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codeName="ThisWorkbook" defaultThemeVersion="124226"/>
  <mc:AlternateContent xmlns:mc="http://schemas.openxmlformats.org/markup-compatibility/2006">
    <mc:Choice Requires="x15">
      <x15ac:absPath xmlns:x15ac="http://schemas.microsoft.com/office/spreadsheetml/2010/11/ac" url="N:\FMS\CCH\CCH Data Input Workbook Templates\2024 Data Input Workbooks\2024 DIW Master Templates\Final\"/>
    </mc:Choice>
  </mc:AlternateContent>
  <xr:revisionPtr revIDLastSave="0" documentId="13_ncr:1_{F82A894B-B909-4E91-A015-3BB747C89D84}" xr6:coauthVersionLast="47" xr6:coauthVersionMax="47" xr10:uidLastSave="{00000000-0000-0000-0000-000000000000}"/>
  <bookViews>
    <workbookView xWindow="57480" yWindow="-8370" windowWidth="29040" windowHeight="15840" tabRatio="707" xr2:uid="{00000000-000D-0000-FFFF-FFFF00000000}"/>
  </bookViews>
  <sheets>
    <sheet name="Instructions" sheetId="94" r:id="rId1"/>
    <sheet name="Unit Data from Audit Worksheet" sheetId="1" r:id="rId2"/>
    <sheet name="TD Info Completed by Auditor" sheetId="91" r:id="rId3"/>
    <sheet name="Performance  Indicators Print" sheetId="88" r:id="rId4"/>
    <sheet name="Import" sheetId="28" state="hidden" r:id="rId5"/>
    <sheet name="PY1 Data(H)" sheetId="82" state="hidden" r:id="rId6"/>
    <sheet name="PY2 Data(H)" sheetId="84" state="hidden" r:id="rId7"/>
    <sheet name="Unit Names(H)" sheetId="29" state="hidden" r:id="rId8"/>
  </sheets>
  <externalReferences>
    <externalReference r:id="rId9"/>
  </externalReferences>
  <definedNames>
    <definedName name="Audit_Dtl">[1]Database!$AC$3:$AP$413</definedName>
    <definedName name="errorCount">#REF!</definedName>
    <definedName name="ppp">#REF!</definedName>
    <definedName name="_xlnm.Print_Area" localSheetId="3">'Performance  Indicators Print'!$A$1:$H$8</definedName>
    <definedName name="_xlnm.Print_Area" localSheetId="2">'TD Info Completed by Auditor'!$A$1:$D$35</definedName>
    <definedName name="_xlnm.Print_Area" localSheetId="1">'Unit Data from Audit Worksheet'!$A$6:$F$42</definedName>
    <definedName name="Print_Selection_Auditor">#REF!</definedName>
    <definedName name="Print_Selection_Internal" localSheetId="3">#REF!</definedName>
    <definedName name="Print_Selection_Internal">#REF!</definedName>
    <definedName name="_xlnm.Print_Titles" localSheetId="3">'Performance  Indicators Print'!$3:$5</definedName>
    <definedName name="_xlnm.Print_Titles" localSheetId="1">'Unit Data from Audit Worksheet'!$5:$5</definedName>
    <definedName name="showError">#REF!</definedName>
    <definedName name="TD_IMPORT_RANGE" localSheetId="3">#REF!</definedName>
    <definedName name="TD_IMPORT_RANGE">#REF!</definedName>
    <definedName name="Temp">[1]Database!$BF$3:$EG$3</definedName>
    <definedName name="Unit_Nam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24" i="82" l="1"/>
  <c r="J68" i="82"/>
  <c r="J128" i="82" s="1"/>
  <c r="G124" i="82"/>
  <c r="F92" i="84"/>
  <c r="G92" i="84"/>
  <c r="H92" i="84"/>
  <c r="I92" i="84"/>
  <c r="J92" i="84"/>
  <c r="K92" i="84"/>
  <c r="L92" i="84"/>
  <c r="M92" i="84"/>
  <c r="N92" i="84"/>
  <c r="O92" i="84"/>
  <c r="P92" i="84"/>
  <c r="Q92" i="84"/>
  <c r="E92" i="84"/>
  <c r="N7" i="88"/>
  <c r="K128" i="82"/>
  <c r="L128" i="82"/>
  <c r="M128" i="82"/>
  <c r="N128" i="82"/>
  <c r="O128" i="82"/>
  <c r="H128" i="82"/>
  <c r="I128" i="82"/>
  <c r="E128" i="82"/>
  <c r="F128" i="82"/>
  <c r="G128" i="82"/>
  <c r="D128" i="82"/>
  <c r="B94" i="82"/>
  <c r="D94" i="82"/>
  <c r="E94" i="82"/>
  <c r="F94" i="82"/>
  <c r="G94" i="82"/>
  <c r="H94" i="82"/>
  <c r="I94" i="82"/>
  <c r="J94" i="82"/>
  <c r="K94" i="82"/>
  <c r="L94" i="82"/>
  <c r="M94" i="82"/>
  <c r="N94" i="82"/>
  <c r="O94" i="82"/>
  <c r="P94" i="82"/>
  <c r="B95" i="82"/>
  <c r="D95" i="82"/>
  <c r="E95" i="82"/>
  <c r="F95" i="82"/>
  <c r="G95" i="82"/>
  <c r="H95" i="82"/>
  <c r="I95" i="82"/>
  <c r="J95" i="82"/>
  <c r="K95" i="82"/>
  <c r="L95" i="82"/>
  <c r="M95" i="82"/>
  <c r="N95" i="82"/>
  <c r="O95" i="82"/>
  <c r="P95" i="82"/>
  <c r="B96" i="82"/>
  <c r="D96" i="82"/>
  <c r="E96" i="82"/>
  <c r="F96" i="82"/>
  <c r="G96" i="82"/>
  <c r="H96" i="82"/>
  <c r="I96" i="82"/>
  <c r="J96" i="82"/>
  <c r="K96" i="82"/>
  <c r="L96" i="82"/>
  <c r="M96" i="82"/>
  <c r="N96" i="82"/>
  <c r="O96" i="82"/>
  <c r="P96" i="82"/>
  <c r="B97" i="82"/>
  <c r="D97" i="82"/>
  <c r="E97" i="82"/>
  <c r="F97" i="82"/>
  <c r="G97" i="82"/>
  <c r="H97" i="82"/>
  <c r="I97" i="82"/>
  <c r="J97" i="82"/>
  <c r="K97" i="82"/>
  <c r="L97" i="82"/>
  <c r="M97" i="82"/>
  <c r="N97" i="82"/>
  <c r="O97" i="82"/>
  <c r="P97" i="82"/>
  <c r="B98" i="82"/>
  <c r="D98" i="82"/>
  <c r="E98" i="82"/>
  <c r="F98" i="82"/>
  <c r="G98" i="82"/>
  <c r="H98" i="82"/>
  <c r="I98" i="82"/>
  <c r="J98" i="82"/>
  <c r="K98" i="82"/>
  <c r="L98" i="82"/>
  <c r="M98" i="82"/>
  <c r="N98" i="82"/>
  <c r="O98" i="82"/>
  <c r="P98" i="82"/>
  <c r="B99" i="82"/>
  <c r="D99" i="82"/>
  <c r="E99" i="82"/>
  <c r="F99" i="82"/>
  <c r="G99" i="82"/>
  <c r="H99" i="82"/>
  <c r="I99" i="82"/>
  <c r="J99" i="82"/>
  <c r="K99" i="82"/>
  <c r="L99" i="82"/>
  <c r="M99" i="82"/>
  <c r="N99" i="82"/>
  <c r="O99" i="82"/>
  <c r="P99" i="82"/>
  <c r="B100" i="82"/>
  <c r="D100" i="82"/>
  <c r="E100" i="82"/>
  <c r="F100" i="82"/>
  <c r="G100" i="82"/>
  <c r="H100" i="82"/>
  <c r="I100" i="82"/>
  <c r="J100" i="82"/>
  <c r="K100" i="82"/>
  <c r="L100" i="82"/>
  <c r="M100" i="82"/>
  <c r="N100" i="82"/>
  <c r="O100" i="82"/>
  <c r="P100" i="82"/>
  <c r="B101" i="82"/>
  <c r="D101" i="82"/>
  <c r="E101" i="82"/>
  <c r="F101" i="82"/>
  <c r="G101" i="82"/>
  <c r="H101" i="82"/>
  <c r="I101" i="82"/>
  <c r="J101" i="82"/>
  <c r="K101" i="82"/>
  <c r="L101" i="82"/>
  <c r="M101" i="82"/>
  <c r="N101" i="82"/>
  <c r="O101" i="82"/>
  <c r="P101" i="82"/>
  <c r="B102" i="82"/>
  <c r="D102" i="82"/>
  <c r="E102" i="82"/>
  <c r="F102" i="82"/>
  <c r="G102" i="82"/>
  <c r="H102" i="82"/>
  <c r="I102" i="82"/>
  <c r="J102" i="82"/>
  <c r="K102" i="82"/>
  <c r="L102" i="82"/>
  <c r="M102" i="82"/>
  <c r="N102" i="82"/>
  <c r="O102" i="82"/>
  <c r="P102" i="82"/>
  <c r="B103" i="82"/>
  <c r="D103" i="82"/>
  <c r="E103" i="82"/>
  <c r="F103" i="82"/>
  <c r="G103" i="82"/>
  <c r="H103" i="82"/>
  <c r="I103" i="82"/>
  <c r="J103" i="82"/>
  <c r="K103" i="82"/>
  <c r="L103" i="82"/>
  <c r="M103" i="82"/>
  <c r="N103" i="82"/>
  <c r="O103" i="82"/>
  <c r="P103" i="82"/>
  <c r="B104" i="82"/>
  <c r="D104" i="82"/>
  <c r="E104" i="82"/>
  <c r="F104" i="82"/>
  <c r="G104" i="82"/>
  <c r="H104" i="82"/>
  <c r="I104" i="82"/>
  <c r="J104" i="82"/>
  <c r="K104" i="82"/>
  <c r="L104" i="82"/>
  <c r="M104" i="82"/>
  <c r="N104" i="82"/>
  <c r="O104" i="82"/>
  <c r="P104" i="82"/>
  <c r="B105" i="82"/>
  <c r="D105" i="82"/>
  <c r="E105" i="82"/>
  <c r="F105" i="82"/>
  <c r="G105" i="82"/>
  <c r="H105" i="82"/>
  <c r="I105" i="82"/>
  <c r="J105" i="82"/>
  <c r="K105" i="82"/>
  <c r="L105" i="82"/>
  <c r="M105" i="82"/>
  <c r="N105" i="82"/>
  <c r="O105" i="82"/>
  <c r="P105" i="82"/>
  <c r="B106" i="82"/>
  <c r="D106" i="82"/>
  <c r="E106" i="82"/>
  <c r="F106" i="82"/>
  <c r="G106" i="82"/>
  <c r="H106" i="82"/>
  <c r="I106" i="82"/>
  <c r="J106" i="82"/>
  <c r="K106" i="82"/>
  <c r="L106" i="82"/>
  <c r="M106" i="82"/>
  <c r="N106" i="82"/>
  <c r="O106" i="82"/>
  <c r="P106" i="82"/>
  <c r="B107" i="82"/>
  <c r="D107" i="82"/>
  <c r="E107" i="82"/>
  <c r="F107" i="82"/>
  <c r="G107" i="82"/>
  <c r="H107" i="82"/>
  <c r="I107" i="82"/>
  <c r="J107" i="82"/>
  <c r="K107" i="82"/>
  <c r="L107" i="82"/>
  <c r="M107" i="82"/>
  <c r="N107" i="82"/>
  <c r="O107" i="82"/>
  <c r="P107" i="82"/>
  <c r="B108" i="82"/>
  <c r="D108" i="82"/>
  <c r="E108" i="82"/>
  <c r="F108" i="82"/>
  <c r="G108" i="82"/>
  <c r="H108" i="82"/>
  <c r="I108" i="82"/>
  <c r="J108" i="82"/>
  <c r="K108" i="82"/>
  <c r="L108" i="82"/>
  <c r="M108" i="82"/>
  <c r="N108" i="82"/>
  <c r="O108" i="82"/>
  <c r="P108" i="82"/>
  <c r="B109" i="82"/>
  <c r="D109" i="82"/>
  <c r="E109" i="82"/>
  <c r="F109" i="82"/>
  <c r="G109" i="82"/>
  <c r="H109" i="82"/>
  <c r="I109" i="82"/>
  <c r="J109" i="82"/>
  <c r="K109" i="82"/>
  <c r="L109" i="82"/>
  <c r="M109" i="82"/>
  <c r="N109" i="82"/>
  <c r="O109" i="82"/>
  <c r="P109" i="82"/>
  <c r="B110" i="82"/>
  <c r="D110" i="82"/>
  <c r="E110" i="82"/>
  <c r="F110" i="82"/>
  <c r="G110" i="82"/>
  <c r="H110" i="82"/>
  <c r="I110" i="82"/>
  <c r="J110" i="82"/>
  <c r="K110" i="82"/>
  <c r="L110" i="82"/>
  <c r="M110" i="82"/>
  <c r="N110" i="82"/>
  <c r="O110" i="82"/>
  <c r="P110" i="82"/>
  <c r="B111" i="82"/>
  <c r="D111" i="82"/>
  <c r="E111" i="82"/>
  <c r="F111" i="82"/>
  <c r="G111" i="82"/>
  <c r="H111" i="82"/>
  <c r="I111" i="82"/>
  <c r="J111" i="82"/>
  <c r="K111" i="82"/>
  <c r="L111" i="82"/>
  <c r="M111" i="82"/>
  <c r="N111" i="82"/>
  <c r="O111" i="82"/>
  <c r="P111" i="82"/>
  <c r="B112" i="82"/>
  <c r="D112" i="82"/>
  <c r="E112" i="82"/>
  <c r="F112" i="82"/>
  <c r="G112" i="82"/>
  <c r="H112" i="82"/>
  <c r="I112" i="82"/>
  <c r="J112" i="82"/>
  <c r="K112" i="82"/>
  <c r="L112" i="82"/>
  <c r="M112" i="82"/>
  <c r="N112" i="82"/>
  <c r="O112" i="82"/>
  <c r="P112" i="82"/>
  <c r="B113" i="82"/>
  <c r="D113" i="82"/>
  <c r="E113" i="82"/>
  <c r="F113" i="82"/>
  <c r="G113" i="82"/>
  <c r="H113" i="82"/>
  <c r="I113" i="82"/>
  <c r="J113" i="82"/>
  <c r="K113" i="82"/>
  <c r="L113" i="82"/>
  <c r="M113" i="82"/>
  <c r="N113" i="82"/>
  <c r="O113" i="82"/>
  <c r="P113" i="82"/>
  <c r="B114" i="82"/>
  <c r="D114" i="82"/>
  <c r="E114" i="82"/>
  <c r="F114" i="82"/>
  <c r="G114" i="82"/>
  <c r="H114" i="82"/>
  <c r="I114" i="82"/>
  <c r="J114" i="82"/>
  <c r="K114" i="82"/>
  <c r="L114" i="82"/>
  <c r="M114" i="82"/>
  <c r="N114" i="82"/>
  <c r="O114" i="82"/>
  <c r="P114" i="82"/>
  <c r="B115" i="82"/>
  <c r="D115" i="82"/>
  <c r="E115" i="82"/>
  <c r="F115" i="82"/>
  <c r="G115" i="82"/>
  <c r="H115" i="82"/>
  <c r="I115" i="82"/>
  <c r="J115" i="82"/>
  <c r="K115" i="82"/>
  <c r="L115" i="82"/>
  <c r="M115" i="82"/>
  <c r="N115" i="82"/>
  <c r="O115" i="82"/>
  <c r="P115" i="82"/>
  <c r="B116" i="82"/>
  <c r="D116" i="82"/>
  <c r="E116" i="82"/>
  <c r="F116" i="82"/>
  <c r="G116" i="82"/>
  <c r="H116" i="82"/>
  <c r="I116" i="82"/>
  <c r="J116" i="82"/>
  <c r="K116" i="82"/>
  <c r="L116" i="82"/>
  <c r="M116" i="82"/>
  <c r="N116" i="82"/>
  <c r="O116" i="82"/>
  <c r="P116" i="82"/>
  <c r="A116" i="82"/>
  <c r="A115" i="82"/>
  <c r="A114" i="82"/>
  <c r="A111" i="82"/>
  <c r="A112" i="82"/>
  <c r="A113" i="82"/>
  <c r="A110" i="82"/>
  <c r="A109" i="82"/>
  <c r="A108" i="82"/>
  <c r="A107" i="82"/>
  <c r="A106" i="82"/>
  <c r="A105" i="82"/>
  <c r="A104" i="82"/>
  <c r="A103" i="82"/>
  <c r="A102" i="82"/>
  <c r="A101" i="82"/>
  <c r="A100" i="82"/>
  <c r="A99" i="82"/>
  <c r="A98" i="82"/>
  <c r="A97" i="82"/>
  <c r="A96" i="82"/>
  <c r="A95" i="82"/>
  <c r="A94" i="82"/>
  <c r="E47" i="28"/>
  <c r="L47" i="28" s="1"/>
  <c r="E46" i="28"/>
  <c r="L46" i="28" s="1"/>
  <c r="E45" i="28"/>
  <c r="L45" i="28" s="1"/>
  <c r="D19" i="91"/>
  <c r="D20" i="91"/>
  <c r="D18" i="91"/>
  <c r="E67" i="28"/>
  <c r="L67" i="28" s="1"/>
  <c r="C67" i="28"/>
  <c r="A67" i="28"/>
  <c r="E48" i="28"/>
  <c r="L48" i="28" s="1"/>
  <c r="A46" i="28"/>
  <c r="C46" i="28"/>
  <c r="A47" i="28"/>
  <c r="C47" i="28"/>
  <c r="A48" i="28"/>
  <c r="C48" i="28"/>
  <c r="C45" i="28"/>
  <c r="A45" i="28"/>
  <c r="D17" i="91"/>
  <c r="D16" i="91"/>
  <c r="E7" i="88"/>
  <c r="M7" i="88"/>
  <c r="L7" i="88"/>
  <c r="D29" i="91"/>
  <c r="D28" i="91"/>
  <c r="D27" i="91"/>
  <c r="D26" i="91"/>
  <c r="D14" i="91"/>
  <c r="D13" i="91"/>
  <c r="G7" i="88" l="1"/>
  <c r="O117" i="82"/>
  <c r="O119" i="82" s="1"/>
  <c r="O123" i="82" s="1"/>
  <c r="L117" i="82"/>
  <c r="L119" i="82" s="1"/>
  <c r="H117" i="82"/>
  <c r="H119" i="82" s="1"/>
  <c r="F117" i="82"/>
  <c r="F119" i="82" s="1"/>
  <c r="N117" i="82"/>
  <c r="N119" i="82" s="1"/>
  <c r="E117" i="82"/>
  <c r="E119" i="82" s="1"/>
  <c r="G117" i="82"/>
  <c r="G119" i="82" s="1"/>
  <c r="P117" i="82"/>
  <c r="P119" i="82" s="1"/>
  <c r="D117" i="82"/>
  <c r="D119" i="82" s="1"/>
  <c r="D124" i="82" s="1"/>
  <c r="J117" i="82"/>
  <c r="J119" i="82" s="1"/>
  <c r="M117" i="82"/>
  <c r="M119" i="82" s="1"/>
  <c r="K117" i="82"/>
  <c r="K119" i="82" s="1"/>
  <c r="I117" i="82"/>
  <c r="I119" i="82" s="1"/>
  <c r="D22" i="91"/>
  <c r="E39" i="1" l="1"/>
  <c r="E38" i="1"/>
  <c r="E37" i="1"/>
  <c r="E36" i="1"/>
  <c r="E35" i="1"/>
  <c r="E32" i="1"/>
  <c r="E30" i="1"/>
  <c r="E29" i="1"/>
  <c r="E28" i="1"/>
  <c r="E27" i="1"/>
  <c r="E26" i="1"/>
  <c r="E25" i="1"/>
  <c r="E24" i="1"/>
  <c r="E23" i="1"/>
  <c r="E22" i="1"/>
  <c r="E21" i="1"/>
  <c r="E20" i="1"/>
  <c r="E19" i="1"/>
  <c r="E18" i="1"/>
  <c r="E17" i="1"/>
  <c r="E16" i="1"/>
  <c r="E15" i="1"/>
  <c r="E14" i="1"/>
  <c r="E13" i="1"/>
  <c r="E11" i="1"/>
  <c r="E10" i="1"/>
  <c r="E8" i="1"/>
  <c r="E7" i="1"/>
  <c r="E29" i="28"/>
  <c r="L29" i="28" s="1"/>
  <c r="C29" i="28"/>
  <c r="E65" i="1" l="1"/>
  <c r="B29" i="28"/>
  <c r="A29" i="28"/>
  <c r="H39" i="1"/>
  <c r="G35" i="1"/>
  <c r="G25" i="1"/>
  <c r="G24" i="1"/>
  <c r="G21" i="1"/>
  <c r="G20" i="1"/>
  <c r="G16" i="1"/>
  <c r="A43" i="91" l="1"/>
  <c r="B35" i="91" l="1"/>
  <c r="B33" i="91"/>
  <c r="B31" i="91"/>
  <c r="E16" i="28" l="1"/>
  <c r="L16" i="28" s="1"/>
  <c r="E17" i="28"/>
  <c r="L17" i="28" s="1"/>
  <c r="E18" i="28"/>
  <c r="L18" i="28" s="1"/>
  <c r="E19" i="28"/>
  <c r="L19" i="28" s="1"/>
  <c r="B16" i="28"/>
  <c r="C16" i="28"/>
  <c r="B17" i="28"/>
  <c r="C17" i="28"/>
  <c r="B18" i="28"/>
  <c r="C18" i="28"/>
  <c r="B19" i="28"/>
  <c r="C19" i="28"/>
  <c r="A16" i="28"/>
  <c r="A17" i="28"/>
  <c r="A18" i="28"/>
  <c r="A19" i="28"/>
  <c r="E20" i="28"/>
  <c r="E22" i="28"/>
  <c r="L22" i="28" s="1"/>
  <c r="E23" i="28"/>
  <c r="L23" i="28" s="1"/>
  <c r="E24" i="28"/>
  <c r="L24" i="28" s="1"/>
  <c r="E25" i="28"/>
  <c r="L25" i="28" s="1"/>
  <c r="E26" i="28"/>
  <c r="L26" i="28" s="1"/>
  <c r="E21" i="28"/>
  <c r="L21" i="28" s="1"/>
  <c r="A22" i="28"/>
  <c r="B22" i="28"/>
  <c r="C22" i="28"/>
  <c r="A23" i="28"/>
  <c r="B23" i="28"/>
  <c r="C23" i="28"/>
  <c r="A24" i="28"/>
  <c r="B24" i="28"/>
  <c r="C24" i="28"/>
  <c r="A25" i="28"/>
  <c r="B25" i="28"/>
  <c r="C25" i="28"/>
  <c r="A26" i="28"/>
  <c r="B26" i="28"/>
  <c r="C26" i="28"/>
  <c r="C21" i="28"/>
  <c r="B21" i="28"/>
  <c r="A21" i="28"/>
  <c r="E9" i="28"/>
  <c r="L9" i="28" s="1"/>
  <c r="C9" i="28"/>
  <c r="B9" i="28"/>
  <c r="A9" i="28"/>
  <c r="G11" i="1"/>
  <c r="L49" i="28" l="1"/>
  <c r="E41" i="28" l="1"/>
  <c r="D24" i="91" l="1"/>
  <c r="D23" i="91"/>
  <c r="D15" i="91"/>
  <c r="D12" i="91"/>
  <c r="D11" i="91"/>
  <c r="D10" i="91"/>
  <c r="D9" i="91"/>
  <c r="E40" i="28" l="1"/>
  <c r="L40" i="28" s="1"/>
  <c r="E39" i="28"/>
  <c r="L39" i="28" s="1"/>
  <c r="E28" i="28"/>
  <c r="E66" i="28"/>
  <c r="C66" i="28"/>
  <c r="E44" i="28"/>
  <c r="E43" i="28"/>
  <c r="E42" i="28"/>
  <c r="E38" i="28"/>
  <c r="E37" i="28"/>
  <c r="E36" i="28"/>
  <c r="E35" i="28"/>
  <c r="C44" i="28"/>
  <c r="A44" i="28"/>
  <c r="C43" i="28"/>
  <c r="A43" i="28"/>
  <c r="C41" i="28"/>
  <c r="A41" i="28"/>
  <c r="C38" i="28"/>
  <c r="C39" i="28"/>
  <c r="C40" i="28"/>
  <c r="C42" i="28"/>
  <c r="A39" i="28"/>
  <c r="A40" i="28"/>
  <c r="A42" i="28"/>
  <c r="A38" i="28"/>
  <c r="C37" i="28"/>
  <c r="A37" i="28"/>
  <c r="C36" i="28"/>
  <c r="A36" i="28"/>
  <c r="C35" i="28"/>
  <c r="A35" i="28"/>
  <c r="E8" i="88" l="1"/>
  <c r="L43" i="28"/>
  <c r="C4" i="88" l="1"/>
  <c r="E63" i="28" l="1"/>
  <c r="E64" i="28"/>
  <c r="F61" i="1" l="1"/>
  <c r="E61" i="1"/>
  <c r="F59" i="1"/>
  <c r="E59" i="1"/>
  <c r="F58" i="1"/>
  <c r="E58" i="1"/>
  <c r="F57" i="1"/>
  <c r="E57" i="1"/>
  <c r="F56" i="1"/>
  <c r="E56" i="1"/>
  <c r="C60" i="28" l="1"/>
  <c r="L42" i="28" l="1"/>
  <c r="G38" i="1" l="1"/>
  <c r="E57" i="28" l="1"/>
  <c r="E60" i="28" l="1"/>
  <c r="L66" i="28" l="1"/>
  <c r="L36" i="28" l="1"/>
  <c r="L35" i="28"/>
  <c r="L41" i="28" l="1"/>
  <c r="L44" i="28"/>
  <c r="L37" i="28"/>
  <c r="L38" i="28"/>
  <c r="G8" i="88" l="1"/>
  <c r="E62" i="28" l="1"/>
  <c r="L63" i="28"/>
  <c r="L64" i="28"/>
  <c r="E65" i="28"/>
  <c r="E61" i="28"/>
  <c r="A62" i="28"/>
  <c r="A63" i="28"/>
  <c r="A64" i="28"/>
  <c r="A65" i="28"/>
  <c r="A61" i="28"/>
  <c r="F60" i="28"/>
  <c r="G45" i="1"/>
  <c r="F57" i="28" s="1"/>
  <c r="G46" i="1"/>
  <c r="F58" i="28" s="1"/>
  <c r="G47" i="1"/>
  <c r="F59" i="28" s="1"/>
  <c r="G44" i="1"/>
  <c r="F56" i="28" s="1"/>
  <c r="L65" i="28" l="1"/>
  <c r="L62" i="28"/>
  <c r="L61" i="28"/>
  <c r="C62" i="28"/>
  <c r="C63" i="28"/>
  <c r="C65" i="28"/>
  <c r="C61" i="28"/>
  <c r="G33" i="1" l="1"/>
  <c r="F65" i="28"/>
  <c r="F64" i="28"/>
  <c r="F63" i="28"/>
  <c r="F62" i="28"/>
  <c r="F61" i="28"/>
  <c r="D3" i="1" l="1"/>
  <c r="C5" i="88" l="1"/>
  <c r="L4" i="28"/>
  <c r="A60" i="28" l="1"/>
  <c r="E59" i="28"/>
  <c r="C59" i="28"/>
  <c r="A59" i="28"/>
  <c r="E58" i="28"/>
  <c r="C58" i="28"/>
  <c r="A58" i="28"/>
  <c r="C57" i="28"/>
  <c r="A57" i="28"/>
  <c r="E56" i="28"/>
  <c r="C56" i="28"/>
  <c r="A56" i="28"/>
  <c r="E34" i="28"/>
  <c r="C34" i="28"/>
  <c r="A34" i="28"/>
  <c r="E33" i="28"/>
  <c r="C33" i="28"/>
  <c r="B33" i="28"/>
  <c r="A33" i="28"/>
  <c r="E32" i="28"/>
  <c r="C32" i="28"/>
  <c r="B32" i="28"/>
  <c r="A32" i="28"/>
  <c r="E31" i="28"/>
  <c r="C31" i="28"/>
  <c r="B31" i="28"/>
  <c r="A31" i="28"/>
  <c r="E30" i="28"/>
  <c r="C30" i="28"/>
  <c r="B30" i="28"/>
  <c r="A30" i="28"/>
  <c r="C28" i="28"/>
  <c r="B28" i="28"/>
  <c r="A28" i="28"/>
  <c r="E27" i="28"/>
  <c r="C27" i="28"/>
  <c r="B27" i="28"/>
  <c r="A27" i="28"/>
  <c r="C20" i="28"/>
  <c r="B20" i="28"/>
  <c r="A20" i="28"/>
  <c r="E15" i="28"/>
  <c r="C15" i="28"/>
  <c r="B15" i="28"/>
  <c r="A15" i="28"/>
  <c r="E14" i="28"/>
  <c r="C14" i="28"/>
  <c r="B14" i="28"/>
  <c r="A14" i="28"/>
  <c r="E13" i="28"/>
  <c r="C13" i="28"/>
  <c r="B13" i="28"/>
  <c r="A13" i="28"/>
  <c r="E12" i="28"/>
  <c r="C12" i="28"/>
  <c r="B12" i="28"/>
  <c r="A12" i="28"/>
  <c r="E11" i="28"/>
  <c r="C11" i="28"/>
  <c r="B11" i="28"/>
  <c r="A11" i="28"/>
  <c r="E10" i="28"/>
  <c r="C10" i="28"/>
  <c r="B10" i="28"/>
  <c r="A10" i="28"/>
  <c r="E8" i="28"/>
  <c r="C8" i="28"/>
  <c r="B8" i="28"/>
  <c r="A8" i="28"/>
  <c r="E7" i="28"/>
  <c r="C7" i="28"/>
  <c r="B7" i="28"/>
  <c r="A7" i="28"/>
  <c r="E6" i="28"/>
  <c r="C6" i="28"/>
  <c r="B6" i="28"/>
  <c r="A6" i="28"/>
  <c r="E5" i="28"/>
  <c r="C5" i="28"/>
  <c r="B5" i="28"/>
  <c r="A5" i="28"/>
  <c r="C2" i="28"/>
  <c r="G42" i="1"/>
  <c r="G39" i="1"/>
  <c r="H32" i="1"/>
  <c r="G36" i="1"/>
  <c r="G17" i="1"/>
  <c r="G15" i="1"/>
  <c r="G8" i="1"/>
  <c r="G7" i="1"/>
  <c r="L68" i="28"/>
  <c r="L56" i="28" l="1"/>
  <c r="L34" i="28"/>
  <c r="L33" i="28"/>
  <c r="L32" i="28"/>
  <c r="L31" i="28"/>
  <c r="L30" i="28"/>
  <c r="L28" i="28"/>
  <c r="L27" i="28"/>
  <c r="L15" i="28"/>
  <c r="L14" i="28"/>
  <c r="L20" i="28"/>
  <c r="L10" i="28"/>
  <c r="L12" i="28"/>
  <c r="L13" i="28"/>
  <c r="L11" i="28"/>
  <c r="L8" i="28"/>
  <c r="L7" i="28"/>
  <c r="L6" i="28"/>
  <c r="L5" i="28"/>
  <c r="L58" i="28"/>
  <c r="L59" i="28"/>
  <c r="L57" i="28"/>
  <c r="L60" i="28"/>
  <c r="F14" i="28" l="1"/>
  <c r="F13" i="28"/>
  <c r="F11" i="28"/>
  <c r="F32" i="28"/>
  <c r="F31" i="28"/>
  <c r="F15" i="28"/>
  <c r="F6" i="28"/>
  <c r="F5" i="28"/>
  <c r="F10" i="28"/>
  <c r="F8" i="28"/>
  <c r="H33" i="28"/>
  <c r="F33" i="28" l="1"/>
  <c r="L71" i="28" l="1"/>
  <c r="L73" i="28" s="1"/>
</calcChain>
</file>

<file path=xl/sharedStrings.xml><?xml version="1.0" encoding="utf-8"?>
<sst xmlns="http://schemas.openxmlformats.org/spreadsheetml/2006/main" count="921" uniqueCount="529">
  <si>
    <t xml:space="preserve">Unit Number:      </t>
  </si>
  <si>
    <t>Description of Requested Amount from Audited Financial Statements</t>
  </si>
  <si>
    <t>Notes</t>
  </si>
  <si>
    <t>Notes to the Financial Statements - Other Post-employment benefits (OPEB) Note</t>
  </si>
  <si>
    <t>(The OPEB amounts requested are normally in the OPEB note - however, many of them can also be found on the Required Supplementary Information Schedule for OPEB that follows the Notes.)</t>
  </si>
  <si>
    <t>Upload Amounts</t>
  </si>
  <si>
    <t xml:space="preserve">Fiscal Year </t>
  </si>
  <si>
    <t>Water Sewer Dashboard</t>
  </si>
  <si>
    <t>NC County and Municipal Financial Information</t>
  </si>
  <si>
    <t>Description</t>
  </si>
  <si>
    <t>Account #</t>
  </si>
  <si>
    <t>Fiscal Year Reviewer Corrections</t>
  </si>
  <si>
    <t>Fiscal Year Unit Input</t>
  </si>
  <si>
    <t xml:space="preserve">                    FINISHED</t>
  </si>
  <si>
    <t>IMPORT</t>
  </si>
  <si>
    <t>Errors</t>
  </si>
  <si>
    <t>Yes</t>
  </si>
  <si>
    <t>No</t>
  </si>
  <si>
    <t>Cash &amp; Tax Memo</t>
  </si>
  <si>
    <t>Review Summary</t>
  </si>
  <si>
    <t>How Data is used</t>
  </si>
  <si>
    <t>New Questions  -  Please read and answer if applicable</t>
  </si>
  <si>
    <t>Statement</t>
  </si>
  <si>
    <t>Government Wide Statements-Net Position-Business Activities Column</t>
  </si>
  <si>
    <t>All restricted Cash and investments</t>
  </si>
  <si>
    <t>Net Position-Business Activities</t>
  </si>
  <si>
    <t>OPEB Note</t>
  </si>
  <si>
    <t>Bus - Unrestricted Cash &amp; Investments</t>
  </si>
  <si>
    <t>Bus - Restricted Cash &amp; Investments</t>
  </si>
  <si>
    <t>Units with Water Sewer Operations have $.01</t>
  </si>
  <si>
    <t>CCH Unit Type</t>
  </si>
  <si>
    <t>CCH Unit Code</t>
  </si>
  <si>
    <t>Prior Year Amts.</t>
  </si>
  <si>
    <t>Combined Totals of all Proprietary Funds - Cash Flow from Operating</t>
  </si>
  <si>
    <t>Select Your Unit's Name from the drop down box in cell D2</t>
  </si>
  <si>
    <t>If your unit is not on the Drop Down list in cell D2 please select the blank space at the top of the drop down list in cell D2 and enter your units name here and complete the worksheet</t>
  </si>
  <si>
    <t xml:space="preserve">OPEB 
1-implicit rate only  
2-no benefit 
3-benfit 
4- state health plan  </t>
  </si>
  <si>
    <t>Pension Notes</t>
  </si>
  <si>
    <t>Formula Results</t>
  </si>
  <si>
    <t>Error Amounts</t>
  </si>
  <si>
    <t>Error Count</t>
  </si>
  <si>
    <t>Single Audit Only - total amount of federal awards and grants expended as found on SEFSA</t>
  </si>
  <si>
    <t>Single Audit Only - Total amount of federal awards and grants that were audited as major as found on SEFSA</t>
  </si>
  <si>
    <t>Single Audit Only - total amount of state awards and grants expended as found on SEFSA</t>
  </si>
  <si>
    <t>Single Audit Only - Total amount of state awards and grants that were audited as major as found on SEFSA</t>
  </si>
  <si>
    <t>Operations</t>
  </si>
  <si>
    <t>Government Wide Statements - Statement of Activities  - Business Type Activities Column</t>
  </si>
  <si>
    <t>Reporting</t>
  </si>
  <si>
    <t>Statement of Activities - Business Activities</t>
  </si>
  <si>
    <t>Total Expenses - Exclude Transfers</t>
  </si>
  <si>
    <t>Business Type - Total Expenses</t>
  </si>
  <si>
    <t>Business Type - Change in Net Position</t>
  </si>
  <si>
    <t>Reviewer if you need to change what the unit entered, do so directly in cell to the right.  Enter "1" to the right if the unit has defined benefit other than the ones adm.   Leave blank if the unit does not answer</t>
  </si>
  <si>
    <t>51 - Ceased Operations</t>
  </si>
  <si>
    <t>52 - No Change</t>
  </si>
  <si>
    <t>https://www.nctreasurer.com/slg/lfm/financial-analysis/Pages/Analysis-by-Population.aspx</t>
  </si>
  <si>
    <t>OPEB
 Note or RSI</t>
  </si>
  <si>
    <t>Notes or formulas</t>
  </si>
  <si>
    <t>OPEB
RSI</t>
  </si>
  <si>
    <t>Debt Issued within next 12 months</t>
  </si>
  <si>
    <t/>
  </si>
  <si>
    <t>FS., Pension note or RSI</t>
  </si>
  <si>
    <t>Notes to the Financial Statements - Pension Note</t>
  </si>
  <si>
    <t>Net Pension Liability</t>
  </si>
  <si>
    <t>Determination of Fiscal Health</t>
  </si>
  <si>
    <t>Acct #</t>
  </si>
  <si>
    <t>Unit Data From Audit Worksheet</t>
  </si>
  <si>
    <t>MANDATORY</t>
  </si>
  <si>
    <t>All Fields Must Be Completed</t>
  </si>
  <si>
    <t>Title of Official</t>
  </si>
  <si>
    <t>Date                        (Enter as "MM/DD/YYYY")</t>
  </si>
  <si>
    <t>Telephone number</t>
  </si>
  <si>
    <t>E-mail address</t>
  </si>
  <si>
    <t>First name of finance officer or interim finance officer (please enter “vacant” for first or last name if the position is currently vacant)</t>
  </si>
  <si>
    <t>Last name of finance officer or interim finance officer (please enter “vacant” for first or last name if the position is currently vacant)</t>
  </si>
  <si>
    <t>Has the finance officer been formally appointed by the local government, public authority, or designated official?  (Y/N)</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</si>
  <si>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</si>
  <si>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</si>
  <si>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Permanent</t>
  </si>
  <si>
    <t>REQUIRED</t>
  </si>
  <si>
    <t>RSS-Accounts used to calculate the RSS are shaded in Green</t>
  </si>
  <si>
    <t>Total OPEB benefits - total OPEB liability
If you do not provide benefit, please enter 0</t>
  </si>
  <si>
    <t>Total OPEB benefits- OPEB plan fiduciary net position
If no fiduciary net position, enter 0</t>
  </si>
  <si>
    <t>OPEB-Plan's fiduciary net position as a % of total OPEB liability</t>
  </si>
  <si>
    <t>First name of finance officer or interim finance officer (please enter “vacant” for first name if the position is currently vacant)</t>
  </si>
  <si>
    <t>Last name of finance officer or interim finance officer (please enter “vacant” for last name if the position is currently vacant)</t>
  </si>
  <si>
    <t>Is the finance officer serving in a permanent role or an interim role? (select permanent/interim/vacant)</t>
  </si>
  <si>
    <t>The Official should be the Finance Officer or interim Finance Officer as designated by the Board.</t>
  </si>
  <si>
    <t>Name of Finance Officer</t>
  </si>
  <si>
    <t>Capital</t>
  </si>
  <si>
    <t>Interim</t>
  </si>
  <si>
    <t>Vacant</t>
  </si>
  <si>
    <t>Is the finance officer serving in a permanent role or an interim role. (permanent/interim/vacant)</t>
  </si>
  <si>
    <t>Has the finance officer been formally appointed by the local government, public authority, or designated official.  (Y/N)</t>
  </si>
  <si>
    <t>Date on which the local government, public authority, or designated official appointed the finance officer. (If the date of appointment by the board is difficult to find you may enter January 1 and the year)</t>
  </si>
  <si>
    <t>Single Audit Only - Type of compliance report(s) issued:  #1- all unmodified; #2- at least one other (qualified, adverse)</t>
  </si>
  <si>
    <t>Single Audit Only - Coronavirus Relief Fund expenditures (21.019)</t>
  </si>
  <si>
    <t>The below information must be completed 
in order to process your audit report.</t>
  </si>
  <si>
    <t>Important Notes to the Preparer</t>
  </si>
  <si>
    <t>The Unit Data from Audit Worksheet contains edits that will display error messages if these edit tests are not passed.  Please make sure that your worksheet is error free.  The worksheet may be returned to the unit to correct any errors that have not been resolved.</t>
  </si>
  <si>
    <t>Links to Websites that provide financial data and ratios for Municipalities and Counties</t>
  </si>
  <si>
    <t>Instructions for the Unit Data from Audit Worksheet</t>
  </si>
  <si>
    <t xml:space="preserve">The worksheet requests information for every possible service we collect data on; however, you only need to complete sections that apply to your unit.  For example, the Water Sewer, Electric and OPEB sections may be skipped if you do not have these funds or benefits.   The Water Sewer Questions are only for Water Sewer Funds that are operating as a proprietary fund.  Also, please note that all numbers on the financial statements will not be entered on this worksheet, as we are only requesting information used in the communications described above. </t>
  </si>
  <si>
    <t xml:space="preserve">Date                   </t>
  </si>
  <si>
    <t>The staff of the Local Government Commission is requesting the following information to ensure that our records are current and to determine if units are aware of and in compliance with their statutory responsibilities so that we can better assist and meet the needs of all local governments and public authorities.  G.S. 159-25.  By providing the information below, the submitter is verifying that the answers have been provided and verified by the finance officer.</t>
  </si>
  <si>
    <t>Finance Officer Verification of Unit Data from Audit Worksheet</t>
  </si>
  <si>
    <t xml:space="preserve">Data reported in the “Unit Data from Audit” worksheet must be verified by the finance officer and confirmed to be prepared in accordance with the instructions and in agreement with the unit’s audited financial statements. By providing the information below, the submitter is verifying that the finance officer has ensured that the data meets these requirements. 
</t>
  </si>
  <si>
    <t>Is the Independent Auditor's Report Opinion Unmodified?</t>
  </si>
  <si>
    <t>Form completed by:</t>
  </si>
  <si>
    <t>Title:</t>
  </si>
  <si>
    <t>Version:</t>
  </si>
  <si>
    <t>Date:</t>
  </si>
  <si>
    <t>Is the Independent Auditor's Report Opinion Unmodified</t>
  </si>
  <si>
    <t>Is there a finding for lack of segregation of duties at this unit</t>
  </si>
  <si>
    <t>Is there a finding for lack of technical skills, knowledge and experience (SKE) at this unit</t>
  </si>
  <si>
    <t>Unit Number:</t>
  </si>
  <si>
    <t>Date the Auditor presented or plans to present the Audit to the Governing Board</t>
  </si>
  <si>
    <t>hidden data</t>
  </si>
  <si>
    <t>TD Auditor</t>
  </si>
  <si>
    <t>Does Unit expect to issue debt next fiscal year</t>
  </si>
  <si>
    <t>Number of significant deficiency findings (other than in Questions 15-18 )</t>
  </si>
  <si>
    <t>Number of material weaknesses findings (other than in Questions 15-18)</t>
  </si>
  <si>
    <t>Auditor indicated that there was at least one Performance indicator of Concern on the PI tab</t>
  </si>
  <si>
    <t>Unit Name:</t>
  </si>
  <si>
    <t>D</t>
  </si>
  <si>
    <t>E</t>
  </si>
  <si>
    <t>F</t>
  </si>
  <si>
    <t>G</t>
  </si>
  <si>
    <t>H</t>
  </si>
  <si>
    <t># of other matters that auditor asked the unit to respond to.</t>
  </si>
  <si>
    <t>must be populated  in L column for database upload</t>
  </si>
  <si>
    <t xml:space="preserve"> formula in E column - use for handling date from TD Info Completed by Auditor tab uploading to database</t>
  </si>
  <si>
    <t>TD</t>
  </si>
  <si>
    <t>Did the Unit have debt service payments deferred or restructured in this fiscal year? (does not include refinancings designed to take advantage of lower interest rates)  Select Yes, No, or NA</t>
  </si>
  <si>
    <t>TD-Did unit have their debt service payments restructured in this fiscal year</t>
  </si>
  <si>
    <t>Did the Unit have any of the following occur:
1.  Bond covenants were not met
2.  Debt service payments made late?  Deferred payments authorized by LGC or other state
     agencies should not be counted as late for purposes of this question.</t>
  </si>
  <si>
    <r>
      <t xml:space="preserve">Unit's Share of Net Pension Liability ($s)
- unit of government is a participating employer in the State's </t>
    </r>
    <r>
      <rPr>
        <b/>
        <sz val="11"/>
        <color theme="1"/>
        <rFont val="Calibri"/>
        <family val="2"/>
        <scheme val="minor"/>
      </rPr>
      <t>TSERS</t>
    </r>
    <r>
      <rPr>
        <sz val="11"/>
        <color theme="1"/>
        <rFont val="Calibri"/>
        <family val="2"/>
        <scheme val="minor"/>
      </rPr>
      <t xml:space="preserve"> (Teachers' and State Employees' Retirement System) or the </t>
    </r>
    <r>
      <rPr>
        <b/>
        <sz val="11"/>
        <color theme="1"/>
        <rFont val="Calibri"/>
        <family val="2"/>
        <scheme val="minor"/>
      </rPr>
      <t>LGERS</t>
    </r>
    <r>
      <rPr>
        <sz val="11"/>
        <color theme="1"/>
        <rFont val="Calibri"/>
        <family val="2"/>
        <scheme val="minor"/>
      </rPr>
      <t xml:space="preserve"> (Local Governmental Employees' Retirement System).  </t>
    </r>
  </si>
  <si>
    <r>
      <rPr>
        <sz val="11"/>
        <color rgb="FFFF0000"/>
        <rFont val="Calibri"/>
        <family val="2"/>
        <scheme val="minor"/>
      </rPr>
      <t>Total</t>
    </r>
    <r>
      <rPr>
        <sz val="11"/>
        <color theme="1"/>
        <rFont val="Calibri"/>
        <family val="2"/>
        <scheme val="minor"/>
      </rPr>
      <t xml:space="preserve"> OPEB benefits - total OPEB liability
If you do not provide benefit, please enter 0</t>
    </r>
  </si>
  <si>
    <r>
      <rPr>
        <sz val="11"/>
        <color rgb="FF0070C0"/>
        <rFont val="Calibri"/>
        <family val="2"/>
        <scheme val="minor"/>
      </rPr>
      <t xml:space="preserve">Please note - if applicable - </t>
    </r>
    <r>
      <rPr>
        <sz val="11"/>
        <rFont val="Calibri"/>
        <family val="2"/>
        <scheme val="minor"/>
      </rPr>
      <t xml:space="preserve">See RSI SCHEDULE OF CHANGES IN THE </t>
    </r>
    <r>
      <rPr>
        <b/>
        <sz val="11"/>
        <rFont val="Calibri"/>
        <family val="2"/>
        <scheme val="minor"/>
      </rPr>
      <t>TOTAL</t>
    </r>
    <r>
      <rPr>
        <sz val="11"/>
        <rFont val="Calibri"/>
        <family val="2"/>
        <scheme val="minor"/>
      </rPr>
      <t xml:space="preserve"> OPEB LIABILITY AND RELATED RATIOS
</t>
    </r>
    <r>
      <rPr>
        <sz val="11"/>
        <color theme="9" tint="-0.249977111117893"/>
        <rFont val="Calibri"/>
        <family val="2"/>
        <scheme val="minor"/>
      </rPr>
      <t xml:space="preserve"> (Net OPEB should not be reported for account 659)</t>
    </r>
  </si>
  <si>
    <r>
      <rPr>
        <sz val="11"/>
        <color rgb="FFFF0000"/>
        <rFont val="Calibri"/>
        <family val="2"/>
        <scheme val="minor"/>
      </rPr>
      <t>Total</t>
    </r>
    <r>
      <rPr>
        <sz val="11"/>
        <color theme="1"/>
        <rFont val="Calibri"/>
        <family val="2"/>
        <scheme val="minor"/>
      </rPr>
      <t xml:space="preserve"> OPEB benefits- OPEB plan fiduciary net position
If no fiduciary net position, enter 0</t>
    </r>
  </si>
  <si>
    <r>
      <t xml:space="preserve">Instructions:  See Previous Excel tab - </t>
    </r>
    <r>
      <rPr>
        <sz val="11"/>
        <color indexed="8"/>
        <rFont val="Calibri"/>
        <family val="2"/>
        <scheme val="minor"/>
      </rPr>
      <t>Please enter current year audited data in column F</t>
    </r>
  </si>
  <si>
    <r>
      <rPr>
        <u/>
        <sz val="11"/>
        <color indexed="8"/>
        <rFont val="Calibri"/>
        <family val="2"/>
        <scheme val="minor"/>
      </rPr>
      <t>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and cash held by a third party. </t>
    </r>
  </si>
  <si>
    <r>
      <rPr>
        <u/>
        <sz val="11"/>
        <color indexed="8"/>
        <rFont val="Calibri"/>
        <family val="2"/>
        <scheme val="minor"/>
      </rPr>
      <t xml:space="preserve">Total Change in net position Business Type </t>
    </r>
    <r>
      <rPr>
        <sz val="11"/>
        <color theme="1"/>
        <rFont val="Calibri"/>
        <family val="2"/>
        <scheme val="minor"/>
      </rPr>
      <t xml:space="preserve">
</t>
    </r>
    <r>
      <rPr>
        <sz val="11"/>
        <color indexed="60"/>
        <rFont val="Calibri"/>
        <family val="2"/>
        <scheme val="minor"/>
      </rPr>
      <t>(Increase in net position is recorded as a positive and a decrease in net position is recorded as a negative)</t>
    </r>
  </si>
  <si>
    <t>Messages</t>
  </si>
  <si>
    <t>Leave blank if data not available</t>
  </si>
  <si>
    <t>Did unit have problems with debt service payments being late, debt restructured or not meeting bond covenants</t>
  </si>
  <si>
    <t>Select Unit Name from Drop Down List</t>
  </si>
  <si>
    <t>Section 1: Data Collection NOTE:  the data submitted below may be used in various published reports</t>
  </si>
  <si>
    <t>GENERAL PERFORMANCE INDICATORS:</t>
  </si>
  <si>
    <t>Target</t>
  </si>
  <si>
    <t>As stewards of the public’s resources, the governing body is responsible for ensuring that the audited financial statements are available to the public in a timely manner.  External groups such as the North Carolina General Assembly, federal and State agencies that provide funding, and other public associations need current financial information about your local government as well.</t>
  </si>
  <si>
    <t>I</t>
  </si>
  <si>
    <t>Please have the completed audit report available to complete this form.  ALL questions must be answered before submitting to the portal.</t>
  </si>
  <si>
    <r>
      <rPr>
        <b/>
        <i/>
        <sz val="12"/>
        <rFont val="Cambria"/>
        <family val="1"/>
      </rPr>
      <t xml:space="preserve">Unit Data from Audit Worksheet </t>
    </r>
    <r>
      <rPr>
        <i/>
        <sz val="12"/>
        <rFont val="Cambria"/>
        <family val="1"/>
      </rPr>
      <t xml:space="preserve">- The </t>
    </r>
    <r>
      <rPr>
        <i/>
        <u/>
        <sz val="12"/>
        <color rgb="FFFF0000"/>
        <rFont val="Cambria"/>
        <family val="1"/>
      </rPr>
      <t>self-reported</t>
    </r>
    <r>
      <rPr>
        <i/>
        <sz val="12"/>
        <rFont val="Cambria"/>
        <family val="1"/>
      </rPr>
      <t xml:space="preserve"> data provided in this worksheet is used by staff as the primary tool to determine a unit of government's fiscal health as well as providing information to the North Carolina Legislature, North Carolina Budget and the Governor’s Office and other state agencies.  The North Carolina League of Municipalities and North Carolina Association of County Commissioners also use this information to advocate before the Executive, Legislative and Judicial branches of State Government on behalf of local governments.  </t>
    </r>
    <r>
      <rPr>
        <i/>
        <u/>
        <sz val="12"/>
        <color rgb="FFFF0000"/>
        <rFont val="Cambria"/>
        <family val="1"/>
      </rPr>
      <t>Accuracy in completion of data is important for your local government</t>
    </r>
    <r>
      <rPr>
        <i/>
        <sz val="12"/>
        <color rgb="FFFF0000"/>
        <rFont val="Cambria"/>
        <family val="1"/>
      </rPr>
      <t xml:space="preserve">.  </t>
    </r>
  </si>
  <si>
    <r>
      <rPr>
        <b/>
        <i/>
        <sz val="12"/>
        <rFont val="Cambria"/>
        <family val="1"/>
      </rPr>
      <t>TD Info Completed by Auditor Worksheet</t>
    </r>
    <r>
      <rPr>
        <i/>
        <sz val="12"/>
        <rFont val="Cambria"/>
        <family val="1"/>
      </rPr>
      <t xml:space="preserve"> - The </t>
    </r>
    <r>
      <rPr>
        <i/>
        <u/>
        <sz val="12"/>
        <color rgb="FFFF0000"/>
        <rFont val="Cambria"/>
        <family val="1"/>
      </rPr>
      <t>auditor-prepared</t>
    </r>
    <r>
      <rPr>
        <i/>
        <sz val="12"/>
        <rFont val="Cambria"/>
        <family val="1"/>
      </rPr>
      <t xml:space="preserve"> data provided in this worksheet will summarize findings and provide fiscal information to assist in populating the performance indicators.</t>
    </r>
  </si>
  <si>
    <r>
      <t xml:space="preserve">Performance Indicators Print - </t>
    </r>
    <r>
      <rPr>
        <i/>
        <sz val="12"/>
        <rFont val="Cambria"/>
        <family val="1"/>
      </rPr>
      <t xml:space="preserve">The </t>
    </r>
    <r>
      <rPr>
        <i/>
        <u/>
        <sz val="12"/>
        <color rgb="FFFF0000"/>
        <rFont val="Cambria"/>
        <family val="1"/>
      </rPr>
      <t>self-reported</t>
    </r>
    <r>
      <rPr>
        <i/>
        <sz val="12"/>
        <rFont val="Cambria"/>
        <family val="1"/>
      </rPr>
      <t xml:space="preserve"> financial data and TD information populates the Performance Indicators Worksheet.  These performance indicators are key ratios and trends the Fiscal Management Division of the State Treasurer's Office has monitored for decades.  We created this Performance Indicator Worksheet to make these fiscal measures available to Auditors and Local Governments before submittal of the audit to the Fiscal Management Division.  If the Unit of Government crosses a certain threshold the performance indicator result will turn red and the unit will have to prepare a "Response to the Auditor's Findings, Recommendations, and Fiscal Matter uses" that address </t>
    </r>
    <r>
      <rPr>
        <i/>
        <u/>
        <sz val="12"/>
        <color rgb="FFFF0000"/>
        <rFont val="Cambria"/>
        <family val="1"/>
      </rPr>
      <t>each</t>
    </r>
    <r>
      <rPr>
        <i/>
        <sz val="12"/>
        <rFont val="Cambria"/>
        <family val="1"/>
      </rPr>
      <t xml:space="preserve"> of the Performance Indicators that are red.  Your Auditor will provide you a copy of these performance indicators when the audit is presented to the Governing Board. The Department will have Response Preparation Guidance posted on our website to help units prepare their required responses.</t>
    </r>
  </si>
  <si>
    <r>
      <t xml:space="preserve">All information provided is </t>
    </r>
    <r>
      <rPr>
        <u/>
        <sz val="12"/>
        <color rgb="FFFF0000"/>
        <rFont val="Cambria"/>
        <family val="1"/>
      </rPr>
      <t>self-reported</t>
    </r>
    <r>
      <rPr>
        <sz val="12"/>
        <color rgb="FFFF0000"/>
        <rFont val="Cambria"/>
        <family val="1"/>
      </rPr>
      <t xml:space="preserve"> </t>
    </r>
    <r>
      <rPr>
        <sz val="12"/>
        <color theme="1"/>
        <rFont val="Cambria"/>
        <family val="1"/>
      </rPr>
      <t xml:space="preserve">by the units of local government.  The staff of the State and Local Government Fiscal Management Section does NOT recalculate and is not responsible for incorrectly reported amounts. </t>
    </r>
  </si>
  <si>
    <r>
      <t xml:space="preserve">The data provided in the </t>
    </r>
    <r>
      <rPr>
        <i/>
        <sz val="12"/>
        <color theme="1"/>
        <rFont val="Cambria"/>
        <family val="1"/>
      </rPr>
      <t xml:space="preserve">Unit Data from Audit Worksheet </t>
    </r>
    <r>
      <rPr>
        <sz val="12"/>
        <color theme="1"/>
        <rFont val="Cambria"/>
        <family val="1"/>
      </rPr>
      <t xml:space="preserve">still requires a certification by the Finance Officer that is located at the end of the worksheet in account numbers 960, 962, 964, 966, and 968.  </t>
    </r>
  </si>
  <si>
    <r>
      <t xml:space="preserve">The </t>
    </r>
    <r>
      <rPr>
        <i/>
        <sz val="12"/>
        <color theme="1"/>
        <rFont val="Cambria"/>
        <family val="1"/>
      </rPr>
      <t xml:space="preserve">Resubmission Form </t>
    </r>
    <r>
      <rPr>
        <sz val="12"/>
        <color theme="1"/>
        <rFont val="Cambria"/>
        <family val="1"/>
      </rPr>
      <t xml:space="preserve">provides instructions for reissuing audit reports and modifying data input workbooks.  See the "Resubmitting Audit Reports and Data" section of our website (link below) for detailed instructions and a matrix of the documents to include in a resubmission.   </t>
    </r>
  </si>
  <si>
    <t>https://www.nctreasurer.com/links/state-and-local-government-finance/lgc/local-fiscal-management/annual-audit/submitting-your-0</t>
  </si>
  <si>
    <t>https://efc.sog.unc.edu/resource/north-carolina-water-and-wastewater-rates-dashboard/</t>
  </si>
  <si>
    <r>
      <t xml:space="preserve">The worksheet is organized based on how the audit report is laid out.  Titles on this worksheet appear in highlighted colors and correspond to various exhibits, statements, notes and schedules where the requested amounts should be found.  We have also provided the previous year's data in column E so that you can reference last year's amounts to aid in the completion of the worksheet.  </t>
    </r>
    <r>
      <rPr>
        <b/>
        <sz val="12"/>
        <color indexed="8"/>
        <rFont val="Cambria"/>
        <family val="1"/>
      </rPr>
      <t>Please record the numbers in the shaded column F.  Please enter all numbers as positive</t>
    </r>
    <r>
      <rPr>
        <sz val="12"/>
        <color indexed="8"/>
        <rFont val="Cambria"/>
        <family val="1"/>
      </rPr>
      <t xml:space="preserve"> unless specifically stated otherwise in the description of the amount requested.  </t>
    </r>
  </si>
  <si>
    <t>If you have any questions, please call 919-814-4299 or email at LGCAudit@nctreasurer.com</t>
  </si>
  <si>
    <t>Important Notes to the Auditor</t>
  </si>
  <si>
    <t>We cannot complete our review process when "protection" is placed on the submitted documents.</t>
  </si>
  <si>
    <t xml:space="preserve">If you are submitting the audit report for a prior year, please follow the instructions in the last section below. </t>
  </si>
  <si>
    <t xml:space="preserve">The Data Input Workbook can be accessed at the NC Treasurer's website from the "Data Input Workbook" section(see link below). Instructions, Forms, and other Audit Links can be found there under the "Submitting Audit Reports" and "Resubmitting Audit Reports and Data" sections.  </t>
  </si>
  <si>
    <t>Intergovernmental Data Code</t>
  </si>
  <si>
    <t>Comb-Proprietary-Current Assets less restricted assets and deferred outflows</t>
  </si>
  <si>
    <t>C-EF- Current liabilities (Inc. Def Rev, Excl. BANs &amp; Comp Abs)</t>
  </si>
  <si>
    <t>Combined Totals of all Proprietary Funds - Depreciation &amp; Amortization Expense</t>
  </si>
  <si>
    <t>Hospital-EF- Unrestricted Cash &amp; Invest</t>
  </si>
  <si>
    <t>Hospital/MH -EF - Patient A/Rec, net</t>
  </si>
  <si>
    <t>Hospital/MH -EF- Total Gross Capital Assets (BS), w/o acc. dep.</t>
  </si>
  <si>
    <t>Hospital-EF- Total LT Debt (non current portion only) (BS)</t>
  </si>
  <si>
    <t>Hospital-EF- Unrestricted Fund Equity/Net Position</t>
  </si>
  <si>
    <t>Hospital-EF- Principal Paid on LTD (SCF)</t>
  </si>
  <si>
    <t>Hospital-EF- Net Patient Revenue (IS)</t>
  </si>
  <si>
    <t>Hospital-EF- Interest expenses (IS)</t>
  </si>
  <si>
    <t>Hospital-EF- Capital Outlays</t>
  </si>
  <si>
    <t>Hospital/MH -EF - Total Operating Revenues</t>
  </si>
  <si>
    <t>Hospital/MH -EF- Total Operating Expenses. May include Interest Exp.</t>
  </si>
  <si>
    <t>Hospital-EF- Capital contributions (only positive)</t>
  </si>
  <si>
    <t>Hospital-EF- Change in Net Position</t>
  </si>
  <si>
    <t>Comb-Proprietary Funds- Inventories &amp; Prepaids in Curr Assets</t>
  </si>
  <si>
    <t>OPEB
1-implicit rate only
2-no benefit
3-benfit
4- state health plan</t>
  </si>
  <si>
    <t>Yes  or "1" indicates unit has defined benefit other than the ones adm. By the state</t>
  </si>
  <si>
    <t>Compliance opinion - enter "1" for clean Opinion or "2" for other than clean opinion</t>
  </si>
  <si>
    <t>Do you expect to issue debt requiring LGC approval within 12 months from the date that the audit is submitted - select "1" for year and "2" for no</t>
  </si>
  <si>
    <t>IMPORT TAB ONLY - OPEB - If a unit is an employer participant in the State's RHBF (Retiree Health Benefit Fund) then only the Net OPEB liability is available and should be put in the reviewer correction field, column D.  It should be the total amount of t</t>
  </si>
  <si>
    <t>Unit's Share of Net Pension Liability ($s)
- unit of government is a participating employer in the State's TSERS (Teachers' and State Employees' Retirement System) or the LGERS (Local Governmental Employees' Retirement System).</t>
  </si>
  <si>
    <t>OPEB- Total OPEB liability</t>
  </si>
  <si>
    <t>OPEB-OPEB plan fiduciary net position</t>
  </si>
  <si>
    <t>Single Audit Only - Other CARES Act /Coronavirus funding</t>
  </si>
  <si>
    <t>TD-Was a Unmodified Audit Opinion issued?</t>
  </si>
  <si>
    <t>TD-Was there a finding for lack of segregation of duties at this unit?</t>
  </si>
  <si>
    <t>First name of finance officer or interim finance officer (please enter GÇ£vacantGÇ¥ for first or last name if the position is currently vacant)</t>
  </si>
  <si>
    <t>Last name of finance officer or interim finance officer (please enter GÇ£vacantGÇ¥ for first or last name if the position is currently vacant)</t>
  </si>
  <si>
    <t>Is the finance officer serving in a permanent role or an interim role? (permanent/interim/vacant)</t>
  </si>
  <si>
    <t>Has the finance officer been formally appointed by the local government, public authority, or designated official?  (Y/N)</t>
  </si>
  <si>
    <t>TD-Is there a finding for lack of technical skills, knowledge and experience (SKE) at this unit?</t>
  </si>
  <si>
    <t>Date on which the local government, public authority, or designated official appointed the finance officer? (If the date of appointment by the board is difficult to find you may enter January 1 and the year)</t>
  </si>
  <si>
    <t>TD-Is there is a going concern finding noted in the audit report?</t>
  </si>
  <si>
    <t>TD-Number of significant deficiency findings (other than in Questions 10-13 )</t>
  </si>
  <si>
    <t>TD-Number of material weaknesses findings (other than in Questions 10-13)</t>
  </si>
  <si>
    <t>Has the finance officer or interim finance officer submitted (or has ensured the submission of) all required and applicable reports, including but not limited to, the annual audit report (N.C.G.S. 159-34), the semi-annual report on cash and investments (GÇ£</t>
  </si>
  <si>
    <t>TD-Did unit have their debt service payments restructured in this fiscal year? (does not include refinancings designed to take advantage of lower interest rates)</t>
  </si>
  <si>
    <t>Name of Official who signed the Data Input Worksheet</t>
  </si>
  <si>
    <t>Title of Official who signed the Data input Worksheet</t>
  </si>
  <si>
    <t>Date the FO signed the Data Input worksheet</t>
  </si>
  <si>
    <t>Telephone number of the FO who signed the data input worksheet</t>
  </si>
  <si>
    <t>E-mail address of FO who signed the data input worksheet</t>
  </si>
  <si>
    <t>Total of Above Accounts</t>
  </si>
  <si>
    <t>Total Assets less Internal Balances Formula: =385-576</t>
  </si>
  <si>
    <t>Reverse import tab calculation to value reported on DIW unit data from audit worksheet tab for account 385</t>
  </si>
  <si>
    <t>Total Current Liabilites less Internal Balances Formula: =626-576</t>
  </si>
  <si>
    <t>Reverse import tab calculation to value reported on unit DIW data from audit worksheet tab for account 626</t>
  </si>
  <si>
    <t>Total Liabilities and total deferred inflows less internal balances Formula: =338-576</t>
  </si>
  <si>
    <t>Reverse import tab calculation to value reported on DIW unit data from audit worksheet tab for account 338</t>
  </si>
  <si>
    <t>DIW Water and/or Sewer Section Formula: If (996 = 0.01| "LGC Records indicate that your unit has an operational Water and/or Sewer system and needs to complete the Water Sewer Question"||)</t>
  </si>
  <si>
    <t>Message is linked  to DIW unit data from audit worksheet tab as reminder to provide water and sewer financial information if unit has water and sewer operations</t>
  </si>
  <si>
    <t>GF FBA without Powell Bill Formula: 506+536-4-5-6-11+647</t>
  </si>
  <si>
    <t>Numerator in formula for GF FBA% of Exp w/o Powell Bill. New Account 647 for FY 2020 added to formula</t>
  </si>
  <si>
    <t>GF Exp and Tran out Formula: 532+20+509-533-508</t>
  </si>
  <si>
    <t>Denominator in formula for GF FBA% of Exp w/o Powell Bill</t>
  </si>
  <si>
    <t>New Account 647 for FY 2020 added to formula</t>
  </si>
  <si>
    <t>Enterprise Fund Quick Ratio Formula: =(13-534)/14</t>
  </si>
  <si>
    <t>WS Quick Ratio Formula: (654-655-579-510)/(633-634-635-636-637-638-578)</t>
  </si>
  <si>
    <t>New accounts and new formula beginning in FY 2020.  Ratio calculated before FY 2020 will not be accurate</t>
  </si>
  <si>
    <t>Statistic reported on DIW FPIC tab</t>
  </si>
  <si>
    <t>WS Quick Ratio Formula: (44-510)/45</t>
  </si>
  <si>
    <t>Formula used beginning in FY 2012  is currently used for various website and memo reports.  Formula 10 ratio should match this ratio beginning in FY 2020.</t>
  </si>
  <si>
    <t>Elec Quick ratio Formula: (657-658-511-581)/(639-640-641-642-643-644-580)</t>
  </si>
  <si>
    <t>New accounts and new formula beginning in FY 2020. Ratio calculated prior to FY 2020 will not be accurate.</t>
  </si>
  <si>
    <t>Elec Quick Ratio Formula: (47-511)/48</t>
  </si>
  <si>
    <t>Formula used beginning in FY 2012  is currently used for various website and memo reports. Formula 14 ratio should match this ratio beginning in FY 2020.</t>
  </si>
  <si>
    <t>Gov - Select Current Liabilities plus adjustment for account 576 negative internal blances on import tab Formula: 626-627-628-629-630-631-632</t>
  </si>
  <si>
    <t>Gov - Select Current Liabilities - new accounts and new formula beginning in FY 2020 (626-627-628-629-630-631-632). Account 576 negative internal balance is added to account 626 on import tab. Formula 18 and Formulas 19 should have the same value.</t>
  </si>
  <si>
    <t>Gov - Select Current Liabilities Formula: 336</t>
  </si>
  <si>
    <t>Gov - Select Current Liabilities = The sum of accounts (626-627-628-629-630-631-632) plus account 576 negative internal balance is reported in account 336 on import tab. Formulas 18 and Formula 19 should have the same value. The sum of these accounts are used by the Benchmarking Tool on the website.</t>
  </si>
  <si>
    <t>not on unit data from audit -Total</t>
  </si>
  <si>
    <t>Not on Unit Data from Audit Worksheet</t>
  </si>
  <si>
    <t>Chief Financial Officer</t>
  </si>
  <si>
    <t>Telephone Number and Ext., etc.</t>
  </si>
  <si>
    <t>formula code</t>
  </si>
  <si>
    <t xml:space="preserve">PERFORMANCE INDICATORS </t>
  </si>
  <si>
    <t>The self-reported information from your unit's audit report was used to generate the following trends and performance indicators.    We have created this Performance Indicator tab to make these indicators available to auditors and local governments when your audit is conducted. If any unit's results are shaded red, the unit must submit a "Response to the Auditor's Findings, Recommendations, and Fiscal Matters" within 60 days from the auditor's board presentation.  The response must address all performance indicators shaded in red.</t>
  </si>
  <si>
    <t>This column provides the accounts and formula used in the calculation.  If the Unit Results cell is red, please verify that the data is entered correctly in the "Unit Data From Audit Worksheet" or "TD Info Completed by Auditor" as indicated for accounts listed in Column J.</t>
  </si>
  <si>
    <t>1.</t>
  </si>
  <si>
    <t>2.</t>
  </si>
  <si>
    <t>King</t>
  </si>
  <si>
    <t xml:space="preserve">Is there a finding for lack of segregation of duties at this unit? </t>
  </si>
  <si>
    <t>Is there a finding for lack of technical skills, knowledge and experience (SKE) at this unit?</t>
  </si>
  <si>
    <t>Date (MM/DD/YYYY)</t>
  </si>
  <si>
    <t>Trial Balance</t>
  </si>
  <si>
    <t xml:space="preserve">NC DEPARTMENT OF STATE TREASURER- STATE AND LOCAL GOVERNMENT FINANCE DIVISION
TD Info Completed by Auditor
</t>
  </si>
  <si>
    <t>Please see the INSTRUCTIONS worksheet before completing this form</t>
  </si>
  <si>
    <t xml:space="preserve">Explanation of Performance Indicator
</t>
  </si>
  <si>
    <r>
      <t xml:space="preserve">Notes From Auditor
</t>
    </r>
    <r>
      <rPr>
        <sz val="11"/>
        <rFont val="Calibri"/>
        <family val="2"/>
        <scheme val="minor"/>
      </rPr>
      <t xml:space="preserve">The Auditor can use the cells below to provide additional details that are pertinent to the performance indicator. </t>
    </r>
    <r>
      <rPr>
        <b/>
        <sz val="11"/>
        <rFont val="Calibri"/>
        <family val="2"/>
        <scheme val="minor"/>
      </rPr>
      <t>Please be aware even if notes are provided, an official response is still required (if applicable).</t>
    </r>
  </si>
  <si>
    <t>GF FBA% of Exp w/o Powell Bill Formula: (506+536-4-5-6-11+647)/(532+20+509-533-508)</t>
  </si>
  <si>
    <t>Enterprise Funds other than WS and Electric</t>
  </si>
  <si>
    <t>Net Position</t>
  </si>
  <si>
    <t>Combined Totals of all Proprietary Funds - Amount of Inventories and Prepaids in current assets</t>
  </si>
  <si>
    <t>Fiscal Review</t>
  </si>
  <si>
    <t>Combined Proprietary Funds - Net Position</t>
  </si>
  <si>
    <t>Comb-Proprietary Funds-Current Assets 
Exclude: any restricted assets
                  deferred outflows</t>
  </si>
  <si>
    <t>Combined Totals of all Proprietary Funds - Total Current Liabilities  
Include:  Current liabilities and current portion of long-term debt 
Exclude:   Bond anticipation notes
                   Compensated Absences
                   Pension liabilities
                   Liabilities payable from restricted assets
                   Other post employment liabilities (OPEB)
                   Deferred inflows</t>
  </si>
  <si>
    <t>Combined Totals of all Proprietary Funds - Revenue, Expenses, Changes in Net Position</t>
  </si>
  <si>
    <t>Combined Totals of all proprietary Funds - Depreciation &amp; Amortization Expense</t>
  </si>
  <si>
    <t>Combined Proprietary Funds - Change in Cash Flow Statement</t>
  </si>
  <si>
    <t>Comb-Proprietary Funds-Current Assets 
Exclude: any restricted assets
                  deferred outflows.</t>
  </si>
  <si>
    <t>Total Gross Capital Assets - without accumulated depreciation</t>
  </si>
  <si>
    <t>Hospital-EF- Unrestricted Cash &amp; Invest. [Incl.all but Held by Trustee or 3rd party restricted](BS)</t>
  </si>
  <si>
    <t>Mental Health or Hospital-EF- Patient Accounts Receivable, Net of Allowance for Bad Debt</t>
  </si>
  <si>
    <r>
      <t xml:space="preserve">Total Long-term debt (non current portion only) - </t>
    </r>
    <r>
      <rPr>
        <sz val="11"/>
        <color indexed="10"/>
        <rFont val="Calibri"/>
        <family val="2"/>
        <scheme val="minor"/>
      </rPr>
      <t>enter as a positive</t>
    </r>
  </si>
  <si>
    <t>Unrestricted fund equity or net position</t>
  </si>
  <si>
    <t>Revenue, Expenses, Changes in Net Position</t>
  </si>
  <si>
    <t>Net Patient Revenues</t>
  </si>
  <si>
    <t>Total Operating Revenues</t>
  </si>
  <si>
    <r>
      <t xml:space="preserve">Total Operating Expenses. May include Interest Expense - </t>
    </r>
    <r>
      <rPr>
        <sz val="11"/>
        <color indexed="10"/>
        <rFont val="Calibri"/>
        <family val="2"/>
        <scheme val="minor"/>
      </rPr>
      <t>Enter as a positive</t>
    </r>
  </si>
  <si>
    <r>
      <t xml:space="preserve">Interest Expense - </t>
    </r>
    <r>
      <rPr>
        <sz val="11"/>
        <color indexed="10"/>
        <rFont val="Calibri"/>
        <family val="2"/>
        <scheme val="minor"/>
      </rPr>
      <t xml:space="preserve">Enter as a positive </t>
    </r>
  </si>
  <si>
    <t xml:space="preserve">Capital Contributions </t>
  </si>
  <si>
    <t>Change in Net Position</t>
  </si>
  <si>
    <t>Cash Flows</t>
  </si>
  <si>
    <t>Capital Outlays</t>
  </si>
  <si>
    <t>Principal Paid - Long-term Debt</t>
  </si>
  <si>
    <t>FS., OPEB note or RSI</t>
  </si>
  <si>
    <r>
      <t xml:space="preserve">Unit's share of Retirement Health Benefit Fund </t>
    </r>
    <r>
      <rPr>
        <sz val="11"/>
        <color rgb="FFFF0000"/>
        <rFont val="Calibri"/>
        <family val="2"/>
        <scheme val="minor"/>
      </rPr>
      <t>Net</t>
    </r>
    <r>
      <rPr>
        <sz val="11"/>
        <color theme="1"/>
        <rFont val="Calibri"/>
        <family val="2"/>
        <scheme val="minor"/>
      </rPr>
      <t xml:space="preserve"> OPEB Liability ($s)
- unit of government is a participating employer in the </t>
    </r>
    <r>
      <rPr>
        <b/>
        <sz val="11"/>
        <color theme="1"/>
        <rFont val="Calibri"/>
        <family val="2"/>
        <scheme val="minor"/>
      </rPr>
      <t>State's RHBF</t>
    </r>
    <r>
      <rPr>
        <sz val="11"/>
        <color theme="1"/>
        <rFont val="Calibri"/>
        <family val="2"/>
        <scheme val="minor"/>
      </rPr>
      <t xml:space="preserve"> </t>
    </r>
  </si>
  <si>
    <t>Carolinaeast Health System</t>
  </si>
  <si>
    <t>Carteret County General Hospital</t>
  </si>
  <si>
    <t>Catawba Valley Medical Center</t>
  </si>
  <si>
    <t>Charlotte-Mecklenburg Hospital Authority</t>
  </si>
  <si>
    <t>Granville County Medical Center</t>
  </si>
  <si>
    <t>Haywood Health Authority</t>
  </si>
  <si>
    <t>Henderson County Hospital Corporation</t>
  </si>
  <si>
    <t>J Arthur Dosher Memorial Hospital</t>
  </si>
  <si>
    <t>Nash Healthcare Systems</t>
  </si>
  <si>
    <t>Northern Hospital District of Surry County</t>
  </si>
  <si>
    <t>Onslow County Hospital Authority</t>
  </si>
  <si>
    <t>Sampson Regional Medical Center, Inc.</t>
  </si>
  <si>
    <t>Watauga Medical Center, Inc. dba Appalachian Regional Healthcare System</t>
  </si>
  <si>
    <t>jsking@carterethealth.org</t>
  </si>
  <si>
    <t>kcrews@catawbavalleymc.org</t>
  </si>
  <si>
    <t>carl.biber@onslow.org</t>
  </si>
  <si>
    <t>Tammy</t>
  </si>
  <si>
    <t>Joanie</t>
  </si>
  <si>
    <t>Kimberly</t>
  </si>
  <si>
    <t>Andrea</t>
  </si>
  <si>
    <t>Carl</t>
  </si>
  <si>
    <t>Sherron</t>
  </si>
  <si>
    <t>Crews</t>
  </si>
  <si>
    <t>McConnell</t>
  </si>
  <si>
    <t>Hickling</t>
  </si>
  <si>
    <t>Biber</t>
  </si>
  <si>
    <t>Heinzman</t>
  </si>
  <si>
    <t>10/1/2010</t>
  </si>
  <si>
    <t>8/1/2013</t>
  </si>
  <si>
    <t>Tammy Sherron</t>
  </si>
  <si>
    <t>Joanie King</t>
  </si>
  <si>
    <t>Kimberly Crews</t>
  </si>
  <si>
    <t>Andrea Hickling</t>
  </si>
  <si>
    <t>Carl Biber</t>
  </si>
  <si>
    <t>Vice President, Finance/CFO</t>
  </si>
  <si>
    <t>Vice President/ Chief Financial Officer</t>
  </si>
  <si>
    <t>CFO</t>
  </si>
  <si>
    <t>Vice President, Finance &amp; CFO</t>
  </si>
  <si>
    <t>252-633-8880</t>
  </si>
  <si>
    <t>252-499-6104</t>
  </si>
  <si>
    <t>828-326-3800</t>
  </si>
  <si>
    <t>919-691-1441</t>
  </si>
  <si>
    <t>336-719-7102</t>
  </si>
  <si>
    <t>910-577-4705</t>
  </si>
  <si>
    <t>910-590-8729</t>
  </si>
  <si>
    <t>828-262-4119</t>
  </si>
  <si>
    <t>tsherron@carolinaeasthealth.com</t>
  </si>
  <si>
    <t>ahickling@wearenorthern.org</t>
  </si>
  <si>
    <t>Carl.Biber@onslow.org</t>
  </si>
  <si>
    <t>jheinzman@sampsonrmc.org</t>
  </si>
  <si>
    <t>Columbus County Regional Hospital</t>
  </si>
  <si>
    <t>Michael</t>
  </si>
  <si>
    <t>Sunday, Jr.</t>
  </si>
  <si>
    <t>Michael Sunday, Jr.</t>
  </si>
  <si>
    <t>828-696-1175</t>
  </si>
  <si>
    <t>Did the Unit have any of the following occur:
1.  Were any debt service payments deferred or restructured in this fiscal year? (does not include refinancings designed to take advantage of lower interest rates)
2.  Bond covenants were not met
3.  Debt serv</t>
  </si>
  <si>
    <t>The Auditor will submit the Audit Report to the LGC within five months plus one day after the fiscal year end.-á (for units with a June 30th fiscal year-end this would be December 1)-á-á Select Yes or No</t>
  </si>
  <si>
    <t xml:space="preserve">Interest Expense - Enter as a positive </t>
  </si>
  <si>
    <t>Total Long-term debt (non current portion only) - enter as a positive</t>
  </si>
  <si>
    <t>Unrestricted Cash &amp; Investments - all but exclude "Held by Trustee" or "3rd party restricted"</t>
  </si>
  <si>
    <t>Net Patient Accounts Receivable</t>
  </si>
  <si>
    <t>Total Operating Expenses. May include Interest Expense - Enter as a positive</t>
  </si>
  <si>
    <t>DIW batch total</t>
  </si>
  <si>
    <t>TD Info Completed by Auditor : CCH acct #  955 and 957</t>
  </si>
  <si>
    <t>Net OPEB Liability RHBF</t>
  </si>
  <si>
    <t>If unit is an employer participant in one of the State Cost Sharing Plans rows 31-33 should be blank.  Unless they have an additional single employer plan.</t>
  </si>
  <si>
    <r>
      <t xml:space="preserve">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
</t>
    </r>
    <r>
      <rPr>
        <b/>
        <sz val="11"/>
        <color theme="1"/>
        <rFont val="Calibri"/>
        <family val="2"/>
        <scheme val="minor"/>
      </rPr>
      <t>Select from drop down list.</t>
    </r>
  </si>
  <si>
    <r>
      <t xml:space="preserve">Do you expect to issue debt requiring LGC approval within 12 months from the date that the audit is submitted - </t>
    </r>
    <r>
      <rPr>
        <b/>
        <sz val="11"/>
        <color theme="1"/>
        <rFont val="Calibri"/>
        <family val="2"/>
        <scheme val="minor"/>
      </rPr>
      <t>select "1" for yes and "2" for no from drop down list.</t>
    </r>
  </si>
  <si>
    <r>
      <t>Date on which the local government, public authority, or designated official appointed the finance officer?</t>
    </r>
    <r>
      <rPr>
        <b/>
        <sz val="11"/>
        <color theme="5" tint="-0.249977111117893"/>
        <rFont val="Calibri"/>
        <family val="2"/>
        <scheme val="minor"/>
      </rPr>
      <t xml:space="preserve"> </t>
    </r>
    <r>
      <rPr>
        <sz val="11"/>
        <color theme="1"/>
        <rFont val="Calibri"/>
        <family val="2"/>
        <scheme val="minor"/>
      </rPr>
      <t xml:space="preserve"> </t>
    </r>
    <r>
      <rPr>
        <b/>
        <sz val="11"/>
        <color theme="1"/>
        <rFont val="Calibri"/>
        <family val="2"/>
        <scheme val="minor"/>
      </rPr>
      <t>Date Format  MM/DD/YYYY</t>
    </r>
  </si>
  <si>
    <r>
      <t xml:space="preserve">Telephone number - </t>
    </r>
    <r>
      <rPr>
        <b/>
        <sz val="11"/>
        <color theme="1"/>
        <rFont val="Calibri"/>
        <family val="2"/>
        <scheme val="minor"/>
      </rPr>
      <t>enter only telephone number</t>
    </r>
    <r>
      <rPr>
        <sz val="11"/>
        <color theme="1"/>
        <rFont val="Calibri"/>
        <family val="2"/>
        <scheme val="minor"/>
      </rPr>
      <t xml:space="preserve"> ###-###-####</t>
    </r>
  </si>
  <si>
    <t xml:space="preserve">Enter telephone extension, etc. </t>
  </si>
  <si>
    <t>Northern Regional Hospital</t>
  </si>
  <si>
    <t>53926</t>
  </si>
  <si>
    <t>53880</t>
  </si>
  <si>
    <t>53881</t>
  </si>
  <si>
    <t>53938</t>
  </si>
  <si>
    <t>53884</t>
  </si>
  <si>
    <t>53889</t>
  </si>
  <si>
    <t>53897</t>
  </si>
  <si>
    <t>53970</t>
  </si>
  <si>
    <t>53950</t>
  </si>
  <si>
    <t>53902</t>
  </si>
  <si>
    <t>53923</t>
  </si>
  <si>
    <t>53908</t>
  </si>
  <si>
    <t>53913</t>
  </si>
  <si>
    <t>Rick</t>
  </si>
  <si>
    <t>Cassady</t>
  </si>
  <si>
    <t>permanent</t>
  </si>
  <si>
    <t>2/6/2017</t>
  </si>
  <si>
    <t>12/8/2022</t>
  </si>
  <si>
    <t>Gerald Heinzman</t>
  </si>
  <si>
    <t>Rick Cassady</t>
  </si>
  <si>
    <t>Vice President and Chief Financial Officer</t>
  </si>
  <si>
    <t>11/29/2022</t>
  </si>
  <si>
    <t>1/23/2023</t>
  </si>
  <si>
    <t>10/31/2022</t>
  </si>
  <si>
    <t>10/21/2022</t>
  </si>
  <si>
    <t>3/6/2023</t>
  </si>
  <si>
    <t>6/9/2023</t>
  </si>
  <si>
    <t>1/18/2023</t>
  </si>
  <si>
    <t>2/1/2023</t>
  </si>
  <si>
    <t>michael.Sunday@unchealth.unc.edu</t>
  </si>
  <si>
    <t>rcassady@apprhs.org</t>
  </si>
  <si>
    <t>Number of other matters that auditor asked the unit to respond to.</t>
  </si>
  <si>
    <t>11/1/2022</t>
  </si>
  <si>
    <t>11/28/2022</t>
  </si>
  <si>
    <t>7/1/2022</t>
  </si>
  <si>
    <t>2/20/2023</t>
  </si>
  <si>
    <t>Date Audit First Received</t>
  </si>
  <si>
    <t>2022-11-29</t>
  </si>
  <si>
    <t>2023-04-11</t>
  </si>
  <si>
    <t>2022-10-31</t>
  </si>
  <si>
    <t>2022-10-20</t>
  </si>
  <si>
    <t>2023-03-06</t>
  </si>
  <si>
    <t>2023-06-09</t>
  </si>
  <si>
    <t>2023-01-19</t>
  </si>
  <si>
    <t>2023-02-28</t>
  </si>
  <si>
    <t>WS - total operating revenues less total operating expenses plus depreciation less debt service principal payments and less debt service interest expense payments Formula: 84-85+49-331-89</t>
  </si>
  <si>
    <t>WS - unrestricted cash and investments divided by (total operating expenses plus total all non-operating expenses less depreciation plus debt service principal payments) Formula: 80/(85+351-49+331)</t>
  </si>
  <si>
    <t>Elec - total operating revenues less total operating expenses plus depreciation less debt service principal payments and less debt service interest expense payments Formula: 93-94+52-100-98</t>
  </si>
  <si>
    <t>Elec - unrestricted cash and investments divided by (total operating expenses plus total all non-operating expenses less depreciation plus debt service principal payments) Formula: 90/(94+364-52+100)</t>
  </si>
  <si>
    <r>
      <rPr>
        <b/>
        <i/>
        <sz val="12"/>
        <rFont val="Cambria"/>
        <family val="1"/>
      </rPr>
      <t xml:space="preserve"> Data Input Workbook</t>
    </r>
    <r>
      <rPr>
        <i/>
        <sz val="12"/>
        <rFont val="Cambria"/>
        <family val="1"/>
      </rPr>
      <t xml:space="preserve"> - This workbook combines the Unit Data from Audit Worksheet, the TD Info Completed by Auditor (formerly the Transmittal Document) and the Performance Indicator Print Worksheet.  The Unit Data from Audit Worksheet and the TD Info Completed Auditor Worksheet provides the information that populates the Performance Indicator Print Worksheet. </t>
    </r>
  </si>
  <si>
    <t>Data documenting the unit's compliance with General Statue 159-25 is captured in account numbers 947, 948, 949, 950, and 952.</t>
  </si>
  <si>
    <r>
      <t xml:space="preserve">The Unit Data from Audit Worksheet must be completed using audited financial statements and submitted with the audit report to the Local Government Commission.  This worksheet is designed so that each unit should be able to complete it in less than an hour, once they have a completed audit report.  Units can always choose to outsource the completion of this worksheet but it must be verified by the finance officer located </t>
    </r>
    <r>
      <rPr>
        <sz val="12"/>
        <color rgb="FFFF0000"/>
        <rFont val="Cambria"/>
        <family val="1"/>
      </rPr>
      <t>at the end</t>
    </r>
    <r>
      <rPr>
        <sz val="12"/>
        <color theme="1"/>
        <rFont val="Cambria"/>
        <family val="1"/>
      </rPr>
      <t xml:space="preserve"> of the worksheet.  The worksheet must be </t>
    </r>
    <r>
      <rPr>
        <b/>
        <sz val="12"/>
        <color indexed="8"/>
        <rFont val="Cambria"/>
        <family val="1"/>
      </rPr>
      <t>submitted with the unit’s audit report</t>
    </r>
    <r>
      <rPr>
        <sz val="12"/>
        <color indexed="8"/>
        <rFont val="Cambria"/>
        <family val="1"/>
      </rPr>
      <t>.</t>
    </r>
  </si>
  <si>
    <r>
      <t xml:space="preserve">Number of significant deficiency findings (financial statement findings only)
</t>
    </r>
    <r>
      <rPr>
        <sz val="11"/>
        <color rgb="FFFF0000"/>
        <rFont val="Calibri"/>
        <family val="2"/>
        <scheme val="minor"/>
      </rPr>
      <t>Exclude findings reported in questions  907, 951</t>
    </r>
  </si>
  <si>
    <r>
      <t xml:space="preserve">Number of material weaknesses findings (financial statements findings only)
</t>
    </r>
    <r>
      <rPr>
        <sz val="11"/>
        <color rgb="FFFF0000"/>
        <rFont val="Calibri"/>
        <family val="2"/>
        <scheme val="minor"/>
      </rPr>
      <t>Exclude findings reported in questions 907, 951</t>
    </r>
  </si>
  <si>
    <t>The above questions account for significant and material findings.  Were there any issues or other matters presented to the Governing Board regarding internal controls (not already listed as a material weakness or significant deficiency? If “Yes”, please indicate the number of other issues presented to the Governing Board.  This question is intended to include issues that would have a substantial negative impact on the unit financially or on internal controls. This includes matters the auditor presented to the board such as excessive employee turnover or loss of a big taxpayer.</t>
  </si>
  <si>
    <t>Please enter page number if information included in the audit report/other communications</t>
  </si>
  <si>
    <t xml:space="preserve">Was an AU-C Section 260 (The Auditor's Communication With Those Charged With Governance) letter issued?     </t>
  </si>
  <si>
    <t>Was an AU-C Section 265 (Communicating Internal Control Related Matters Identified in an Audit) letter issued?</t>
  </si>
  <si>
    <t>Does the Performance Indicator Print worksheet in this workbook have a red shaded cell?</t>
  </si>
  <si>
    <t>Section 2:</t>
  </si>
  <si>
    <t xml:space="preserve">Does the unit have a self-insurance fund? </t>
  </si>
  <si>
    <t>If the unit is self-insured for employee health care, does the unit use a qualified consultant to establish rates and appropriate reserve levels?</t>
  </si>
  <si>
    <r>
      <t xml:space="preserve">Does the Unit have a non-state administered pension plan?
</t>
    </r>
    <r>
      <rPr>
        <sz val="11"/>
        <color theme="5" tint="-0.249977111117893"/>
        <rFont val="Calibri"/>
        <family val="2"/>
        <scheme val="minor"/>
      </rPr>
      <t>(Note - OPEB is not a pension plan.)</t>
    </r>
  </si>
  <si>
    <t>J</t>
  </si>
  <si>
    <t>What date was the audit report submitted to the LGC?  (Note audit reports are due four months after fiscal year end regardless of the contract submission date.)</t>
  </si>
  <si>
    <t>C22</t>
  </si>
  <si>
    <t>C21</t>
  </si>
  <si>
    <t xml:space="preserve">Is there is a going concern noted in the audit report? </t>
  </si>
  <si>
    <t>Is there is a going concern noted in the audit report</t>
  </si>
  <si>
    <t>Does the Performance Indicator Print worksheet in this workbook have a red shaded cell</t>
  </si>
  <si>
    <t>Does the unit have a self-insurance fund</t>
  </si>
  <si>
    <t>If the unit is self-insured for employee health care, does the unit use a qualified consultant to establish rates and appropriate reserve levels</t>
  </si>
  <si>
    <t>Amount of ARPA funds expended in total for fiscal year for non-capital purposes</t>
  </si>
  <si>
    <t>What date was the audit report submitted to the LGC?</t>
  </si>
  <si>
    <t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Select "1" for Yes and "2" for No from drop down list.
</t>
  </si>
  <si>
    <r>
      <rPr>
        <sz val="11"/>
        <color rgb="FFFF0000"/>
        <rFont val="Calibri"/>
        <family val="2"/>
        <scheme val="minor"/>
      </rPr>
      <t>Total</t>
    </r>
    <r>
      <rPr>
        <sz val="11"/>
        <color theme="1"/>
        <rFont val="Calibri"/>
        <family val="2"/>
        <scheme val="minor"/>
      </rPr>
      <t xml:space="preserve"> OPEB benefits - What is the plan’s fiduciary net position as a </t>
    </r>
    <r>
      <rPr>
        <b/>
        <sz val="11"/>
        <color theme="1"/>
        <rFont val="Calibri"/>
        <family val="2"/>
        <scheme val="minor"/>
      </rPr>
      <t>percentage</t>
    </r>
    <r>
      <rPr>
        <sz val="11"/>
        <color theme="1"/>
        <rFont val="Calibri"/>
        <family val="2"/>
        <scheme val="minor"/>
      </rPr>
      <t xml:space="preserve"> of the total OPEB liability?  Please enter as percentage value; for example, 83.5% should be entered as 83.5.  If assets have not been set aside in a trust, please enter 0.0</t>
    </r>
  </si>
  <si>
    <t xml:space="preserve">The Unit had material weaknesses, significant deficiencies, statutory violations and/or items identified on the TD Info Completed by Auditor tab that should be addressed in the FPIC Response Letter.  </t>
  </si>
  <si>
    <t>This indicator identifies whether the unit has any material weaknesses, significant deficiencies, management letter comments or items identified on the TD Info Completed by Audit tab including 955 and 957, that require a response.</t>
  </si>
  <si>
    <t>TD Info Completed by Auditor tab: CCH acct # 1079</t>
  </si>
  <si>
    <t>Does the Unit have a non-state administered pension plan</t>
  </si>
  <si>
    <t>Must be linked to unit number on Unit Data from Audit Worksheet tab</t>
  </si>
  <si>
    <t>What date was the audit report submitted to the LGC?  (Note audit reports are due four months after fiscal year end regardless of the contract submission date.)   Enter as "MM/DD/YYYY"</t>
  </si>
  <si>
    <r>
      <t xml:space="preserve">Please list the amount of ARPA funds expended in total this fiscal year for non-capital purposes.  Enter </t>
    </r>
    <r>
      <rPr>
        <sz val="11"/>
        <rFont val="Calibri"/>
        <family val="2"/>
        <scheme val="minor"/>
      </rPr>
      <t>"</t>
    </r>
    <r>
      <rPr>
        <b/>
        <sz val="11"/>
        <rFont val="Calibri"/>
        <family val="2"/>
        <scheme val="minor"/>
      </rPr>
      <t>0</t>
    </r>
    <r>
      <rPr>
        <sz val="11"/>
        <rFont val="Calibri"/>
        <family val="2"/>
        <scheme val="minor"/>
      </rPr>
      <t>"</t>
    </r>
    <r>
      <rPr>
        <sz val="11"/>
        <color theme="1"/>
        <rFont val="Calibri"/>
        <family val="2"/>
        <scheme val="minor"/>
      </rPr>
      <t xml:space="preserve"> if no ARPA funds expended for this fiscal year for non-capital purposes.</t>
    </r>
  </si>
  <si>
    <t xml:space="preserve">The TD Info Completed by Auditor Worksheet is to be filled out using the completed audit report for the fiscal year 2024. </t>
  </si>
  <si>
    <t>Please remember the original 2024 audit report submission cannot be processed unless we receive the following:</t>
  </si>
  <si>
    <t xml:space="preserve">- PDF file of the Audit Report named “Unit Name 2024 Audit”             </t>
  </si>
  <si>
    <t>- PDF file of all communication letters from the auditor to the unit  named “Unit Name 2024 comm #1”, “Unit Name 2024 comm #2”, etc.</t>
  </si>
  <si>
    <t xml:space="preserve">- Excel file named “Unit Name 2024 Data Input Workbook" </t>
  </si>
  <si>
    <t>If the 2024 Unit Data from Audit worksheet or the Performance Indicators Print spreadsheet is not populated with prior year's financial data for the unit of government, please email the data input workbook at lgcaudit@nctreasurer.com.  We will email you  the updated Data Input Workbook with the prior years' financial data ..</t>
  </si>
  <si>
    <t>Location of Documents for the 2024 Audit Submission Process</t>
  </si>
  <si>
    <t>Instructions for Audits with a Fiscal Year Ending Earlier than June 30, 2024</t>
  </si>
  <si>
    <t>If you are performing an audit for a year earlier than June 30, 2024, please email LGCAudit@nctreasurer.com, as you will need to use the appropriate transmittal and data input document for that time period.</t>
  </si>
  <si>
    <r>
      <t>The on the  2024 T</t>
    </r>
    <r>
      <rPr>
        <b/>
        <i/>
        <u/>
        <sz val="12"/>
        <rFont val="Cambria"/>
        <family val="1"/>
      </rPr>
      <t xml:space="preserve">D Info Completed by Auditor </t>
    </r>
    <r>
      <rPr>
        <b/>
        <i/>
        <sz val="12"/>
        <rFont val="Cambria"/>
        <family val="1"/>
      </rPr>
      <t xml:space="preserve">tab assist our team in routing the audit report through our review process.  Please answer all questions before submitting the Data Input Workbook to the portal.  Incomplete TD Info Completed by Auditor tabs will be returned and may delay invoice processing.  </t>
    </r>
  </si>
  <si>
    <r>
      <t xml:space="preserve">Date the auditor presented or plans to present Financial Performance Indicators of Concern (FPIC) to the Governing Board. </t>
    </r>
    <r>
      <rPr>
        <sz val="11"/>
        <color theme="9" tint="-0.499984740745262"/>
        <rFont val="Calibri"/>
        <family val="2"/>
        <scheme val="minor"/>
      </rPr>
      <t xml:space="preserve"> If there are no FPICs to present to the governing board,  enter "7/1/2024" to indicate that an FPIC response is not required.</t>
    </r>
  </si>
  <si>
    <r>
      <t xml:space="preserve">Please enter the fiscal year end reported on the unit's audited financial statements if other than 6/30/2024.                     </t>
    </r>
    <r>
      <rPr>
        <b/>
        <sz val="11"/>
        <color theme="1"/>
        <rFont val="Calibri"/>
        <family val="2"/>
        <scheme val="minor"/>
      </rPr>
      <t xml:space="preserve"> DO NOT DELETE 6/30/2024 if applicable.</t>
    </r>
    <r>
      <rPr>
        <sz val="11"/>
        <color theme="1"/>
        <rFont val="Calibri"/>
        <family val="2"/>
        <scheme val="minor"/>
      </rPr>
      <t xml:space="preserve">  Format "MM/DD/YYYY"</t>
    </r>
  </si>
  <si>
    <t>If the fiscal year-end is other than 6/30/2024, 9/30/2024, 12/31/2024 or 3/31/2025, please contact us.</t>
  </si>
  <si>
    <t>Fiscal Year 2024</t>
  </si>
  <si>
    <t>Bradley</t>
  </si>
  <si>
    <t>Shawn</t>
  </si>
  <si>
    <t>Clark</t>
  </si>
  <si>
    <t>Hartley</t>
  </si>
  <si>
    <t>8/31/2023</t>
  </si>
  <si>
    <t>Brad Clark</t>
  </si>
  <si>
    <t>Adam W. McConnell</t>
  </si>
  <si>
    <t>Shawn Hartley</t>
  </si>
  <si>
    <t>Interim CFO and Enterprise Treasurer</t>
  </si>
  <si>
    <t>10/5/2023</t>
  </si>
  <si>
    <t>11/8/2023</t>
  </si>
  <si>
    <t>1/29/2024</t>
  </si>
  <si>
    <t>336-716-5099</t>
  </si>
  <si>
    <t>252-962-8076</t>
  </si>
  <si>
    <t>Bradley.Clark@atriumhealth.org</t>
  </si>
  <si>
    <t>amcconnell@granvillemedical.com</t>
  </si>
  <si>
    <t>shawn.hartley@unchealth.unc.edu</t>
  </si>
  <si>
    <t>10/23/2023</t>
  </si>
  <si>
    <t>10/6/2022</t>
  </si>
  <si>
    <t>2023-10-10</t>
  </si>
  <si>
    <t>2023-11-09</t>
  </si>
  <si>
    <t>2023-11-14</t>
  </si>
  <si>
    <t>PY2</t>
  </si>
  <si>
    <t>Audit Year 2022</t>
  </si>
  <si>
    <t>Pamela</t>
  </si>
  <si>
    <t>Gerald</t>
  </si>
  <si>
    <t>Gallagher</t>
  </si>
  <si>
    <t>Sunday</t>
  </si>
  <si>
    <t>6/26/2023</t>
  </si>
  <si>
    <t>Pamela Gallagher</t>
  </si>
  <si>
    <t>Michael Sunday</t>
  </si>
  <si>
    <t>Gerald Heinzman, Jr.</t>
  </si>
  <si>
    <t>VP Finance</t>
  </si>
  <si>
    <t>2/2/2024</t>
  </si>
  <si>
    <t>10/24/2023</t>
  </si>
  <si>
    <t>6/28/2024</t>
  </si>
  <si>
    <t>4/19/2024</t>
  </si>
  <si>
    <t>2/6/2024</t>
  </si>
  <si>
    <t>4/15/2024</t>
  </si>
  <si>
    <t>12/21/2023</t>
  </si>
  <si>
    <t>910-577-2969 ext.2969</t>
  </si>
  <si>
    <t>tsherron@carolinaeast.com</t>
  </si>
  <si>
    <t>pgallagher@catawbavalleymc.org</t>
  </si>
  <si>
    <t>Were there any issues or other matters presented to the Governing Board regarding internal controls (not already listed as a material weakness or significant deficiency?</t>
  </si>
  <si>
    <t>1/22/2024</t>
  </si>
  <si>
    <t>5/16/2024</t>
  </si>
  <si>
    <t>7/1/2023</t>
  </si>
  <si>
    <t>6/17/2024</t>
  </si>
  <si>
    <t>2024-02-02</t>
  </si>
  <si>
    <t>2023-10-27</t>
  </si>
  <si>
    <t>2024-07-30</t>
  </si>
  <si>
    <t>2024-06-27</t>
  </si>
  <si>
    <t>2024-02-06</t>
  </si>
  <si>
    <t>2024-04-16</t>
  </si>
  <si>
    <t>2023-12-21</t>
  </si>
  <si>
    <t>Does the unit have a self-insurance fund?</t>
  </si>
  <si>
    <t>Does the Unit have a non-state administrered pension plan?</t>
  </si>
  <si>
    <t>Please list the amount of ARPA funds expended in total this fiscal year for non-capital purposes.  Enter "zero" if no ARPA funds expended for this fiscal year for non-capital purposes.</t>
  </si>
  <si>
    <t>What date was the audit report submitted to the LGC?  (Note audit reports are due four months after fiscal year end regardless of the contract submission date.)  Enter as "MM/DD/YYYY"</t>
  </si>
  <si>
    <t>1/31/2024</t>
  </si>
  <si>
    <t>10/15/2023</t>
  </si>
  <si>
    <t>4/16/2024</t>
  </si>
  <si>
    <t>PY1</t>
  </si>
  <si>
    <t>Audit Year</t>
  </si>
  <si>
    <t xml:space="preserve">                               -  </t>
  </si>
  <si>
    <t>CCH Batch Total</t>
  </si>
  <si>
    <t xml:space="preserve">Was a  Management Letter issued by the auditor to the unit of government? </t>
  </si>
  <si>
    <t>CFO and Enterprise Treasurer</t>
  </si>
  <si>
    <t>7/30/2024</t>
  </si>
  <si>
    <t>7/29/2024</t>
  </si>
  <si>
    <t>Fiscal Year 2024 -  Data Input Workbook incorporates the
Unit Data from Audit Worksheet, TD Info Completed by Auditor Worksheet, Performance Indicators Print Worksheet</t>
  </si>
  <si>
    <t>Version Date 8/31/2024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</si>
</sst>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9">
    <numFmt numFmtId="41" formatCode="_(* #,##0_);_(* \(#,##0\);_(* &quot;-&quot;_);_(@_)"/>
    <numFmt numFmtId="44" formatCode="_(&quot;$&quot;* #,##0.00_);_(&quot;$&quot;* \(#,##0.00\);_(&quot;$&quot;* &quot;-&quot;??_);_(@_)"/>
    <numFmt numFmtId="43" formatCode="_(* #,##0.00_);_(* \(#,##0.00\);_(* &quot;-&quot;??_);_(@_)"/>
    <numFmt numFmtId="164" formatCode="_(* #,##0_);_(* \(#,##0\);_(* &quot;-&quot;??_);_(@_)"/>
    <numFmt numFmtId="165" formatCode="_(* #,##0.0_);_(* \(#,##0.0\);_(* &quot;-&quot;??_);_(@_)"/>
    <numFmt numFmtId="166" formatCode="0_);[Red]\(0\)"/>
    <numFmt numFmtId="167" formatCode="_(&quot;$&quot;* #,##0_);_(&quot;$&quot;* \(#,##0\);_(&quot;$&quot;* &quot;-&quot;??_);_(@_)"/>
    <numFmt numFmtId="168" formatCode="0.0"/>
    <numFmt numFmtId="169" formatCode="0_);\(0\)"/>
    <numFmt numFmtId="170" formatCode="0.0_);\(0.0\)"/>
    <numFmt numFmtId="171" formatCode="_(* #,##0.0000_);_(* \(#,##0.0000\);_(* &quot;-&quot;??_);_(@_)"/>
    <numFmt numFmtId="172" formatCode="#,##0.0_);\(#,##0.0\)"/>
    <numFmt numFmtId="173" formatCode="_(* #,##0.00_);_(* \(#,##0.00\);_(* &quot;-&quot;_);_(@_)"/>
    <numFmt numFmtId="174" formatCode="_(* #,##0.00%_);[Red]_(* \(#,##0.00%\);_(0.00%_);@"/>
    <numFmt numFmtId="175" formatCode="m/d/yy;@"/>
    <numFmt numFmtId="176" formatCode="mm/dd/yyyy"/>
    <numFmt numFmtId="177" formatCode="#,##0.0"/>
    <numFmt numFmtId="178" formatCode="[&lt;=9999999]###\-####;\(###\)\ ###\-####"/>
    <numFmt numFmtId="179" formatCode="###\-###\-####"/>
  </numFmts>
  <fonts count="157" x14ac:knownFonts="1">
    <font>
      <sz val="11"/>
      <color theme="1"/>
      <name val="Calibri"/>
      <family val="2"/>
      <scheme val="minor"/>
    </font>
    <font>
      <sz val="11"/>
      <color indexed="8"/>
      <name val="Calibri"/>
      <family val="2"/>
    </font>
    <font>
      <sz val="11"/>
      <color indexed="10"/>
      <name val="Calibri"/>
      <family val="2"/>
    </font>
    <font>
      <b/>
      <sz val="11"/>
      <color indexed="8"/>
      <name val="Calibri"/>
      <family val="2"/>
    </font>
    <font>
      <sz val="11"/>
      <color indexed="62"/>
      <name val="Calibri"/>
      <family val="2"/>
    </font>
    <font>
      <sz val="11"/>
      <color indexed="60"/>
      <name val="Calibri"/>
      <family val="2"/>
    </font>
    <font>
      <sz val="10"/>
      <name val="Times New Roman"/>
      <family val="1"/>
    </font>
    <font>
      <sz val="11"/>
      <color indexed="9"/>
      <name val="Calibri"/>
      <family val="2"/>
    </font>
    <font>
      <b/>
      <sz val="11"/>
      <color indexed="9"/>
      <name val="Calibri"/>
      <family val="2"/>
    </font>
    <font>
      <sz val="11"/>
      <color indexed="17"/>
      <name val="Calibri"/>
      <family val="2"/>
    </font>
    <font>
      <b/>
      <sz val="11"/>
      <color indexed="63"/>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6"/>
      <name val="Calibri"/>
      <family val="2"/>
    </font>
    <font>
      <b/>
      <sz val="11"/>
      <color indexed="53"/>
      <name val="Calibri"/>
      <family val="2"/>
    </font>
    <font>
      <sz val="11"/>
      <color indexed="53"/>
      <name val="Calibri"/>
      <family val="2"/>
    </font>
    <font>
      <sz val="8"/>
      <name val="Arial"/>
      <family val="2"/>
    </font>
    <font>
      <sz val="8"/>
      <name val="Arial"/>
      <family val="2"/>
    </font>
    <font>
      <sz val="12"/>
      <name val="Garamond"/>
      <family val="1"/>
    </font>
    <font>
      <sz val="12"/>
      <name val="Garamond"/>
      <family val="1"/>
    </font>
    <font>
      <u/>
      <sz val="10"/>
      <color indexed="12"/>
      <name val="Arial"/>
      <family val="2"/>
    </font>
    <font>
      <sz val="10"/>
      <name val="Arial"/>
      <family val="2"/>
    </font>
    <font>
      <sz val="8"/>
      <name val="Arial"/>
      <family val="2"/>
    </font>
    <font>
      <sz val="10"/>
      <name val="Arial"/>
      <family val="2"/>
    </font>
    <font>
      <sz val="12"/>
      <name val="Garamond"/>
      <family val="1"/>
    </font>
    <font>
      <sz val="8"/>
      <name val="Arial"/>
      <family val="2"/>
    </font>
    <font>
      <sz val="10"/>
      <name val="Arial"/>
      <family val="2"/>
    </font>
    <font>
      <sz val="12"/>
      <name val="Garamond"/>
      <family val="1"/>
    </font>
    <font>
      <sz val="11"/>
      <color indexed="8"/>
      <name val="Century Schoolbook"/>
      <family val="2"/>
    </font>
    <font>
      <b/>
      <sz val="22"/>
      <color indexed="8"/>
      <name val="Calibri"/>
      <family val="2"/>
    </font>
    <font>
      <sz val="11"/>
      <color theme="1"/>
      <name val="Calibri"/>
      <family val="2"/>
      <scheme val="minor"/>
    </font>
    <font>
      <sz val="11"/>
      <color theme="1"/>
      <name val="Century Schoolbook"/>
      <family val="2"/>
    </font>
    <font>
      <u/>
      <sz val="11"/>
      <color theme="10"/>
      <name val="Calibri"/>
      <family val="2"/>
      <scheme val="minor"/>
    </font>
    <font>
      <u/>
      <sz val="11"/>
      <color theme="10"/>
      <name val="Calibri"/>
      <family val="2"/>
    </font>
    <font>
      <sz val="12"/>
      <color theme="1"/>
      <name val="Calibri"/>
      <family val="2"/>
      <scheme val="minor"/>
    </font>
    <font>
      <b/>
      <sz val="22"/>
      <color theme="1"/>
      <name val="Calibri"/>
      <family val="2"/>
      <scheme val="minor"/>
    </font>
    <font>
      <b/>
      <sz val="11"/>
      <color theme="1"/>
      <name val="Calibri"/>
      <family val="2"/>
      <scheme val="minor"/>
    </font>
    <font>
      <b/>
      <sz val="14"/>
      <color theme="1"/>
      <name val="Calibri"/>
      <family val="2"/>
      <scheme val="minor"/>
    </font>
    <font>
      <sz val="9"/>
      <color theme="1"/>
      <name val="Calibri"/>
      <family val="2"/>
      <scheme val="minor"/>
    </font>
    <font>
      <b/>
      <sz val="9"/>
      <color rgb="FFFF0000"/>
      <name val="Calibri"/>
      <family val="2"/>
      <scheme val="minor"/>
    </font>
    <font>
      <sz val="11"/>
      <color rgb="FF0070C0"/>
      <name val="Calibri"/>
      <family val="2"/>
      <scheme val="minor"/>
    </font>
    <font>
      <sz val="11"/>
      <name val="Calibri"/>
      <family val="2"/>
      <scheme val="minor"/>
    </font>
    <font>
      <sz val="14"/>
      <color theme="1"/>
      <name val="Calibri"/>
      <family val="2"/>
      <scheme val="minor"/>
    </font>
    <font>
      <sz val="12"/>
      <color theme="1"/>
      <name val="Century Schoolbook"/>
      <family val="1"/>
    </font>
    <font>
      <b/>
      <sz val="9"/>
      <color theme="1"/>
      <name val="Calibri"/>
      <family val="2"/>
      <scheme val="minor"/>
    </font>
    <font>
      <b/>
      <sz val="16"/>
      <color theme="1"/>
      <name val="Calibri"/>
      <family val="2"/>
      <scheme val="minor"/>
    </font>
    <font>
      <b/>
      <sz val="10"/>
      <color theme="1"/>
      <name val="Calibri"/>
      <family val="2"/>
      <scheme val="minor"/>
    </font>
    <font>
      <b/>
      <sz val="12"/>
      <color theme="0"/>
      <name val="Calibri"/>
      <family val="2"/>
      <scheme val="minor"/>
    </font>
    <font>
      <b/>
      <sz val="12"/>
      <color theme="1"/>
      <name val="Calibri"/>
      <family val="2"/>
      <scheme val="minor"/>
    </font>
    <font>
      <sz val="10"/>
      <color theme="1"/>
      <name val="Calibri"/>
      <family val="2"/>
      <scheme val="minor"/>
    </font>
    <font>
      <u/>
      <sz val="11"/>
      <color theme="1"/>
      <name val="Calibri"/>
      <family val="2"/>
      <scheme val="minor"/>
    </font>
    <font>
      <sz val="8"/>
      <name val="Calibri"/>
      <family val="2"/>
      <scheme val="minor"/>
    </font>
    <font>
      <sz val="11"/>
      <color rgb="FFC00000"/>
      <name val="Calibri"/>
      <family val="2"/>
      <scheme val="minor"/>
    </font>
    <font>
      <sz val="8"/>
      <color theme="1"/>
      <name val="Calibri"/>
      <family val="2"/>
      <scheme val="minor"/>
    </font>
    <font>
      <b/>
      <sz val="11"/>
      <name val="Calibri"/>
      <family val="2"/>
      <scheme val="minor"/>
    </font>
    <font>
      <b/>
      <sz val="11"/>
      <color indexed="8"/>
      <name val="Calibri"/>
      <family val="2"/>
      <scheme val="minor"/>
    </font>
    <font>
      <sz val="11"/>
      <color indexed="8"/>
      <name val="Calibri"/>
      <family val="2"/>
      <scheme val="minor"/>
    </font>
    <font>
      <sz val="28"/>
      <color theme="1"/>
      <name val="Calibri"/>
      <family val="2"/>
      <scheme val="minor"/>
    </font>
    <font>
      <sz val="8"/>
      <name val="Arial"/>
      <family val="2"/>
    </font>
    <font>
      <sz val="10"/>
      <name val="Arial"/>
      <family val="2"/>
    </font>
    <font>
      <sz val="12"/>
      <name val="Garamond"/>
      <family val="1"/>
    </font>
    <font>
      <sz val="11"/>
      <color rgb="FFFF0000"/>
      <name val="Calibri"/>
      <family val="2"/>
      <scheme val="minor"/>
    </font>
    <font>
      <b/>
      <sz val="11"/>
      <color rgb="FFFF00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theme="0"/>
      <name val="Calibri"/>
      <family val="2"/>
      <scheme val="minor"/>
    </font>
    <font>
      <b/>
      <sz val="10"/>
      <color indexed="9"/>
      <name val="Arial"/>
      <family val="2"/>
    </font>
    <font>
      <b/>
      <sz val="10"/>
      <name val="Arial"/>
      <family val="2"/>
    </font>
    <font>
      <b/>
      <sz val="10"/>
      <color indexed="12"/>
      <name val="Arial"/>
      <family val="2"/>
    </font>
    <font>
      <sz val="9"/>
      <name val="Arial"/>
      <family val="2"/>
    </font>
    <font>
      <b/>
      <sz val="9"/>
      <color indexed="18"/>
      <name val="Arial"/>
      <family val="2"/>
    </font>
    <font>
      <b/>
      <sz val="9"/>
      <color indexed="9"/>
      <name val="Arial"/>
      <family val="2"/>
    </font>
    <font>
      <b/>
      <sz val="9"/>
      <name val="Arial"/>
      <family val="2"/>
    </font>
    <font>
      <b/>
      <sz val="10"/>
      <color theme="0"/>
      <name val="Arial"/>
      <family val="2"/>
    </font>
    <font>
      <sz val="11"/>
      <color rgb="FF9C6500"/>
      <name val="Calibri"/>
      <family val="2"/>
      <scheme val="minor"/>
    </font>
    <font>
      <sz val="10"/>
      <color indexed="63"/>
      <name val="Arial"/>
      <family val="2"/>
    </font>
    <font>
      <b/>
      <i/>
      <sz val="10"/>
      <color indexed="63"/>
      <name val="Arial"/>
      <family val="2"/>
    </font>
    <font>
      <b/>
      <sz val="10"/>
      <color indexed="8"/>
      <name val="Arial"/>
      <family val="2"/>
    </font>
    <font>
      <i/>
      <sz val="11"/>
      <color rgb="FF7F7F7F"/>
      <name val="Calibri"/>
      <family val="2"/>
      <scheme val="minor"/>
    </font>
    <font>
      <sz val="11"/>
      <color theme="0"/>
      <name val="Century Schoolbook"/>
      <family val="2"/>
    </font>
    <font>
      <sz val="11"/>
      <color rgb="FF9C0006"/>
      <name val="Century Schoolbook"/>
      <family val="2"/>
    </font>
    <font>
      <b/>
      <sz val="11"/>
      <color rgb="FFFA7D00"/>
      <name val="Century Schoolbook"/>
      <family val="2"/>
    </font>
    <font>
      <b/>
      <sz val="11"/>
      <color theme="0"/>
      <name val="Century Schoolbook"/>
      <family val="2"/>
    </font>
    <font>
      <i/>
      <sz val="11"/>
      <color rgb="FF7F7F7F"/>
      <name val="Century Schoolbook"/>
      <family val="2"/>
    </font>
    <font>
      <sz val="11"/>
      <color rgb="FF006100"/>
      <name val="Century Schoolbook"/>
      <family val="2"/>
    </font>
    <font>
      <b/>
      <sz val="15"/>
      <color theme="3"/>
      <name val="Century Schoolbook"/>
      <family val="2"/>
    </font>
    <font>
      <b/>
      <sz val="13"/>
      <color theme="3"/>
      <name val="Century Schoolbook"/>
      <family val="2"/>
    </font>
    <font>
      <b/>
      <sz val="11"/>
      <color theme="3"/>
      <name val="Century Schoolbook"/>
      <family val="2"/>
    </font>
    <font>
      <sz val="11"/>
      <color rgb="FF3F3F76"/>
      <name val="Century Schoolbook"/>
      <family val="2"/>
    </font>
    <font>
      <sz val="11"/>
      <color rgb="FFFA7D00"/>
      <name val="Century Schoolbook"/>
      <family val="2"/>
    </font>
    <font>
      <sz val="11"/>
      <color rgb="FF9C6500"/>
      <name val="Century Schoolbook"/>
      <family val="2"/>
    </font>
    <font>
      <b/>
      <sz val="11"/>
      <color rgb="FF3F3F3F"/>
      <name val="Century Schoolbook"/>
      <family val="2"/>
    </font>
    <font>
      <b/>
      <sz val="18"/>
      <color theme="3"/>
      <name val="Cambria"/>
      <family val="2"/>
      <scheme val="major"/>
    </font>
    <font>
      <b/>
      <sz val="11"/>
      <color theme="1"/>
      <name val="Century Schoolbook"/>
      <family val="2"/>
    </font>
    <font>
      <sz val="11"/>
      <color rgb="FFFF0000"/>
      <name val="Century Schoolbook"/>
      <family val="2"/>
    </font>
    <font>
      <b/>
      <sz val="11"/>
      <color theme="5" tint="-0.249977111117893"/>
      <name val="Calibri"/>
      <family val="2"/>
      <scheme val="minor"/>
    </font>
    <font>
      <sz val="10"/>
      <color rgb="FF000000"/>
      <name val="Times New Roman"/>
      <family val="1"/>
    </font>
    <font>
      <sz val="10"/>
      <color rgb="FF000000"/>
      <name val="Times New Roman"/>
      <family val="1"/>
    </font>
    <font>
      <u/>
      <sz val="10"/>
      <color indexed="12"/>
      <name val="Times New Roman"/>
      <family val="1"/>
    </font>
    <font>
      <u/>
      <sz val="10"/>
      <color theme="10"/>
      <name val="Times New Roman"/>
      <family val="1"/>
    </font>
    <font>
      <b/>
      <i/>
      <sz val="12"/>
      <name val="Cambria"/>
      <family val="1"/>
    </font>
    <font>
      <i/>
      <sz val="12"/>
      <name val="Cambria"/>
      <family val="1"/>
    </font>
    <font>
      <i/>
      <sz val="12"/>
      <color rgb="FFFF0000"/>
      <name val="Cambria"/>
      <family val="1"/>
    </font>
    <font>
      <i/>
      <u/>
      <sz val="12"/>
      <color rgb="FFFF0000"/>
      <name val="Cambria"/>
      <family val="1"/>
    </font>
    <font>
      <b/>
      <i/>
      <sz val="14"/>
      <color theme="0"/>
      <name val="Cambria"/>
      <family val="1"/>
    </font>
    <font>
      <sz val="12"/>
      <color theme="0"/>
      <name val="Century Schoolbook"/>
      <family val="1"/>
    </font>
    <font>
      <sz val="10"/>
      <color rgb="FF000000"/>
      <name val="Times New Roman"/>
      <family val="1"/>
    </font>
    <font>
      <sz val="10"/>
      <color rgb="FF000000"/>
      <name val="Verdana"/>
      <family val="2"/>
    </font>
    <font>
      <sz val="10"/>
      <name val="Arial"/>
      <family val="2"/>
    </font>
    <font>
      <sz val="8"/>
      <name val="Arial"/>
      <family val="2"/>
    </font>
    <font>
      <sz val="12"/>
      <name val="Garamond"/>
      <family val="1"/>
    </font>
    <font>
      <sz val="10"/>
      <color rgb="FF000000"/>
      <name val="Times New Roman"/>
      <family val="1"/>
    </font>
    <font>
      <i/>
      <sz val="14"/>
      <color theme="1"/>
      <name val="Calibri"/>
      <family val="2"/>
      <scheme val="minor"/>
    </font>
    <font>
      <sz val="8"/>
      <color indexed="8"/>
      <name val="Calibri"/>
      <family val="2"/>
      <scheme val="minor"/>
    </font>
    <font>
      <sz val="11"/>
      <color theme="9" tint="-0.249977111117893"/>
      <name val="Calibri"/>
      <family val="2"/>
      <scheme val="minor"/>
    </font>
    <font>
      <u/>
      <sz val="11"/>
      <color indexed="8"/>
      <name val="Calibri"/>
      <family val="2"/>
      <scheme val="minor"/>
    </font>
    <font>
      <sz val="11"/>
      <color indexed="60"/>
      <name val="Calibri"/>
      <family val="2"/>
      <scheme val="minor"/>
    </font>
    <font>
      <b/>
      <sz val="11"/>
      <color theme="2"/>
      <name val="Calibri"/>
      <family val="2"/>
      <scheme val="minor"/>
    </font>
    <font>
      <sz val="10"/>
      <color rgb="FFFF0000"/>
      <name val="Calibri"/>
      <family val="2"/>
      <scheme val="minor"/>
    </font>
    <font>
      <sz val="16"/>
      <color rgb="FFFF0000"/>
      <name val="Calibri"/>
      <family val="2"/>
      <scheme val="minor"/>
    </font>
    <font>
      <b/>
      <sz val="20"/>
      <color theme="1"/>
      <name val="Calibri"/>
      <family val="2"/>
      <scheme val="minor"/>
    </font>
    <font>
      <sz val="16"/>
      <color theme="1"/>
      <name val="Calibri"/>
      <family val="2"/>
      <scheme val="minor"/>
    </font>
    <font>
      <i/>
      <sz val="18"/>
      <color theme="0"/>
      <name val="Cambria"/>
      <family val="1"/>
      <scheme val="major"/>
    </font>
    <font>
      <sz val="12"/>
      <color theme="1"/>
      <name val="Cambria"/>
      <family val="1"/>
    </font>
    <font>
      <u/>
      <sz val="12"/>
      <color rgb="FFFF0000"/>
      <name val="Cambria"/>
      <family val="1"/>
    </font>
    <font>
      <sz val="12"/>
      <color rgb="FFFF0000"/>
      <name val="Cambria"/>
      <family val="1"/>
    </font>
    <font>
      <i/>
      <sz val="12"/>
      <color theme="1"/>
      <name val="Cambria"/>
      <family val="1"/>
    </font>
    <font>
      <u/>
      <sz val="12"/>
      <color theme="10"/>
      <name val="Cambria"/>
      <family val="1"/>
    </font>
    <font>
      <sz val="11"/>
      <color theme="1"/>
      <name val="Cambria"/>
      <family val="1"/>
    </font>
    <font>
      <u/>
      <sz val="11"/>
      <color theme="10"/>
      <name val="Cambria"/>
      <family val="1"/>
    </font>
    <font>
      <b/>
      <sz val="12"/>
      <color indexed="8"/>
      <name val="Cambria"/>
      <family val="1"/>
    </font>
    <font>
      <sz val="12"/>
      <color indexed="8"/>
      <name val="Cambria"/>
      <family val="1"/>
    </font>
    <font>
      <b/>
      <i/>
      <u/>
      <sz val="12"/>
      <color rgb="FFFF0000"/>
      <name val="Cambria"/>
      <family val="1"/>
    </font>
    <font>
      <sz val="11"/>
      <color theme="1"/>
      <name val="Century Schoolbook"/>
      <family val="1"/>
    </font>
    <font>
      <i/>
      <sz val="14"/>
      <name val="Calibri"/>
      <family val="2"/>
      <scheme val="minor"/>
    </font>
    <font>
      <sz val="14"/>
      <color theme="0"/>
      <name val="Calibri"/>
      <family val="2"/>
      <scheme val="minor"/>
    </font>
    <font>
      <sz val="10"/>
      <name val="Arial"/>
      <family val="2"/>
    </font>
    <font>
      <b/>
      <sz val="16"/>
      <color theme="0"/>
      <name val="Calibri"/>
      <family val="2"/>
      <scheme val="minor"/>
    </font>
    <font>
      <sz val="11"/>
      <name val="Calibri"/>
      <family val="2"/>
    </font>
    <font>
      <sz val="11"/>
      <name val="Calibri"/>
      <family val="2"/>
    </font>
    <font>
      <sz val="11"/>
      <color indexed="10"/>
      <name val="Calibri"/>
      <family val="2"/>
      <scheme val="minor"/>
    </font>
    <font>
      <b/>
      <i/>
      <sz val="12"/>
      <color rgb="FFFF0000"/>
      <name val="Cambria"/>
      <family val="1"/>
    </font>
    <font>
      <sz val="11"/>
      <color theme="9" tint="-0.499984740745262"/>
      <name val="Calibri"/>
      <family val="2"/>
      <scheme val="minor"/>
    </font>
    <font>
      <sz val="11"/>
      <color theme="5" tint="-0.249977111117893"/>
      <name val="Calibri"/>
      <family val="2"/>
      <scheme val="minor"/>
    </font>
    <font>
      <b/>
      <u/>
      <sz val="11"/>
      <color theme="10"/>
      <name val="Calibri"/>
      <family val="2"/>
      <scheme val="minor"/>
    </font>
    <font>
      <b/>
      <i/>
      <u/>
      <sz val="12"/>
      <name val="Cambria"/>
      <family val="1"/>
    </font>
  </fonts>
  <fills count="79">
    <fill>
      <patternFill patternType="none"/>
    </fill>
    <fill>
      <patternFill patternType="gray125"/>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0070C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FFFFCC"/>
        <bgColor indexed="64"/>
      </patternFill>
    </fill>
    <fill>
      <patternFill patternType="solid">
        <fgColor theme="3"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indexed="18"/>
        <bgColor indexed="64"/>
      </patternFill>
    </fill>
    <fill>
      <patternFill patternType="solid">
        <fgColor rgb="FF99CCFF"/>
        <bgColor indexed="64"/>
      </patternFill>
    </fill>
    <fill>
      <patternFill patternType="solid">
        <fgColor indexed="44"/>
        <bgColor indexed="64"/>
      </patternFill>
    </fill>
    <fill>
      <patternFill patternType="solid">
        <fgColor indexed="22"/>
        <bgColor indexed="64"/>
      </patternFill>
    </fill>
    <fill>
      <patternFill patternType="solid">
        <fgColor theme="1" tint="0.24994659260841701"/>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rgb="FFBFC2D9"/>
        <bgColor indexed="64"/>
      </patternFill>
    </fill>
    <fill>
      <patternFill patternType="solid">
        <fgColor theme="6" tint="-0.249977111117893"/>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8" tint="0.79998168889431442"/>
        <bgColor indexed="64"/>
      </patternFill>
    </fill>
  </fills>
  <borders count="9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medium">
        <color indexed="64"/>
      </left>
      <right/>
      <top/>
      <bottom/>
      <diagonal/>
    </border>
    <border>
      <left/>
      <right/>
      <top style="medium">
        <color indexed="64"/>
      </top>
      <bottom style="medium">
        <color indexed="64"/>
      </bottom>
      <diagonal/>
    </border>
    <border>
      <left/>
      <right/>
      <top/>
      <bottom style="thin">
        <color indexed="64"/>
      </bottom>
      <diagonal/>
    </border>
    <border>
      <left/>
      <right/>
      <top style="thin">
        <color indexed="64"/>
      </top>
      <bottom style="double">
        <color indexed="64"/>
      </bottom>
      <diagonal/>
    </border>
    <border>
      <left/>
      <right/>
      <top/>
      <bottom style="double">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right style="thin">
        <color theme="3" tint="0.59996337778862885"/>
      </right>
      <top style="thin">
        <color theme="3" tint="0.59996337778862885"/>
      </top>
      <bottom/>
      <diagonal/>
    </border>
    <border>
      <left/>
      <right style="thin">
        <color theme="3" tint="0.59996337778862885"/>
      </right>
      <top style="thin">
        <color theme="3" tint="0.59996337778862885"/>
      </top>
      <bottom style="thin">
        <color theme="3" tint="0.59996337778862885"/>
      </bottom>
      <diagonal/>
    </border>
    <border>
      <left/>
      <right style="thin">
        <color theme="3" tint="0.59996337778862885"/>
      </right>
      <top/>
      <bottom style="thin">
        <color theme="3" tint="0.59996337778862885"/>
      </bottom>
      <diagonal/>
    </border>
    <border>
      <left style="thin">
        <color theme="3" tint="0.59996337778862885"/>
      </left>
      <right/>
      <top style="thin">
        <color theme="3" tint="0.59996337778862885"/>
      </top>
      <bottom/>
      <diagonal/>
    </border>
    <border>
      <left style="thin">
        <color theme="3" tint="0.59996337778862885"/>
      </left>
      <right/>
      <top style="thin">
        <color theme="3" tint="0.59996337778862885"/>
      </top>
      <bottom style="thin">
        <color theme="3" tint="0.59996337778862885"/>
      </bottom>
      <diagonal/>
    </border>
    <border>
      <left style="thin">
        <color theme="3" tint="0.59996337778862885"/>
      </left>
      <right/>
      <top/>
      <bottom style="thin">
        <color theme="3" tint="0.59996337778862885"/>
      </bottom>
      <diagonal/>
    </border>
    <border>
      <left style="thin">
        <color theme="3" tint="0.59996337778862885"/>
      </left>
      <right style="thin">
        <color theme="3" tint="0.59996337778862885"/>
      </right>
      <top style="thin">
        <color theme="3" tint="0.59996337778862885"/>
      </top>
      <bottom/>
      <diagonal/>
    </border>
    <border>
      <left style="thin">
        <color theme="3" tint="0.59996337778862885"/>
      </left>
      <right style="thin">
        <color theme="3" tint="0.59996337778862885"/>
      </right>
      <top/>
      <bottom style="thin">
        <color theme="3" tint="0.59996337778862885"/>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style="thin">
        <color indexed="64"/>
      </left>
      <right style="thin">
        <color theme="3" tint="0.59996337778862885"/>
      </right>
      <top style="thin">
        <color theme="3" tint="0.59996337778862885"/>
      </top>
      <bottom style="thin">
        <color theme="3" tint="0.59996337778862885"/>
      </bottom>
      <diagonal/>
    </border>
    <border>
      <left style="thin">
        <color indexed="44"/>
      </left>
      <right style="thin">
        <color indexed="44"/>
      </right>
      <top style="thin">
        <color indexed="44"/>
      </top>
      <bottom style="thin">
        <color indexed="4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theme="3" tint="0.59996337778862885"/>
      </right>
      <top/>
      <bottom/>
      <diagonal/>
    </border>
    <border>
      <left style="thin">
        <color theme="3" tint="0.59996337778862885"/>
      </left>
      <right style="thin">
        <color theme="3" tint="0.59996337778862885"/>
      </right>
      <top/>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medium">
        <color auto="1"/>
      </left>
      <right style="medium">
        <color auto="1"/>
      </right>
      <top style="medium">
        <color auto="1"/>
      </top>
      <bottom style="medium">
        <color auto="1"/>
      </bottom>
      <diagonal/>
    </border>
    <border>
      <left/>
      <right/>
      <top/>
      <bottom style="medium">
        <color indexed="44"/>
      </bottom>
      <diagonal/>
    </border>
    <border>
      <left/>
      <right style="medium">
        <color indexed="64"/>
      </right>
      <top/>
      <bottom style="thin">
        <color indexed="64"/>
      </bottom>
      <diagonal/>
    </border>
    <border>
      <left/>
      <right style="medium">
        <color indexed="64"/>
      </right>
      <top/>
      <bottom/>
      <diagonal/>
    </border>
    <border>
      <left/>
      <right/>
      <top style="thin">
        <color indexed="30"/>
      </top>
      <bottom style="thin">
        <color indexed="30"/>
      </bottom>
      <diagonal/>
    </border>
    <border>
      <left/>
      <right/>
      <top/>
      <bottom style="medium">
        <color indexed="22"/>
      </bottom>
      <diagonal/>
    </border>
    <border>
      <left style="thin">
        <color indexed="44"/>
      </left>
      <right/>
      <top/>
      <bottom style="thin">
        <color indexed="44"/>
      </bottom>
      <diagonal/>
    </border>
    <border>
      <left/>
      <right/>
      <top style="thin">
        <color theme="3" tint="0.59996337778862885"/>
      </top>
      <bottom/>
      <diagonal/>
    </border>
    <border>
      <left/>
      <right/>
      <top style="thin">
        <color theme="3" tint="0.59996337778862885"/>
      </top>
      <bottom style="thin">
        <color theme="3" tint="0.599963377788628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indexed="64"/>
      </left>
      <right/>
      <top style="thin">
        <color indexed="64"/>
      </top>
      <bottom style="thin">
        <color indexed="64"/>
      </bottom>
      <diagonal/>
    </border>
    <border>
      <left style="thin">
        <color theme="0"/>
      </left>
      <right style="thin">
        <color theme="0"/>
      </right>
      <top/>
      <bottom style="thin">
        <color theme="0"/>
      </bottom>
      <diagonal/>
    </border>
    <border>
      <left/>
      <right/>
      <top/>
      <bottom style="thin">
        <color theme="3" tint="0.79998168889431442"/>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theme="0"/>
      </top>
      <bottom style="thin">
        <color theme="0"/>
      </bottom>
      <diagonal/>
    </border>
    <border>
      <left style="thin">
        <color theme="0"/>
      </left>
      <right/>
      <top/>
      <bottom style="thin">
        <color theme="0"/>
      </bottom>
      <diagonal/>
    </border>
    <border>
      <left/>
      <right/>
      <top/>
      <bottom style="thin">
        <color theme="0"/>
      </bottom>
      <diagonal/>
    </border>
    <border>
      <left style="thin">
        <color theme="0"/>
      </left>
      <right/>
      <top style="thin">
        <color theme="0"/>
      </top>
      <bottom style="thin">
        <color theme="0"/>
      </bottom>
      <diagonal/>
    </border>
    <border>
      <left style="medium">
        <color indexed="64"/>
      </left>
      <right style="medium">
        <color indexed="64"/>
      </right>
      <top/>
      <bottom/>
      <diagonal/>
    </border>
    <border>
      <left style="medium">
        <color auto="1"/>
      </left>
      <right style="thin">
        <color theme="0"/>
      </right>
      <top style="medium">
        <color indexed="64"/>
      </top>
      <bottom style="medium">
        <color indexed="64"/>
      </bottom>
      <diagonal/>
    </border>
    <border>
      <left style="thin">
        <color theme="0"/>
      </left>
      <right style="thin">
        <color theme="0"/>
      </right>
      <top style="medium">
        <color indexed="64"/>
      </top>
      <bottom style="medium">
        <color indexed="64"/>
      </bottom>
      <diagonal/>
    </border>
    <border>
      <left/>
      <right/>
      <top style="thin">
        <color theme="0"/>
      </top>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thin">
        <color theme="0"/>
      </left>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s>
  <cellStyleXfs count="31735">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7" fillId="15" borderId="1" applyNumberFormat="0" applyAlignment="0" applyProtection="0"/>
    <xf numFmtId="0" fontId="17" fillId="15" borderId="1" applyNumberFormat="0" applyAlignment="0" applyProtection="0"/>
    <xf numFmtId="0" fontId="8" fillId="7" borderId="2" applyNumberFormat="0" applyAlignment="0" applyProtection="0"/>
    <xf numFmtId="0" fontId="8" fillId="7" borderId="2" applyNumberFormat="0" applyAlignment="0" applyProtection="0"/>
    <xf numFmtId="43" fontId="3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1"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13" fillId="0" borderId="3" applyNumberFormat="0" applyFill="0" applyAlignment="0" applyProtection="0"/>
    <xf numFmtId="0" fontId="13" fillId="0" borderId="3"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4" fillId="12" borderId="1" applyNumberFormat="0" applyAlignment="0" applyProtection="0"/>
    <xf numFmtId="0" fontId="4" fillId="12" borderId="1" applyNumberFormat="0" applyAlignment="0" applyProtection="0"/>
    <xf numFmtId="0" fontId="18" fillId="0" borderId="6" applyNumberFormat="0" applyFill="0" applyAlignment="0" applyProtection="0"/>
    <xf numFmtId="0" fontId="18" fillId="0" borderId="6" applyNumberFormat="0" applyFill="0" applyAlignment="0" applyProtection="0"/>
    <xf numFmtId="0" fontId="5" fillId="19" borderId="0" applyNumberFormat="0" applyBorder="0" applyAlignment="0" applyProtection="0"/>
    <xf numFmtId="0" fontId="5" fillId="19"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9" fillId="0" borderId="0"/>
    <xf numFmtId="0" fontId="20" fillId="0" borderId="0"/>
    <xf numFmtId="0" fontId="19" fillId="0" borderId="0"/>
    <xf numFmtId="0" fontId="28" fillId="0" borderId="0"/>
    <xf numFmtId="0" fontId="19" fillId="0" borderId="0"/>
    <xf numFmtId="0" fontId="19" fillId="0" borderId="0"/>
    <xf numFmtId="0" fontId="19" fillId="0" borderId="0"/>
    <xf numFmtId="0" fontId="25"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0"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20" fillId="0" borderId="0"/>
    <xf numFmtId="0" fontId="24"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 fillId="0" borderId="0"/>
    <xf numFmtId="0" fontId="19" fillId="0" borderId="0"/>
    <xf numFmtId="0" fontId="19"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9"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8" fillId="0" borderId="0"/>
    <xf numFmtId="0" fontId="19" fillId="0" borderId="0"/>
    <xf numFmtId="0" fontId="19" fillId="0" borderId="0"/>
    <xf numFmtId="0" fontId="25"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28" fillId="0" borderId="0"/>
    <xf numFmtId="0" fontId="19" fillId="0" borderId="0"/>
    <xf numFmtId="0" fontId="19" fillId="0" borderId="0"/>
    <xf numFmtId="0" fontId="19" fillId="0" borderId="0"/>
    <xf numFmtId="0" fontId="19" fillId="0" borderId="0"/>
    <xf numFmtId="0" fontId="33" fillId="0" borderId="0"/>
    <xf numFmtId="0" fontId="28" fillId="0" borderId="0"/>
    <xf numFmtId="0" fontId="19" fillId="0" borderId="0"/>
    <xf numFmtId="0" fontId="19" fillId="0" borderId="0"/>
    <xf numFmtId="0" fontId="33" fillId="0" borderId="0"/>
    <xf numFmtId="0" fontId="11" fillId="0" borderId="0"/>
    <xf numFmtId="0" fontId="11" fillId="0" borderId="0"/>
    <xf numFmtId="0" fontId="33" fillId="0" borderId="0"/>
    <xf numFmtId="0" fontId="19" fillId="0" borderId="0"/>
    <xf numFmtId="0" fontId="19" fillId="0" borderId="0"/>
    <xf numFmtId="0" fontId="19" fillId="0" borderId="0"/>
    <xf numFmtId="0" fontId="33" fillId="0" borderId="0"/>
    <xf numFmtId="0" fontId="33" fillId="0" borderId="0"/>
    <xf numFmtId="0" fontId="33" fillId="0" borderId="0"/>
    <xf numFmtId="0" fontId="19" fillId="0" borderId="0"/>
    <xf numFmtId="0" fontId="33" fillId="0" borderId="0"/>
    <xf numFmtId="0" fontId="19" fillId="0" borderId="0"/>
    <xf numFmtId="0" fontId="33" fillId="0" borderId="0"/>
    <xf numFmtId="0" fontId="33" fillId="0" borderId="0"/>
    <xf numFmtId="0" fontId="19" fillId="0" borderId="0"/>
    <xf numFmtId="0" fontId="33" fillId="0" borderId="0"/>
    <xf numFmtId="0" fontId="33" fillId="0" borderId="0"/>
    <xf numFmtId="0" fontId="33" fillId="0" borderId="0"/>
    <xf numFmtId="0" fontId="28"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1" fillId="0" borderId="0"/>
    <xf numFmtId="0" fontId="11" fillId="0" borderId="0"/>
    <xf numFmtId="0" fontId="22" fillId="0" borderId="0"/>
    <xf numFmtId="0" fontId="21" fillId="0" borderId="0"/>
    <xf numFmtId="0" fontId="21" fillId="0" borderId="0"/>
    <xf numFmtId="0" fontId="29" fillId="0" borderId="0"/>
    <xf numFmtId="0" fontId="11" fillId="0" borderId="0"/>
    <xf numFmtId="0" fontId="11" fillId="0" borderId="0"/>
    <xf numFmtId="0" fontId="11" fillId="0" borderId="0"/>
    <xf numFmtId="0" fontId="11" fillId="0" borderId="0"/>
    <xf numFmtId="0" fontId="24"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9" fillId="0" borderId="0"/>
    <xf numFmtId="0" fontId="29" fillId="0" borderId="0"/>
    <xf numFmtId="0" fontId="11" fillId="0" borderId="0"/>
    <xf numFmtId="0" fontId="11" fillId="0" borderId="0"/>
    <xf numFmtId="0" fontId="11" fillId="0" borderId="0"/>
    <xf numFmtId="0" fontId="1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2" fillId="0" borderId="0"/>
    <xf numFmtId="0" fontId="21" fillId="0" borderId="0"/>
    <xf numFmtId="0" fontId="27"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30" fillId="0" borderId="0"/>
    <xf numFmtId="0" fontId="21" fillId="0" borderId="0"/>
    <xf numFmtId="0" fontId="21" fillId="0" borderId="0"/>
    <xf numFmtId="0" fontId="21"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0" fillId="0" borderId="0"/>
    <xf numFmtId="0" fontId="30" fillId="0" borderId="0"/>
    <xf numFmtId="0" fontId="21" fillId="0" borderId="0"/>
    <xf numFmtId="0" fontId="21" fillId="0" borderId="0"/>
    <xf numFmtId="0" fontId="21" fillId="0" borderId="0"/>
    <xf numFmtId="0" fontId="21" fillId="0" borderId="0"/>
    <xf numFmtId="0" fontId="33" fillId="0" borderId="0"/>
    <xf numFmtId="0" fontId="30" fillId="0" borderId="0"/>
    <xf numFmtId="0" fontId="21" fillId="0" borderId="0"/>
    <xf numFmtId="0" fontId="33" fillId="0" borderId="0"/>
    <xf numFmtId="0" fontId="21" fillId="0" borderId="0"/>
    <xf numFmtId="0" fontId="33" fillId="0" borderId="0"/>
    <xf numFmtId="0" fontId="21"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21" fillId="0" borderId="0"/>
    <xf numFmtId="0" fontId="33" fillId="0" borderId="0"/>
    <xf numFmtId="0" fontId="33" fillId="0" borderId="0"/>
    <xf numFmtId="0" fontId="21" fillId="0" borderId="0"/>
    <xf numFmtId="0" fontId="33" fillId="0" borderId="0"/>
    <xf numFmtId="0" fontId="33" fillId="0" borderId="0"/>
    <xf numFmtId="0" fontId="33" fillId="0" borderId="0"/>
    <xf numFmtId="0" fontId="30"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4" fillId="0" borderId="0"/>
    <xf numFmtId="0" fontId="11" fillId="5" borderId="7" applyNumberFormat="0" applyFont="0" applyAlignment="0" applyProtection="0"/>
    <xf numFmtId="0" fontId="11" fillId="5" borderId="7" applyNumberFormat="0" applyFont="0" applyAlignment="0" applyProtection="0"/>
    <xf numFmtId="0" fontId="29" fillId="5" borderId="7" applyNumberFormat="0" applyFont="0" applyAlignment="0" applyProtection="0"/>
    <xf numFmtId="0" fontId="11" fillId="5" borderId="7" applyNumberFormat="0" applyFont="0" applyAlignment="0" applyProtection="0"/>
    <xf numFmtId="0" fontId="11" fillId="5" borderId="7" applyNumberFormat="0" applyFont="0" applyAlignment="0" applyProtection="0"/>
    <xf numFmtId="0" fontId="10" fillId="15" borderId="8" applyNumberFormat="0" applyAlignment="0" applyProtection="0"/>
    <xf numFmtId="0" fontId="10" fillId="15" borderId="8" applyNumberFormat="0" applyAlignment="0" applyProtection="0"/>
    <xf numFmtId="9" fontId="22" fillId="0" borderId="0" applyFont="0" applyFill="0" applyBorder="0" applyAlignment="0" applyProtection="0"/>
    <xf numFmtId="9" fontId="21" fillId="0" borderId="0" applyFont="0" applyFill="0" applyBorder="0" applyAlignment="0" applyProtection="0"/>
    <xf numFmtId="9" fontId="34" fillId="0" borderId="0" applyFont="0" applyFill="0" applyBorder="0" applyAlignment="0" applyProtection="0"/>
    <xf numFmtId="9" fontId="33" fillId="0" borderId="0" applyFont="0" applyFill="0" applyBorder="0" applyAlignment="0" applyProtection="0"/>
    <xf numFmtId="0" fontId="12" fillId="0" borderId="0" applyNumberFormat="0" applyFill="0" applyBorder="0" applyAlignment="0" applyProtection="0"/>
    <xf numFmtId="0" fontId="38" fillId="20" borderId="0" applyFont="0" applyBorder="0" applyAlignment="0">
      <alignment horizontal="center" wrapText="1"/>
    </xf>
    <xf numFmtId="0" fontId="38" fillId="20" borderId="0" applyFont="0" applyBorder="0" applyAlignment="0">
      <alignment horizontal="center" wrapText="1"/>
    </xf>
    <xf numFmtId="0" fontId="32" fillId="20" borderId="0" applyFont="0" applyBorder="0" applyAlignment="0">
      <alignment horizontal="center" wrapText="1"/>
    </xf>
    <xf numFmtId="0" fontId="3" fillId="0" borderId="9" applyNumberFormat="0" applyFill="0" applyAlignment="0" applyProtection="0"/>
    <xf numFmtId="0" fontId="3" fillId="0" borderId="9" applyNumberFormat="0" applyFill="0" applyAlignment="0" applyProtection="0"/>
    <xf numFmtId="0" fontId="2" fillId="0" borderId="0" applyNumberFormat="0" applyFill="0" applyBorder="0" applyAlignment="0" applyProtection="0"/>
    <xf numFmtId="0" fontId="2" fillId="0" borderId="0" applyNumberForma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2" fillId="20" borderId="0" applyFont="0" applyBorder="0" applyAlignment="0">
      <alignment horizontal="center" wrapText="1"/>
    </xf>
    <xf numFmtId="0" fontId="32" fillId="20" borderId="0" applyFont="0" applyBorder="0" applyAlignment="0">
      <alignment horizontal="center" wrapText="1"/>
    </xf>
    <xf numFmtId="0" fontId="32" fillId="20" borderId="0" applyFont="0" applyBorder="0" applyAlignment="0">
      <alignment horizontal="center" wrapText="1"/>
    </xf>
    <xf numFmtId="0" fontId="32" fillId="20" borderId="0" applyFont="0" applyBorder="0" applyAlignment="0">
      <alignment horizontal="center" wrapText="1"/>
    </xf>
    <xf numFmtId="43" fontId="1" fillId="0" borderId="0" applyFont="0" applyFill="0" applyBorder="0" applyAlignment="0" applyProtection="0"/>
    <xf numFmtId="43" fontId="1" fillId="0" borderId="0" applyFont="0" applyFill="0" applyBorder="0" applyAlignment="0" applyProtection="0"/>
    <xf numFmtId="0" fontId="19" fillId="0" borderId="0"/>
    <xf numFmtId="43" fontId="1" fillId="0" borderId="0" applyFont="0" applyFill="0" applyBorder="0" applyAlignment="0" applyProtection="0"/>
    <xf numFmtId="0" fontId="2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1" fillId="0" borderId="0"/>
    <xf numFmtId="0" fontId="62" fillId="0" borderId="0"/>
    <xf numFmtId="0" fontId="62" fillId="0" borderId="0"/>
    <xf numFmtId="0" fontId="61" fillId="0" borderId="0"/>
    <xf numFmtId="0" fontId="62" fillId="0" borderId="0"/>
    <xf numFmtId="0" fontId="62" fillId="0" borderId="0"/>
    <xf numFmtId="0" fontId="63" fillId="0" borderId="0"/>
    <xf numFmtId="0" fontId="62"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1"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2" fillId="0" borderId="0"/>
    <xf numFmtId="0" fontId="6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9"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5" borderId="7" applyNumberFormat="0" applyFont="0" applyAlignment="0" applyProtection="0"/>
    <xf numFmtId="0" fontId="11"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2" fillId="0" borderId="0"/>
    <xf numFmtId="0" fontId="61" fillId="0" borderId="0"/>
    <xf numFmtId="0" fontId="61"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2" fillId="5" borderId="7" applyNumberFormat="0" applyFont="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61" fillId="0" borderId="0"/>
    <xf numFmtId="43" fontId="33" fillId="0" borderId="0" applyFont="0" applyFill="0" applyBorder="0" applyAlignment="0" applyProtection="0"/>
    <xf numFmtId="44" fontId="33" fillId="0" borderId="0" applyFont="0" applyFill="0" applyBorder="0" applyAlignment="0" applyProtection="0"/>
    <xf numFmtId="0" fontId="11"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1" fillId="0" borderId="0"/>
    <xf numFmtId="0" fontId="61" fillId="0" borderId="0"/>
    <xf numFmtId="0" fontId="61" fillId="0" borderId="0"/>
    <xf numFmtId="0" fontId="61" fillId="0" borderId="0"/>
    <xf numFmtId="0" fontId="61" fillId="0" borderId="0"/>
    <xf numFmtId="0" fontId="11" fillId="0" borderId="0"/>
    <xf numFmtId="0" fontId="61" fillId="0" borderId="0"/>
    <xf numFmtId="0" fontId="6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33" fillId="0" borderId="0"/>
    <xf numFmtId="0" fontId="33" fillId="0" borderId="0"/>
    <xf numFmtId="0" fontId="21" fillId="0" borderId="0"/>
    <xf numFmtId="0" fontId="33" fillId="0" borderId="0"/>
    <xf numFmtId="0" fontId="33" fillId="0" borderId="0"/>
    <xf numFmtId="0" fontId="33" fillId="0" borderId="0"/>
    <xf numFmtId="0" fontId="61" fillId="0" borderId="0"/>
    <xf numFmtId="0" fontId="33" fillId="0" borderId="0"/>
    <xf numFmtId="0" fontId="33" fillId="0" borderId="0"/>
    <xf numFmtId="0" fontId="33" fillId="0" borderId="0"/>
    <xf numFmtId="0" fontId="33" fillId="0" borderId="0"/>
    <xf numFmtId="0" fontId="33"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1"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33" fillId="0" borderId="0"/>
    <xf numFmtId="0" fontId="33" fillId="0" borderId="0"/>
    <xf numFmtId="0" fontId="33" fillId="0" borderId="0"/>
    <xf numFmtId="0" fontId="33" fillId="0" borderId="0"/>
    <xf numFmtId="0" fontId="33" fillId="0" borderId="0"/>
    <xf numFmtId="0" fontId="11" fillId="0" borderId="0"/>
    <xf numFmtId="0" fontId="63" fillId="0" borderId="0"/>
    <xf numFmtId="0" fontId="63" fillId="0" borderId="0"/>
    <xf numFmtId="0" fontId="63" fillId="0" borderId="0"/>
    <xf numFmtId="0" fontId="63" fillId="0" borderId="0"/>
    <xf numFmtId="0" fontId="6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3" fillId="0" borderId="0"/>
    <xf numFmtId="0" fontId="63" fillId="0" borderId="0"/>
    <xf numFmtId="0" fontId="33" fillId="0" borderId="0"/>
    <xf numFmtId="0" fontId="33" fillId="0" borderId="0"/>
    <xf numFmtId="0" fontId="33" fillId="0" borderId="0"/>
    <xf numFmtId="0" fontId="33" fillId="0" borderId="0"/>
    <xf numFmtId="0" fontId="6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21" fillId="0" borderId="0"/>
    <xf numFmtId="0" fontId="62"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11" fillId="0" borderId="0"/>
    <xf numFmtId="0" fontId="62" fillId="0" borderId="0"/>
    <xf numFmtId="0" fontId="11" fillId="0" borderId="0"/>
    <xf numFmtId="0" fontId="11" fillId="0" borderId="0"/>
    <xf numFmtId="0" fontId="1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11" fillId="0" borderId="0"/>
    <xf numFmtId="0" fontId="21" fillId="0" borderId="0"/>
    <xf numFmtId="0" fontId="11" fillId="0" borderId="0"/>
    <xf numFmtId="0" fontId="11" fillId="0" borderId="0"/>
    <xf numFmtId="44" fontId="33" fillId="0" borderId="0" applyFont="0" applyFill="0" applyBorder="0" applyAlignment="0" applyProtection="0"/>
    <xf numFmtId="0" fontId="21" fillId="0" borderId="0"/>
    <xf numFmtId="0" fontId="11" fillId="0" borderId="0"/>
    <xf numFmtId="0" fontId="11" fillId="0" borderId="0"/>
    <xf numFmtId="0" fontId="19" fillId="0" borderId="0"/>
    <xf numFmtId="0" fontId="11" fillId="0" borderId="0"/>
    <xf numFmtId="43" fontId="33" fillId="0" borderId="0" applyFont="0" applyFill="0" applyBorder="0" applyAlignment="0" applyProtection="0"/>
    <xf numFmtId="0" fontId="19" fillId="0" borderId="0"/>
    <xf numFmtId="0" fontId="11" fillId="0" borderId="0"/>
    <xf numFmtId="43" fontId="33" fillId="0" borderId="0" applyFont="0" applyFill="0" applyBorder="0" applyAlignment="0" applyProtection="0"/>
    <xf numFmtId="0" fontId="11" fillId="0" borderId="0"/>
    <xf numFmtId="0" fontId="19" fillId="0" borderId="0"/>
    <xf numFmtId="0" fontId="19" fillId="0" borderId="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63" fillId="0" borderId="0"/>
    <xf numFmtId="0" fontId="11" fillId="0" borderId="0"/>
    <xf numFmtId="0" fontId="11" fillId="0" borderId="0"/>
    <xf numFmtId="43" fontId="33" fillId="0" borderId="0" applyFont="0" applyFill="0" applyBorder="0" applyAlignment="0" applyProtection="0"/>
    <xf numFmtId="43" fontId="33" fillId="0" borderId="0" applyFont="0" applyFill="0" applyBorder="0" applyAlignment="0" applyProtection="0"/>
    <xf numFmtId="0" fontId="21" fillId="0" borderId="0"/>
    <xf numFmtId="43" fontId="33" fillId="0" borderId="0" applyFont="0" applyFill="0" applyBorder="0" applyAlignment="0" applyProtection="0"/>
    <xf numFmtId="0" fontId="11" fillId="0" borderId="0"/>
    <xf numFmtId="0" fontId="19" fillId="0" borderId="0"/>
    <xf numFmtId="0" fontId="19" fillId="0" borderId="0"/>
    <xf numFmtId="0" fontId="11" fillId="0" borderId="0"/>
    <xf numFmtId="0" fontId="21" fillId="0" borderId="0"/>
    <xf numFmtId="0" fontId="19" fillId="0" borderId="0"/>
    <xf numFmtId="0" fontId="19" fillId="0" borderId="0"/>
    <xf numFmtId="0" fontId="11" fillId="0" borderId="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0" fontId="21" fillId="0" borderId="0"/>
    <xf numFmtId="43" fontId="33" fillId="0" borderId="0" applyFont="0" applyFill="0" applyBorder="0" applyAlignment="0" applyProtection="0"/>
    <xf numFmtId="43" fontId="33" fillId="0" borderId="0" applyFont="0" applyFill="0" applyBorder="0" applyAlignment="0" applyProtection="0"/>
    <xf numFmtId="0" fontId="11" fillId="0" borderId="0"/>
    <xf numFmtId="0" fontId="11" fillId="0" borderId="0"/>
    <xf numFmtId="0" fontId="21" fillId="0" borderId="0"/>
    <xf numFmtId="43" fontId="33" fillId="0" borderId="0" applyFont="0" applyFill="0" applyBorder="0" applyAlignment="0" applyProtection="0"/>
    <xf numFmtId="44" fontId="33" fillId="0" borderId="0" applyFont="0" applyFill="0" applyBorder="0" applyAlignment="0" applyProtection="0"/>
    <xf numFmtId="0" fontId="11" fillId="0" borderId="0"/>
    <xf numFmtId="0" fontId="62" fillId="0" borderId="0"/>
    <xf numFmtId="0" fontId="19" fillId="0" borderId="0"/>
    <xf numFmtId="44" fontId="33" fillId="0" borderId="0" applyFont="0" applyFill="0" applyBorder="0" applyAlignment="0" applyProtection="0"/>
    <xf numFmtId="0" fontId="19" fillId="0" borderId="0"/>
    <xf numFmtId="0" fontId="21"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1" fillId="0" borderId="0"/>
    <xf numFmtId="0" fontId="19" fillId="0" borderId="0"/>
    <xf numFmtId="0" fontId="11" fillId="0" borderId="0"/>
    <xf numFmtId="0" fontId="19"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9" fillId="0" borderId="0"/>
    <xf numFmtId="0" fontId="11" fillId="0" borderId="0"/>
    <xf numFmtId="0" fontId="11" fillId="0" borderId="0"/>
    <xf numFmtId="0" fontId="11" fillId="0" borderId="0"/>
    <xf numFmtId="0" fontId="19" fillId="0" borderId="0"/>
    <xf numFmtId="0" fontId="11" fillId="0" borderId="0"/>
    <xf numFmtId="0" fontId="19" fillId="0" borderId="0"/>
    <xf numFmtId="0" fontId="11" fillId="0" borderId="0"/>
    <xf numFmtId="0" fontId="19" fillId="0" borderId="0"/>
    <xf numFmtId="0" fontId="21" fillId="0" borderId="0"/>
    <xf numFmtId="0" fontId="11" fillId="0" borderId="0"/>
    <xf numFmtId="0" fontId="19" fillId="0" borderId="0"/>
    <xf numFmtId="0" fontId="2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21" fillId="0" borderId="0"/>
    <xf numFmtId="0" fontId="19" fillId="0" borderId="0"/>
    <xf numFmtId="0" fontId="11" fillId="0" borderId="0"/>
    <xf numFmtId="0" fontId="11" fillId="0" borderId="0"/>
    <xf numFmtId="0" fontId="21" fillId="0" borderId="0"/>
    <xf numFmtId="0" fontId="19" fillId="0" borderId="0"/>
    <xf numFmtId="0" fontId="11" fillId="0" borderId="0"/>
    <xf numFmtId="0" fontId="11" fillId="0" borderId="0"/>
    <xf numFmtId="0" fontId="19" fillId="0" borderId="0"/>
    <xf numFmtId="0" fontId="21" fillId="0" borderId="0"/>
    <xf numFmtId="0" fontId="11" fillId="0" borderId="0"/>
    <xf numFmtId="0" fontId="19" fillId="0" borderId="0"/>
    <xf numFmtId="0" fontId="21" fillId="0" borderId="0"/>
    <xf numFmtId="0" fontId="11" fillId="0" borderId="0"/>
    <xf numFmtId="0" fontId="11" fillId="0" borderId="0"/>
    <xf numFmtId="0" fontId="11" fillId="0" borderId="0"/>
    <xf numFmtId="0" fontId="19" fillId="0" borderId="0"/>
    <xf numFmtId="0" fontId="21" fillId="0" borderId="0"/>
    <xf numFmtId="0" fontId="21" fillId="0" borderId="0"/>
    <xf numFmtId="0" fontId="11"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21" fillId="0" borderId="0"/>
    <xf numFmtId="0" fontId="21" fillId="0" borderId="0"/>
    <xf numFmtId="0" fontId="11" fillId="0" borderId="0"/>
    <xf numFmtId="0" fontId="19" fillId="0" borderId="0"/>
    <xf numFmtId="0" fontId="19" fillId="0" borderId="0"/>
    <xf numFmtId="0" fontId="11" fillId="0" borderId="0"/>
    <xf numFmtId="0" fontId="11" fillId="0" borderId="0"/>
    <xf numFmtId="0" fontId="11" fillId="0" borderId="0"/>
    <xf numFmtId="0" fontId="19" fillId="0" borderId="0"/>
    <xf numFmtId="0" fontId="19" fillId="0" borderId="0"/>
    <xf numFmtId="0" fontId="21" fillId="0" borderId="0"/>
    <xf numFmtId="0" fontId="11" fillId="5" borderId="7" applyNumberFormat="0" applyFont="0" applyAlignment="0" applyProtection="0"/>
    <xf numFmtId="0" fontId="11" fillId="0" borderId="0"/>
    <xf numFmtId="0" fontId="11" fillId="0" borderId="0"/>
    <xf numFmtId="0" fontId="11" fillId="0" borderId="0"/>
    <xf numFmtId="0" fontId="11" fillId="0" borderId="0"/>
    <xf numFmtId="0" fontId="21" fillId="0" borderId="0"/>
    <xf numFmtId="0" fontId="21" fillId="0" borderId="0"/>
    <xf numFmtId="0" fontId="11" fillId="0" borderId="0"/>
    <xf numFmtId="0" fontId="11" fillId="0" borderId="0"/>
    <xf numFmtId="0" fontId="21" fillId="0" borderId="0"/>
    <xf numFmtId="0" fontId="19" fillId="0" borderId="0"/>
    <xf numFmtId="0" fontId="11" fillId="5" borderId="7" applyNumberFormat="0" applyFont="0" applyAlignment="0" applyProtection="0"/>
    <xf numFmtId="0" fontId="11" fillId="0" borderId="0"/>
    <xf numFmtId="0" fontId="19" fillId="0" borderId="0"/>
    <xf numFmtId="0" fontId="11" fillId="0" borderId="0"/>
    <xf numFmtId="0" fontId="19" fillId="0" borderId="0"/>
    <xf numFmtId="0" fontId="19" fillId="0" borderId="0"/>
    <xf numFmtId="0" fontId="19" fillId="0" borderId="0"/>
    <xf numFmtId="0" fontId="11" fillId="0" borderId="0"/>
    <xf numFmtId="0" fontId="11"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9" fillId="0" borderId="0"/>
    <xf numFmtId="0" fontId="21" fillId="0" borderId="0"/>
    <xf numFmtId="0" fontId="19" fillId="0" borderId="0"/>
    <xf numFmtId="0" fontId="21" fillId="0" borderId="0"/>
    <xf numFmtId="0" fontId="11" fillId="0" borderId="0"/>
    <xf numFmtId="0" fontId="11" fillId="0" borderId="0"/>
    <xf numFmtId="0" fontId="21" fillId="0" borderId="0"/>
    <xf numFmtId="0" fontId="19" fillId="0" borderId="0"/>
    <xf numFmtId="0" fontId="11" fillId="0" borderId="0"/>
    <xf numFmtId="0" fontId="66" fillId="0" borderId="44" applyNumberFormat="0" applyFill="0" applyAlignment="0" applyProtection="0"/>
    <xf numFmtId="0" fontId="67" fillId="0" borderId="45" applyNumberFormat="0" applyFill="0" applyAlignment="0" applyProtection="0"/>
    <xf numFmtId="0" fontId="68" fillId="0" borderId="46" applyNumberFormat="0" applyFill="0" applyAlignment="0" applyProtection="0"/>
    <xf numFmtId="0" fontId="68" fillId="0" borderId="0" applyNumberFormat="0" applyFill="0" applyBorder="0" applyAlignment="0" applyProtection="0"/>
    <xf numFmtId="0" fontId="69" fillId="35" borderId="0" applyNumberFormat="0" applyBorder="0" applyAlignment="0" applyProtection="0"/>
    <xf numFmtId="0" fontId="70" fillId="36" borderId="0" applyNumberFormat="0" applyBorder="0" applyAlignment="0" applyProtection="0"/>
    <xf numFmtId="0" fontId="71" fillId="38" borderId="47" applyNumberFormat="0" applyAlignment="0" applyProtection="0"/>
    <xf numFmtId="0" fontId="72" fillId="39" borderId="48" applyNumberFormat="0" applyAlignment="0" applyProtection="0"/>
    <xf numFmtId="0" fontId="73" fillId="39" borderId="47" applyNumberFormat="0" applyAlignment="0" applyProtection="0"/>
    <xf numFmtId="0" fontId="74" fillId="0" borderId="49" applyNumberFormat="0" applyFill="0" applyAlignment="0" applyProtection="0"/>
    <xf numFmtId="0" fontId="75" fillId="40" borderId="50" applyNumberFormat="0" applyAlignment="0" applyProtection="0"/>
    <xf numFmtId="0" fontId="64" fillId="0" borderId="0" applyNumberFormat="0" applyFill="0" applyBorder="0" applyAlignment="0" applyProtection="0"/>
    <xf numFmtId="0" fontId="39" fillId="0" borderId="52" applyNumberFormat="0" applyFill="0" applyAlignment="0" applyProtection="0"/>
    <xf numFmtId="0" fontId="76" fillId="42" borderId="0" applyNumberFormat="0" applyBorder="0" applyAlignment="0" applyProtection="0"/>
    <xf numFmtId="0" fontId="76" fillId="43" borderId="0" applyNumberFormat="0" applyBorder="0" applyAlignment="0" applyProtection="0"/>
    <xf numFmtId="0" fontId="76" fillId="44" borderId="0" applyNumberFormat="0" applyBorder="0" applyAlignment="0" applyProtection="0"/>
    <xf numFmtId="0" fontId="76" fillId="45" borderId="0" applyNumberFormat="0" applyBorder="0" applyAlignment="0" applyProtection="0"/>
    <xf numFmtId="0" fontId="76" fillId="46" borderId="0" applyNumberFormat="0" applyBorder="0" applyAlignment="0" applyProtection="0"/>
    <xf numFmtId="0" fontId="76" fillId="47" borderId="0" applyNumberFormat="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85" fillId="37" borderId="0" applyNumberFormat="0" applyBorder="0" applyAlignment="0" applyProtection="0"/>
    <xf numFmtId="0" fontId="33" fillId="41" borderId="51" applyNumberFormat="0" applyFont="0" applyAlignment="0" applyProtection="0"/>
    <xf numFmtId="40" fontId="78" fillId="0" borderId="17">
      <alignment horizontal="right"/>
    </xf>
    <xf numFmtId="0" fontId="79" fillId="0" borderId="0">
      <alignment horizontal="left"/>
    </xf>
    <xf numFmtId="49" fontId="11" fillId="0" borderId="0"/>
    <xf numFmtId="0" fontId="79" fillId="0" borderId="0">
      <alignment horizontal="left"/>
    </xf>
    <xf numFmtId="174" fontId="78" fillId="0" borderId="17">
      <alignment horizontal="right"/>
    </xf>
    <xf numFmtId="49" fontId="78" fillId="0" borderId="0">
      <alignment horizontal="right"/>
    </xf>
    <xf numFmtId="40" fontId="11" fillId="0" borderId="0">
      <alignment horizontal="right"/>
    </xf>
    <xf numFmtId="49" fontId="11" fillId="0" borderId="0">
      <alignment horizontal="left"/>
    </xf>
    <xf numFmtId="40" fontId="11" fillId="0" borderId="0"/>
    <xf numFmtId="49" fontId="11" fillId="0" borderId="0">
      <alignment horizontal="left"/>
    </xf>
    <xf numFmtId="174" fontId="11" fillId="0" borderId="0">
      <alignment horizontal="right"/>
    </xf>
    <xf numFmtId="49" fontId="11" fillId="0" borderId="0"/>
    <xf numFmtId="49" fontId="77" fillId="48" borderId="0">
      <alignment horizontal="right" vertical="center"/>
    </xf>
    <xf numFmtId="49" fontId="77" fillId="48" borderId="0">
      <alignment horizontal="left" vertical="center"/>
    </xf>
    <xf numFmtId="49" fontId="77" fillId="48" borderId="0">
      <alignment horizontal="center" vertical="center"/>
    </xf>
    <xf numFmtId="49" fontId="77" fillId="48" borderId="0">
      <alignment horizontal="center" vertical="center"/>
    </xf>
    <xf numFmtId="49" fontId="77" fillId="48" borderId="0">
      <alignment horizontal="right" vertical="center"/>
    </xf>
    <xf numFmtId="40" fontId="77" fillId="48" borderId="0">
      <alignment horizontal="right"/>
    </xf>
    <xf numFmtId="49" fontId="77" fillId="48" borderId="0">
      <alignment horizontal="center" vertical="center"/>
    </xf>
    <xf numFmtId="40" fontId="11" fillId="0" borderId="0"/>
    <xf numFmtId="0" fontId="11" fillId="0" borderId="0">
      <alignment horizontal="left"/>
    </xf>
    <xf numFmtId="49" fontId="11" fillId="0" borderId="0"/>
    <xf numFmtId="49" fontId="11" fillId="0" borderId="0">
      <alignment horizontal="center" vertical="center"/>
    </xf>
    <xf numFmtId="174" fontId="11" fillId="0" borderId="0">
      <alignment horizontal="right"/>
    </xf>
    <xf numFmtId="49" fontId="11" fillId="0" borderId="0"/>
    <xf numFmtId="49" fontId="77" fillId="48" borderId="0">
      <alignment horizontal="center" vertical="center"/>
    </xf>
    <xf numFmtId="49" fontId="77" fillId="48" borderId="0">
      <alignment horizontal="center" vertical="center"/>
    </xf>
    <xf numFmtId="174" fontId="77" fillId="48" borderId="0">
      <alignment horizontal="center" vertical="center"/>
    </xf>
    <xf numFmtId="49" fontId="77" fillId="48" borderId="0">
      <alignment horizontal="right"/>
    </xf>
    <xf numFmtId="40" fontId="78" fillId="0" borderId="19">
      <alignment horizontal="right"/>
    </xf>
    <xf numFmtId="0" fontId="79" fillId="0" borderId="0">
      <alignment horizontal="left"/>
    </xf>
    <xf numFmtId="49" fontId="11" fillId="0" borderId="0"/>
    <xf numFmtId="0" fontId="79" fillId="0" borderId="0">
      <alignment horizontal="left"/>
    </xf>
    <xf numFmtId="174" fontId="78" fillId="0" borderId="19">
      <alignment horizontal="right"/>
    </xf>
    <xf numFmtId="49" fontId="78" fillId="0" borderId="0">
      <alignment horizontal="right"/>
    </xf>
    <xf numFmtId="49" fontId="11" fillId="0" borderId="0"/>
    <xf numFmtId="49" fontId="11" fillId="0" borderId="0"/>
    <xf numFmtId="40" fontId="78" fillId="0" borderId="14">
      <alignment horizontal="right"/>
    </xf>
    <xf numFmtId="49" fontId="78" fillId="0" borderId="0">
      <alignment horizontal="left"/>
    </xf>
    <xf numFmtId="49" fontId="11" fillId="0" borderId="0"/>
    <xf numFmtId="49" fontId="78" fillId="0" borderId="0">
      <alignment horizontal="left"/>
    </xf>
    <xf numFmtId="174" fontId="78" fillId="0" borderId="14">
      <alignment horizontal="right"/>
    </xf>
    <xf numFmtId="49" fontId="78" fillId="0" borderId="0">
      <alignment horizontal="right"/>
    </xf>
    <xf numFmtId="49" fontId="77" fillId="48" borderId="0">
      <alignment horizontal="center" vertical="center"/>
    </xf>
    <xf numFmtId="49" fontId="77" fillId="48" borderId="0">
      <alignment horizontal="center" vertical="center"/>
    </xf>
    <xf numFmtId="49" fontId="77" fillId="48" borderId="0">
      <alignment horizontal="center" vertical="center"/>
    </xf>
    <xf numFmtId="49" fontId="77" fillId="48" borderId="0">
      <alignment horizontal="center" vertical="center"/>
    </xf>
    <xf numFmtId="49" fontId="77" fillId="48" borderId="0">
      <alignment horizontal="center" vertical="center"/>
    </xf>
    <xf numFmtId="49" fontId="77" fillId="48" borderId="0">
      <alignment horizontal="center" vertical="center"/>
    </xf>
    <xf numFmtId="49" fontId="77" fillId="48" borderId="0">
      <alignment horizontal="center" vertical="center"/>
    </xf>
    <xf numFmtId="49" fontId="77" fillId="48" borderId="0">
      <alignment horizontal="center" vertical="center"/>
    </xf>
    <xf numFmtId="49" fontId="77" fillId="48" borderId="0">
      <alignment horizontal="center" vertical="center"/>
    </xf>
    <xf numFmtId="49" fontId="11" fillId="0" borderId="0"/>
    <xf numFmtId="49" fontId="11" fillId="0" borderId="0"/>
    <xf numFmtId="49" fontId="11" fillId="0" borderId="0"/>
    <xf numFmtId="49" fontId="11" fillId="0" borderId="0"/>
    <xf numFmtId="49" fontId="11" fillId="0" borderId="0"/>
    <xf numFmtId="49" fontId="11" fillId="0" borderId="0"/>
    <xf numFmtId="0" fontId="78" fillId="49" borderId="0">
      <alignment horizontal="center" vertical="center"/>
    </xf>
    <xf numFmtId="49" fontId="11" fillId="49" borderId="0">
      <alignment horizontal="left" vertical="center"/>
    </xf>
    <xf numFmtId="49" fontId="78" fillId="49" borderId="0">
      <alignment horizontal="center" vertical="center"/>
    </xf>
    <xf numFmtId="0" fontId="78" fillId="50" borderId="0">
      <alignment horizontal="left"/>
    </xf>
    <xf numFmtId="49" fontId="11" fillId="0" borderId="0"/>
    <xf numFmtId="0" fontId="78" fillId="50" borderId="0">
      <alignment horizontal="left"/>
    </xf>
    <xf numFmtId="40" fontId="78" fillId="0" borderId="0">
      <alignment horizontal="right"/>
    </xf>
    <xf numFmtId="49" fontId="77" fillId="48" borderId="0"/>
    <xf numFmtId="49" fontId="77" fillId="48" borderId="0"/>
    <xf numFmtId="49" fontId="11" fillId="0" borderId="0"/>
    <xf numFmtId="0" fontId="80" fillId="51" borderId="0" applyFont="0" applyFill="0">
      <alignment horizontal="left" vertical="top" wrapText="1"/>
    </xf>
    <xf numFmtId="40" fontId="80" fillId="0" borderId="0"/>
    <xf numFmtId="40" fontId="80" fillId="0" borderId="0"/>
    <xf numFmtId="0" fontId="80" fillId="0" borderId="0">
      <alignment horizontal="left"/>
    </xf>
    <xf numFmtId="0" fontId="80" fillId="0" borderId="0">
      <alignment horizontal="center"/>
    </xf>
    <xf numFmtId="0" fontId="81" fillId="0" borderId="0">
      <alignment horizontal="center"/>
    </xf>
    <xf numFmtId="0" fontId="82" fillId="48" borderId="0">
      <alignment horizontal="left"/>
    </xf>
    <xf numFmtId="0" fontId="82" fillId="48" borderId="0">
      <alignment horizontal="left"/>
    </xf>
    <xf numFmtId="0" fontId="81" fillId="0" borderId="0">
      <alignment horizontal="center"/>
    </xf>
    <xf numFmtId="40" fontId="83" fillId="0" borderId="18"/>
    <xf numFmtId="40" fontId="83" fillId="0" borderId="18"/>
    <xf numFmtId="0" fontId="83" fillId="0" borderId="0"/>
    <xf numFmtId="0" fontId="83" fillId="0" borderId="0"/>
    <xf numFmtId="0" fontId="81" fillId="0" borderId="0">
      <alignment horizontal="center"/>
    </xf>
    <xf numFmtId="0" fontId="84" fillId="52" borderId="0">
      <alignment horizontal="left"/>
    </xf>
    <xf numFmtId="0" fontId="84" fillId="52" borderId="0">
      <alignment horizontal="left"/>
    </xf>
    <xf numFmtId="40" fontId="78" fillId="0" borderId="0">
      <alignment horizontal="right"/>
    </xf>
    <xf numFmtId="0" fontId="79" fillId="0" borderId="0">
      <alignment horizontal="left"/>
    </xf>
    <xf numFmtId="49" fontId="11" fillId="0" borderId="0"/>
    <xf numFmtId="0" fontId="79" fillId="0" borderId="0">
      <alignment horizontal="left"/>
    </xf>
    <xf numFmtId="174" fontId="78" fillId="0" borderId="0">
      <alignment horizontal="right"/>
    </xf>
    <xf numFmtId="49" fontId="78" fillId="0" borderId="0" applyBorder="0">
      <alignment horizontal="right"/>
    </xf>
    <xf numFmtId="0" fontId="11" fillId="0" borderId="0"/>
    <xf numFmtId="49" fontId="86" fillId="51" borderId="0">
      <alignment horizontal="left"/>
    </xf>
    <xf numFmtId="49" fontId="86" fillId="51" borderId="0">
      <alignment horizontal="left"/>
    </xf>
    <xf numFmtId="0" fontId="87" fillId="51" borderId="0">
      <alignment horizontal="left"/>
    </xf>
    <xf numFmtId="175" fontId="87" fillId="51" borderId="0">
      <alignment horizontal="left"/>
    </xf>
    <xf numFmtId="40" fontId="78" fillId="0" borderId="0">
      <alignment horizontal="right"/>
    </xf>
    <xf numFmtId="49" fontId="88" fillId="51" borderId="0">
      <alignment horizontal="left"/>
    </xf>
    <xf numFmtId="49" fontId="88" fillId="51" borderId="0">
      <alignment horizontal="left"/>
    </xf>
    <xf numFmtId="49" fontId="11" fillId="0" borderId="0"/>
    <xf numFmtId="40" fontId="78" fillId="0" borderId="14">
      <alignment horizontal="right"/>
    </xf>
    <xf numFmtId="49" fontId="78" fillId="0" borderId="0">
      <alignment horizontal="left"/>
    </xf>
    <xf numFmtId="49" fontId="11" fillId="0" borderId="0"/>
    <xf numFmtId="49" fontId="78" fillId="0" borderId="0">
      <alignment horizontal="left"/>
    </xf>
    <xf numFmtId="174" fontId="78" fillId="0" borderId="14">
      <alignment horizontal="right"/>
    </xf>
    <xf numFmtId="49" fontId="78" fillId="0" borderId="0">
      <alignment horizontal="right"/>
    </xf>
    <xf numFmtId="40" fontId="78" fillId="0" borderId="14">
      <alignment horizontal="right"/>
    </xf>
    <xf numFmtId="0" fontId="78" fillId="50" borderId="0">
      <alignment horizontal="left"/>
    </xf>
    <xf numFmtId="49" fontId="11" fillId="0" borderId="0"/>
    <xf numFmtId="0" fontId="78" fillId="50" borderId="0">
      <alignment horizontal="left"/>
    </xf>
    <xf numFmtId="174" fontId="78" fillId="0" borderId="14">
      <alignment horizontal="right"/>
    </xf>
    <xf numFmtId="49" fontId="78" fillId="0" borderId="0">
      <alignment horizontal="right"/>
    </xf>
    <xf numFmtId="0" fontId="83" fillId="0" borderId="0"/>
    <xf numFmtId="40" fontId="80" fillId="0" borderId="18"/>
    <xf numFmtId="40" fontId="80" fillId="0" borderId="18"/>
    <xf numFmtId="0" fontId="80" fillId="0" borderId="0"/>
    <xf numFmtId="0" fontId="80" fillId="0" borderId="0"/>
    <xf numFmtId="40" fontId="80" fillId="0" borderId="0"/>
    <xf numFmtId="176" fontId="80" fillId="0" borderId="0"/>
    <xf numFmtId="40" fontId="80" fillId="0" borderId="0"/>
    <xf numFmtId="0" fontId="80" fillId="0" borderId="0"/>
    <xf numFmtId="0" fontId="80" fillId="0" borderId="0"/>
    <xf numFmtId="40" fontId="78" fillId="0" borderId="18">
      <alignment horizontal="right"/>
    </xf>
    <xf numFmtId="49" fontId="78" fillId="0" borderId="0">
      <alignment horizontal="left"/>
    </xf>
    <xf numFmtId="49" fontId="11" fillId="0" borderId="0"/>
    <xf numFmtId="49" fontId="78" fillId="0" borderId="0">
      <alignment horizontal="left"/>
    </xf>
    <xf numFmtId="174" fontId="78" fillId="0" borderId="18">
      <alignment horizontal="right"/>
    </xf>
    <xf numFmtId="49" fontId="78" fillId="0" borderId="0">
      <alignment horizontal="right"/>
    </xf>
    <xf numFmtId="0" fontId="33" fillId="0" borderId="0"/>
    <xf numFmtId="0" fontId="34"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41" borderId="51" applyNumberFormat="0" applyFont="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44" fontId="33" fillId="0" borderId="0" applyFont="0" applyFill="0" applyBorder="0" applyAlignment="0" applyProtection="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21"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2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11"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4"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7" fillId="11" borderId="0" applyNumberFormat="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19" fillId="0" borderId="0"/>
    <xf numFmtId="0" fontId="33" fillId="0" borderId="0"/>
    <xf numFmtId="0" fontId="33" fillId="0" borderId="0"/>
    <xf numFmtId="44" fontId="33" fillId="0" borderId="0" applyFont="0" applyFill="0" applyBorder="0" applyAlignment="0" applyProtection="0"/>
    <xf numFmtId="0" fontId="33" fillId="0" borderId="0"/>
    <xf numFmtId="0" fontId="19"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4"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11" fillId="0" borderId="0"/>
    <xf numFmtId="0" fontId="2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9"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7" fillId="13"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7" fillId="7" borderId="0" applyNumberFormat="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9"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7" fillId="8"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21"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11"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7" fillId="13" borderId="0" applyNumberFormat="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11" fillId="0" borderId="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9" fontId="34"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1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9" fillId="0" borderId="0"/>
    <xf numFmtId="0" fontId="2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11" fillId="0" borderId="0"/>
    <xf numFmtId="0" fontId="33" fillId="0" borderId="0"/>
    <xf numFmtId="44" fontId="33" fillId="0" borderId="0" applyFont="0" applyFill="0" applyBorder="0" applyAlignment="0" applyProtection="0"/>
    <xf numFmtId="9" fontId="31"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2" fillId="20" borderId="0" applyFont="0" applyBorder="0" applyAlignment="0">
      <alignment horizontal="center" wrapText="1"/>
    </xf>
    <xf numFmtId="0" fontId="33" fillId="0" borderId="0"/>
    <xf numFmtId="43" fontId="1" fillId="0" borderId="0" applyFont="0" applyFill="0" applyBorder="0" applyAlignment="0" applyProtection="0"/>
    <xf numFmtId="44"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9"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43" fontId="1" fillId="0" borderId="0" applyFont="0" applyFill="0" applyBorder="0" applyAlignment="0" applyProtection="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19" fillId="0" borderId="0"/>
    <xf numFmtId="0" fontId="33" fillId="0" borderId="0"/>
    <xf numFmtId="0" fontId="33" fillId="0" borderId="0"/>
    <xf numFmtId="0" fontId="33" fillId="0" borderId="0"/>
    <xf numFmtId="0" fontId="19" fillId="0" borderId="0"/>
    <xf numFmtId="44"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7" fillId="8"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7" fillId="13" borderId="0" applyNumberFormat="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7" fillId="4" borderId="0" applyNumberFormat="0" applyBorder="0" applyAlignment="0" applyProtection="0"/>
    <xf numFmtId="0" fontId="33" fillId="0" borderId="0"/>
    <xf numFmtId="0" fontId="19"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7" fillId="8" borderId="0" applyNumberFormat="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2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1"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19"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11" fillId="0" borderId="0"/>
    <xf numFmtId="43" fontId="33" fillId="0" borderId="0" applyFont="0" applyFill="0" applyBorder="0" applyAlignment="0" applyProtection="0"/>
    <xf numFmtId="0" fontId="7" fillId="7" borderId="0" applyNumberFormat="0" applyBorder="0" applyAlignment="0" applyProtection="0"/>
    <xf numFmtId="0" fontId="33" fillId="0" borderId="0"/>
    <xf numFmtId="0" fontId="7" fillId="11" borderId="0" applyNumberFormat="0" applyBorder="0" applyAlignment="0" applyProtection="0"/>
    <xf numFmtId="0" fontId="33" fillId="0" borderId="0"/>
    <xf numFmtId="0" fontId="19" fillId="0" borderId="0"/>
    <xf numFmtId="44" fontId="33" fillId="0" borderId="0" applyFont="0" applyFill="0" applyBorder="0" applyAlignment="0" applyProtection="0"/>
    <xf numFmtId="0" fontId="11" fillId="0" borderId="0"/>
    <xf numFmtId="44" fontId="33" fillId="0" borderId="0" applyFont="0" applyFill="0" applyBorder="0" applyAlignment="0" applyProtection="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19"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11" fillId="0" borderId="0"/>
    <xf numFmtId="0" fontId="11"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7" borderId="0" applyNumberFormat="0" applyBorder="0" applyAlignment="0" applyProtection="0"/>
    <xf numFmtId="0" fontId="11" fillId="0" borderId="0"/>
    <xf numFmtId="0" fontId="38" fillId="20" borderId="0" applyFont="0" applyBorder="0" applyAlignment="0">
      <alignment horizontal="center" wrapText="1"/>
    </xf>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11"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0" fontId="21" fillId="0" borderId="0"/>
    <xf numFmtId="0" fontId="19" fillId="0" borderId="0"/>
    <xf numFmtId="0" fontId="11" fillId="0" borderId="0"/>
    <xf numFmtId="0" fontId="1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19"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9" fillId="0" borderId="0"/>
    <xf numFmtId="0" fontId="33" fillId="0" borderId="0"/>
    <xf numFmtId="0" fontId="11" fillId="0" borderId="0"/>
    <xf numFmtId="0" fontId="33" fillId="0" borderId="0"/>
    <xf numFmtId="0" fontId="33" fillId="0" borderId="0"/>
    <xf numFmtId="0" fontId="33" fillId="0" borderId="0"/>
    <xf numFmtId="0" fontId="33" fillId="0" borderId="0"/>
    <xf numFmtId="0" fontId="19" fillId="0" borderId="0"/>
    <xf numFmtId="0" fontId="19" fillId="0" borderId="0"/>
    <xf numFmtId="0" fontId="33" fillId="0" borderId="0"/>
    <xf numFmtId="0" fontId="33" fillId="0" borderId="0"/>
    <xf numFmtId="0" fontId="33" fillId="0" borderId="0"/>
    <xf numFmtId="43" fontId="1" fillId="0" borderId="0" applyFont="0" applyFill="0" applyBorder="0" applyAlignment="0" applyProtection="0"/>
    <xf numFmtId="0" fontId="11" fillId="0" borderId="0"/>
    <xf numFmtId="43" fontId="33" fillId="0" borderId="0" applyFont="0" applyFill="0" applyBorder="0" applyAlignment="0" applyProtection="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11" fillId="0" borderId="0"/>
    <xf numFmtId="43" fontId="33" fillId="0" borderId="0" applyFont="0" applyFill="0" applyBorder="0" applyAlignment="0" applyProtection="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19"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9" fillId="0" borderId="0"/>
    <xf numFmtId="0" fontId="21" fillId="0" borderId="0"/>
    <xf numFmtId="44" fontId="34" fillId="0" borderId="0" applyFont="0" applyFill="0" applyBorder="0" applyAlignment="0" applyProtection="0"/>
    <xf numFmtId="43" fontId="33" fillId="0" borderId="0" applyFont="0" applyFill="0" applyBorder="0" applyAlignment="0" applyProtection="0"/>
    <xf numFmtId="0" fontId="19" fillId="0" borderId="0"/>
    <xf numFmtId="0" fontId="11"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0" fontId="19"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0" fontId="21" fillId="0" borderId="0"/>
    <xf numFmtId="0" fontId="11" fillId="0" borderId="0"/>
    <xf numFmtId="43" fontId="1"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19" fillId="0" borderId="0"/>
    <xf numFmtId="0" fontId="11" fillId="0" borderId="0"/>
    <xf numFmtId="0" fontId="33" fillId="0" borderId="0"/>
    <xf numFmtId="0" fontId="32" fillId="20" borderId="0" applyFont="0" applyBorder="0" applyAlignment="0">
      <alignment horizontal="center" wrapText="1"/>
    </xf>
    <xf numFmtId="0" fontId="33" fillId="0" borderId="0"/>
    <xf numFmtId="0" fontId="33" fillId="0" borderId="0"/>
    <xf numFmtId="0" fontId="11" fillId="0" borderId="0"/>
    <xf numFmtId="43" fontId="1" fillId="0" borderId="0" applyFont="0" applyFill="0" applyBorder="0" applyAlignment="0" applyProtection="0"/>
    <xf numFmtId="43" fontId="1" fillId="0" borderId="0" applyFont="0" applyFill="0" applyBorder="0" applyAlignment="0" applyProtection="0"/>
    <xf numFmtId="0" fontId="19"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11" fillId="0" borderId="0"/>
    <xf numFmtId="44" fontId="1" fillId="0" borderId="0" applyFont="0" applyFill="0" applyBorder="0" applyAlignment="0" applyProtection="0"/>
    <xf numFmtId="0" fontId="11"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2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11" fillId="0" borderId="0"/>
    <xf numFmtId="0" fontId="11" fillId="0" borderId="0"/>
    <xf numFmtId="0" fontId="19" fillId="0" borderId="0"/>
    <xf numFmtId="0" fontId="33" fillId="0" borderId="0"/>
    <xf numFmtId="0" fontId="19" fillId="0" borderId="0"/>
    <xf numFmtId="0" fontId="11"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0" fontId="19"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9"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9"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19"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19"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11"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21" fillId="0" borderId="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3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9"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19"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19"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9"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4"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3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21"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21"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21"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9"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9"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21"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19"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41" borderId="51" applyNumberFormat="0" applyFont="0" applyAlignment="0" applyProtection="0"/>
    <xf numFmtId="0" fontId="89" fillId="0" borderId="0" applyNumberFormat="0" applyFill="0" applyBorder="0" applyAlignment="0" applyProtection="0"/>
    <xf numFmtId="0" fontId="33" fillId="53" borderId="0" applyNumberFormat="0" applyBorder="0" applyAlignment="0" applyProtection="0"/>
    <xf numFmtId="0" fontId="33" fillId="54" borderId="0" applyNumberFormat="0" applyBorder="0" applyAlignment="0" applyProtection="0"/>
    <xf numFmtId="0" fontId="33" fillId="56" borderId="0" applyNumberFormat="0" applyBorder="0" applyAlignment="0" applyProtection="0"/>
    <xf numFmtId="0" fontId="33" fillId="57"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62" borderId="0" applyNumberFormat="0" applyBorder="0" applyAlignment="0" applyProtection="0"/>
    <xf numFmtId="0" fontId="33" fillId="63" borderId="0" applyNumberFormat="0" applyBorder="0" applyAlignment="0" applyProtection="0"/>
    <xf numFmtId="0" fontId="33" fillId="65" borderId="0" applyNumberFormat="0" applyBorder="0" applyAlignment="0" applyProtection="0"/>
    <xf numFmtId="0" fontId="33" fillId="66" borderId="0" applyNumberFormat="0" applyBorder="0" applyAlignment="0" applyProtection="0"/>
    <xf numFmtId="0" fontId="33" fillId="68" borderId="0" applyNumberFormat="0" applyBorder="0" applyAlignment="0" applyProtection="0"/>
    <xf numFmtId="0" fontId="33" fillId="69" borderId="0" applyNumberFormat="0" applyBorder="0" applyAlignment="0" applyProtection="0"/>
    <xf numFmtId="0" fontId="34" fillId="53"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2" borderId="0" applyNumberFormat="0" applyBorder="0" applyAlignment="0" applyProtection="0"/>
    <xf numFmtId="0" fontId="34" fillId="65" borderId="0" applyNumberFormat="0" applyBorder="0" applyAlignment="0" applyProtection="0"/>
    <xf numFmtId="0" fontId="34" fillId="68" borderId="0" applyNumberFormat="0" applyBorder="0" applyAlignment="0" applyProtection="0"/>
    <xf numFmtId="0" fontId="34" fillId="54" borderId="0" applyNumberFormat="0" applyBorder="0" applyAlignment="0" applyProtection="0"/>
    <xf numFmtId="0" fontId="34" fillId="57" borderId="0" applyNumberFormat="0" applyBorder="0" applyAlignment="0" applyProtection="0"/>
    <xf numFmtId="0" fontId="34" fillId="60" borderId="0" applyNumberFormat="0" applyBorder="0" applyAlignment="0" applyProtection="0"/>
    <xf numFmtId="0" fontId="34" fillId="63" borderId="0" applyNumberFormat="0" applyBorder="0" applyAlignment="0" applyProtection="0"/>
    <xf numFmtId="0" fontId="34" fillId="66" borderId="0" applyNumberFormat="0" applyBorder="0" applyAlignment="0" applyProtection="0"/>
    <xf numFmtId="0" fontId="34" fillId="69" borderId="0" applyNumberFormat="0" applyBorder="0" applyAlignment="0" applyProtection="0"/>
    <xf numFmtId="0" fontId="76" fillId="55" borderId="0" applyNumberFormat="0" applyBorder="0" applyAlignment="0" applyProtection="0"/>
    <xf numFmtId="0" fontId="90" fillId="55" borderId="0" applyNumberFormat="0" applyBorder="0" applyAlignment="0" applyProtection="0"/>
    <xf numFmtId="0" fontId="76" fillId="58" borderId="0" applyNumberFormat="0" applyBorder="0" applyAlignment="0" applyProtection="0"/>
    <xf numFmtId="0" fontId="90" fillId="58" borderId="0" applyNumberFormat="0" applyBorder="0" applyAlignment="0" applyProtection="0"/>
    <xf numFmtId="0" fontId="76" fillId="61" borderId="0" applyNumberFormat="0" applyBorder="0" applyAlignment="0" applyProtection="0"/>
    <xf numFmtId="0" fontId="90" fillId="61" borderId="0" applyNumberFormat="0" applyBorder="0" applyAlignment="0" applyProtection="0"/>
    <xf numFmtId="0" fontId="76" fillId="64" borderId="0" applyNumberFormat="0" applyBorder="0" applyAlignment="0" applyProtection="0"/>
    <xf numFmtId="0" fontId="90" fillId="64" borderId="0" applyNumberFormat="0" applyBorder="0" applyAlignment="0" applyProtection="0"/>
    <xf numFmtId="0" fontId="76" fillId="67" borderId="0" applyNumberFormat="0" applyBorder="0" applyAlignment="0" applyProtection="0"/>
    <xf numFmtId="0" fontId="90" fillId="67" borderId="0" applyNumberFormat="0" applyBorder="0" applyAlignment="0" applyProtection="0"/>
    <xf numFmtId="0" fontId="76" fillId="70" borderId="0" applyNumberFormat="0" applyBorder="0" applyAlignment="0" applyProtection="0"/>
    <xf numFmtId="0" fontId="90" fillId="70" borderId="0" applyNumberFormat="0" applyBorder="0" applyAlignment="0" applyProtection="0"/>
    <xf numFmtId="0" fontId="90" fillId="42" borderId="0" applyNumberFormat="0" applyBorder="0" applyAlignment="0" applyProtection="0"/>
    <xf numFmtId="0" fontId="90" fillId="42" borderId="0" applyNumberFormat="0" applyBorder="0" applyAlignment="0" applyProtection="0"/>
    <xf numFmtId="0" fontId="90" fillId="43" borderId="0" applyNumberFormat="0" applyBorder="0" applyAlignment="0" applyProtection="0"/>
    <xf numFmtId="0" fontId="90" fillId="43" borderId="0" applyNumberFormat="0" applyBorder="0" applyAlignment="0" applyProtection="0"/>
    <xf numFmtId="0" fontId="90" fillId="44" borderId="0" applyNumberFormat="0" applyBorder="0" applyAlignment="0" applyProtection="0"/>
    <xf numFmtId="0" fontId="90" fillId="44" borderId="0" applyNumberFormat="0" applyBorder="0" applyAlignment="0" applyProtection="0"/>
    <xf numFmtId="0" fontId="90" fillId="45" borderId="0" applyNumberFormat="0" applyBorder="0" applyAlignment="0" applyProtection="0"/>
    <xf numFmtId="0" fontId="90" fillId="45" borderId="0" applyNumberFormat="0" applyBorder="0" applyAlignment="0" applyProtection="0"/>
    <xf numFmtId="0" fontId="90" fillId="46" borderId="0" applyNumberFormat="0" applyBorder="0" applyAlignment="0" applyProtection="0"/>
    <xf numFmtId="0" fontId="90" fillId="46" borderId="0" applyNumberFormat="0" applyBorder="0" applyAlignment="0" applyProtection="0"/>
    <xf numFmtId="0" fontId="90" fillId="47" borderId="0" applyNumberFormat="0" applyBorder="0" applyAlignment="0" applyProtection="0"/>
    <xf numFmtId="0" fontId="90" fillId="47" borderId="0" applyNumberFormat="0" applyBorder="0" applyAlignment="0" applyProtection="0"/>
    <xf numFmtId="0" fontId="91" fillId="36" borderId="0" applyNumberFormat="0" applyBorder="0" applyAlignment="0" applyProtection="0"/>
    <xf numFmtId="0" fontId="92" fillId="39" borderId="47" applyNumberFormat="0" applyAlignment="0" applyProtection="0"/>
    <xf numFmtId="0" fontId="93" fillId="40" borderId="50"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3" fillId="0" borderId="0" applyFont="0" applyFill="0" applyBorder="0" applyAlignment="0" applyProtection="0"/>
    <xf numFmtId="43" fontId="11" fillId="0" borderId="0" applyFont="0" applyFill="0" applyBorder="0" applyAlignment="0" applyProtection="0"/>
    <xf numFmtId="43" fontId="34" fillId="0" borderId="0" applyFont="0" applyFill="0" applyBorder="0" applyAlignment="0" applyProtection="0"/>
    <xf numFmtId="0" fontId="94" fillId="0" borderId="0" applyNumberFormat="0" applyFill="0" applyBorder="0" applyAlignment="0" applyProtection="0"/>
    <xf numFmtId="0" fontId="95" fillId="35" borderId="0" applyNumberFormat="0" applyBorder="0" applyAlignment="0" applyProtection="0"/>
    <xf numFmtId="0" fontId="96" fillId="0" borderId="44" applyNumberFormat="0" applyFill="0" applyAlignment="0" applyProtection="0"/>
    <xf numFmtId="0" fontId="97" fillId="0" borderId="4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98" fillId="0" borderId="46" applyNumberFormat="0" applyFill="0" applyAlignment="0" applyProtection="0"/>
    <xf numFmtId="0" fontId="98" fillId="0" borderId="0" applyNumberFormat="0" applyFill="0" applyBorder="0" applyAlignment="0" applyProtection="0"/>
    <xf numFmtId="0" fontId="99" fillId="38" borderId="47" applyNumberFormat="0" applyAlignment="0" applyProtection="0"/>
    <xf numFmtId="0" fontId="100" fillId="0" borderId="49" applyNumberFormat="0" applyFill="0" applyAlignment="0" applyProtection="0"/>
    <xf numFmtId="0" fontId="101" fillId="37" borderId="0" applyNumberFormat="0" applyBorder="0" applyAlignment="0" applyProtection="0"/>
    <xf numFmtId="0" fontId="6" fillId="0" borderId="0"/>
    <xf numFmtId="0" fontId="34" fillId="0" borderId="0"/>
    <xf numFmtId="0" fontId="34" fillId="0" borderId="0"/>
    <xf numFmtId="0" fontId="34" fillId="0" borderId="0"/>
    <xf numFmtId="0" fontId="34" fillId="0" borderId="0"/>
    <xf numFmtId="0" fontId="6" fillId="0" borderId="0"/>
    <xf numFmtId="0" fontId="6" fillId="0" borderId="0"/>
    <xf numFmtId="0" fontId="11" fillId="0" borderId="0"/>
    <xf numFmtId="0" fontId="19" fillId="0" borderId="0"/>
    <xf numFmtId="0" fontId="11" fillId="0" borderId="0"/>
    <xf numFmtId="0" fontId="34"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4" fillId="41" borderId="51" applyNumberFormat="0" applyFont="0" applyAlignment="0" applyProtection="0"/>
    <xf numFmtId="0" fontId="102" fillId="39" borderId="48" applyNumberFormat="0" applyAlignment="0" applyProtection="0"/>
    <xf numFmtId="9" fontId="6" fillId="0" borderId="0" applyFont="0" applyFill="0" applyBorder="0" applyAlignment="0" applyProtection="0"/>
    <xf numFmtId="0" fontId="103" fillId="0" borderId="0" applyNumberFormat="0" applyFill="0" applyBorder="0" applyAlignment="0" applyProtection="0"/>
    <xf numFmtId="0" fontId="104" fillId="0" borderId="52" applyNumberFormat="0" applyFill="0" applyAlignment="0" applyProtection="0"/>
    <xf numFmtId="0" fontId="105" fillId="0" borderId="0" applyNumberFormat="0" applyFill="0" applyBorder="0" applyAlignment="0" applyProtection="0"/>
    <xf numFmtId="0" fontId="107" fillId="0" borderId="0"/>
    <xf numFmtId="43" fontId="108" fillId="0" borderId="0" applyFont="0" applyFill="0" applyBorder="0" applyAlignment="0" applyProtection="0"/>
    <xf numFmtId="0" fontId="108"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6" fillId="0" borderId="0"/>
    <xf numFmtId="0" fontId="109" fillId="0" borderId="0" applyNumberFormat="0" applyFill="0" applyBorder="0" applyAlignment="0" applyProtection="0">
      <alignment vertical="top"/>
      <protection locked="0"/>
    </xf>
    <xf numFmtId="0" fontId="110" fillId="0" borderId="0" applyNumberFormat="0" applyFill="0" applyBorder="0" applyAlignment="0" applyProtection="0"/>
    <xf numFmtId="0" fontId="61" fillId="0" borderId="0"/>
    <xf numFmtId="0" fontId="61" fillId="0" borderId="0"/>
    <xf numFmtId="0" fontId="61" fillId="0" borderId="0"/>
    <xf numFmtId="0" fontId="62" fillId="0" borderId="0"/>
    <xf numFmtId="0" fontId="62" fillId="0" borderId="0"/>
    <xf numFmtId="0" fontId="62" fillId="0" borderId="0"/>
    <xf numFmtId="0" fontId="62" fillId="0" borderId="0"/>
    <xf numFmtId="0" fontId="62" fillId="0" borderId="0"/>
    <xf numFmtId="0" fontId="61" fillId="0" borderId="0"/>
    <xf numFmtId="0" fontId="62" fillId="0" borderId="0"/>
    <xf numFmtId="0" fontId="62" fillId="0" borderId="0"/>
    <xf numFmtId="0" fontId="62" fillId="0" borderId="0"/>
    <xf numFmtId="0" fontId="62" fillId="0" borderId="0"/>
    <xf numFmtId="0" fontId="62" fillId="0" borderId="0"/>
    <xf numFmtId="0" fontId="63" fillId="0" borderId="0"/>
    <xf numFmtId="0" fontId="63" fillId="0" borderId="0"/>
    <xf numFmtId="0" fontId="33" fillId="0" borderId="0"/>
    <xf numFmtId="43" fontId="33" fillId="0" borderId="0" applyFont="0" applyFill="0" applyBorder="0" applyAlignment="0" applyProtection="0"/>
    <xf numFmtId="0" fontId="33"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21" fillId="0" borderId="0"/>
    <xf numFmtId="0" fontId="11" fillId="0" borderId="0"/>
    <xf numFmtId="0" fontId="19" fillId="0" borderId="0"/>
    <xf numFmtId="43" fontId="6" fillId="0" borderId="0" applyFont="0" applyFill="0" applyBorder="0" applyAlignment="0" applyProtection="0"/>
    <xf numFmtId="43" fontId="1" fillId="0" borderId="0" applyFont="0" applyFill="0" applyBorder="0" applyAlignment="0" applyProtection="0"/>
    <xf numFmtId="0" fontId="34" fillId="0" borderId="0"/>
    <xf numFmtId="0" fontId="11" fillId="0" borderId="0"/>
    <xf numFmtId="0" fontId="11" fillId="0" borderId="0"/>
    <xf numFmtId="0" fontId="33" fillId="0" borderId="0"/>
    <xf numFmtId="0" fontId="11" fillId="0" borderId="0"/>
    <xf numFmtId="0" fontId="19" fillId="0" borderId="0"/>
    <xf numFmtId="0" fontId="21" fillId="0" borderId="0"/>
    <xf numFmtId="0" fontId="11" fillId="0" borderId="0"/>
    <xf numFmtId="0" fontId="11" fillId="0" borderId="0"/>
    <xf numFmtId="0" fontId="19" fillId="0" borderId="0"/>
    <xf numFmtId="0" fontId="108" fillId="0" borderId="0"/>
    <xf numFmtId="0" fontId="11" fillId="0" borderId="0"/>
    <xf numFmtId="0" fontId="108"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43"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9" fontId="33" fillId="0" borderId="0" applyFont="0" applyFill="0" applyBorder="0" applyAlignment="0" applyProtection="0"/>
    <xf numFmtId="0" fontId="19" fillId="0" borderId="0"/>
    <xf numFmtId="0" fontId="21" fillId="0" borderId="0"/>
    <xf numFmtId="0" fontId="33" fillId="0" borderId="0"/>
    <xf numFmtId="43" fontId="33" fillId="0" borderId="0" applyFont="0" applyFill="0" applyBorder="0" applyAlignment="0" applyProtection="0"/>
    <xf numFmtId="0" fontId="19" fillId="0" borderId="0"/>
    <xf numFmtId="0" fontId="21" fillId="0" borderId="0"/>
    <xf numFmtId="43" fontId="33" fillId="0" borderId="0" applyFont="0" applyFill="0" applyBorder="0" applyAlignment="0" applyProtection="0"/>
    <xf numFmtId="44"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9"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21"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19" fillId="0" borderId="0"/>
    <xf numFmtId="43"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4" fontId="1" fillId="0" borderId="0" applyFont="0" applyFill="0" applyBorder="0" applyAlignment="0" applyProtection="0"/>
    <xf numFmtId="0" fontId="19" fillId="0" borderId="0"/>
    <xf numFmtId="44" fontId="1" fillId="0" borderId="0" applyFont="0" applyFill="0" applyBorder="0" applyAlignment="0" applyProtection="0"/>
    <xf numFmtId="0" fontId="11" fillId="0" borderId="0"/>
    <xf numFmtId="0" fontId="19" fillId="0" borderId="0"/>
    <xf numFmtId="0" fontId="19"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11" fillId="5" borderId="7" applyNumberFormat="0" applyFont="0" applyAlignment="0" applyProtection="0"/>
    <xf numFmtId="0" fontId="33" fillId="0" borderId="0"/>
    <xf numFmtId="0" fontId="117" fillId="0" borderId="0"/>
    <xf numFmtId="43" fontId="107" fillId="0" borderId="0" applyFont="0" applyFill="0" applyBorder="0" applyAlignment="0" applyProtection="0"/>
    <xf numFmtId="0" fontId="107" fillId="0" borderId="0"/>
    <xf numFmtId="0" fontId="119" fillId="0" borderId="0"/>
    <xf numFmtId="0" fontId="33" fillId="0" borderId="0"/>
    <xf numFmtId="0" fontId="119" fillId="0" borderId="0"/>
    <xf numFmtId="43" fontId="107" fillId="0" borderId="0" applyFont="0" applyFill="0" applyBorder="0" applyAlignment="0" applyProtection="0"/>
    <xf numFmtId="0" fontId="107" fillId="0" borderId="0"/>
    <xf numFmtId="0" fontId="107" fillId="0" borderId="0"/>
    <xf numFmtId="0" fontId="107" fillId="0" borderId="0"/>
    <xf numFmtId="0" fontId="120" fillId="0" borderId="0"/>
    <xf numFmtId="0" fontId="120" fillId="0" borderId="0"/>
    <xf numFmtId="0" fontId="121" fillId="0" borderId="0"/>
    <xf numFmtId="0" fontId="120" fillId="0" borderId="0"/>
    <xf numFmtId="0" fontId="119" fillId="0" borderId="0"/>
    <xf numFmtId="0" fontId="120" fillId="0" borderId="0"/>
    <xf numFmtId="0" fontId="119" fillId="0" borderId="0"/>
    <xf numFmtId="0" fontId="12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0" fillId="0" borderId="0"/>
    <xf numFmtId="0" fontId="119" fillId="0" borderId="0"/>
    <xf numFmtId="0" fontId="119" fillId="0" borderId="0"/>
    <xf numFmtId="0" fontId="120" fillId="0" borderId="0"/>
    <xf numFmtId="0" fontId="119" fillId="0" borderId="0"/>
    <xf numFmtId="0" fontId="119" fillId="0" borderId="0"/>
    <xf numFmtId="0" fontId="121" fillId="0" borderId="0"/>
    <xf numFmtId="0" fontId="119" fillId="5" borderId="7" applyNumberFormat="0" applyFont="0" applyAlignment="0" applyProtection="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20"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19" fillId="0" borderId="0"/>
    <xf numFmtId="0" fontId="12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19" fillId="0" borderId="0"/>
    <xf numFmtId="0" fontId="120" fillId="0" borderId="0"/>
    <xf numFmtId="0" fontId="120"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19" fillId="5" borderId="7" applyNumberFormat="0" applyFont="0" applyAlignment="0" applyProtection="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20"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19" fillId="0" borderId="0"/>
    <xf numFmtId="0" fontId="121" fillId="0" borderId="0"/>
    <xf numFmtId="0" fontId="119" fillId="0" borderId="0"/>
    <xf numFmtId="0" fontId="121" fillId="0" borderId="0"/>
    <xf numFmtId="0" fontId="119" fillId="0" borderId="0"/>
    <xf numFmtId="0" fontId="122" fillId="0" borderId="0"/>
    <xf numFmtId="0" fontId="120" fillId="0" borderId="0"/>
    <xf numFmtId="0" fontId="120" fillId="0" borderId="0"/>
    <xf numFmtId="0" fontId="120" fillId="0" borderId="0"/>
    <xf numFmtId="0" fontId="119" fillId="0" borderId="0"/>
    <xf numFmtId="0" fontId="119" fillId="0" borderId="0"/>
    <xf numFmtId="0" fontId="119" fillId="0" borderId="0"/>
    <xf numFmtId="0" fontId="119" fillId="0" borderId="0"/>
    <xf numFmtId="0" fontId="119" fillId="0" borderId="0"/>
    <xf numFmtId="0" fontId="120" fillId="0" borderId="0"/>
    <xf numFmtId="0" fontId="119" fillId="0" borderId="0"/>
    <xf numFmtId="0" fontId="119" fillId="0" borderId="0"/>
    <xf numFmtId="0" fontId="119" fillId="0" borderId="0"/>
    <xf numFmtId="0" fontId="119" fillId="0" borderId="0"/>
    <xf numFmtId="0" fontId="119" fillId="0" borderId="0"/>
    <xf numFmtId="0" fontId="121" fillId="0" borderId="0"/>
    <xf numFmtId="0" fontId="121" fillId="0" borderId="0"/>
    <xf numFmtId="0" fontId="122" fillId="0" borderId="0"/>
    <xf numFmtId="0" fontId="120" fillId="0" borderId="0"/>
    <xf numFmtId="0" fontId="120" fillId="0" borderId="0"/>
    <xf numFmtId="0" fontId="120"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21" fillId="0" borderId="0"/>
    <xf numFmtId="0" fontId="121" fillId="0" borderId="0"/>
    <xf numFmtId="0" fontId="107"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122" fillId="0" borderId="0"/>
    <xf numFmtId="0" fontId="19"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9" fontId="34" fillId="0" borderId="0" applyFont="0" applyFill="0" applyBorder="0" applyAlignment="0" applyProtection="0"/>
    <xf numFmtId="0" fontId="38" fillId="20" borderId="0" applyFont="0" applyBorder="0" applyAlignment="0">
      <alignment horizontal="center" wrapText="1"/>
    </xf>
    <xf numFmtId="0" fontId="38" fillId="20" borderId="0" applyFont="0" applyBorder="0" applyAlignment="0">
      <alignment horizontal="center" wrapText="1"/>
    </xf>
    <xf numFmtId="0" fontId="21" fillId="0" borderId="0"/>
    <xf numFmtId="9"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21" fillId="0" borderId="0"/>
    <xf numFmtId="0" fontId="21" fillId="0" borderId="0"/>
    <xf numFmtId="0" fontId="33" fillId="0" borderId="0"/>
    <xf numFmtId="0" fontId="11" fillId="0" borderId="0"/>
    <xf numFmtId="0" fontId="21" fillId="0" borderId="0"/>
    <xf numFmtId="0" fontId="21"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1" fillId="0" borderId="0"/>
    <xf numFmtId="0" fontId="19" fillId="0" borderId="0"/>
    <xf numFmtId="0" fontId="11" fillId="0" borderId="0"/>
    <xf numFmtId="9" fontId="31" fillId="0" borderId="0" applyFont="0" applyFill="0" applyBorder="0" applyAlignment="0" applyProtection="0"/>
    <xf numFmtId="0" fontId="32" fillId="20" borderId="0" applyFont="0" applyBorder="0" applyAlignment="0">
      <alignment horizontal="center" wrapText="1"/>
    </xf>
    <xf numFmtId="0" fontId="11" fillId="0" borderId="0"/>
    <xf numFmtId="0" fontId="19"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9" fillId="0" borderId="0"/>
    <xf numFmtId="0" fontId="11" fillId="0" borderId="0"/>
    <xf numFmtId="0" fontId="11" fillId="0" borderId="0"/>
    <xf numFmtId="0" fontId="19" fillId="0" borderId="0"/>
    <xf numFmtId="0" fontId="19" fillId="0" borderId="0"/>
    <xf numFmtId="0" fontId="11" fillId="0" borderId="0"/>
    <xf numFmtId="0" fontId="11" fillId="0" borderId="0"/>
    <xf numFmtId="0" fontId="11" fillId="0" borderId="0"/>
    <xf numFmtId="0" fontId="21" fillId="0" borderId="0"/>
    <xf numFmtId="0" fontId="21" fillId="0" borderId="0"/>
    <xf numFmtId="44" fontId="33" fillId="0" borderId="0" applyFont="0" applyFill="0" applyBorder="0" applyAlignment="0" applyProtection="0"/>
    <xf numFmtId="43" fontId="33" fillId="0" borderId="0" applyFont="0" applyFill="0" applyBorder="0" applyAlignment="0" applyProtection="0"/>
    <xf numFmtId="0" fontId="11" fillId="5" borderId="7" applyNumberFormat="0" applyFont="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19" fillId="0" borderId="0"/>
    <xf numFmtId="0" fontId="2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19" fillId="0" borderId="0"/>
    <xf numFmtId="0" fontId="21" fillId="0" borderId="0"/>
    <xf numFmtId="0" fontId="21" fillId="0" borderId="0"/>
    <xf numFmtId="0" fontId="11" fillId="0" borderId="0"/>
    <xf numFmtId="0" fontId="33" fillId="41" borderId="51" applyNumberFormat="0" applyFont="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41" borderId="51" applyNumberFormat="0" applyFont="0" applyAlignment="0" applyProtection="0"/>
    <xf numFmtId="0" fontId="19" fillId="0" borderId="0"/>
    <xf numFmtId="0" fontId="21" fillId="0" borderId="0"/>
    <xf numFmtId="0" fontId="34" fillId="0" borderId="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1"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21" fillId="0" borderId="0"/>
    <xf numFmtId="43" fontId="34" fillId="0" borderId="0" applyFont="0" applyFill="0" applyBorder="0" applyAlignment="0" applyProtection="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1" fillId="0" borderId="0"/>
    <xf numFmtId="43" fontId="33" fillId="0" borderId="0" applyFont="0" applyFill="0" applyBorder="0" applyAlignment="0" applyProtection="0"/>
    <xf numFmtId="44" fontId="33" fillId="0" borderId="0" applyFont="0" applyFill="0" applyBorder="0" applyAlignment="0" applyProtection="0"/>
    <xf numFmtId="0" fontId="19"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9"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11" fillId="0" borderId="0" applyFont="0" applyFill="0" applyBorder="0" applyAlignment="0" applyProtection="0"/>
    <xf numFmtId="43" fontId="33" fillId="0" borderId="0" applyFont="0" applyFill="0" applyBorder="0" applyAlignment="0" applyProtection="0"/>
    <xf numFmtId="0" fontId="11" fillId="0" borderId="0"/>
    <xf numFmtId="0" fontId="33" fillId="0" borderId="0"/>
    <xf numFmtId="0" fontId="11" fillId="0" borderId="0"/>
    <xf numFmtId="0" fontId="11" fillId="0" borderId="0"/>
    <xf numFmtId="0" fontId="34" fillId="41" borderId="51" applyNumberFormat="0" applyFont="0" applyAlignment="0" applyProtection="0"/>
    <xf numFmtId="0" fontId="11" fillId="0" borderId="0"/>
    <xf numFmtId="0" fontId="11" fillId="0" borderId="0"/>
    <xf numFmtId="0" fontId="33" fillId="0" borderId="0"/>
    <xf numFmtId="0" fontId="11" fillId="0" borderId="0"/>
    <xf numFmtId="0" fontId="11" fillId="0" borderId="0"/>
    <xf numFmtId="0" fontId="34" fillId="0" borderId="0"/>
    <xf numFmtId="44" fontId="1" fillId="0" borderId="0" applyFont="0" applyFill="0" applyBorder="0" applyAlignment="0" applyProtection="0"/>
    <xf numFmtId="43" fontId="31"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3" fillId="0" borderId="0" applyFont="0" applyFill="0" applyBorder="0" applyAlignment="0" applyProtection="0"/>
    <xf numFmtId="44" fontId="34" fillId="0" borderId="0" applyFont="0" applyFill="0" applyBorder="0" applyAlignment="0" applyProtection="0"/>
    <xf numFmtId="0" fontId="19" fillId="0" borderId="0"/>
    <xf numFmtId="0" fontId="19" fillId="0" borderId="0"/>
    <xf numFmtId="0" fontId="11" fillId="0" borderId="0"/>
    <xf numFmtId="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8" fillId="20" borderId="0" applyFont="0" applyBorder="0" applyAlignment="0">
      <alignment horizontal="center" wrapText="1"/>
    </xf>
    <xf numFmtId="43" fontId="33" fillId="0" borderId="0" applyFont="0" applyFill="0" applyBorder="0" applyAlignment="0" applyProtection="0"/>
    <xf numFmtId="44" fontId="33" fillId="0" borderId="0" applyFont="0" applyFill="0" applyBorder="0" applyAlignment="0" applyProtection="0"/>
    <xf numFmtId="43" fontId="31"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21" fillId="0" borderId="0"/>
    <xf numFmtId="0" fontId="11" fillId="0" borderId="0"/>
    <xf numFmtId="0" fontId="11" fillId="0" borderId="0"/>
    <xf numFmtId="0" fontId="11" fillId="0" borderId="0"/>
    <xf numFmtId="0" fontId="19" fillId="0" borderId="0"/>
    <xf numFmtId="0" fontId="11" fillId="0" borderId="0"/>
    <xf numFmtId="0" fontId="11" fillId="0" borderId="0"/>
    <xf numFmtId="0" fontId="21" fillId="0" borderId="0"/>
    <xf numFmtId="0" fontId="11" fillId="0" borderId="0"/>
    <xf numFmtId="0" fontId="19" fillId="0" borderId="0"/>
    <xf numFmtId="0" fontId="11" fillId="0" borderId="0"/>
    <xf numFmtId="0" fontId="19" fillId="0" borderId="0"/>
    <xf numFmtId="0" fontId="19" fillId="0" borderId="0"/>
    <xf numFmtId="0" fontId="11" fillId="0" borderId="0"/>
    <xf numFmtId="0" fontId="21" fillId="0" borderId="0"/>
    <xf numFmtId="0" fontId="11" fillId="0" borderId="0"/>
    <xf numFmtId="0" fontId="19" fillId="0" borderId="0"/>
    <xf numFmtId="0" fontId="19" fillId="0" borderId="0"/>
    <xf numFmtId="0" fontId="11" fillId="0" borderId="0"/>
    <xf numFmtId="0" fontId="11" fillId="0" borderId="0"/>
    <xf numFmtId="0" fontId="19" fillId="0" borderId="0"/>
    <xf numFmtId="0" fontId="11" fillId="0" borderId="0"/>
    <xf numFmtId="0" fontId="19" fillId="0" borderId="0"/>
    <xf numFmtId="0" fontId="21" fillId="0" borderId="0"/>
    <xf numFmtId="0" fontId="11" fillId="0" borderId="0"/>
    <xf numFmtId="0" fontId="11" fillId="0" borderId="0"/>
    <xf numFmtId="0" fontId="11" fillId="5" borderId="7" applyNumberFormat="0" applyFont="0" applyAlignment="0" applyProtection="0"/>
    <xf numFmtId="0" fontId="19" fillId="0" borderId="0"/>
    <xf numFmtId="0" fontId="19" fillId="0" borderId="0"/>
    <xf numFmtId="0" fontId="11" fillId="0" borderId="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31" fillId="0" borderId="0" applyFont="0" applyFill="0" applyBorder="0" applyAlignment="0" applyProtection="0"/>
    <xf numFmtId="9" fontId="31" fillId="0" borderId="0" applyFont="0" applyFill="0" applyBorder="0" applyAlignment="0" applyProtection="0"/>
    <xf numFmtId="0" fontId="32" fillId="20" borderId="0" applyFont="0" applyBorder="0" applyAlignment="0">
      <alignment horizontal="center" wrapText="1"/>
    </xf>
    <xf numFmtId="0" fontId="1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1" fillId="0" borderId="0"/>
    <xf numFmtId="43" fontId="1" fillId="0" borderId="0" applyFont="0" applyFill="0" applyBorder="0" applyAlignment="0" applyProtection="0"/>
    <xf numFmtId="0" fontId="33" fillId="0" borderId="0"/>
    <xf numFmtId="0" fontId="19" fillId="0" borderId="0"/>
    <xf numFmtId="0" fontId="19" fillId="0" borderId="0"/>
    <xf numFmtId="0" fontId="11" fillId="0" borderId="0"/>
    <xf numFmtId="0" fontId="11" fillId="0" borderId="0"/>
    <xf numFmtId="0" fontId="11" fillId="0" borderId="0"/>
    <xf numFmtId="0" fontId="11" fillId="0" borderId="0"/>
    <xf numFmtId="0" fontId="21" fillId="0" borderId="0"/>
    <xf numFmtId="0" fontId="21"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1" fillId="0" borderId="0"/>
    <xf numFmtId="0" fontId="21" fillId="0" borderId="0"/>
    <xf numFmtId="0" fontId="11" fillId="0" borderId="0"/>
    <xf numFmtId="0" fontId="107" fillId="0" borderId="0"/>
    <xf numFmtId="43" fontId="107" fillId="0" borderId="0" applyFont="0" applyFill="0" applyBorder="0" applyAlignment="0" applyProtection="0"/>
    <xf numFmtId="0" fontId="107" fillId="0" borderId="0"/>
    <xf numFmtId="0" fontId="19" fillId="0" borderId="0"/>
    <xf numFmtId="0" fontId="19" fillId="0" borderId="0"/>
    <xf numFmtId="0" fontId="19"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21" fillId="0" borderId="0"/>
    <xf numFmtId="0" fontId="21" fillId="0" borderId="0"/>
    <xf numFmtId="0" fontId="107"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107" fillId="0" borderId="0"/>
    <xf numFmtId="0" fontId="144" fillId="0" borderId="0"/>
    <xf numFmtId="0" fontId="147" fillId="0" borderId="0"/>
    <xf numFmtId="43" fontId="147" fillId="0" borderId="0" applyFont="0" applyFill="0" applyBorder="0" applyAlignment="0" applyProtection="0"/>
    <xf numFmtId="44" fontId="147"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cellStyleXfs>
  <cellXfs count="572">
    <xf numFmtId="0" fontId="0" fillId="0" borderId="0" xfId="0"/>
    <xf numFmtId="0" fontId="43" fillId="0" borderId="0" xfId="0" applyFont="1" applyProtection="1"/>
    <xf numFmtId="0" fontId="0" fillId="0" borderId="0" xfId="0" applyFont="1" applyProtection="1"/>
    <xf numFmtId="0" fontId="0" fillId="0" borderId="0" xfId="0" applyFont="1" applyAlignment="1" applyProtection="1">
      <alignment horizontal="center" vertical="center" wrapText="1"/>
    </xf>
    <xf numFmtId="0" fontId="0" fillId="0" borderId="0" xfId="0" applyFont="1" applyAlignment="1" applyProtection="1">
      <alignment horizontal="center" vertical="center"/>
    </xf>
    <xf numFmtId="0" fontId="40" fillId="21" borderId="0" xfId="0" applyFont="1" applyFill="1" applyBorder="1" applyAlignment="1" applyProtection="1">
      <alignment horizontal="center" wrapText="1"/>
    </xf>
    <xf numFmtId="0" fontId="47" fillId="24" borderId="10" xfId="0" applyFont="1" applyFill="1" applyBorder="1" applyAlignment="1" applyProtection="1">
      <alignment horizontal="center" wrapText="1"/>
    </xf>
    <xf numFmtId="0" fontId="41" fillId="0" borderId="0" xfId="0" applyFont="1" applyAlignment="1" applyProtection="1">
      <alignment horizontal="left" wrapText="1"/>
    </xf>
    <xf numFmtId="0" fontId="41" fillId="0" borderId="0" xfId="0" applyFont="1" applyAlignment="1" applyProtection="1">
      <alignment horizontal="left" vertical="center" wrapText="1"/>
    </xf>
    <xf numFmtId="0" fontId="41" fillId="24" borderId="0" xfId="0" applyFont="1" applyFill="1" applyBorder="1" applyAlignment="1" applyProtection="1">
      <alignment horizontal="left" wrapText="1"/>
    </xf>
    <xf numFmtId="0" fontId="39" fillId="0" borderId="0" xfId="0" applyFont="1" applyAlignment="1" applyProtection="1">
      <alignment horizontal="center"/>
    </xf>
    <xf numFmtId="167" fontId="39" fillId="23" borderId="0" xfId="545" applyNumberFormat="1" applyFont="1" applyFill="1" applyProtection="1"/>
    <xf numFmtId="0" fontId="50" fillId="25" borderId="0" xfId="0" applyFont="1" applyFill="1" applyAlignment="1" applyProtection="1">
      <alignment horizontal="center" wrapText="1"/>
    </xf>
    <xf numFmtId="0" fontId="51" fillId="21" borderId="10" xfId="0" applyFont="1" applyFill="1" applyBorder="1" applyAlignment="1" applyProtection="1">
      <alignment horizontal="center" wrapText="1"/>
    </xf>
    <xf numFmtId="0" fontId="51" fillId="21" borderId="0" xfId="0" applyFont="1" applyFill="1" applyBorder="1" applyAlignment="1" applyProtection="1">
      <alignment horizontal="center" wrapText="1"/>
    </xf>
    <xf numFmtId="0" fontId="0" fillId="0" borderId="0" xfId="0" applyFont="1" applyAlignment="1" applyProtection="1">
      <alignment wrapText="1"/>
      <protection locked="0"/>
    </xf>
    <xf numFmtId="0" fontId="0" fillId="0" borderId="0" xfId="0" applyFont="1" applyFill="1" applyProtection="1"/>
    <xf numFmtId="0" fontId="0" fillId="0" borderId="0" xfId="0" applyNumberFormat="1" applyFont="1" applyFill="1" applyAlignment="1" applyProtection="1">
      <alignment vertical="center" wrapText="1"/>
    </xf>
    <xf numFmtId="0" fontId="0" fillId="0" borderId="0" xfId="0" applyNumberFormat="1" applyFont="1" applyFill="1" applyAlignment="1" applyProtection="1">
      <alignment horizontal="left" vertical="center" wrapText="1"/>
    </xf>
    <xf numFmtId="0" fontId="55" fillId="0" borderId="0" xfId="0" applyNumberFormat="1" applyFont="1" applyFill="1" applyAlignment="1" applyProtection="1">
      <alignment vertical="center" wrapText="1"/>
    </xf>
    <xf numFmtId="0" fontId="0" fillId="22" borderId="0" xfId="0" applyFont="1" applyFill="1" applyBorder="1" applyAlignment="1" applyProtection="1">
      <alignment vertical="center"/>
    </xf>
    <xf numFmtId="0" fontId="49" fillId="24" borderId="20" xfId="0" applyFont="1" applyFill="1" applyBorder="1" applyAlignment="1" applyProtection="1">
      <alignment horizontal="center" vertical="center" wrapText="1"/>
    </xf>
    <xf numFmtId="0" fontId="40" fillId="24" borderId="0" xfId="0" applyFont="1" applyFill="1" applyBorder="1" applyAlignment="1" applyProtection="1">
      <alignment horizontal="center" vertical="center" wrapText="1"/>
    </xf>
    <xf numFmtId="0" fontId="51" fillId="21" borderId="10" xfId="0" applyFont="1" applyFill="1" applyBorder="1" applyAlignment="1" applyProtection="1">
      <alignment horizontal="center" vertical="center" wrapText="1"/>
    </xf>
    <xf numFmtId="0" fontId="50" fillId="25" borderId="0" xfId="0" applyFont="1" applyFill="1" applyAlignment="1" applyProtection="1">
      <alignment horizontal="center" vertical="center"/>
    </xf>
    <xf numFmtId="0" fontId="40" fillId="23" borderId="0" xfId="0" applyFont="1" applyFill="1" applyAlignment="1" applyProtection="1">
      <alignment vertical="center" wrapText="1"/>
    </xf>
    <xf numFmtId="0" fontId="40" fillId="21" borderId="0" xfId="0" applyFont="1" applyFill="1" applyBorder="1" applyAlignment="1" applyProtection="1">
      <alignment horizontal="center" vertical="center" wrapText="1"/>
    </xf>
    <xf numFmtId="0" fontId="56" fillId="0" borderId="0" xfId="0" applyFont="1" applyProtection="1"/>
    <xf numFmtId="49" fontId="0" fillId="0" borderId="32" xfId="0" applyNumberFormat="1" applyFont="1" applyFill="1" applyBorder="1" applyAlignment="1">
      <alignment horizontal="center"/>
    </xf>
    <xf numFmtId="49" fontId="0" fillId="0" borderId="31" xfId="0" applyNumberFormat="1" applyFont="1" applyFill="1" applyBorder="1" applyAlignment="1">
      <alignment horizontal="center"/>
    </xf>
    <xf numFmtId="0" fontId="0" fillId="0" borderId="0" xfId="0" applyFont="1" applyFill="1" applyAlignment="1" applyProtection="1">
      <alignment vertical="center" wrapText="1"/>
      <protection locked="0"/>
    </xf>
    <xf numFmtId="164" fontId="50" fillId="25" borderId="0" xfId="439" applyNumberFormat="1" applyFont="1" applyFill="1" applyAlignment="1" applyProtection="1">
      <alignment horizontal="center"/>
    </xf>
    <xf numFmtId="164" fontId="56" fillId="22" borderId="22" xfId="439" applyNumberFormat="1" applyFont="1" applyFill="1" applyBorder="1" applyAlignment="1" applyProtection="1">
      <alignment horizontal="center" vertical="center" wrapText="1"/>
    </xf>
    <xf numFmtId="164" fontId="49" fillId="24" borderId="10" xfId="439" applyNumberFormat="1" applyFont="1" applyFill="1" applyBorder="1" applyAlignment="1" applyProtection="1">
      <alignment horizontal="center" wrapText="1"/>
    </xf>
    <xf numFmtId="39" fontId="39" fillId="0" borderId="0" xfId="0" applyNumberFormat="1" applyFont="1" applyAlignment="1" applyProtection="1">
      <alignment horizontal="center"/>
    </xf>
    <xf numFmtId="39" fontId="40" fillId="21" borderId="0" xfId="0" applyNumberFormat="1" applyFont="1" applyFill="1" applyBorder="1" applyAlignment="1" applyProtection="1">
      <alignment horizontal="center" wrapText="1"/>
    </xf>
    <xf numFmtId="0" fontId="40" fillId="0" borderId="0" xfId="0" applyFont="1" applyFill="1" applyAlignment="1" applyProtection="1">
      <alignment vertical="center" wrapText="1"/>
    </xf>
    <xf numFmtId="39" fontId="51" fillId="30" borderId="0" xfId="0" applyNumberFormat="1" applyFont="1" applyFill="1" applyBorder="1" applyAlignment="1" applyProtection="1">
      <alignment horizontal="center" wrapText="1"/>
    </xf>
    <xf numFmtId="0" fontId="0" fillId="0" borderId="0" xfId="0" applyFont="1" applyProtection="1">
      <protection locked="0"/>
    </xf>
    <xf numFmtId="0" fontId="52" fillId="0" borderId="24" xfId="0" applyNumberFormat="1" applyFont="1" applyFill="1" applyBorder="1" applyAlignment="1" applyProtection="1">
      <alignment horizontal="left" vertical="center" wrapText="1"/>
    </xf>
    <xf numFmtId="0" fontId="60" fillId="0" borderId="0" xfId="0" applyFont="1" applyFill="1" applyAlignment="1" applyProtection="1">
      <alignment horizontal="center" vertical="center"/>
    </xf>
    <xf numFmtId="0" fontId="49" fillId="0" borderId="0" xfId="0" applyFont="1" applyFill="1" applyAlignment="1" applyProtection="1">
      <alignment horizontal="center" vertical="center" wrapText="1"/>
    </xf>
    <xf numFmtId="165" fontId="56" fillId="29" borderId="22" xfId="439" applyNumberFormat="1" applyFont="1" applyFill="1" applyBorder="1" applyAlignment="1" applyProtection="1">
      <alignment horizontal="center" vertical="center" wrapText="1"/>
      <protection locked="0"/>
    </xf>
    <xf numFmtId="0" fontId="0" fillId="28" borderId="0" xfId="0" applyNumberFormat="1" applyFont="1" applyFill="1" applyAlignment="1" applyProtection="1">
      <alignment vertical="center" wrapText="1"/>
    </xf>
    <xf numFmtId="0" fontId="56" fillId="22" borderId="24" xfId="0" applyNumberFormat="1" applyFont="1" applyFill="1" applyBorder="1" applyAlignment="1" applyProtection="1">
      <alignment horizontal="left" vertical="center" wrapText="1"/>
    </xf>
    <xf numFmtId="169" fontId="39" fillId="0" borderId="0" xfId="439" applyNumberFormat="1" applyFont="1" applyFill="1" applyAlignment="1" applyProtection="1">
      <alignment horizontal="center" vertical="center"/>
      <protection locked="0"/>
    </xf>
    <xf numFmtId="171" fontId="56" fillId="0" borderId="22" xfId="439" applyNumberFormat="1" applyFont="1" applyFill="1" applyBorder="1" applyAlignment="1" applyProtection="1">
      <alignment horizontal="center" vertical="center" wrapText="1"/>
    </xf>
    <xf numFmtId="0" fontId="39" fillId="0" borderId="23" xfId="0" applyNumberFormat="1" applyFont="1" applyFill="1" applyBorder="1" applyAlignment="1" applyProtection="1">
      <alignment horizontal="center" vertical="center"/>
    </xf>
    <xf numFmtId="0" fontId="53" fillId="0" borderId="0" xfId="0" applyNumberFormat="1" applyFont="1" applyFill="1" applyAlignment="1" applyProtection="1">
      <alignment horizontal="left" vertical="center" wrapText="1"/>
    </xf>
    <xf numFmtId="0" fontId="0" fillId="0" borderId="0" xfId="0" applyNumberFormat="1" applyFont="1" applyFill="1" applyAlignment="1" applyProtection="1">
      <alignment horizontal="center" vertical="center"/>
    </xf>
    <xf numFmtId="164" fontId="56" fillId="29" borderId="42" xfId="439" applyNumberFormat="1" applyFont="1" applyFill="1" applyBorder="1" applyAlignment="1" applyProtection="1">
      <alignment horizontal="center" vertical="center" wrapText="1"/>
      <protection locked="0"/>
    </xf>
    <xf numFmtId="0" fontId="39" fillId="32" borderId="0" xfId="0" applyFont="1" applyFill="1" applyProtection="1"/>
    <xf numFmtId="0" fontId="0" fillId="0" borderId="34" xfId="0" applyNumberFormat="1" applyFont="1" applyFill="1" applyBorder="1" applyAlignment="1" applyProtection="1">
      <alignment horizontal="left" vertical="center" wrapText="1"/>
    </xf>
    <xf numFmtId="0" fontId="56" fillId="0" borderId="24" xfId="0" applyNumberFormat="1" applyFont="1" applyFill="1" applyBorder="1" applyAlignment="1" applyProtection="1">
      <alignment horizontal="left" vertical="center" wrapText="1"/>
    </xf>
    <xf numFmtId="164" fontId="49" fillId="0" borderId="0" xfId="0" applyNumberFormat="1" applyFont="1" applyAlignment="1" applyProtection="1">
      <alignment wrapText="1"/>
    </xf>
    <xf numFmtId="164" fontId="56" fillId="22" borderId="22" xfId="439" applyNumberFormat="1" applyFont="1" applyFill="1" applyBorder="1" applyAlignment="1" applyProtection="1">
      <alignment horizontal="center" vertical="center" wrapText="1"/>
      <protection locked="0"/>
    </xf>
    <xf numFmtId="171" fontId="56" fillId="22" borderId="22" xfId="439" applyNumberFormat="1" applyFont="1" applyFill="1" applyBorder="1" applyAlignment="1" applyProtection="1">
      <alignment horizontal="center" vertical="center" wrapText="1"/>
    </xf>
    <xf numFmtId="39" fontId="56" fillId="22" borderId="27" xfId="439" applyNumberFormat="1" applyFont="1" applyFill="1" applyBorder="1" applyAlignment="1" applyProtection="1">
      <alignment horizontal="center" vertical="center" wrapText="1"/>
    </xf>
    <xf numFmtId="164" fontId="56" fillId="22" borderId="28" xfId="439" applyNumberFormat="1" applyFont="1" applyFill="1" applyBorder="1" applyAlignment="1" applyProtection="1">
      <alignment horizontal="center" vertical="center" wrapText="1"/>
    </xf>
    <xf numFmtId="0" fontId="39" fillId="22" borderId="23" xfId="0" applyNumberFormat="1" applyFont="1" applyFill="1" applyBorder="1" applyAlignment="1" applyProtection="1">
      <alignment horizontal="center" vertical="center"/>
    </xf>
    <xf numFmtId="164" fontId="56" fillId="29" borderId="30" xfId="439" applyNumberFormat="1" applyFont="1" applyFill="1" applyBorder="1" applyAlignment="1" applyProtection="1">
      <alignment horizontal="center" vertical="center" wrapText="1"/>
      <protection locked="0"/>
    </xf>
    <xf numFmtId="0" fontId="48" fillId="0" borderId="0" xfId="0" applyFont="1" applyAlignment="1" applyProtection="1">
      <alignment horizontal="center"/>
    </xf>
    <xf numFmtId="0" fontId="41" fillId="22" borderId="0" xfId="0" applyFont="1" applyFill="1" applyAlignment="1" applyProtection="1">
      <alignment horizontal="left" wrapText="1"/>
    </xf>
    <xf numFmtId="171" fontId="56" fillId="22" borderId="29" xfId="439" applyNumberFormat="1" applyFont="1" applyFill="1" applyBorder="1" applyAlignment="1" applyProtection="1">
      <alignment horizontal="center" vertical="center" wrapText="1"/>
    </xf>
    <xf numFmtId="37" fontId="56" fillId="0" borderId="22" xfId="439" applyNumberFormat="1" applyFont="1" applyFill="1" applyBorder="1" applyAlignment="1" applyProtection="1">
      <alignment horizontal="center" vertical="center" wrapText="1"/>
    </xf>
    <xf numFmtId="0" fontId="39" fillId="0" borderId="0" xfId="0" applyFont="1" applyAlignment="1" applyProtection="1">
      <alignment horizontal="left" vertical="center" wrapText="1"/>
    </xf>
    <xf numFmtId="0" fontId="60" fillId="0" borderId="0" xfId="0" applyFont="1" applyProtection="1"/>
    <xf numFmtId="0" fontId="39" fillId="0" borderId="54" xfId="0" applyFont="1" applyBorder="1"/>
    <xf numFmtId="0" fontId="39" fillId="26" borderId="16" xfId="0" applyFont="1" applyFill="1" applyBorder="1" applyAlignment="1" applyProtection="1">
      <alignment horizontal="left"/>
    </xf>
    <xf numFmtId="0" fontId="39" fillId="0" borderId="17" xfId="0" applyFont="1" applyBorder="1" applyAlignment="1">
      <alignment vertical="center"/>
    </xf>
    <xf numFmtId="0" fontId="39" fillId="0" borderId="0" xfId="0" applyFont="1" applyBorder="1" applyAlignment="1">
      <alignment vertical="center"/>
    </xf>
    <xf numFmtId="0" fontId="39" fillId="0" borderId="15" xfId="0" applyFont="1" applyBorder="1" applyAlignment="1">
      <alignment vertical="center"/>
    </xf>
    <xf numFmtId="0" fontId="0" fillId="0" borderId="0" xfId="0" applyAlignment="1">
      <alignment horizontal="center"/>
    </xf>
    <xf numFmtId="0" fontId="0" fillId="0" borderId="58" xfId="0" applyNumberFormat="1" applyFont="1" applyFill="1" applyBorder="1" applyAlignment="1">
      <alignment horizontal="center"/>
    </xf>
    <xf numFmtId="0" fontId="76" fillId="0" borderId="0" xfId="0" applyFont="1" applyAlignment="1">
      <alignment horizontal="center"/>
    </xf>
    <xf numFmtId="0" fontId="39" fillId="0" borderId="23" xfId="0" applyFont="1" applyBorder="1" applyAlignment="1">
      <alignment horizontal="center" vertical="center"/>
    </xf>
    <xf numFmtId="0" fontId="39" fillId="0" borderId="0" xfId="0" applyFont="1" applyAlignment="1">
      <alignment vertical="center"/>
    </xf>
    <xf numFmtId="170" fontId="56" fillId="73" borderId="28" xfId="439" applyNumberFormat="1" applyFont="1" applyFill="1" applyBorder="1" applyAlignment="1" applyProtection="1">
      <alignment horizontal="center" vertical="center" wrapText="1"/>
    </xf>
    <xf numFmtId="0" fontId="39" fillId="72" borderId="61" xfId="0" applyNumberFormat="1" applyFont="1" applyFill="1" applyBorder="1" applyAlignment="1" applyProtection="1">
      <alignment horizontal="center" vertical="center"/>
    </xf>
    <xf numFmtId="0" fontId="0" fillId="71" borderId="0" xfId="0" applyFill="1"/>
    <xf numFmtId="0" fontId="111" fillId="71" borderId="0" xfId="0" applyFont="1" applyFill="1" applyAlignment="1">
      <alignment vertical="center" wrapText="1"/>
    </xf>
    <xf numFmtId="0" fontId="46" fillId="71" borderId="0" xfId="0" applyFont="1" applyFill="1" applyAlignment="1">
      <alignment horizontal="justify" vertical="center"/>
    </xf>
    <xf numFmtId="0" fontId="116" fillId="75" borderId="0" xfId="0" applyFont="1" applyFill="1" applyAlignment="1">
      <alignment vertical="center"/>
    </xf>
    <xf numFmtId="0" fontId="56" fillId="30" borderId="24" xfId="0" applyNumberFormat="1" applyFont="1" applyFill="1" applyBorder="1" applyAlignment="1" applyProtection="1">
      <alignment horizontal="left" vertical="center" wrapText="1"/>
    </xf>
    <xf numFmtId="0" fontId="41" fillId="30" borderId="63" xfId="0" applyFont="1" applyFill="1" applyBorder="1" applyAlignment="1">
      <alignment wrapText="1"/>
    </xf>
    <xf numFmtId="14" fontId="41" fillId="30" borderId="63" xfId="0" applyNumberFormat="1" applyFont="1" applyFill="1" applyBorder="1" applyAlignment="1">
      <alignment wrapText="1"/>
    </xf>
    <xf numFmtId="0" fontId="39" fillId="30" borderId="61" xfId="0" applyNumberFormat="1" applyFont="1" applyFill="1" applyBorder="1" applyAlignment="1" applyProtection="1">
      <alignment horizontal="center" vertical="center"/>
    </xf>
    <xf numFmtId="49" fontId="56" fillId="0" borderId="22" xfId="439" applyNumberFormat="1" applyFont="1" applyFill="1" applyBorder="1" applyAlignment="1" applyProtection="1">
      <alignment horizontal="center" vertical="center" wrapText="1"/>
    </xf>
    <xf numFmtId="0" fontId="112" fillId="71" borderId="0" xfId="0" applyFont="1" applyFill="1" applyAlignment="1">
      <alignment horizontal="left" vertical="center" wrapText="1"/>
    </xf>
    <xf numFmtId="0" fontId="33" fillId="71" borderId="0" xfId="30096" applyFill="1"/>
    <xf numFmtId="0" fontId="115" fillId="75" borderId="0" xfId="30096" applyFont="1" applyFill="1" applyAlignment="1">
      <alignment horizontal="center" vertical="center" wrapText="1"/>
    </xf>
    <xf numFmtId="0" fontId="111" fillId="71" borderId="0" xfId="30096" applyFont="1" applyFill="1" applyAlignment="1">
      <alignment vertical="center" wrapText="1"/>
    </xf>
    <xf numFmtId="0" fontId="46" fillId="71" borderId="0" xfId="30096" applyFont="1" applyFill="1" applyAlignment="1">
      <alignment vertical="center" wrapText="1"/>
    </xf>
    <xf numFmtId="0" fontId="116" fillId="75" borderId="0" xfId="30096" applyFont="1" applyFill="1" applyAlignment="1">
      <alignment vertical="center"/>
    </xf>
    <xf numFmtId="0" fontId="0" fillId="0" borderId="0" xfId="0"/>
    <xf numFmtId="169" fontId="39" fillId="29" borderId="0" xfId="439" applyNumberFormat="1" applyFont="1" applyFill="1" applyAlignment="1" applyProtection="1">
      <alignment horizontal="center" vertical="center"/>
      <protection locked="0"/>
    </xf>
    <xf numFmtId="172" fontId="39" fillId="29" borderId="0" xfId="439" applyNumberFormat="1" applyFont="1" applyFill="1" applyAlignment="1" applyProtection="1">
      <alignment horizontal="center" vertical="center"/>
      <protection locked="0"/>
    </xf>
    <xf numFmtId="0" fontId="39" fillId="0" borderId="41" xfId="0" applyNumberFormat="1" applyFont="1" applyFill="1" applyBorder="1" applyAlignment="1" applyProtection="1">
      <alignment horizontal="center" vertical="center"/>
    </xf>
    <xf numFmtId="3" fontId="39" fillId="29" borderId="0" xfId="439" applyNumberFormat="1" applyFont="1" applyFill="1" applyAlignment="1" applyProtection="1">
      <alignment horizontal="center" vertical="center"/>
      <protection locked="0"/>
    </xf>
    <xf numFmtId="37" fontId="39" fillId="29" borderId="0" xfId="439" applyNumberFormat="1" applyFont="1" applyFill="1" applyAlignment="1" applyProtection="1">
      <alignment horizontal="center" vertical="center"/>
      <protection locked="0"/>
    </xf>
    <xf numFmtId="0" fontId="0" fillId="0" borderId="0" xfId="0" applyFont="1"/>
    <xf numFmtId="0" fontId="0" fillId="0" borderId="0" xfId="0" applyFont="1" applyFill="1"/>
    <xf numFmtId="0" fontId="0" fillId="0" borderId="43" xfId="0" applyNumberFormat="1" applyFont="1" applyFill="1" applyBorder="1" applyAlignment="1" applyProtection="1">
      <alignment horizontal="center" vertical="center"/>
    </xf>
    <xf numFmtId="0" fontId="0" fillId="0" borderId="43" xfId="0" applyFont="1" applyFill="1" applyBorder="1" applyAlignment="1" applyProtection="1">
      <alignment horizontal="left" vertical="center" wrapText="1"/>
    </xf>
    <xf numFmtId="0" fontId="39" fillId="0" borderId="25" xfId="0" applyFont="1" applyFill="1" applyBorder="1" applyAlignment="1">
      <alignment horizontal="center" vertical="center"/>
    </xf>
    <xf numFmtId="0" fontId="39" fillId="0" borderId="24" xfId="0" applyFont="1" applyFill="1" applyBorder="1" applyAlignment="1">
      <alignment horizontal="center" vertical="center"/>
    </xf>
    <xf numFmtId="0" fontId="39" fillId="0" borderId="23" xfId="0" applyFont="1" applyFill="1" applyBorder="1" applyAlignment="1">
      <alignment horizontal="center" vertical="center"/>
    </xf>
    <xf numFmtId="0" fontId="39" fillId="0" borderId="41" xfId="0" applyFont="1" applyFill="1" applyBorder="1" applyAlignment="1">
      <alignment horizontal="center" vertical="center"/>
    </xf>
    <xf numFmtId="0" fontId="39" fillId="0" borderId="61" xfId="0" applyFont="1" applyFill="1" applyBorder="1" applyAlignment="1">
      <alignment horizontal="center" vertical="center"/>
    </xf>
    <xf numFmtId="0" fontId="64" fillId="0" borderId="0" xfId="0" applyFont="1" applyFill="1"/>
    <xf numFmtId="177" fontId="56" fillId="0" borderId="22" xfId="439" applyNumberFormat="1" applyFont="1" applyFill="1" applyBorder="1" applyAlignment="1" applyProtection="1">
      <alignment horizontal="center" vertical="center" wrapText="1"/>
    </xf>
    <xf numFmtId="0" fontId="0" fillId="0" borderId="22" xfId="0" applyNumberFormat="1" applyFont="1" applyFill="1" applyBorder="1" applyAlignment="1" applyProtection="1">
      <alignment horizontal="left" vertical="center" wrapText="1"/>
    </xf>
    <xf numFmtId="0" fontId="0" fillId="0" borderId="24" xfId="0" applyNumberFormat="1" applyFont="1" applyFill="1" applyBorder="1" applyAlignment="1" applyProtection="1">
      <alignment horizontal="left" vertical="center" wrapText="1"/>
    </xf>
    <xf numFmtId="0" fontId="0" fillId="0" borderId="0" xfId="0" applyFont="1" applyFill="1" applyAlignment="1" applyProtection="1">
      <alignment horizontal="left" vertical="center" wrapText="1"/>
    </xf>
    <xf numFmtId="0" fontId="0" fillId="0" borderId="24" xfId="0" applyNumberFormat="1" applyFont="1" applyFill="1" applyBorder="1" applyAlignment="1" applyProtection="1">
      <alignment horizontal="center" vertical="center" wrapText="1"/>
    </xf>
    <xf numFmtId="41" fontId="42" fillId="0" borderId="0" xfId="0" applyNumberFormat="1" applyFont="1" applyFill="1" applyAlignment="1" applyProtection="1">
      <alignment wrapText="1"/>
    </xf>
    <xf numFmtId="0" fontId="0" fillId="0" borderId="22" xfId="0" applyFont="1" applyFill="1" applyBorder="1" applyAlignment="1" applyProtection="1">
      <alignment vertical="center" wrapText="1"/>
    </xf>
    <xf numFmtId="0" fontId="39" fillId="0" borderId="24" xfId="0" applyNumberFormat="1" applyFont="1" applyFill="1" applyBorder="1" applyAlignment="1" applyProtection="1">
      <alignment horizontal="center" vertical="center"/>
    </xf>
    <xf numFmtId="164" fontId="56" fillId="0" borderId="28" xfId="439" applyNumberFormat="1" applyFont="1" applyFill="1" applyBorder="1" applyAlignment="1" applyProtection="1">
      <alignment horizontal="center" vertical="center" wrapText="1"/>
    </xf>
    <xf numFmtId="164" fontId="56" fillId="0" borderId="22" xfId="439" applyNumberFormat="1" applyFont="1" applyFill="1" applyBorder="1" applyAlignment="1" applyProtection="1">
      <alignment horizontal="center" vertical="center" wrapText="1"/>
    </xf>
    <xf numFmtId="0" fontId="56" fillId="0" borderId="22" xfId="0" applyNumberFormat="1" applyFont="1" applyFill="1" applyBorder="1" applyAlignment="1" applyProtection="1">
      <alignment horizontal="left" vertical="center" wrapText="1"/>
    </xf>
    <xf numFmtId="39" fontId="56" fillId="0" borderId="27" xfId="439" applyNumberFormat="1" applyFont="1" applyFill="1" applyBorder="1" applyAlignment="1" applyProtection="1">
      <alignment horizontal="center" vertical="center" wrapText="1"/>
    </xf>
    <xf numFmtId="0" fontId="0" fillId="0" borderId="0" xfId="0" applyFont="1" applyFill="1" applyBorder="1" applyAlignment="1" applyProtection="1">
      <alignment vertical="center" wrapText="1"/>
    </xf>
    <xf numFmtId="164" fontId="56" fillId="29" borderId="22" xfId="439" applyNumberFormat="1" applyFont="1" applyFill="1" applyBorder="1" applyAlignment="1" applyProtection="1">
      <alignment horizontal="center" vertical="center" wrapText="1"/>
      <protection locked="0"/>
    </xf>
    <xf numFmtId="3" fontId="56" fillId="0" borderId="22" xfId="439" applyNumberFormat="1" applyFont="1" applyFill="1" applyBorder="1" applyAlignment="1" applyProtection="1">
      <alignment horizontal="center" vertical="center" wrapText="1"/>
    </xf>
    <xf numFmtId="0" fontId="56" fillId="22" borderId="22" xfId="439" applyNumberFormat="1" applyFont="1" applyFill="1" applyBorder="1" applyAlignment="1" applyProtection="1">
      <alignment horizontal="center" vertical="center" wrapText="1"/>
      <protection locked="0"/>
    </xf>
    <xf numFmtId="0" fontId="56" fillId="76" borderId="24" xfId="0" applyNumberFormat="1" applyFont="1" applyFill="1" applyBorder="1" applyAlignment="1" applyProtection="1">
      <alignment horizontal="left" vertical="center" wrapText="1"/>
    </xf>
    <xf numFmtId="0" fontId="39" fillId="76" borderId="25" xfId="0" applyNumberFormat="1" applyFont="1" applyFill="1" applyBorder="1" applyAlignment="1" applyProtection="1">
      <alignment horizontal="center" vertical="center"/>
    </xf>
    <xf numFmtId="0" fontId="0" fillId="76" borderId="30" xfId="0" applyFont="1" applyFill="1" applyBorder="1" applyAlignment="1" applyProtection="1">
      <alignment vertical="center" wrapText="1"/>
    </xf>
    <xf numFmtId="164" fontId="49" fillId="0" borderId="0" xfId="0" applyNumberFormat="1" applyFont="1" applyFill="1" applyAlignment="1" applyProtection="1">
      <alignment wrapText="1"/>
    </xf>
    <xf numFmtId="164" fontId="49" fillId="76" borderId="10" xfId="0" applyNumberFormat="1" applyFont="1" applyFill="1" applyBorder="1" applyAlignment="1" applyProtection="1">
      <alignment horizontal="center" vertical="center" wrapText="1"/>
    </xf>
    <xf numFmtId="0" fontId="41" fillId="76" borderId="0" xfId="0" applyFont="1" applyFill="1" applyBorder="1" applyAlignment="1">
      <alignment wrapText="1"/>
    </xf>
    <xf numFmtId="0" fontId="39" fillId="76" borderId="61" xfId="0" applyNumberFormat="1" applyFont="1" applyFill="1" applyBorder="1" applyAlignment="1" applyProtection="1">
      <alignment horizontal="center" vertical="center"/>
    </xf>
    <xf numFmtId="0" fontId="41" fillId="76" borderId="22" xfId="0" applyNumberFormat="1" applyFont="1" applyFill="1" applyBorder="1" applyAlignment="1" applyProtection="1">
      <alignment horizontal="left" vertical="center" wrapText="1"/>
    </xf>
    <xf numFmtId="43" fontId="0" fillId="0" borderId="0" xfId="439" applyFont="1" applyFill="1"/>
    <xf numFmtId="38" fontId="0" fillId="0" borderId="0" xfId="0" applyNumberFormat="1" applyFont="1" applyFill="1"/>
    <xf numFmtId="40" fontId="0" fillId="0" borderId="0" xfId="0" applyNumberFormat="1" applyFont="1" applyFill="1"/>
    <xf numFmtId="39" fontId="0" fillId="0" borderId="0" xfId="0" applyNumberFormat="1" applyFont="1" applyProtection="1"/>
    <xf numFmtId="0" fontId="0" fillId="22" borderId="0" xfId="0" applyFont="1" applyFill="1" applyBorder="1" applyProtection="1"/>
    <xf numFmtId="0" fontId="0" fillId="0" borderId="0" xfId="0" applyFont="1" applyFill="1" applyAlignment="1" applyProtection="1">
      <alignment horizontal="center" vertical="center"/>
    </xf>
    <xf numFmtId="0" fontId="0" fillId="21" borderId="10" xfId="0" applyFont="1" applyFill="1" applyBorder="1" applyAlignment="1" applyProtection="1">
      <alignment horizontal="center" vertical="center" wrapText="1"/>
    </xf>
    <xf numFmtId="0" fontId="56" fillId="21" borderId="10" xfId="0" applyFont="1" applyFill="1" applyBorder="1" applyAlignment="1" applyProtection="1">
      <alignment horizontal="center" vertical="center" wrapText="1"/>
    </xf>
    <xf numFmtId="0" fontId="0" fillId="22" borderId="0" xfId="0" applyFont="1" applyFill="1" applyAlignment="1" applyProtection="1">
      <alignment horizontal="center" vertical="center"/>
    </xf>
    <xf numFmtId="164" fontId="0" fillId="22" borderId="0" xfId="439" applyNumberFormat="1" applyFont="1" applyFill="1" applyProtection="1"/>
    <xf numFmtId="0" fontId="0" fillId="21" borderId="0" xfId="0" applyFont="1" applyFill="1" applyBorder="1" applyAlignment="1" applyProtection="1">
      <alignment horizontal="center" vertical="center" wrapText="1"/>
    </xf>
    <xf numFmtId="0" fontId="56" fillId="21" borderId="0" xfId="0" applyFont="1" applyFill="1" applyBorder="1" applyAlignment="1" applyProtection="1">
      <alignment horizontal="center" vertical="center" wrapText="1"/>
    </xf>
    <xf numFmtId="37" fontId="0" fillId="0" borderId="28" xfId="439" applyNumberFormat="1" applyFont="1" applyBorder="1" applyAlignment="1" applyProtection="1">
      <alignment vertical="center"/>
    </xf>
    <xf numFmtId="37" fontId="0" fillId="0" borderId="28" xfId="439" applyNumberFormat="1" applyFont="1" applyFill="1" applyBorder="1" applyAlignment="1" applyProtection="1">
      <alignment vertical="center"/>
    </xf>
    <xf numFmtId="38" fontId="0" fillId="0" borderId="0" xfId="0" applyNumberFormat="1" applyFont="1" applyProtection="1"/>
    <xf numFmtId="37" fontId="0" fillId="0" borderId="26" xfId="439" applyNumberFormat="1" applyFont="1" applyFill="1" applyBorder="1" applyAlignment="1" applyProtection="1">
      <alignment vertical="center"/>
    </xf>
    <xf numFmtId="0" fontId="0" fillId="0" borderId="0" xfId="0" applyFont="1" applyFill="1" applyBorder="1" applyProtection="1"/>
    <xf numFmtId="0" fontId="0" fillId="0" borderId="0" xfId="0" applyFont="1" applyAlignment="1" applyProtection="1">
      <alignment wrapText="1"/>
    </xf>
    <xf numFmtId="37" fontId="0" fillId="0" borderId="27" xfId="439" applyNumberFormat="1" applyFont="1" applyFill="1" applyBorder="1" applyAlignment="1" applyProtection="1">
      <alignment vertical="center"/>
    </xf>
    <xf numFmtId="0" fontId="0" fillId="0" borderId="33" xfId="0" applyNumberFormat="1" applyFont="1" applyFill="1" applyBorder="1" applyAlignment="1" applyProtection="1">
      <alignment horizontal="left" vertical="center" wrapText="1"/>
    </xf>
    <xf numFmtId="0" fontId="0" fillId="0" borderId="0" xfId="0" applyFont="1" applyBorder="1" applyProtection="1"/>
    <xf numFmtId="0" fontId="0" fillId="33" borderId="0" xfId="0" applyFont="1" applyFill="1" applyAlignment="1" applyProtection="1">
      <alignment horizontal="center" vertical="center"/>
    </xf>
    <xf numFmtId="0" fontId="0" fillId="0" borderId="22" xfId="0" applyFont="1" applyFill="1" applyBorder="1" applyAlignment="1">
      <alignment vertical="center" wrapText="1"/>
    </xf>
    <xf numFmtId="39" fontId="124" fillId="74" borderId="60" xfId="1561" applyNumberFormat="1" applyFont="1" applyFill="1" applyBorder="1" applyAlignment="1">
      <alignment horizontal="center" vertical="center" wrapText="1"/>
    </xf>
    <xf numFmtId="0" fontId="0" fillId="22" borderId="24" xfId="0" applyNumberFormat="1" applyFont="1" applyFill="1" applyBorder="1" applyAlignment="1" applyProtection="1">
      <alignment horizontal="left" vertical="center" wrapText="1"/>
    </xf>
    <xf numFmtId="0" fontId="0" fillId="22" borderId="22" xfId="0" applyNumberFormat="1" applyFont="1" applyFill="1" applyBorder="1" applyAlignment="1" applyProtection="1">
      <alignment horizontal="left" vertical="center" wrapText="1"/>
    </xf>
    <xf numFmtId="0" fontId="0" fillId="22" borderId="22" xfId="0" applyFont="1" applyFill="1" applyBorder="1" applyAlignment="1" applyProtection="1">
      <alignment vertical="center"/>
      <protection locked="0"/>
    </xf>
    <xf numFmtId="0" fontId="0" fillId="22" borderId="29" xfId="0" applyFont="1" applyFill="1" applyBorder="1" applyAlignment="1" applyProtection="1">
      <alignment vertical="center"/>
    </xf>
    <xf numFmtId="0" fontId="0" fillId="22" borderId="22" xfId="0" applyFont="1" applyFill="1" applyBorder="1" applyAlignment="1" applyProtection="1">
      <alignment vertical="center"/>
    </xf>
    <xf numFmtId="39" fontId="0" fillId="22" borderId="27" xfId="0" applyNumberFormat="1" applyFont="1" applyFill="1" applyBorder="1" applyAlignment="1" applyProtection="1">
      <alignment vertical="center"/>
    </xf>
    <xf numFmtId="0" fontId="0" fillId="22" borderId="27" xfId="0" applyFont="1" applyFill="1" applyBorder="1" applyAlignment="1" applyProtection="1">
      <alignment vertical="center"/>
    </xf>
    <xf numFmtId="0" fontId="0" fillId="22" borderId="28" xfId="0" applyFont="1" applyFill="1" applyBorder="1" applyAlignment="1" applyProtection="1">
      <alignment vertical="center"/>
    </xf>
    <xf numFmtId="0" fontId="0" fillId="0" borderId="0" xfId="0" applyFont="1" applyAlignment="1">
      <alignment vertical="center" wrapText="1"/>
    </xf>
    <xf numFmtId="0" fontId="0" fillId="0" borderId="0" xfId="0" applyFont="1" applyFill="1" applyAlignment="1" applyProtection="1">
      <alignment wrapText="1"/>
    </xf>
    <xf numFmtId="0" fontId="0" fillId="0" borderId="43" xfId="0" applyFont="1" applyFill="1" applyBorder="1" applyAlignment="1">
      <alignment vertical="center" wrapText="1"/>
    </xf>
    <xf numFmtId="0" fontId="0" fillId="22" borderId="0" xfId="0" applyFont="1" applyFill="1" applyAlignment="1" applyProtection="1">
      <alignment vertical="center" wrapText="1"/>
      <protection locked="0"/>
    </xf>
    <xf numFmtId="164" fontId="0" fillId="22" borderId="27" xfId="439" applyNumberFormat="1" applyFont="1" applyFill="1" applyBorder="1" applyAlignment="1" applyProtection="1">
      <alignment vertical="center"/>
    </xf>
    <xf numFmtId="0" fontId="0" fillId="72" borderId="22" xfId="0" applyNumberFormat="1" applyFont="1" applyFill="1" applyBorder="1" applyAlignment="1" applyProtection="1">
      <alignment horizontal="left" vertical="center" wrapText="1"/>
    </xf>
    <xf numFmtId="49" fontId="0" fillId="72" borderId="62" xfId="439" applyNumberFormat="1" applyFont="1" applyFill="1" applyBorder="1" applyAlignment="1" applyProtection="1">
      <alignment horizontal="center" vertical="center"/>
    </xf>
    <xf numFmtId="49" fontId="0" fillId="0" borderId="0" xfId="0" applyNumberFormat="1" applyFont="1" applyAlignment="1">
      <alignment horizontal="center" vertical="center"/>
    </xf>
    <xf numFmtId="14" fontId="0" fillId="72" borderId="62" xfId="439" applyNumberFormat="1" applyFont="1" applyFill="1" applyBorder="1" applyAlignment="1" applyProtection="1">
      <alignment horizontal="center" vertical="center"/>
    </xf>
    <xf numFmtId="0" fontId="0" fillId="30" borderId="63" xfId="0" applyFont="1" applyFill="1" applyBorder="1"/>
    <xf numFmtId="49" fontId="0" fillId="30" borderId="0" xfId="0" applyNumberFormat="1" applyFont="1" applyFill="1" applyAlignment="1" applyProtection="1">
      <alignment horizontal="center"/>
    </xf>
    <xf numFmtId="41" fontId="0" fillId="0" borderId="63" xfId="0" applyNumberFormat="1" applyFont="1" applyFill="1" applyBorder="1" applyAlignment="1">
      <alignment horizontal="center" vertical="center" wrapText="1"/>
    </xf>
    <xf numFmtId="0" fontId="0" fillId="30" borderId="22" xfId="0" applyNumberFormat="1" applyFont="1" applyFill="1" applyBorder="1" applyAlignment="1" applyProtection="1">
      <alignment horizontal="left" vertical="center" wrapText="1"/>
    </xf>
    <xf numFmtId="49" fontId="0" fillId="30" borderId="61" xfId="439" applyNumberFormat="1" applyFont="1" applyFill="1" applyBorder="1" applyAlignment="1" applyProtection="1">
      <alignment horizontal="center" vertical="center"/>
    </xf>
    <xf numFmtId="14" fontId="0" fillId="30" borderId="0" xfId="0" applyNumberFormat="1" applyFont="1" applyFill="1" applyAlignment="1" applyProtection="1">
      <alignment horizontal="center"/>
    </xf>
    <xf numFmtId="14" fontId="0" fillId="30" borderId="61" xfId="439" applyNumberFormat="1" applyFont="1" applyFill="1" applyBorder="1" applyAlignment="1" applyProtection="1">
      <alignment horizontal="center" vertical="center"/>
    </xf>
    <xf numFmtId="0" fontId="0" fillId="76" borderId="0" xfId="0" applyFont="1" applyFill="1" applyBorder="1"/>
    <xf numFmtId="41" fontId="0" fillId="76" borderId="0" xfId="0" applyNumberFormat="1" applyFont="1" applyFill="1" applyBorder="1" applyAlignment="1">
      <alignment horizontal="center" vertical="center" wrapText="1"/>
    </xf>
    <xf numFmtId="14" fontId="0" fillId="76" borderId="61" xfId="439" applyNumberFormat="1" applyFont="1" applyFill="1" applyBorder="1" applyAlignment="1" applyProtection="1">
      <alignment horizontal="center" vertical="center"/>
    </xf>
    <xf numFmtId="0" fontId="0" fillId="76" borderId="0" xfId="0" applyFont="1" applyFill="1" applyAlignment="1" applyProtection="1">
      <alignment wrapText="1"/>
    </xf>
    <xf numFmtId="0" fontId="0" fillId="0" borderId="0" xfId="0" applyFont="1" applyAlignment="1" applyProtection="1">
      <alignment vertical="center" wrapText="1"/>
    </xf>
    <xf numFmtId="0" fontId="0" fillId="0" borderId="0" xfId="0" applyFont="1" applyAlignment="1" applyProtection="1">
      <alignment vertical="center"/>
      <protection locked="0"/>
    </xf>
    <xf numFmtId="0" fontId="0" fillId="0" borderId="0" xfId="0" applyFont="1" applyAlignment="1" applyProtection="1">
      <alignment vertical="center"/>
    </xf>
    <xf numFmtId="39" fontId="0" fillId="0" borderId="0" xfId="0" applyNumberFormat="1" applyFont="1" applyAlignment="1" applyProtection="1">
      <alignment vertical="center"/>
    </xf>
    <xf numFmtId="0" fontId="0" fillId="0" borderId="0" xfId="0" applyFont="1" applyFill="1" applyBorder="1" applyAlignment="1" applyProtection="1">
      <alignment vertical="center"/>
    </xf>
    <xf numFmtId="164" fontId="0" fillId="0" borderId="0" xfId="439" applyNumberFormat="1" applyFont="1" applyAlignment="1" applyProtection="1">
      <alignment vertical="center"/>
    </xf>
    <xf numFmtId="0" fontId="56" fillId="0" borderId="0" xfId="0" applyFont="1" applyAlignment="1" applyProtection="1">
      <alignment horizontal="center" vertical="center"/>
    </xf>
    <xf numFmtId="164" fontId="0" fillId="0" borderId="0" xfId="439" applyNumberFormat="1" applyFont="1" applyProtection="1"/>
    <xf numFmtId="0" fontId="0" fillId="0" borderId="0" xfId="0" applyFont="1" applyFill="1" applyAlignment="1" applyProtection="1">
      <alignment vertical="center" wrapText="1"/>
    </xf>
    <xf numFmtId="38" fontId="44" fillId="0" borderId="0" xfId="439" applyNumberFormat="1" applyFont="1" applyFill="1" applyAlignment="1" applyProtection="1">
      <alignment horizontal="center" vertical="center" wrapText="1"/>
    </xf>
    <xf numFmtId="0" fontId="0" fillId="0" borderId="0" xfId="0" applyFont="1" applyFill="1" applyAlignment="1" applyProtection="1">
      <alignment horizontal="center" vertical="center" wrapText="1"/>
    </xf>
    <xf numFmtId="0" fontId="39" fillId="0" borderId="56" xfId="0" applyFont="1" applyFill="1" applyBorder="1" applyAlignment="1">
      <alignment vertical="center"/>
    </xf>
    <xf numFmtId="172" fontId="39" fillId="28" borderId="0" xfId="439" applyNumberFormat="1" applyFont="1" applyFill="1" applyAlignment="1" applyProtection="1">
      <alignment horizontal="center" vertical="center"/>
      <protection locked="0"/>
    </xf>
    <xf numFmtId="0" fontId="0" fillId="0" borderId="31" xfId="0" applyFont="1" applyFill="1" applyBorder="1" applyAlignment="1">
      <alignment horizontal="center" wrapText="1"/>
    </xf>
    <xf numFmtId="0" fontId="59" fillId="0" borderId="59" xfId="0" applyFont="1" applyFill="1" applyBorder="1" applyAlignment="1">
      <alignment vertical="center" wrapText="1"/>
    </xf>
    <xf numFmtId="0" fontId="0" fillId="0" borderId="0" xfId="0" applyFont="1" applyProtection="1"/>
    <xf numFmtId="0" fontId="0" fillId="0" borderId="0" xfId="0" applyNumberFormat="1" applyFont="1" applyFill="1" applyAlignment="1" applyProtection="1">
      <alignment horizontal="left" vertical="center" wrapText="1"/>
    </xf>
    <xf numFmtId="0" fontId="0" fillId="0" borderId="0" xfId="0" applyFont="1" applyProtection="1"/>
    <xf numFmtId="0" fontId="39" fillId="0" borderId="0" xfId="0" applyFont="1" applyFill="1" applyAlignment="1" applyProtection="1">
      <alignment horizontal="right"/>
    </xf>
    <xf numFmtId="0" fontId="39" fillId="0" borderId="0" xfId="0" applyFont="1" applyFill="1" applyBorder="1" applyAlignment="1" applyProtection="1">
      <alignment horizontal="center"/>
    </xf>
    <xf numFmtId="0" fontId="0" fillId="32" borderId="0" xfId="0" applyFont="1" applyFill="1" applyAlignment="1" applyProtection="1">
      <alignment wrapText="1"/>
    </xf>
    <xf numFmtId="0" fontId="0" fillId="32" borderId="0" xfId="0" applyFont="1" applyFill="1" applyProtection="1"/>
    <xf numFmtId="14" fontId="0" fillId="0" borderId="0" xfId="0" applyNumberFormat="1" applyFont="1" applyFill="1" applyProtection="1"/>
    <xf numFmtId="164" fontId="39" fillId="29" borderId="16" xfId="439" applyNumberFormat="1" applyFont="1" applyFill="1" applyBorder="1" applyAlignment="1" applyProtection="1">
      <alignment horizontal="center" wrapText="1"/>
      <protection locked="0"/>
    </xf>
    <xf numFmtId="0" fontId="0" fillId="21" borderId="0" xfId="0" applyFont="1" applyFill="1" applyAlignment="1" applyProtection="1">
      <alignment wrapText="1"/>
    </xf>
    <xf numFmtId="0" fontId="0" fillId="21" borderId="16" xfId="0" applyNumberFormat="1" applyFont="1" applyFill="1" applyBorder="1" applyAlignment="1" applyProtection="1">
      <alignment horizontal="center"/>
    </xf>
    <xf numFmtId="0" fontId="0" fillId="21" borderId="0" xfId="0" applyFont="1" applyFill="1" applyProtection="1"/>
    <xf numFmtId="41" fontId="0" fillId="21" borderId="11" xfId="0" applyNumberFormat="1" applyFont="1" applyFill="1" applyBorder="1" applyAlignment="1" applyProtection="1">
      <alignment wrapText="1"/>
    </xf>
    <xf numFmtId="0" fontId="0" fillId="21" borderId="0" xfId="0" applyFont="1" applyFill="1" applyBorder="1" applyProtection="1"/>
    <xf numFmtId="40" fontId="44" fillId="21" borderId="16" xfId="0" applyNumberFormat="1" applyFont="1" applyFill="1" applyBorder="1" applyProtection="1"/>
    <xf numFmtId="41" fontId="0" fillId="21" borderId="12" xfId="0" applyNumberFormat="1" applyFont="1" applyFill="1" applyBorder="1" applyAlignment="1" applyProtection="1">
      <alignment wrapText="1"/>
    </xf>
    <xf numFmtId="0" fontId="39" fillId="21" borderId="10" xfId="0" applyFont="1" applyFill="1" applyBorder="1" applyAlignment="1" applyProtection="1">
      <alignment horizontal="center" wrapText="1"/>
    </xf>
    <xf numFmtId="0" fontId="39" fillId="21" borderId="0" xfId="0" applyFont="1" applyFill="1" applyBorder="1" applyAlignment="1" applyProtection="1">
      <alignment horizontal="center"/>
    </xf>
    <xf numFmtId="164" fontId="65" fillId="21" borderId="12" xfId="439" applyNumberFormat="1" applyFont="1" applyFill="1" applyBorder="1" applyAlignment="1" applyProtection="1">
      <alignment horizontal="center" wrapText="1"/>
    </xf>
    <xf numFmtId="0" fontId="39" fillId="21" borderId="21" xfId="0" applyFont="1" applyFill="1" applyBorder="1" applyAlignment="1" applyProtection="1">
      <alignment horizontal="center" wrapText="1"/>
    </xf>
    <xf numFmtId="41" fontId="64" fillId="28" borderId="0" xfId="439" applyNumberFormat="1" applyFont="1" applyFill="1" applyAlignment="1" applyProtection="1">
      <alignment wrapText="1"/>
    </xf>
    <xf numFmtId="41" fontId="65" fillId="0" borderId="0" xfId="0" applyNumberFormat="1" applyFont="1" applyFill="1" applyAlignment="1" applyProtection="1">
      <alignment wrapText="1"/>
    </xf>
    <xf numFmtId="41" fontId="65" fillId="0" borderId="0" xfId="0" applyNumberFormat="1" applyFont="1" applyAlignment="1">
      <alignment wrapText="1"/>
    </xf>
    <xf numFmtId="0" fontId="0" fillId="0" borderId="43" xfId="0" applyNumberFormat="1" applyFont="1" applyFill="1" applyBorder="1" applyAlignment="1" applyProtection="1">
      <alignment vertical="center" wrapText="1"/>
    </xf>
    <xf numFmtId="164" fontId="0" fillId="28" borderId="0" xfId="439" applyNumberFormat="1" applyFont="1" applyFill="1" applyProtection="1"/>
    <xf numFmtId="0" fontId="0" fillId="31" borderId="0" xfId="0" applyFont="1" applyFill="1" applyProtection="1"/>
    <xf numFmtId="164" fontId="0" fillId="0" borderId="22" xfId="439" applyNumberFormat="1" applyFont="1" applyFill="1" applyBorder="1" applyAlignment="1" applyProtection="1">
      <alignment horizontal="center" vertical="center" wrapText="1"/>
      <protection locked="0"/>
    </xf>
    <xf numFmtId="41" fontId="64" fillId="0" borderId="0" xfId="439" applyNumberFormat="1" applyFont="1" applyFill="1" applyAlignment="1" applyProtection="1">
      <alignment vertical="center" wrapText="1"/>
    </xf>
    <xf numFmtId="39" fontId="64" fillId="0" borderId="0" xfId="439" applyNumberFormat="1" applyFont="1" applyFill="1" applyBorder="1" applyAlignment="1" applyProtection="1">
      <alignment horizontal="center" vertical="center" wrapText="1"/>
    </xf>
    <xf numFmtId="0" fontId="0" fillId="0" borderId="21" xfId="0" applyFont="1" applyFill="1" applyBorder="1"/>
    <xf numFmtId="0" fontId="0" fillId="0" borderId="0" xfId="0" applyFont="1" applyBorder="1"/>
    <xf numFmtId="0" fontId="0" fillId="0" borderId="53" xfId="0" applyFont="1" applyBorder="1"/>
    <xf numFmtId="0" fontId="0" fillId="26" borderId="16" xfId="0" applyFont="1" applyFill="1" applyBorder="1" applyAlignment="1" applyProtection="1">
      <alignment horizontal="center"/>
    </xf>
    <xf numFmtId="0" fontId="0" fillId="0" borderId="11" xfId="0" applyFont="1" applyFill="1" applyBorder="1" applyAlignment="1" applyProtection="1">
      <alignment horizontal="center"/>
    </xf>
    <xf numFmtId="41" fontId="64" fillId="0" borderId="0" xfId="439" applyNumberFormat="1" applyFont="1" applyFill="1" applyAlignment="1" applyProtection="1">
      <alignment vertical="center" wrapText="1"/>
      <protection locked="0"/>
    </xf>
    <xf numFmtId="0" fontId="39" fillId="30" borderId="35" xfId="0" applyFont="1" applyFill="1" applyBorder="1" applyAlignment="1">
      <alignment horizontal="center" vertical="center" wrapText="1"/>
    </xf>
    <xf numFmtId="0" fontId="39" fillId="30" borderId="37" xfId="0" applyFont="1" applyFill="1" applyBorder="1" applyAlignment="1">
      <alignment horizontal="center" vertical="center" wrapText="1"/>
    </xf>
    <xf numFmtId="41" fontId="64" fillId="0" borderId="0" xfId="439" applyNumberFormat="1" applyFont="1" applyAlignment="1">
      <alignment vertical="center" wrapText="1"/>
    </xf>
    <xf numFmtId="41" fontId="0" fillId="0" borderId="0" xfId="439" applyNumberFormat="1" applyFont="1" applyFill="1" applyAlignment="1" applyProtection="1">
      <alignment vertical="center" wrapText="1"/>
    </xf>
    <xf numFmtId="0" fontId="0" fillId="0" borderId="0" xfId="0" applyFont="1" applyFill="1" applyAlignment="1" applyProtection="1">
      <alignment horizontal="center"/>
    </xf>
    <xf numFmtId="41" fontId="0" fillId="0" borderId="0" xfId="0" applyNumberFormat="1" applyFont="1" applyFill="1" applyAlignment="1" applyProtection="1">
      <alignment wrapText="1"/>
    </xf>
    <xf numFmtId="0" fontId="0" fillId="0" borderId="0" xfId="0" applyFont="1" applyFill="1" applyBorder="1" applyAlignment="1" applyProtection="1">
      <alignment horizontal="center"/>
    </xf>
    <xf numFmtId="41" fontId="0" fillId="0" borderId="0" xfId="0" applyNumberFormat="1" applyFont="1" applyAlignment="1" applyProtection="1">
      <alignment wrapText="1"/>
    </xf>
    <xf numFmtId="173" fontId="0" fillId="0" borderId="0" xfId="0" applyNumberFormat="1" applyFont="1" applyAlignment="1" applyProtection="1">
      <alignment wrapText="1"/>
    </xf>
    <xf numFmtId="0" fontId="39" fillId="0" borderId="0" xfId="0" applyFont="1" applyFill="1" applyBorder="1" applyAlignment="1" applyProtection="1">
      <alignment horizontal="left" vertical="center"/>
    </xf>
    <xf numFmtId="0" fontId="0" fillId="21" borderId="13" xfId="0" applyFont="1" applyFill="1" applyBorder="1" applyAlignment="1" applyProtection="1">
      <alignment horizontal="left" vertical="center"/>
    </xf>
    <xf numFmtId="0" fontId="0" fillId="21" borderId="16" xfId="0" applyFont="1" applyFill="1" applyBorder="1" applyAlignment="1" applyProtection="1">
      <alignment horizontal="left" vertical="center"/>
    </xf>
    <xf numFmtId="0" fontId="0" fillId="21" borderId="15" xfId="0" applyFont="1" applyFill="1" applyBorder="1" applyAlignment="1" applyProtection="1">
      <alignment horizontal="left" vertical="center"/>
    </xf>
    <xf numFmtId="0" fontId="0" fillId="21" borderId="0" xfId="0" applyFont="1" applyFill="1" applyBorder="1" applyAlignment="1" applyProtection="1">
      <alignment horizontal="left" vertical="center"/>
    </xf>
    <xf numFmtId="0" fontId="0" fillId="0" borderId="43" xfId="0" applyFont="1" applyFill="1" applyBorder="1" applyAlignment="1" applyProtection="1">
      <alignment horizontal="center" vertical="center" wrapText="1"/>
    </xf>
    <xf numFmtId="0" fontId="39" fillId="28" borderId="0" xfId="0" applyFont="1" applyFill="1" applyAlignment="1" applyProtection="1">
      <alignment horizontal="left" vertical="center"/>
    </xf>
    <xf numFmtId="0" fontId="57" fillId="0" borderId="0" xfId="0" applyFont="1" applyFill="1" applyAlignment="1" applyProtection="1">
      <alignment vertical="center" wrapText="1"/>
    </xf>
    <xf numFmtId="0" fontId="39" fillId="0" borderId="0" xfId="0" applyFont="1" applyFill="1" applyAlignment="1" applyProtection="1">
      <alignment horizontal="center" vertical="center"/>
    </xf>
    <xf numFmtId="0" fontId="39" fillId="72" borderId="0" xfId="0" applyFont="1" applyFill="1" applyAlignment="1" applyProtection="1">
      <alignment vertical="center"/>
    </xf>
    <xf numFmtId="0" fontId="0" fillId="72" borderId="0" xfId="0" applyFont="1" applyFill="1" applyAlignment="1" applyProtection="1"/>
    <xf numFmtId="0" fontId="0" fillId="72" borderId="0" xfId="0" applyNumberFormat="1" applyFont="1" applyFill="1" applyAlignment="1" applyProtection="1">
      <alignment horizontal="left" vertical="center" wrapText="1"/>
    </xf>
    <xf numFmtId="164" fontId="0" fillId="72" borderId="0" xfId="439" applyNumberFormat="1" applyFont="1" applyFill="1" applyAlignment="1" applyProtection="1">
      <alignment vertical="center"/>
    </xf>
    <xf numFmtId="37" fontId="0" fillId="72" borderId="0" xfId="439" applyNumberFormat="1" applyFont="1" applyFill="1" applyAlignment="1" applyProtection="1">
      <alignment horizontal="center" vertical="center"/>
      <protection locked="0"/>
    </xf>
    <xf numFmtId="41" fontId="64" fillId="72" borderId="0" xfId="439" applyNumberFormat="1" applyFont="1" applyFill="1" applyAlignment="1" applyProtection="1">
      <alignment wrapText="1"/>
    </xf>
    <xf numFmtId="164" fontId="39" fillId="72" borderId="0" xfId="439" applyNumberFormat="1" applyFont="1" applyFill="1" applyAlignment="1" applyProtection="1">
      <alignment horizontal="center" vertical="center"/>
      <protection locked="0"/>
    </xf>
    <xf numFmtId="41" fontId="65" fillId="72" borderId="0" xfId="0" applyNumberFormat="1" applyFont="1" applyFill="1" applyAlignment="1" applyProtection="1">
      <alignment wrapText="1"/>
    </xf>
    <xf numFmtId="0" fontId="39" fillId="72" borderId="0" xfId="0" applyFont="1" applyFill="1" applyAlignment="1" applyProtection="1">
      <alignment horizontal="center" vertical="center"/>
      <protection locked="0"/>
    </xf>
    <xf numFmtId="0" fontId="65" fillId="72" borderId="0" xfId="0" applyFont="1" applyFill="1" applyAlignment="1" applyProtection="1"/>
    <xf numFmtId="0" fontId="39" fillId="72" borderId="0" xfId="0" applyFont="1" applyFill="1" applyAlignment="1" applyProtection="1">
      <alignment horizontal="left" vertical="center"/>
    </xf>
    <xf numFmtId="0" fontId="0" fillId="72" borderId="0" xfId="0" applyNumberFormat="1" applyFont="1" applyFill="1" applyAlignment="1" applyProtection="1">
      <alignment vertical="center" wrapText="1"/>
    </xf>
    <xf numFmtId="38" fontId="44" fillId="72" borderId="0" xfId="439" applyNumberFormat="1" applyFont="1" applyFill="1" applyAlignment="1" applyProtection="1">
      <alignment horizontal="center" vertical="center" wrapText="1"/>
    </xf>
    <xf numFmtId="164" fontId="0" fillId="72" borderId="0" xfId="439" applyNumberFormat="1" applyFont="1" applyFill="1" applyAlignment="1" applyProtection="1">
      <alignment horizontal="center" vertical="center"/>
    </xf>
    <xf numFmtId="38" fontId="39" fillId="72" borderId="0" xfId="0" applyNumberFormat="1" applyFont="1" applyFill="1" applyAlignment="1" applyProtection="1">
      <alignment horizontal="left" vertical="center"/>
    </xf>
    <xf numFmtId="0" fontId="65" fillId="72" borderId="0" xfId="0" applyFont="1" applyFill="1" applyAlignment="1" applyProtection="1">
      <alignment horizontal="left" vertical="center"/>
    </xf>
    <xf numFmtId="0" fontId="0" fillId="72" borderId="0" xfId="0" applyFont="1" applyFill="1" applyProtection="1"/>
    <xf numFmtId="0" fontId="0" fillId="72" borderId="0" xfId="0" applyFont="1" applyFill="1" applyAlignment="1" applyProtection="1">
      <alignment horizontal="center" vertical="center" wrapText="1"/>
    </xf>
    <xf numFmtId="0" fontId="39" fillId="72" borderId="0" xfId="0" applyFont="1" applyFill="1" applyAlignment="1" applyProtection="1">
      <alignment horizontal="center" vertical="center" wrapText="1"/>
    </xf>
    <xf numFmtId="41" fontId="0" fillId="72" borderId="0" xfId="439" applyNumberFormat="1" applyFont="1" applyFill="1" applyAlignment="1" applyProtection="1">
      <alignment vertical="center" wrapText="1"/>
      <protection locked="0"/>
    </xf>
    <xf numFmtId="41" fontId="0" fillId="72" borderId="0" xfId="439" applyNumberFormat="1" applyFont="1" applyFill="1" applyAlignment="1" applyProtection="1">
      <alignment vertical="center" wrapText="1"/>
    </xf>
    <xf numFmtId="0" fontId="128" fillId="72" borderId="0" xfId="0" applyFont="1" applyFill="1" applyAlignment="1" applyProtection="1">
      <alignment horizontal="left" vertical="center"/>
    </xf>
    <xf numFmtId="0" fontId="76" fillId="72" borderId="0" xfId="0" applyFont="1" applyFill="1" applyAlignment="1" applyProtection="1">
      <alignment vertical="center"/>
    </xf>
    <xf numFmtId="0" fontId="57" fillId="72" borderId="0" xfId="0" applyFont="1" applyFill="1" applyAlignment="1">
      <alignment vertical="center" wrapText="1"/>
    </xf>
    <xf numFmtId="41" fontId="129" fillId="0" borderId="0" xfId="0" applyNumberFormat="1" applyFont="1" applyFill="1" applyAlignment="1" applyProtection="1">
      <alignment wrapText="1"/>
    </xf>
    <xf numFmtId="0" fontId="57" fillId="72" borderId="0" xfId="0" applyFont="1" applyFill="1" applyAlignment="1" applyProtection="1">
      <alignment vertical="center"/>
    </xf>
    <xf numFmtId="38" fontId="44" fillId="22" borderId="0" xfId="439" applyNumberFormat="1" applyFont="1" applyFill="1" applyAlignment="1" applyProtection="1">
      <alignment horizontal="center" vertical="center" wrapText="1"/>
    </xf>
    <xf numFmtId="166" fontId="0" fillId="21" borderId="16" xfId="0" applyNumberFormat="1" applyFont="1" applyFill="1" applyBorder="1" applyProtection="1"/>
    <xf numFmtId="0" fontId="0" fillId="0" borderId="0" xfId="0" applyAlignment="1">
      <alignment wrapText="1"/>
    </xf>
    <xf numFmtId="0" fontId="0" fillId="0" borderId="72" xfId="0" applyBorder="1"/>
    <xf numFmtId="0" fontId="0" fillId="0" borderId="81" xfId="0" applyBorder="1"/>
    <xf numFmtId="0" fontId="39" fillId="76" borderId="64" xfId="0" applyFont="1" applyFill="1" applyBorder="1" applyAlignment="1">
      <alignment horizontal="center"/>
    </xf>
    <xf numFmtId="0" fontId="39" fillId="76" borderId="54" xfId="0" applyFont="1" applyFill="1" applyBorder="1" applyAlignment="1">
      <alignment horizontal="center"/>
    </xf>
    <xf numFmtId="0" fontId="0" fillId="0" borderId="74" xfId="0" applyBorder="1"/>
    <xf numFmtId="0" fontId="0" fillId="0" borderId="79" xfId="0" applyBorder="1"/>
    <xf numFmtId="0" fontId="37" fillId="76" borderId="54" xfId="0" applyFont="1" applyFill="1" applyBorder="1" applyAlignment="1">
      <alignment horizontal="justify" vertical="center"/>
    </xf>
    <xf numFmtId="0" fontId="45" fillId="76" borderId="54" xfId="0" applyFont="1" applyFill="1" applyBorder="1" applyAlignment="1">
      <alignment horizontal="center" vertical="center" wrapText="1"/>
    </xf>
    <xf numFmtId="0" fontId="40" fillId="76" borderId="13" xfId="0" applyFont="1" applyFill="1" applyBorder="1" applyAlignment="1">
      <alignment horizontal="center" vertical="center"/>
    </xf>
    <xf numFmtId="0" fontId="0" fillId="0" borderId="54" xfId="0" applyBorder="1"/>
    <xf numFmtId="164" fontId="0" fillId="0" borderId="0" xfId="439" applyNumberFormat="1" applyFont="1" applyFill="1" applyProtection="1"/>
    <xf numFmtId="164" fontId="44" fillId="22" borderId="0" xfId="439" applyNumberFormat="1" applyFont="1" applyFill="1" applyAlignment="1" applyProtection="1">
      <alignment horizontal="center" vertical="center" wrapText="1"/>
    </xf>
    <xf numFmtId="41" fontId="65" fillId="0" borderId="0" xfId="439" applyNumberFormat="1" applyFont="1" applyFill="1" applyAlignment="1" applyProtection="1">
      <alignment horizontal="center" vertical="center" wrapText="1"/>
      <protection locked="0"/>
    </xf>
    <xf numFmtId="0" fontId="133" fillId="75" borderId="54" xfId="0" applyFont="1" applyFill="1" applyBorder="1" applyAlignment="1">
      <alignment horizontal="center" vertical="center" wrapText="1"/>
    </xf>
    <xf numFmtId="0" fontId="130" fillId="0" borderId="0" xfId="0" applyFont="1"/>
    <xf numFmtId="0" fontId="134" fillId="71" borderId="0" xfId="0" applyFont="1" applyFill="1" applyAlignment="1">
      <alignment horizontal="justify" vertical="center"/>
    </xf>
    <xf numFmtId="0" fontId="134" fillId="71" borderId="0" xfId="0" applyFont="1" applyFill="1" applyAlignment="1">
      <alignment vertical="center"/>
    </xf>
    <xf numFmtId="0" fontId="0" fillId="0" borderId="0" xfId="0" applyAlignment="1">
      <alignment vertical="center"/>
    </xf>
    <xf numFmtId="0" fontId="134" fillId="71" borderId="0" xfId="0" applyFont="1" applyFill="1" applyAlignment="1">
      <alignment vertical="center" wrapText="1"/>
    </xf>
    <xf numFmtId="0" fontId="138" fillId="71" borderId="0" xfId="611" applyFont="1" applyFill="1" applyAlignment="1">
      <alignment vertical="center"/>
    </xf>
    <xf numFmtId="0" fontId="139" fillId="71" borderId="0" xfId="0" applyFont="1" applyFill="1" applyAlignment="1">
      <alignment vertical="center"/>
    </xf>
    <xf numFmtId="0" fontId="140" fillId="71" borderId="0" xfId="611" applyFont="1" applyFill="1" applyAlignment="1" applyProtection="1">
      <alignment vertical="center"/>
      <protection locked="0"/>
    </xf>
    <xf numFmtId="0" fontId="139" fillId="71" borderId="0" xfId="0" applyFont="1" applyFill="1"/>
    <xf numFmtId="0" fontId="111" fillId="71" borderId="0" xfId="30096" quotePrefix="1" applyFont="1" applyFill="1" applyAlignment="1">
      <alignment horizontal="left" vertical="center" wrapText="1" indent="1"/>
    </xf>
    <xf numFmtId="0" fontId="143" fillId="71" borderId="0" xfId="30096" applyFont="1" applyFill="1" applyAlignment="1">
      <alignment vertical="center" wrapText="1"/>
    </xf>
    <xf numFmtId="0" fontId="35" fillId="0" borderId="0" xfId="611"/>
    <xf numFmtId="0" fontId="134" fillId="71" borderId="0" xfId="30096" applyFont="1" applyFill="1" applyAlignment="1">
      <alignment vertical="center" wrapText="1"/>
    </xf>
    <xf numFmtId="38" fontId="0" fillId="0" borderId="0" xfId="0" applyNumberFormat="1" applyFont="1" applyFill="1" applyProtection="1"/>
    <xf numFmtId="14" fontId="0" fillId="0" borderId="0" xfId="0" applyNumberFormat="1" applyFont="1" applyProtection="1"/>
    <xf numFmtId="164" fontId="49" fillId="32" borderId="0" xfId="0" applyNumberFormat="1" applyFont="1" applyFill="1" applyAlignment="1" applyProtection="1">
      <alignment wrapText="1"/>
    </xf>
    <xf numFmtId="0" fontId="0" fillId="29" borderId="0" xfId="0" applyFill="1" applyAlignment="1">
      <alignment horizontal="center"/>
    </xf>
    <xf numFmtId="0" fontId="0" fillId="20" borderId="0" xfId="0" applyFill="1" applyAlignment="1">
      <alignment horizontal="center"/>
    </xf>
    <xf numFmtId="0" fontId="0" fillId="0" borderId="0" xfId="0" applyFill="1" applyAlignment="1">
      <alignment horizontal="center"/>
    </xf>
    <xf numFmtId="0" fontId="0" fillId="0" borderId="0" xfId="0" applyFill="1"/>
    <xf numFmtId="0" fontId="0" fillId="26" borderId="0" xfId="0" applyFill="1" applyAlignment="1">
      <alignment horizontal="center"/>
    </xf>
    <xf numFmtId="38" fontId="44" fillId="22" borderId="43" xfId="439" applyNumberFormat="1" applyFont="1" applyFill="1" applyBorder="1" applyAlignment="1" applyProtection="1">
      <alignment horizontal="center" vertical="center" wrapText="1"/>
    </xf>
    <xf numFmtId="4" fontId="0" fillId="0" borderId="0" xfId="0" applyNumberFormat="1"/>
    <xf numFmtId="178" fontId="41" fillId="30" borderId="63" xfId="0" applyNumberFormat="1" applyFont="1" applyFill="1" applyBorder="1" applyAlignment="1">
      <alignment wrapText="1"/>
    </xf>
    <xf numFmtId="178" fontId="56" fillId="0" borderId="27" xfId="439" applyNumberFormat="1" applyFont="1" applyFill="1" applyBorder="1" applyAlignment="1" applyProtection="1">
      <alignment horizontal="center" vertical="center" wrapText="1"/>
    </xf>
    <xf numFmtId="0" fontId="0" fillId="0" borderId="13" xfId="0" applyBorder="1"/>
    <xf numFmtId="0" fontId="0" fillId="0" borderId="38" xfId="0" applyBorder="1"/>
    <xf numFmtId="0" fontId="0" fillId="0" borderId="64" xfId="0" applyBorder="1"/>
    <xf numFmtId="0" fontId="39" fillId="76" borderId="83" xfId="0" applyFont="1" applyFill="1" applyBorder="1" applyAlignment="1">
      <alignment horizontal="left"/>
    </xf>
    <xf numFmtId="0" fontId="0" fillId="76" borderId="84" xfId="0" applyFill="1" applyBorder="1"/>
    <xf numFmtId="0" fontId="0" fillId="76" borderId="88" xfId="0" applyFill="1" applyBorder="1"/>
    <xf numFmtId="0" fontId="0" fillId="0" borderId="82" xfId="0" applyBorder="1"/>
    <xf numFmtId="0" fontId="132" fillId="0" borderId="65" xfId="0" applyFont="1" applyBorder="1" applyAlignment="1">
      <alignment horizontal="center" vertical="center" wrapText="1"/>
    </xf>
    <xf numFmtId="0" fontId="0" fillId="0" borderId="65" xfId="0" applyBorder="1"/>
    <xf numFmtId="0" fontId="132" fillId="0" borderId="13" xfId="0" applyFont="1" applyBorder="1" applyAlignment="1">
      <alignment horizontal="center" vertical="center" wrapText="1"/>
    </xf>
    <xf numFmtId="0" fontId="39" fillId="0" borderId="54" xfId="0" quotePrefix="1" applyFont="1" applyBorder="1" applyAlignment="1">
      <alignment horizontal="center" vertical="center"/>
    </xf>
    <xf numFmtId="37" fontId="0" fillId="0" borderId="54" xfId="0" applyNumberFormat="1" applyBorder="1" applyAlignment="1">
      <alignment horizontal="center" vertical="center" wrapText="1"/>
    </xf>
    <xf numFmtId="0" fontId="45" fillId="76" borderId="13" xfId="0" applyFont="1" applyFill="1" applyBorder="1" applyAlignment="1">
      <alignment horizontal="center" vertical="center" wrapText="1"/>
    </xf>
    <xf numFmtId="0" fontId="39" fillId="76" borderId="54" xfId="0" applyFont="1" applyFill="1" applyBorder="1" applyAlignment="1">
      <alignment horizontal="center" wrapText="1"/>
    </xf>
    <xf numFmtId="0" fontId="0" fillId="76" borderId="83" xfId="0" applyFill="1" applyBorder="1"/>
    <xf numFmtId="49" fontId="39" fillId="0" borderId="54" xfId="0" quotePrefix="1" applyNumberFormat="1" applyFont="1" applyBorder="1" applyAlignment="1">
      <alignment horizontal="center" vertical="center"/>
    </xf>
    <xf numFmtId="0" fontId="0" fillId="1" borderId="54" xfId="0" applyFill="1" applyBorder="1" applyAlignment="1">
      <alignment horizontal="center" vertical="center" wrapText="1"/>
    </xf>
    <xf numFmtId="0" fontId="39" fillId="0" borderId="79" xfId="0" applyFont="1" applyBorder="1" applyAlignment="1">
      <alignment horizontal="center" vertical="center"/>
    </xf>
    <xf numFmtId="0" fontId="0" fillId="76" borderId="11" xfId="0" applyFill="1" applyBorder="1" applyAlignment="1">
      <alignment horizontal="center"/>
    </xf>
    <xf numFmtId="0" fontId="44" fillId="0" borderId="85" xfId="0" applyFont="1" applyBorder="1"/>
    <xf numFmtId="0" fontId="44" fillId="0" borderId="0" xfId="0" applyFont="1"/>
    <xf numFmtId="0" fontId="44" fillId="0" borderId="71" xfId="0" applyFont="1" applyBorder="1"/>
    <xf numFmtId="0" fontId="44" fillId="0" borderId="72" xfId="0" applyFont="1" applyBorder="1"/>
    <xf numFmtId="0" fontId="145" fillId="0" borderId="0" xfId="0" applyFont="1" applyAlignment="1">
      <alignment vertical="center" wrapText="1"/>
    </xf>
    <xf numFmtId="0" fontId="44" fillId="0" borderId="80" xfId="0" applyFont="1" applyBorder="1" applyAlignment="1">
      <alignment wrapText="1"/>
    </xf>
    <xf numFmtId="1" fontId="44" fillId="0" borderId="0" xfId="0" applyNumberFormat="1" applyFont="1"/>
    <xf numFmtId="0" fontId="44" fillId="0" borderId="78" xfId="0" applyFont="1" applyBorder="1"/>
    <xf numFmtId="0" fontId="44" fillId="0" borderId="0" xfId="0" applyFont="1" applyAlignment="1">
      <alignment horizontal="center"/>
    </xf>
    <xf numFmtId="0" fontId="44" fillId="0" borderId="81" xfId="0" applyFont="1" applyBorder="1"/>
    <xf numFmtId="0" fontId="0" fillId="0" borderId="0" xfId="0" applyFill="1" applyAlignment="1">
      <alignment horizontal="left" vertical="center"/>
    </xf>
    <xf numFmtId="0" fontId="0" fillId="0" borderId="0" xfId="0" applyFill="1" applyAlignment="1">
      <alignment wrapText="1"/>
    </xf>
    <xf numFmtId="0" fontId="146" fillId="0" borderId="0" xfId="0" applyFont="1" applyFill="1" applyAlignment="1">
      <alignment horizontal="left" vertical="center"/>
    </xf>
    <xf numFmtId="0" fontId="39" fillId="0" borderId="13" xfId="0" applyFont="1" applyFill="1" applyBorder="1" applyAlignment="1">
      <alignment horizontal="left" vertical="center"/>
    </xf>
    <xf numFmtId="0" fontId="0" fillId="0" borderId="16" xfId="0" applyFill="1" applyBorder="1"/>
    <xf numFmtId="0" fontId="76" fillId="0" borderId="39" xfId="0" applyFont="1" applyFill="1" applyBorder="1"/>
    <xf numFmtId="0" fontId="39" fillId="26" borderId="35" xfId="0" applyFont="1" applyFill="1" applyBorder="1" applyAlignment="1">
      <alignment horizontal="left" vertical="center"/>
    </xf>
    <xf numFmtId="0" fontId="0" fillId="26" borderId="36" xfId="0" applyFill="1" applyBorder="1"/>
    <xf numFmtId="0" fontId="76" fillId="0" borderId="39" xfId="0" applyFont="1" applyFill="1" applyBorder="1" applyAlignment="1">
      <alignment wrapText="1"/>
    </xf>
    <xf numFmtId="0" fontId="0" fillId="0" borderId="16" xfId="0" applyFill="1" applyBorder="1" applyAlignment="1">
      <alignment wrapText="1"/>
    </xf>
    <xf numFmtId="0" fontId="0" fillId="26" borderId="36" xfId="0" applyFill="1" applyBorder="1" applyAlignment="1">
      <alignment wrapText="1"/>
    </xf>
    <xf numFmtId="0" fontId="0" fillId="0" borderId="0" xfId="0" applyFill="1" applyBorder="1"/>
    <xf numFmtId="0" fontId="0" fillId="0" borderId="0" xfId="0" applyBorder="1"/>
    <xf numFmtId="0" fontId="0" fillId="0" borderId="0" xfId="0" applyBorder="1" applyAlignment="1">
      <alignment vertical="center"/>
    </xf>
    <xf numFmtId="0" fontId="0" fillId="0" borderId="0" xfId="0" quotePrefix="1" applyFont="1" applyAlignment="1" applyProtection="1">
      <alignment vertical="center" wrapText="1"/>
    </xf>
    <xf numFmtId="0" fontId="0" fillId="34" borderId="0" xfId="0" applyFont="1" applyFill="1" applyAlignment="1" applyProtection="1">
      <alignment horizontal="center" vertical="center"/>
    </xf>
    <xf numFmtId="41" fontId="65" fillId="30" borderId="76" xfId="439" applyNumberFormat="1" applyFont="1" applyFill="1" applyBorder="1" applyAlignment="1">
      <alignment vertical="center" wrapText="1"/>
    </xf>
    <xf numFmtId="41" fontId="65" fillId="30" borderId="0" xfId="439" applyNumberFormat="1" applyFont="1" applyFill="1" applyAlignment="1">
      <alignment vertical="center" wrapText="1"/>
    </xf>
    <xf numFmtId="41" fontId="65" fillId="30" borderId="87" xfId="439" applyNumberFormat="1" applyFont="1" applyFill="1" applyBorder="1" applyAlignment="1">
      <alignment vertical="center" wrapText="1"/>
    </xf>
    <xf numFmtId="41" fontId="65" fillId="30" borderId="77" xfId="439" applyNumberFormat="1" applyFont="1" applyFill="1" applyBorder="1" applyAlignment="1">
      <alignment vertical="center" wrapText="1"/>
    </xf>
    <xf numFmtId="14" fontId="56" fillId="34" borderId="22" xfId="439" applyNumberFormat="1" applyFont="1" applyFill="1" applyBorder="1" applyAlignment="1" applyProtection="1">
      <alignment horizontal="center" vertical="center" wrapText="1"/>
    </xf>
    <xf numFmtId="0" fontId="0" fillId="0" borderId="0" xfId="0" applyAlignment="1">
      <alignment horizontal="center" wrapText="1"/>
    </xf>
    <xf numFmtId="0" fontId="0" fillId="0" borderId="10" xfId="0" applyFill="1" applyBorder="1" applyAlignment="1">
      <alignment horizontal="center" vertical="center"/>
    </xf>
    <xf numFmtId="0" fontId="0" fillId="0" borderId="10" xfId="0" applyFill="1" applyBorder="1" applyAlignment="1">
      <alignment vertical="center" wrapText="1"/>
    </xf>
    <xf numFmtId="0" fontId="0" fillId="0" borderId="10" xfId="0" applyFill="1" applyBorder="1" applyAlignment="1">
      <alignment horizontal="center"/>
    </xf>
    <xf numFmtId="0" fontId="0" fillId="0" borderId="10" xfId="0" applyFill="1" applyBorder="1" applyAlignment="1">
      <alignment wrapText="1"/>
    </xf>
    <xf numFmtId="0" fontId="149" fillId="0" borderId="0" xfId="0" applyFont="1" applyAlignment="1">
      <alignment horizontal="center"/>
    </xf>
    <xf numFmtId="0" fontId="149" fillId="0" borderId="0" xfId="0" applyFont="1"/>
    <xf numFmtId="0" fontId="149" fillId="0" borderId="0" xfId="0" applyFont="1" applyAlignment="1">
      <alignment wrapText="1"/>
    </xf>
    <xf numFmtId="1" fontId="0" fillId="0" borderId="0" xfId="0" applyNumberFormat="1" applyAlignment="1">
      <alignment horizontal="center" vertical="center"/>
    </xf>
    <xf numFmtId="0" fontId="44" fillId="0" borderId="43" xfId="0" applyFont="1" applyBorder="1" applyAlignment="1">
      <alignment horizontal="center" vertical="center" wrapText="1"/>
    </xf>
    <xf numFmtId="0" fontId="0" fillId="0" borderId="0" xfId="0" applyAlignment="1">
      <alignment horizontal="left" vertical="center" wrapText="1"/>
    </xf>
    <xf numFmtId="1" fontId="0" fillId="0" borderId="24" xfId="0" applyNumberFormat="1" applyBorder="1" applyAlignment="1">
      <alignment horizontal="center" vertical="center" wrapText="1"/>
    </xf>
    <xf numFmtId="0" fontId="0" fillId="0" borderId="22" xfId="0" applyBorder="1" applyAlignment="1">
      <alignment horizontal="left" vertical="center" wrapText="1"/>
    </xf>
    <xf numFmtId="0" fontId="0" fillId="0" borderId="24" xfId="0" applyBorder="1" applyAlignment="1">
      <alignment horizontal="center" vertical="center" wrapText="1"/>
    </xf>
    <xf numFmtId="0" fontId="0" fillId="0" borderId="0" xfId="0" applyAlignment="1">
      <alignment horizontal="center" vertical="center"/>
    </xf>
    <xf numFmtId="0" fontId="0" fillId="0" borderId="0" xfId="0" applyAlignment="1">
      <alignment vertical="center" wrapText="1"/>
    </xf>
    <xf numFmtId="0" fontId="150" fillId="0" borderId="0" xfId="0" applyFont="1" applyAlignment="1">
      <alignment wrapText="1"/>
    </xf>
    <xf numFmtId="0" fontId="149" fillId="0" borderId="0" xfId="0" applyFont="1" applyAlignment="1">
      <alignment horizontal="center" vertical="center" wrapText="1"/>
    </xf>
    <xf numFmtId="0" fontId="149" fillId="0" borderId="0" xfId="0" applyFont="1" applyAlignment="1">
      <alignment horizontal="center" vertical="center"/>
    </xf>
    <xf numFmtId="0" fontId="39" fillId="0" borderId="25" xfId="0" applyFont="1" applyBorder="1" applyAlignment="1">
      <alignment horizontal="center" vertical="center"/>
    </xf>
    <xf numFmtId="0" fontId="0" fillId="0" borderId="30" xfId="0" applyBorder="1" applyAlignment="1">
      <alignment vertical="center" wrapText="1"/>
    </xf>
    <xf numFmtId="0" fontId="0" fillId="0" borderId="34" xfId="0" applyBorder="1" applyAlignment="1">
      <alignment horizontal="left" vertical="center" wrapText="1"/>
    </xf>
    <xf numFmtId="0" fontId="0" fillId="0" borderId="34" xfId="0" applyBorder="1" applyAlignment="1">
      <alignment horizontal="center" vertical="center" wrapText="1"/>
    </xf>
    <xf numFmtId="0" fontId="0" fillId="0" borderId="43" xfId="0" applyBorder="1" applyAlignment="1">
      <alignment horizontal="center" vertical="center"/>
    </xf>
    <xf numFmtId="0" fontId="57" fillId="0" borderId="0" xfId="0" applyFont="1" applyAlignment="1">
      <alignment vertical="center" wrapText="1"/>
    </xf>
    <xf numFmtId="0" fontId="65" fillId="0" borderId="0" xfId="0" applyFont="1" applyFill="1" applyAlignment="1" applyProtection="1"/>
    <xf numFmtId="0" fontId="0" fillId="0" borderId="0" xfId="0" applyAlignment="1">
      <alignment horizontal="center" vertical="center" wrapText="1"/>
    </xf>
    <xf numFmtId="0" fontId="39" fillId="0" borderId="25" xfId="0" applyNumberFormat="1" applyFont="1" applyFill="1" applyBorder="1" applyAlignment="1" applyProtection="1">
      <alignment horizontal="center" vertical="center"/>
    </xf>
    <xf numFmtId="0" fontId="0" fillId="0" borderId="30" xfId="0" applyFont="1" applyFill="1" applyBorder="1" applyAlignment="1" applyProtection="1">
      <alignment vertical="center" wrapText="1"/>
    </xf>
    <xf numFmtId="0" fontId="0" fillId="0" borderId="0" xfId="0" applyBorder="1" applyAlignment="1">
      <alignment vertical="center" wrapText="1"/>
    </xf>
    <xf numFmtId="0" fontId="0" fillId="0" borderId="0" xfId="0" applyFont="1" applyAlignment="1" applyProtection="1">
      <alignment horizontal="center"/>
    </xf>
    <xf numFmtId="0" fontId="150" fillId="0" borderId="0" xfId="0" applyFont="1" applyAlignment="1">
      <alignment horizontal="center"/>
    </xf>
    <xf numFmtId="0" fontId="0" fillId="0" borderId="0" xfId="0" applyNumberFormat="1" applyAlignment="1">
      <alignment horizontal="center"/>
    </xf>
    <xf numFmtId="0" fontId="64" fillId="0" borderId="10" xfId="0" applyFont="1" applyFill="1" applyBorder="1" applyAlignment="1">
      <alignment vertical="center" wrapText="1"/>
    </xf>
    <xf numFmtId="0" fontId="64" fillId="0" borderId="10" xfId="0" applyFont="1" applyFill="1" applyBorder="1" applyAlignment="1">
      <alignment horizontal="left" vertical="center" wrapText="1"/>
    </xf>
    <xf numFmtId="37" fontId="0" fillId="34" borderId="27" xfId="439" applyNumberFormat="1" applyFont="1" applyFill="1" applyBorder="1" applyAlignment="1" applyProtection="1">
      <alignment vertical="center"/>
    </xf>
    <xf numFmtId="0" fontId="152" fillId="71" borderId="0" xfId="30096" applyFont="1" applyFill="1" applyAlignment="1">
      <alignment vertical="center" wrapText="1"/>
    </xf>
    <xf numFmtId="3" fontId="57" fillId="29" borderId="0" xfId="439" applyNumberFormat="1" applyFont="1" applyFill="1" applyAlignment="1" applyProtection="1">
      <alignment horizontal="center" vertical="center" wrapText="1"/>
      <protection locked="0"/>
    </xf>
    <xf numFmtId="41" fontId="65" fillId="0" borderId="0" xfId="0" applyNumberFormat="1" applyFont="1" applyAlignment="1">
      <alignment vertical="center" wrapText="1"/>
    </xf>
    <xf numFmtId="37" fontId="0" fillId="28" borderId="0" xfId="439" applyNumberFormat="1" applyFont="1" applyFill="1" applyAlignment="1" applyProtection="1">
      <alignment horizontal="center" vertical="center"/>
      <protection locked="0"/>
    </xf>
    <xf numFmtId="39" fontId="0" fillId="0" borderId="27" xfId="439" applyNumberFormat="1" applyFont="1" applyFill="1" applyBorder="1" applyAlignment="1" applyProtection="1">
      <alignment vertical="center" wrapText="1"/>
    </xf>
    <xf numFmtId="172" fontId="0" fillId="73" borderId="27" xfId="439" applyNumberFormat="1" applyFont="1" applyFill="1" applyBorder="1" applyAlignment="1" applyProtection="1">
      <alignment vertical="center"/>
    </xf>
    <xf numFmtId="14" fontId="0" fillId="34" borderId="0" xfId="0" applyNumberFormat="1" applyFont="1" applyFill="1" applyAlignment="1" applyProtection="1">
      <alignment horizontal="center" vertical="center"/>
    </xf>
    <xf numFmtId="169" fontId="0" fillId="72" borderId="62" xfId="439" applyNumberFormat="1" applyFont="1" applyFill="1" applyBorder="1" applyAlignment="1" applyProtection="1">
      <alignment horizontal="center" vertical="center"/>
    </xf>
    <xf numFmtId="1" fontId="40" fillId="24" borderId="0" xfId="439" applyNumberFormat="1" applyFont="1" applyFill="1" applyBorder="1" applyAlignment="1" applyProtection="1">
      <alignment horizontal="center" wrapText="1"/>
    </xf>
    <xf numFmtId="0" fontId="41" fillId="0" borderId="10" xfId="0" applyFont="1" applyBorder="1" applyAlignment="1" applyProtection="1">
      <alignment horizontal="right" wrapText="1"/>
    </xf>
    <xf numFmtId="0" fontId="41" fillId="0" borderId="10" xfId="0" applyFont="1" applyBorder="1" applyAlignment="1" applyProtection="1">
      <alignment horizontal="right" vertical="center" wrapText="1"/>
    </xf>
    <xf numFmtId="4" fontId="0" fillId="0" borderId="10" xfId="0" applyNumberFormat="1" applyBorder="1"/>
    <xf numFmtId="0" fontId="39" fillId="72" borderId="0" xfId="0" applyFont="1" applyFill="1" applyAlignment="1" applyProtection="1">
      <alignment horizontal="center" vertical="center"/>
    </xf>
    <xf numFmtId="0" fontId="0" fillId="72" borderId="0" xfId="0" applyFont="1" applyFill="1" applyAlignment="1" applyProtection="1">
      <alignment horizontal="center" vertical="center"/>
    </xf>
    <xf numFmtId="0" fontId="0" fillId="0" borderId="22" xfId="0" applyBorder="1" applyAlignment="1">
      <alignment horizontal="center" vertical="center" wrapText="1"/>
    </xf>
    <xf numFmtId="0" fontId="0" fillId="28" borderId="0" xfId="0" applyFont="1" applyFill="1" applyAlignment="1" applyProtection="1">
      <alignment horizontal="center" vertical="center"/>
    </xf>
    <xf numFmtId="0" fontId="0" fillId="0" borderId="34" xfId="0" applyNumberFormat="1" applyFont="1" applyFill="1" applyBorder="1" applyAlignment="1" applyProtection="1">
      <alignment horizontal="center" vertical="center" wrapText="1"/>
    </xf>
    <xf numFmtId="0" fontId="0" fillId="0" borderId="66" xfId="0" applyBorder="1" applyAlignment="1">
      <alignment horizontal="center"/>
    </xf>
    <xf numFmtId="0" fontId="0" fillId="0" borderId="67" xfId="0" applyFill="1" applyBorder="1"/>
    <xf numFmtId="168" fontId="0" fillId="0" borderId="67" xfId="0" applyNumberFormat="1" applyFill="1" applyBorder="1" applyAlignment="1">
      <alignment wrapText="1"/>
    </xf>
    <xf numFmtId="0" fontId="0" fillId="0" borderId="68" xfId="0" applyBorder="1" applyAlignment="1">
      <alignment wrapText="1"/>
    </xf>
    <xf numFmtId="0" fontId="0" fillId="0" borderId="69" xfId="0" applyBorder="1" applyAlignment="1">
      <alignment horizontal="center"/>
    </xf>
    <xf numFmtId="0" fontId="0" fillId="0" borderId="17" xfId="0" applyFill="1" applyBorder="1"/>
    <xf numFmtId="14" fontId="0" fillId="0" borderId="17" xfId="0" applyNumberFormat="1" applyFill="1" applyBorder="1" applyAlignment="1">
      <alignment wrapText="1"/>
    </xf>
    <xf numFmtId="0" fontId="0" fillId="0" borderId="70" xfId="0" applyBorder="1" applyAlignment="1">
      <alignment wrapText="1"/>
    </xf>
    <xf numFmtId="0" fontId="0" fillId="29" borderId="73" xfId="0" applyFill="1" applyBorder="1" applyAlignment="1" applyProtection="1">
      <alignment horizontal="center" vertical="center"/>
      <protection locked="0"/>
    </xf>
    <xf numFmtId="14" fontId="0" fillId="29" borderId="73" xfId="0" applyNumberFormat="1" applyFill="1" applyBorder="1" applyAlignment="1" applyProtection="1">
      <alignment horizontal="center" vertical="center"/>
      <protection locked="0"/>
    </xf>
    <xf numFmtId="0" fontId="0" fillId="29" borderId="10" xfId="0" applyFill="1" applyBorder="1" applyAlignment="1" applyProtection="1">
      <alignment wrapText="1"/>
      <protection locked="0"/>
    </xf>
    <xf numFmtId="14" fontId="118" fillId="29" borderId="10" xfId="31720" applyNumberFormat="1" applyFont="1" applyFill="1" applyBorder="1" applyAlignment="1" applyProtection="1">
      <alignment horizontal="left"/>
      <protection locked="0"/>
    </xf>
    <xf numFmtId="0" fontId="0" fillId="0" borderId="0" xfId="0" applyNumberFormat="1" applyFont="1" applyFill="1" applyAlignment="1" applyProtection="1">
      <alignment wrapText="1"/>
    </xf>
    <xf numFmtId="3" fontId="0" fillId="0" borderId="0" xfId="0" applyNumberFormat="1" applyFont="1" applyFill="1" applyProtection="1"/>
    <xf numFmtId="3" fontId="0" fillId="0" borderId="0" xfId="0" applyNumberFormat="1" applyAlignment="1">
      <alignment horizontal="center" vertical="center"/>
    </xf>
    <xf numFmtId="3" fontId="0" fillId="0" borderId="24" xfId="0" applyNumberFormat="1" applyBorder="1" applyAlignment="1">
      <alignment horizontal="center" vertical="center" wrapText="1"/>
    </xf>
    <xf numFmtId="3" fontId="0" fillId="0" borderId="43" xfId="0" applyNumberFormat="1" applyBorder="1" applyAlignment="1">
      <alignment horizontal="center" vertical="center"/>
    </xf>
    <xf numFmtId="4" fontId="0" fillId="0" borderId="43" xfId="0" applyNumberFormat="1" applyBorder="1" applyAlignment="1">
      <alignment horizontal="center" vertical="center"/>
    </xf>
    <xf numFmtId="0" fontId="65" fillId="32" borderId="64" xfId="0" applyFont="1" applyFill="1" applyBorder="1" applyAlignment="1" applyProtection="1">
      <alignment wrapText="1"/>
      <protection locked="0"/>
    </xf>
    <xf numFmtId="0" fontId="64" fillId="0" borderId="10" xfId="0" applyFont="1" applyBorder="1" applyAlignment="1">
      <alignment vertical="center" wrapText="1"/>
    </xf>
    <xf numFmtId="0" fontId="0" fillId="29" borderId="10" xfId="0" applyFill="1" applyBorder="1" applyAlignment="1" applyProtection="1">
      <alignment horizontal="center" vertical="center"/>
      <protection locked="0"/>
    </xf>
    <xf numFmtId="3" fontId="0" fillId="29" borderId="73" xfId="0" applyNumberFormat="1" applyFill="1" applyBorder="1" applyAlignment="1" applyProtection="1">
      <alignment horizontal="center" vertical="center"/>
      <protection locked="0"/>
    </xf>
    <xf numFmtId="0" fontId="0" fillId="0" borderId="10" xfId="0" applyBorder="1" applyAlignment="1">
      <alignment horizontal="center" vertical="center"/>
    </xf>
    <xf numFmtId="0" fontId="0" fillId="78" borderId="10" xfId="0" applyFill="1" applyBorder="1" applyAlignment="1">
      <alignment vertical="center" wrapText="1"/>
    </xf>
    <xf numFmtId="14" fontId="0" fillId="29" borderId="10" xfId="0" applyNumberFormat="1" applyFill="1" applyBorder="1" applyAlignment="1" applyProtection="1">
      <alignment horizontal="center" vertical="center"/>
      <protection locked="0"/>
    </xf>
    <xf numFmtId="0" fontId="65" fillId="78" borderId="73" xfId="0" applyFont="1" applyFill="1" applyBorder="1" applyAlignment="1">
      <alignment vertical="center" wrapText="1"/>
    </xf>
    <xf numFmtId="0" fontId="64" fillId="0" borderId="73" xfId="0" applyFont="1" applyBorder="1" applyAlignment="1">
      <alignment vertical="center" wrapText="1"/>
    </xf>
    <xf numFmtId="14" fontId="44" fillId="0" borderId="66" xfId="0" applyNumberFormat="1" applyFont="1" applyBorder="1"/>
    <xf numFmtId="14" fontId="44" fillId="32" borderId="67" xfId="0" applyNumberFormat="1" applyFont="1" applyFill="1" applyBorder="1"/>
    <xf numFmtId="14" fontId="44" fillId="32" borderId="68" xfId="0" applyNumberFormat="1" applyFont="1" applyFill="1" applyBorder="1"/>
    <xf numFmtId="0" fontId="44" fillId="0" borderId="21" xfId="0" applyFont="1" applyBorder="1"/>
    <xf numFmtId="0" fontId="44" fillId="0" borderId="53" xfId="0" applyFont="1" applyBorder="1"/>
    <xf numFmtId="14" fontId="44" fillId="0" borderId="0" xfId="0" applyNumberFormat="1" applyFont="1"/>
    <xf numFmtId="14" fontId="44" fillId="0" borderId="53" xfId="0" applyNumberFormat="1" applyFont="1" applyBorder="1"/>
    <xf numFmtId="0" fontId="44" fillId="0" borderId="69" xfId="0" applyFont="1" applyBorder="1"/>
    <xf numFmtId="14" fontId="44" fillId="0" borderId="17" xfId="0" applyNumberFormat="1" applyFont="1" applyBorder="1"/>
    <xf numFmtId="14" fontId="44" fillId="0" borderId="70" xfId="0" applyNumberFormat="1" applyFont="1" applyBorder="1"/>
    <xf numFmtId="14" fontId="0" fillId="0" borderId="54" xfId="0" applyNumberFormat="1" applyBorder="1" applyAlignment="1">
      <alignment horizontal="center" vertical="center" wrapText="1"/>
    </xf>
    <xf numFmtId="0" fontId="0" fillId="32"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32" borderId="24" xfId="0" applyNumberFormat="1" applyFont="1" applyFill="1" applyBorder="1" applyAlignment="1" applyProtection="1">
      <alignment horizontal="left" vertical="center" wrapText="1"/>
    </xf>
    <xf numFmtId="0" fontId="56" fillId="32" borderId="24" xfId="0" applyNumberFormat="1" applyFont="1" applyFill="1" applyBorder="1" applyAlignment="1" applyProtection="1">
      <alignment horizontal="left" vertical="center" wrapText="1"/>
    </xf>
    <xf numFmtId="0" fontId="0" fillId="32" borderId="22" xfId="0" applyNumberFormat="1" applyFont="1" applyFill="1" applyBorder="1" applyAlignment="1" applyProtection="1">
      <alignment horizontal="left" vertical="center" wrapText="1"/>
    </xf>
    <xf numFmtId="0" fontId="0" fillId="32" borderId="23" xfId="0" applyNumberFormat="1" applyFont="1" applyFill="1" applyBorder="1" applyAlignment="1" applyProtection="1">
      <alignment horizontal="center" vertical="center" wrapText="1"/>
    </xf>
    <xf numFmtId="0" fontId="39" fillId="32" borderId="41" xfId="0" applyFont="1" applyFill="1" applyBorder="1" applyAlignment="1">
      <alignment horizontal="center" vertical="center"/>
    </xf>
    <xf numFmtId="0" fontId="0" fillId="32" borderId="0" xfId="0" applyFont="1" applyFill="1" applyBorder="1"/>
    <xf numFmtId="0" fontId="41" fillId="32" borderId="0" xfId="0" applyFont="1" applyFill="1" applyBorder="1" applyAlignment="1">
      <alignment wrapText="1"/>
    </xf>
    <xf numFmtId="0" fontId="39" fillId="32" borderId="61" xfId="0" applyFont="1" applyFill="1" applyBorder="1" applyAlignment="1">
      <alignment horizontal="center" vertical="center"/>
    </xf>
    <xf numFmtId="0" fontId="41" fillId="32" borderId="22" xfId="0" applyFont="1" applyFill="1" applyBorder="1" applyAlignment="1">
      <alignment horizontal="left" vertical="center" wrapText="1"/>
    </xf>
    <xf numFmtId="14" fontId="0" fillId="32" borderId="61" xfId="439" applyNumberFormat="1" applyFont="1" applyFill="1" applyBorder="1" applyAlignment="1" applyProtection="1">
      <alignment horizontal="center" vertical="center"/>
    </xf>
    <xf numFmtId="0" fontId="37" fillId="32" borderId="54" xfId="0" applyFont="1" applyFill="1" applyBorder="1" applyAlignment="1">
      <alignment vertical="center" wrapText="1"/>
    </xf>
    <xf numFmtId="0" fontId="35" fillId="71" borderId="0" xfId="611" applyFill="1" applyAlignment="1">
      <alignment vertical="center"/>
    </xf>
    <xf numFmtId="0" fontId="35" fillId="71" borderId="0" xfId="611" applyFill="1" applyProtection="1">
      <protection locked="0"/>
    </xf>
    <xf numFmtId="0" fontId="0" fillId="0" borderId="73" xfId="0" applyFill="1" applyBorder="1" applyAlignment="1">
      <alignment vertical="center"/>
    </xf>
    <xf numFmtId="0" fontId="0" fillId="0" borderId="0" xfId="0" applyFill="1" applyAlignment="1">
      <alignment vertical="center"/>
    </xf>
    <xf numFmtId="0" fontId="0" fillId="0" borderId="54" xfId="0" applyBorder="1" applyAlignment="1" applyProtection="1">
      <alignment horizontal="left" vertical="center"/>
      <protection locked="0"/>
    </xf>
    <xf numFmtId="0" fontId="0" fillId="0" borderId="94" xfId="0" applyFill="1" applyBorder="1" applyAlignment="1">
      <alignment horizontal="center" vertical="center"/>
    </xf>
    <xf numFmtId="0" fontId="0" fillId="0" borderId="94" xfId="0" applyFill="1" applyBorder="1" applyAlignment="1">
      <alignment vertical="center" wrapText="1"/>
    </xf>
    <xf numFmtId="0" fontId="0" fillId="29" borderId="66" xfId="0" applyFill="1" applyBorder="1" applyAlignment="1" applyProtection="1">
      <alignment horizontal="center" vertical="center"/>
      <protection locked="0"/>
    </xf>
    <xf numFmtId="0" fontId="64" fillId="0" borderId="94" xfId="0" applyFont="1" applyFill="1" applyBorder="1" applyAlignment="1">
      <alignment vertical="center" wrapText="1"/>
    </xf>
    <xf numFmtId="0" fontId="0" fillId="29" borderId="12" xfId="0" applyFill="1" applyBorder="1" applyAlignment="1" applyProtection="1">
      <alignment horizontal="center" vertical="center"/>
      <protection locked="0"/>
    </xf>
    <xf numFmtId="0" fontId="39" fillId="76" borderId="73" xfId="0" applyFont="1" applyFill="1" applyBorder="1" applyAlignment="1">
      <alignment horizontal="left" vertical="center"/>
    </xf>
    <xf numFmtId="0" fontId="39" fillId="76" borderId="14" xfId="0" applyFont="1" applyFill="1" applyBorder="1" applyAlignment="1">
      <alignment vertical="center" wrapText="1"/>
    </xf>
    <xf numFmtId="0" fontId="39" fillId="76" borderId="14" xfId="0" applyFont="1" applyFill="1" applyBorder="1" applyAlignment="1" applyProtection="1">
      <alignment horizontal="center" vertical="center"/>
      <protection locked="0"/>
    </xf>
    <xf numFmtId="0" fontId="65" fillId="76" borderId="20" xfId="0" applyFont="1" applyFill="1" applyBorder="1" applyAlignment="1">
      <alignment vertical="center" wrapText="1"/>
    </xf>
    <xf numFmtId="0" fontId="0" fillId="0" borderId="10" xfId="0" applyBorder="1" applyAlignment="1" applyProtection="1">
      <alignment horizontal="left" vertical="center"/>
      <protection locked="0"/>
    </xf>
    <xf numFmtId="0" fontId="0" fillId="0" borderId="0" xfId="0" applyAlignment="1" applyProtection="1">
      <alignment horizontal="left" vertical="center"/>
      <protection locked="0"/>
    </xf>
    <xf numFmtId="0" fontId="0" fillId="0" borderId="0" xfId="0" applyFont="1" applyAlignment="1" applyProtection="1">
      <alignment horizontal="left" vertical="center" wrapText="1"/>
      <protection locked="0"/>
    </xf>
    <xf numFmtId="0" fontId="0" fillId="0" borderId="0" xfId="0" applyFont="1" applyAlignment="1" applyProtection="1">
      <alignment horizontal="left" vertical="center"/>
      <protection locked="0"/>
    </xf>
    <xf numFmtId="0" fontId="0" fillId="0" borderId="0" xfId="0" applyFont="1" applyFill="1" applyAlignment="1" applyProtection="1">
      <alignment horizontal="left" vertical="center" wrapText="1"/>
      <protection locked="0"/>
    </xf>
    <xf numFmtId="0" fontId="0" fillId="0" borderId="0" xfId="0" applyFont="1" applyFill="1" applyAlignment="1" applyProtection="1">
      <alignment horizontal="left" vertical="center"/>
    </xf>
    <xf numFmtId="0" fontId="39" fillId="0" borderId="0" xfId="0" applyFont="1" applyFill="1" applyAlignment="1" applyProtection="1">
      <alignment horizontal="left" vertical="center" wrapText="1"/>
    </xf>
    <xf numFmtId="164" fontId="0" fillId="0" borderId="0" xfId="0" applyNumberFormat="1" applyFont="1" applyAlignment="1" applyProtection="1">
      <alignment horizontal="left" vertical="center" wrapText="1"/>
      <protection locked="0"/>
    </xf>
    <xf numFmtId="0" fontId="0" fillId="0" borderId="0" xfId="0" applyFont="1" applyFill="1" applyAlignment="1" applyProtection="1">
      <alignment horizontal="left" vertical="center"/>
      <protection locked="0"/>
    </xf>
    <xf numFmtId="168" fontId="0" fillId="0" borderId="0" xfId="0" applyNumberFormat="1" applyFont="1" applyFill="1" applyAlignment="1" applyProtection="1">
      <alignment horizontal="left" vertical="center" wrapText="1"/>
    </xf>
    <xf numFmtId="41" fontId="65" fillId="0" borderId="0" xfId="0" applyNumberFormat="1" applyFont="1" applyFill="1" applyAlignment="1" applyProtection="1">
      <alignment horizontal="left" vertical="center" wrapText="1"/>
    </xf>
    <xf numFmtId="168" fontId="0" fillId="0" borderId="0" xfId="0" applyNumberFormat="1" applyFont="1" applyAlignment="1" applyProtection="1">
      <alignment horizontal="left" vertical="center"/>
    </xf>
    <xf numFmtId="0" fontId="0" fillId="0" borderId="0" xfId="0" applyNumberFormat="1" applyFont="1" applyFill="1" applyAlignment="1" applyProtection="1">
      <alignment horizontal="left" vertical="center"/>
    </xf>
    <xf numFmtId="0" fontId="0" fillId="0" borderId="0" xfId="0" applyFont="1" applyAlignment="1">
      <alignment horizontal="left" vertical="center"/>
    </xf>
    <xf numFmtId="0" fontId="0" fillId="0" borderId="0" xfId="0" applyFont="1" applyAlignment="1" applyProtection="1">
      <alignment horizontal="left" vertical="center"/>
    </xf>
    <xf numFmtId="14" fontId="0" fillId="0" borderId="0" xfId="0" applyNumberFormat="1" applyFont="1" applyAlignment="1">
      <alignment horizontal="left" vertical="center"/>
    </xf>
    <xf numFmtId="0" fontId="0" fillId="72" borderId="0" xfId="0" applyFont="1" applyFill="1" applyAlignment="1" applyProtection="1">
      <alignment horizontal="left" vertical="center" wrapText="1"/>
      <protection locked="0"/>
    </xf>
    <xf numFmtId="14" fontId="0" fillId="0" borderId="0" xfId="0" applyNumberFormat="1" applyFont="1" applyFill="1" applyAlignment="1" applyProtection="1">
      <alignment horizontal="left" vertical="center"/>
    </xf>
    <xf numFmtId="0" fontId="0" fillId="0" borderId="0" xfId="0" applyAlignment="1">
      <alignment horizontal="left" vertical="center"/>
    </xf>
    <xf numFmtId="0" fontId="0" fillId="0" borderId="0" xfId="0" applyFont="1" applyAlignment="1" applyProtection="1">
      <alignment horizontal="left" vertical="center" wrapText="1"/>
    </xf>
    <xf numFmtId="168" fontId="0" fillId="0" borderId="0" xfId="0" applyNumberFormat="1" applyFont="1" applyAlignment="1">
      <alignment horizontal="right" vertical="center"/>
    </xf>
    <xf numFmtId="49" fontId="39" fillId="30" borderId="13" xfId="0" applyNumberFormat="1" applyFont="1" applyFill="1" applyBorder="1" applyAlignment="1" applyProtection="1">
      <alignment horizontal="center"/>
      <protection locked="0"/>
    </xf>
    <xf numFmtId="14" fontId="39" fillId="30" borderId="13" xfId="0" applyNumberFormat="1" applyFont="1" applyFill="1" applyBorder="1" applyAlignment="1" applyProtection="1">
      <alignment horizontal="center"/>
      <protection locked="0"/>
    </xf>
    <xf numFmtId="179" fontId="39" fillId="30" borderId="13" xfId="0" applyNumberFormat="1" applyFont="1" applyFill="1" applyBorder="1" applyAlignment="1" applyProtection="1">
      <alignment horizontal="center"/>
      <protection locked="0"/>
    </xf>
    <xf numFmtId="49" fontId="155" fillId="30" borderId="13" xfId="611" applyNumberFormat="1" applyFont="1" applyFill="1" applyBorder="1" applyAlignment="1" applyProtection="1">
      <alignment horizontal="center"/>
      <protection locked="0"/>
    </xf>
    <xf numFmtId="49" fontId="39" fillId="29" borderId="0" xfId="0" applyNumberFormat="1" applyFont="1" applyFill="1" applyAlignment="1" applyProtection="1">
      <alignment horizontal="center" vertical="center"/>
      <protection locked="0"/>
    </xf>
    <xf numFmtId="14" fontId="39" fillId="29" borderId="0" xfId="439" applyNumberFormat="1" applyFont="1" applyFill="1" applyAlignment="1" applyProtection="1">
      <alignment horizontal="center" vertical="center" wrapText="1"/>
      <protection locked="0"/>
    </xf>
    <xf numFmtId="0" fontId="64" fillId="0" borderId="12" xfId="0" applyFont="1" applyFill="1" applyBorder="1" applyAlignment="1">
      <alignment vertical="center" wrapText="1"/>
    </xf>
    <xf numFmtId="0" fontId="0" fillId="0" borderId="12" xfId="0" applyFill="1" applyBorder="1" applyAlignment="1">
      <alignment horizontal="center" vertical="center"/>
    </xf>
    <xf numFmtId="0" fontId="0" fillId="0" borderId="12" xfId="0" applyFill="1" applyBorder="1" applyAlignment="1">
      <alignment vertical="center" wrapText="1"/>
    </xf>
    <xf numFmtId="43" fontId="0" fillId="0" borderId="0" xfId="439" applyFont="1" applyAlignment="1">
      <alignment wrapText="1"/>
    </xf>
    <xf numFmtId="43" fontId="0" fillId="0" borderId="0" xfId="0" applyNumberFormat="1"/>
    <xf numFmtId="4" fontId="149" fillId="0" borderId="0" xfId="0" applyNumberFormat="1" applyFont="1"/>
    <xf numFmtId="3" fontId="0" fillId="0" borderId="0" xfId="0" applyNumberFormat="1"/>
    <xf numFmtId="0" fontId="0" fillId="27" borderId="16" xfId="0" applyFont="1" applyFill="1" applyBorder="1" applyAlignment="1" applyProtection="1">
      <alignment horizontal="center" wrapText="1"/>
      <protection locked="0"/>
    </xf>
    <xf numFmtId="0" fontId="0" fillId="27" borderId="11" xfId="0" applyFont="1" applyFill="1" applyBorder="1" applyAlignment="1" applyProtection="1">
      <alignment horizontal="center" wrapText="1"/>
      <protection locked="0"/>
    </xf>
    <xf numFmtId="0" fontId="0" fillId="21" borderId="13" xfId="0" applyFont="1" applyFill="1" applyBorder="1" applyAlignment="1" applyProtection="1">
      <alignment horizontal="left" vertical="center" wrapText="1"/>
    </xf>
    <xf numFmtId="0" fontId="0" fillId="21" borderId="16" xfId="0" applyFont="1" applyFill="1" applyBorder="1" applyAlignment="1" applyProtection="1">
      <alignment horizontal="left" vertical="center" wrapText="1"/>
    </xf>
    <xf numFmtId="0" fontId="39" fillId="0" borderId="13" xfId="0" applyFont="1" applyBorder="1" applyAlignment="1">
      <alignment horizontal="center"/>
    </xf>
    <xf numFmtId="0" fontId="39" fillId="0" borderId="16" xfId="0" applyFont="1" applyBorder="1" applyAlignment="1">
      <alignment horizontal="center"/>
    </xf>
    <xf numFmtId="0" fontId="39" fillId="0" borderId="11" xfId="0" applyFont="1" applyBorder="1" applyAlignment="1">
      <alignment horizontal="center"/>
    </xf>
    <xf numFmtId="0" fontId="57" fillId="72" borderId="75" xfId="0" applyFont="1" applyFill="1" applyBorder="1" applyAlignment="1">
      <alignment horizontal="center" vertical="center" wrapText="1"/>
    </xf>
    <xf numFmtId="0" fontId="0" fillId="0" borderId="36" xfId="0" applyFont="1" applyBorder="1" applyAlignment="1">
      <alignment horizontal="left" wrapText="1"/>
    </xf>
    <xf numFmtId="0" fontId="0" fillId="34" borderId="13" xfId="0" applyFont="1" applyFill="1" applyBorder="1" applyAlignment="1">
      <alignment horizontal="left" vertical="center" wrapText="1"/>
    </xf>
    <xf numFmtId="0" fontId="0" fillId="34" borderId="16" xfId="0" applyFont="1" applyFill="1" applyBorder="1" applyAlignment="1">
      <alignment horizontal="left" vertical="center" wrapText="1"/>
    </xf>
    <xf numFmtId="0" fontId="0" fillId="0" borderId="13" xfId="0" applyFont="1" applyBorder="1" applyAlignment="1">
      <alignment horizontal="left" vertical="center"/>
    </xf>
    <xf numFmtId="0" fontId="0" fillId="0" borderId="16" xfId="0" applyFont="1" applyBorder="1" applyAlignment="1">
      <alignment horizontal="left" vertical="center"/>
    </xf>
    <xf numFmtId="0" fontId="0" fillId="0" borderId="13" xfId="0" applyFont="1" applyBorder="1" applyAlignment="1">
      <alignment horizontal="left" vertical="center" wrapText="1"/>
    </xf>
    <xf numFmtId="0" fontId="0" fillId="0" borderId="16" xfId="0" applyFont="1" applyBorder="1" applyAlignment="1">
      <alignment horizontal="left" vertical="center" wrapText="1"/>
    </xf>
    <xf numFmtId="0" fontId="0" fillId="0" borderId="13" xfId="0" applyFont="1" applyFill="1" applyBorder="1" applyAlignment="1">
      <alignment horizontal="left" vertical="center" wrapText="1"/>
    </xf>
    <xf numFmtId="0" fontId="0" fillId="0" borderId="16" xfId="0" applyFont="1" applyFill="1" applyBorder="1" applyAlignment="1">
      <alignment horizontal="left" vertical="center" wrapText="1"/>
    </xf>
    <xf numFmtId="0" fontId="40" fillId="26" borderId="13" xfId="0" applyFont="1" applyFill="1" applyBorder="1" applyAlignment="1">
      <alignment horizontal="center" vertical="top" wrapText="1"/>
    </xf>
    <xf numFmtId="0" fontId="40" fillId="26" borderId="16" xfId="0" applyFont="1" applyFill="1" applyBorder="1" applyAlignment="1">
      <alignment horizontal="center" vertical="top" wrapText="1"/>
    </xf>
    <xf numFmtId="0" fontId="148" fillId="77" borderId="13" xfId="0" applyFont="1" applyFill="1" applyBorder="1" applyAlignment="1">
      <alignment horizontal="center" vertical="center"/>
    </xf>
    <xf numFmtId="0" fontId="148" fillId="77" borderId="16" xfId="0" applyFont="1" applyFill="1" applyBorder="1" applyAlignment="1">
      <alignment horizontal="center" vertical="center"/>
    </xf>
    <xf numFmtId="0" fontId="39" fillId="26" borderId="13" xfId="0" applyFont="1" applyFill="1" applyBorder="1" applyAlignment="1">
      <alignment horizontal="center" vertical="center"/>
    </xf>
    <xf numFmtId="0" fontId="39" fillId="26" borderId="16" xfId="0" applyFont="1" applyFill="1" applyBorder="1" applyAlignment="1">
      <alignment horizontal="center" vertical="center"/>
    </xf>
    <xf numFmtId="0" fontId="57" fillId="32" borderId="11" xfId="0" applyFont="1" applyFill="1" applyBorder="1" applyAlignment="1">
      <alignment horizontal="justify" vertical="center" wrapText="1"/>
    </xf>
    <xf numFmtId="0" fontId="57" fillId="32" borderId="54" xfId="0" applyFont="1" applyFill="1" applyBorder="1" applyAlignment="1">
      <alignment horizontal="justify" vertical="center" wrapText="1"/>
    </xf>
    <xf numFmtId="0" fontId="57" fillId="76" borderId="16" xfId="0" applyFont="1" applyFill="1" applyBorder="1" applyAlignment="1">
      <alignment horizontal="left" wrapText="1"/>
    </xf>
    <xf numFmtId="0" fontId="57" fillId="32" borderId="16" xfId="0" applyFont="1" applyFill="1" applyBorder="1" applyAlignment="1">
      <alignment horizontal="justify" vertical="center" wrapText="1"/>
    </xf>
    <xf numFmtId="0" fontId="131" fillId="0" borderId="38" xfId="0" applyFont="1" applyBorder="1" applyAlignment="1">
      <alignment horizontal="center" vertical="center"/>
    </xf>
    <xf numFmtId="0" fontId="131" fillId="0" borderId="39" xfId="0" applyFont="1" applyBorder="1" applyAlignment="1">
      <alignment horizontal="center" vertical="center"/>
    </xf>
    <xf numFmtId="0" fontId="131" fillId="0" borderId="16" xfId="0" applyFont="1" applyBorder="1" applyAlignment="1">
      <alignment horizontal="center" vertical="center"/>
    </xf>
    <xf numFmtId="0" fontId="131" fillId="0" borderId="11" xfId="0" applyFont="1" applyBorder="1" applyAlignment="1">
      <alignment horizontal="center" vertical="center"/>
    </xf>
    <xf numFmtId="0" fontId="57" fillId="32" borderId="13" xfId="0" applyFont="1" applyFill="1" applyBorder="1" applyAlignment="1">
      <alignment horizontal="justify" vertical="center" wrapText="1"/>
    </xf>
    <xf numFmtId="0" fontId="48" fillId="0" borderId="89" xfId="0" applyFont="1" applyBorder="1" applyAlignment="1">
      <alignment horizontal="center" vertical="center" wrapText="1"/>
    </xf>
    <xf numFmtId="0" fontId="48" fillId="0" borderId="90" xfId="0" applyFont="1" applyBorder="1" applyAlignment="1">
      <alignment horizontal="center" vertical="center" wrapText="1"/>
    </xf>
    <xf numFmtId="0" fontId="48" fillId="0" borderId="86" xfId="0" applyFont="1" applyBorder="1" applyAlignment="1">
      <alignment horizontal="center" vertical="center" wrapText="1"/>
    </xf>
    <xf numFmtId="0" fontId="39" fillId="0" borderId="15" xfId="0" applyFont="1" applyBorder="1" applyAlignment="1">
      <alignment horizontal="center" vertical="center"/>
    </xf>
    <xf numFmtId="0" fontId="39" fillId="0" borderId="57" xfId="0" applyFont="1" applyBorder="1" applyAlignment="1">
      <alignment horizontal="center" vertical="center"/>
    </xf>
    <xf numFmtId="0" fontId="39" fillId="0" borderId="38" xfId="0" applyFont="1" applyBorder="1" applyAlignment="1">
      <alignment horizontal="center" vertical="center"/>
    </xf>
    <xf numFmtId="0" fontId="39" fillId="0" borderId="40" xfId="0" applyFont="1" applyBorder="1" applyAlignment="1">
      <alignment horizontal="center" vertical="center"/>
    </xf>
    <xf numFmtId="0" fontId="39" fillId="0" borderId="82" xfId="0" applyFont="1" applyBorder="1" applyAlignment="1">
      <alignment horizontal="center" wrapText="1"/>
    </xf>
    <xf numFmtId="0" fontId="39" fillId="0" borderId="65" xfId="0" applyFont="1" applyBorder="1" applyAlignment="1">
      <alignment horizontal="center"/>
    </xf>
    <xf numFmtId="0" fontId="48" fillId="0" borderId="91" xfId="0" applyFont="1" applyBorder="1" applyAlignment="1">
      <alignment horizontal="center" vertical="center"/>
    </xf>
    <xf numFmtId="0" fontId="48" fillId="0" borderId="92" xfId="0" applyFont="1" applyBorder="1" applyAlignment="1">
      <alignment horizontal="center" vertical="center"/>
    </xf>
    <xf numFmtId="0" fontId="48" fillId="0" borderId="93" xfId="0" applyFont="1" applyBorder="1" applyAlignment="1">
      <alignment horizontal="center" vertical="center"/>
    </xf>
    <xf numFmtId="0" fontId="123" fillId="71" borderId="64" xfId="0" applyFont="1" applyFill="1" applyBorder="1" applyAlignment="1">
      <alignment horizontal="center" vertical="center" wrapText="1"/>
    </xf>
    <xf numFmtId="0" fontId="123" fillId="71" borderId="82" xfId="0" applyFont="1" applyFill="1" applyBorder="1" applyAlignment="1">
      <alignment horizontal="center" vertical="center" wrapText="1"/>
    </xf>
    <xf numFmtId="0" fontId="57" fillId="76" borderId="64" xfId="0" applyFont="1" applyFill="1" applyBorder="1" applyAlignment="1">
      <alignment horizontal="center" vertical="center" wrapText="1"/>
    </xf>
    <xf numFmtId="0" fontId="57" fillId="76" borderId="82" xfId="0" applyFont="1" applyFill="1" applyBorder="1" applyAlignment="1">
      <alignment horizontal="center" vertical="center" wrapText="1"/>
    </xf>
  </cellXfs>
  <cellStyles count="31735">
    <cellStyle name="20% - Accent1" xfId="29485" builtinId="30" customBuiltin="1"/>
    <cellStyle name="20% - Accent1 2" xfId="29497" xr:uid="{B4D97588-4E6D-4F66-9660-485579464908}"/>
    <cellStyle name="20% - Accent2" xfId="29487" builtinId="34" customBuiltin="1"/>
    <cellStyle name="20% - Accent2 2" xfId="29498" xr:uid="{35B0F212-66A1-472C-9A01-199A3F0DF76E}"/>
    <cellStyle name="20% - Accent3" xfId="29489" builtinId="38" customBuiltin="1"/>
    <cellStyle name="20% - Accent3 2" xfId="29499" xr:uid="{96A9D8D9-2163-4871-AD2A-E6FAD8327E91}"/>
    <cellStyle name="20% - Accent4" xfId="29491" builtinId="42" customBuiltin="1"/>
    <cellStyle name="20% - Accent4 2" xfId="29500" xr:uid="{85AD3608-5EC0-473E-ABF2-FE57FA5CFC47}"/>
    <cellStyle name="20% - Accent5" xfId="29493" builtinId="46" customBuiltin="1"/>
    <cellStyle name="20% - Accent5 2" xfId="29501" xr:uid="{2FAF7B59-7AF2-4277-AFB8-4CED4BCD4AA4}"/>
    <cellStyle name="20% - Accent6" xfId="29495" builtinId="50" customBuiltin="1"/>
    <cellStyle name="20% - Accent6 2" xfId="29502" xr:uid="{FD542BF9-873D-4C28-BB47-353BB6433DA7}"/>
    <cellStyle name="40% - Accent1" xfId="29486" builtinId="31" customBuiltin="1"/>
    <cellStyle name="40% - Accent1 2" xfId="29503" xr:uid="{0AA31246-28F2-4031-B39E-24F57F4DDC66}"/>
    <cellStyle name="40% - Accent2" xfId="29488" builtinId="35" customBuiltin="1"/>
    <cellStyle name="40% - Accent2 2" xfId="29504" xr:uid="{0339A947-B4EF-413F-9CAB-D0CABA162D0E}"/>
    <cellStyle name="40% - Accent3" xfId="29490" builtinId="39" customBuiltin="1"/>
    <cellStyle name="40% - Accent3 2" xfId="29505" xr:uid="{CE323443-EBFB-44AC-8BFD-1096489AD057}"/>
    <cellStyle name="40% - Accent4" xfId="29492" builtinId="43" customBuiltin="1"/>
    <cellStyle name="40% - Accent4 2" xfId="29506" xr:uid="{1DDF968D-ECA9-419B-B4EF-BD60D065FFB9}"/>
    <cellStyle name="40% - Accent5" xfId="29494" builtinId="47" customBuiltin="1"/>
    <cellStyle name="40% - Accent5 2" xfId="29507" xr:uid="{02D52EC3-9136-44C4-ABDC-79A2B992ECE6}"/>
    <cellStyle name="40% - Accent6" xfId="29496" builtinId="51" customBuiltin="1"/>
    <cellStyle name="40% - Accent6 2" xfId="29508" xr:uid="{7AB5FB25-D096-4925-8629-B2984C52A4A8}"/>
    <cellStyle name="60% - Accent1 2" xfId="29510" xr:uid="{7BFD2628-E072-4C2E-A30D-99A65338F113}"/>
    <cellStyle name="60% - Accent1 3" xfId="29509" xr:uid="{BA6653BC-E10F-49F1-922C-B37BD20BEE19}"/>
    <cellStyle name="60% - Accent2 2" xfId="29512" xr:uid="{B882DD0F-CF38-4110-A0B9-6D557E839E6F}"/>
    <cellStyle name="60% - Accent2 3" xfId="29511" xr:uid="{DBBEE3D1-BAA2-420D-AAD0-54977FAFD7AB}"/>
    <cellStyle name="60% - Accent3 2" xfId="29514" xr:uid="{B675D886-1249-408E-9624-ACBD29CE5E3B}"/>
    <cellStyle name="60% - Accent3 3" xfId="29513" xr:uid="{FFB5D201-005A-462D-82FC-535C7CE075BC}"/>
    <cellStyle name="60% - Accent4 2" xfId="29516" xr:uid="{CED353FE-23B8-41C5-8DF6-5B6EF71C5850}"/>
    <cellStyle name="60% - Accent4 3" xfId="29515" xr:uid="{70AF2E1E-CEC4-4808-B667-18848E7B237D}"/>
    <cellStyle name="60% - Accent5 2" xfId="29518" xr:uid="{24EFBFA3-A241-4B03-9CF7-1D6C9FDB8D68}"/>
    <cellStyle name="60% - Accent5 3" xfId="29517" xr:uid="{2FF37EA9-BACD-426F-A9D1-CB53E08211DE}"/>
    <cellStyle name="60% - Accent6 2" xfId="29520" xr:uid="{9E87C1BF-4265-43A7-B9CC-CEB53C8178E0}"/>
    <cellStyle name="60% - Accent6 3" xfId="29519" xr:uid="{ADE31EA4-598F-40AE-8C52-523F301B9003}"/>
    <cellStyle name="Accent1" xfId="4838" builtinId="29" customBuiltin="1"/>
    <cellStyle name="Accent1 - 20%" xfId="1" xr:uid="{00000000-0005-0000-0000-000000000000}"/>
    <cellStyle name="Accent1 - 20% 2" xfId="2" xr:uid="{00000000-0005-0000-0000-000001000000}"/>
    <cellStyle name="Accent1 - 40%" xfId="3" xr:uid="{00000000-0005-0000-0000-000002000000}"/>
    <cellStyle name="Accent1 - 40% 2" xfId="4" xr:uid="{00000000-0005-0000-0000-000003000000}"/>
    <cellStyle name="Accent1 - 60%" xfId="5" xr:uid="{00000000-0005-0000-0000-000004000000}"/>
    <cellStyle name="Accent1 10" xfId="6" xr:uid="{00000000-0005-0000-0000-000005000000}"/>
    <cellStyle name="Accent1 11" xfId="7" xr:uid="{00000000-0005-0000-0000-000006000000}"/>
    <cellStyle name="Accent1 12" xfId="8" xr:uid="{00000000-0005-0000-0000-000007000000}"/>
    <cellStyle name="Accent1 13" xfId="9" xr:uid="{00000000-0005-0000-0000-000008000000}"/>
    <cellStyle name="Accent1 14" xfId="10" xr:uid="{00000000-0005-0000-0000-000009000000}"/>
    <cellStyle name="Accent1 15" xfId="11" xr:uid="{00000000-0005-0000-0000-00000A000000}"/>
    <cellStyle name="Accent1 16" xfId="12" xr:uid="{00000000-0005-0000-0000-00000B000000}"/>
    <cellStyle name="Accent1 17" xfId="13" xr:uid="{00000000-0005-0000-0000-00000C000000}"/>
    <cellStyle name="Accent1 18" xfId="14" xr:uid="{00000000-0005-0000-0000-00000D000000}"/>
    <cellStyle name="Accent1 19" xfId="15" xr:uid="{00000000-0005-0000-0000-00000E000000}"/>
    <cellStyle name="Accent1 2" xfId="16" xr:uid="{00000000-0005-0000-0000-00000F000000}"/>
    <cellStyle name="Accent1 20" xfId="17" xr:uid="{00000000-0005-0000-0000-000010000000}"/>
    <cellStyle name="Accent1 21" xfId="18" xr:uid="{00000000-0005-0000-0000-000011000000}"/>
    <cellStyle name="Accent1 22" xfId="19" xr:uid="{00000000-0005-0000-0000-000012000000}"/>
    <cellStyle name="Accent1 23" xfId="20" xr:uid="{00000000-0005-0000-0000-000013000000}"/>
    <cellStyle name="Accent1 24" xfId="21" xr:uid="{00000000-0005-0000-0000-000014000000}"/>
    <cellStyle name="Accent1 25" xfId="22" xr:uid="{00000000-0005-0000-0000-000015000000}"/>
    <cellStyle name="Accent1 26" xfId="23" xr:uid="{00000000-0005-0000-0000-000016000000}"/>
    <cellStyle name="Accent1 27" xfId="24" xr:uid="{00000000-0005-0000-0000-000017000000}"/>
    <cellStyle name="Accent1 28" xfId="25" xr:uid="{00000000-0005-0000-0000-000018000000}"/>
    <cellStyle name="Accent1 29" xfId="26" xr:uid="{00000000-0005-0000-0000-000019000000}"/>
    <cellStyle name="Accent1 3" xfId="27" xr:uid="{00000000-0005-0000-0000-00001A000000}"/>
    <cellStyle name="Accent1 30" xfId="28" xr:uid="{00000000-0005-0000-0000-00001B000000}"/>
    <cellStyle name="Accent1 31" xfId="29" xr:uid="{00000000-0005-0000-0000-00001C000000}"/>
    <cellStyle name="Accent1 32" xfId="30" xr:uid="{00000000-0005-0000-0000-00001D000000}"/>
    <cellStyle name="Accent1 33" xfId="31" xr:uid="{00000000-0005-0000-0000-00001E000000}"/>
    <cellStyle name="Accent1 34" xfId="32" xr:uid="{00000000-0005-0000-0000-00001F000000}"/>
    <cellStyle name="Accent1 35" xfId="33" xr:uid="{00000000-0005-0000-0000-000020000000}"/>
    <cellStyle name="Accent1 35 2" xfId="29521" xr:uid="{9FFF7FF5-1157-4607-AB6B-BA41FCEAE106}"/>
    <cellStyle name="Accent1 36" xfId="34" xr:uid="{00000000-0005-0000-0000-000021000000}"/>
    <cellStyle name="Accent1 36 2" xfId="29522" xr:uid="{E3B298BA-9708-4B04-A4D8-5CCF3FB056F4}"/>
    <cellStyle name="Accent1 37" xfId="35" xr:uid="{00000000-0005-0000-0000-000022000000}"/>
    <cellStyle name="Accent1 38" xfId="36" xr:uid="{00000000-0005-0000-0000-000023000000}"/>
    <cellStyle name="Accent1 39" xfId="37" xr:uid="{00000000-0005-0000-0000-000024000000}"/>
    <cellStyle name="Accent1 4" xfId="38" xr:uid="{00000000-0005-0000-0000-000025000000}"/>
    <cellStyle name="Accent1 40" xfId="39" xr:uid="{00000000-0005-0000-0000-000026000000}"/>
    <cellStyle name="Accent1 41" xfId="40" xr:uid="{00000000-0005-0000-0000-000027000000}"/>
    <cellStyle name="Accent1 42" xfId="41" xr:uid="{00000000-0005-0000-0000-000028000000}"/>
    <cellStyle name="Accent1 43" xfId="42" xr:uid="{00000000-0005-0000-0000-000029000000}"/>
    <cellStyle name="Accent1 44" xfId="43" xr:uid="{00000000-0005-0000-0000-00002A000000}"/>
    <cellStyle name="Accent1 45" xfId="44" xr:uid="{00000000-0005-0000-0000-00002B000000}"/>
    <cellStyle name="Accent1 46" xfId="45" xr:uid="{00000000-0005-0000-0000-00002C000000}"/>
    <cellStyle name="Accent1 47" xfId="46" xr:uid="{00000000-0005-0000-0000-00002D000000}"/>
    <cellStyle name="Accent1 48" xfId="47" xr:uid="{00000000-0005-0000-0000-00002E000000}"/>
    <cellStyle name="Accent1 49" xfId="48" xr:uid="{00000000-0005-0000-0000-00002F000000}"/>
    <cellStyle name="Accent1 5" xfId="49" xr:uid="{00000000-0005-0000-0000-000030000000}"/>
    <cellStyle name="Accent1 50" xfId="50" xr:uid="{00000000-0005-0000-0000-000031000000}"/>
    <cellStyle name="Accent1 51" xfId="51" xr:uid="{00000000-0005-0000-0000-000032000000}"/>
    <cellStyle name="Accent1 52" xfId="52" xr:uid="{00000000-0005-0000-0000-000033000000}"/>
    <cellStyle name="Accent1 53" xfId="53" xr:uid="{00000000-0005-0000-0000-000034000000}"/>
    <cellStyle name="Accent1 54" xfId="54" xr:uid="{00000000-0005-0000-0000-000035000000}"/>
    <cellStyle name="Accent1 55" xfId="55" xr:uid="{00000000-0005-0000-0000-000036000000}"/>
    <cellStyle name="Accent1 56" xfId="56" xr:uid="{00000000-0005-0000-0000-000037000000}"/>
    <cellStyle name="Accent1 57" xfId="57" xr:uid="{00000000-0005-0000-0000-000038000000}"/>
    <cellStyle name="Accent1 58" xfId="58" xr:uid="{00000000-0005-0000-0000-000039000000}"/>
    <cellStyle name="Accent1 59" xfId="59" xr:uid="{00000000-0005-0000-0000-00003A000000}"/>
    <cellStyle name="Accent1 6" xfId="60" xr:uid="{00000000-0005-0000-0000-00003B000000}"/>
    <cellStyle name="Accent1 60" xfId="61" xr:uid="{00000000-0005-0000-0000-00003C000000}"/>
    <cellStyle name="Accent1 61" xfId="62" xr:uid="{00000000-0005-0000-0000-00003D000000}"/>
    <cellStyle name="Accent1 62" xfId="63" xr:uid="{00000000-0005-0000-0000-00003E000000}"/>
    <cellStyle name="Accent1 63" xfId="64" xr:uid="{00000000-0005-0000-0000-00003F000000}"/>
    <cellStyle name="Accent1 64" xfId="65" xr:uid="{00000000-0005-0000-0000-000040000000}"/>
    <cellStyle name="Accent1 65" xfId="66" xr:uid="{00000000-0005-0000-0000-000041000000}"/>
    <cellStyle name="Accent1 66" xfId="67" xr:uid="{00000000-0005-0000-0000-000042000000}"/>
    <cellStyle name="Accent1 67" xfId="68" xr:uid="{00000000-0005-0000-0000-000043000000}"/>
    <cellStyle name="Accent1 68" xfId="69" xr:uid="{00000000-0005-0000-0000-000044000000}"/>
    <cellStyle name="Accent1 69" xfId="22640" xr:uid="{081EF534-E64F-4523-85C5-C52D0496B0C3}"/>
    <cellStyle name="Accent1 7" xfId="70" xr:uid="{00000000-0005-0000-0000-000045000000}"/>
    <cellStyle name="Accent1 70" xfId="22940" xr:uid="{4DC46A14-6FD5-4703-B964-ECA4F0B990BA}"/>
    <cellStyle name="Accent1 71" xfId="23985" xr:uid="{88B3CE1F-60C4-438B-A98E-5663565F73D8}"/>
    <cellStyle name="Accent1 8" xfId="71" xr:uid="{00000000-0005-0000-0000-000046000000}"/>
    <cellStyle name="Accent1 9" xfId="72" xr:uid="{00000000-0005-0000-0000-000047000000}"/>
    <cellStyle name="Accent2" xfId="4839" builtinId="33" customBuiltin="1"/>
    <cellStyle name="Accent2 - 20%" xfId="73" xr:uid="{00000000-0005-0000-0000-000048000000}"/>
    <cellStyle name="Accent2 - 20% 2" xfId="74" xr:uid="{00000000-0005-0000-0000-000049000000}"/>
    <cellStyle name="Accent2 - 40%" xfId="75" xr:uid="{00000000-0005-0000-0000-00004A000000}"/>
    <cellStyle name="Accent2 - 40% 2" xfId="76" xr:uid="{00000000-0005-0000-0000-00004B000000}"/>
    <cellStyle name="Accent2 - 60%" xfId="77" xr:uid="{00000000-0005-0000-0000-00004C000000}"/>
    <cellStyle name="Accent2 10" xfId="78" xr:uid="{00000000-0005-0000-0000-00004D000000}"/>
    <cellStyle name="Accent2 11" xfId="79" xr:uid="{00000000-0005-0000-0000-00004E000000}"/>
    <cellStyle name="Accent2 12" xfId="80" xr:uid="{00000000-0005-0000-0000-00004F000000}"/>
    <cellStyle name="Accent2 13" xfId="81" xr:uid="{00000000-0005-0000-0000-000050000000}"/>
    <cellStyle name="Accent2 14" xfId="82" xr:uid="{00000000-0005-0000-0000-000051000000}"/>
    <cellStyle name="Accent2 15" xfId="83" xr:uid="{00000000-0005-0000-0000-000052000000}"/>
    <cellStyle name="Accent2 16" xfId="84" xr:uid="{00000000-0005-0000-0000-000053000000}"/>
    <cellStyle name="Accent2 17" xfId="85" xr:uid="{00000000-0005-0000-0000-000054000000}"/>
    <cellStyle name="Accent2 18" xfId="86" xr:uid="{00000000-0005-0000-0000-000055000000}"/>
    <cellStyle name="Accent2 19" xfId="87" xr:uid="{00000000-0005-0000-0000-000056000000}"/>
    <cellStyle name="Accent2 2" xfId="88" xr:uid="{00000000-0005-0000-0000-000057000000}"/>
    <cellStyle name="Accent2 20" xfId="89" xr:uid="{00000000-0005-0000-0000-000058000000}"/>
    <cellStyle name="Accent2 21" xfId="90" xr:uid="{00000000-0005-0000-0000-000059000000}"/>
    <cellStyle name="Accent2 22" xfId="91" xr:uid="{00000000-0005-0000-0000-00005A000000}"/>
    <cellStyle name="Accent2 23" xfId="92" xr:uid="{00000000-0005-0000-0000-00005B000000}"/>
    <cellStyle name="Accent2 24" xfId="93" xr:uid="{00000000-0005-0000-0000-00005C000000}"/>
    <cellStyle name="Accent2 25" xfId="94" xr:uid="{00000000-0005-0000-0000-00005D000000}"/>
    <cellStyle name="Accent2 26" xfId="95" xr:uid="{00000000-0005-0000-0000-00005E000000}"/>
    <cellStyle name="Accent2 27" xfId="96" xr:uid="{00000000-0005-0000-0000-00005F000000}"/>
    <cellStyle name="Accent2 28" xfId="97" xr:uid="{00000000-0005-0000-0000-000060000000}"/>
    <cellStyle name="Accent2 29" xfId="98" xr:uid="{00000000-0005-0000-0000-000061000000}"/>
    <cellStyle name="Accent2 3" xfId="99" xr:uid="{00000000-0005-0000-0000-000062000000}"/>
    <cellStyle name="Accent2 30" xfId="100" xr:uid="{00000000-0005-0000-0000-000063000000}"/>
    <cellStyle name="Accent2 31" xfId="101" xr:uid="{00000000-0005-0000-0000-000064000000}"/>
    <cellStyle name="Accent2 32" xfId="102" xr:uid="{00000000-0005-0000-0000-000065000000}"/>
    <cellStyle name="Accent2 33" xfId="103" xr:uid="{00000000-0005-0000-0000-000066000000}"/>
    <cellStyle name="Accent2 34" xfId="104" xr:uid="{00000000-0005-0000-0000-000067000000}"/>
    <cellStyle name="Accent2 35" xfId="105" xr:uid="{00000000-0005-0000-0000-000068000000}"/>
    <cellStyle name="Accent2 35 2" xfId="29523" xr:uid="{FA96348D-F8A4-4421-AC84-88F50463AE41}"/>
    <cellStyle name="Accent2 36" xfId="106" xr:uid="{00000000-0005-0000-0000-000069000000}"/>
    <cellStyle name="Accent2 36 2" xfId="29524" xr:uid="{86BE4F65-B181-4698-8143-0D4DAD8B01A3}"/>
    <cellStyle name="Accent2 37" xfId="107" xr:uid="{00000000-0005-0000-0000-00006A000000}"/>
    <cellStyle name="Accent2 38" xfId="108" xr:uid="{00000000-0005-0000-0000-00006B000000}"/>
    <cellStyle name="Accent2 39" xfId="109" xr:uid="{00000000-0005-0000-0000-00006C000000}"/>
    <cellStyle name="Accent2 4" xfId="110" xr:uid="{00000000-0005-0000-0000-00006D000000}"/>
    <cellStyle name="Accent2 40" xfId="111" xr:uid="{00000000-0005-0000-0000-00006E000000}"/>
    <cellStyle name="Accent2 41" xfId="112" xr:uid="{00000000-0005-0000-0000-00006F000000}"/>
    <cellStyle name="Accent2 42" xfId="113" xr:uid="{00000000-0005-0000-0000-000070000000}"/>
    <cellStyle name="Accent2 43" xfId="114" xr:uid="{00000000-0005-0000-0000-000071000000}"/>
    <cellStyle name="Accent2 44" xfId="115" xr:uid="{00000000-0005-0000-0000-000072000000}"/>
    <cellStyle name="Accent2 45" xfId="116" xr:uid="{00000000-0005-0000-0000-000073000000}"/>
    <cellStyle name="Accent2 46" xfId="117" xr:uid="{00000000-0005-0000-0000-000074000000}"/>
    <cellStyle name="Accent2 47" xfId="118" xr:uid="{00000000-0005-0000-0000-000075000000}"/>
    <cellStyle name="Accent2 48" xfId="119" xr:uid="{00000000-0005-0000-0000-000076000000}"/>
    <cellStyle name="Accent2 49" xfId="120" xr:uid="{00000000-0005-0000-0000-000077000000}"/>
    <cellStyle name="Accent2 5" xfId="121" xr:uid="{00000000-0005-0000-0000-000078000000}"/>
    <cellStyle name="Accent2 50" xfId="122" xr:uid="{00000000-0005-0000-0000-000079000000}"/>
    <cellStyle name="Accent2 51" xfId="123" xr:uid="{00000000-0005-0000-0000-00007A000000}"/>
    <cellStyle name="Accent2 52" xfId="124" xr:uid="{00000000-0005-0000-0000-00007B000000}"/>
    <cellStyle name="Accent2 53" xfId="125" xr:uid="{00000000-0005-0000-0000-00007C000000}"/>
    <cellStyle name="Accent2 54" xfId="126" xr:uid="{00000000-0005-0000-0000-00007D000000}"/>
    <cellStyle name="Accent2 55" xfId="127" xr:uid="{00000000-0005-0000-0000-00007E000000}"/>
    <cellStyle name="Accent2 56" xfId="128" xr:uid="{00000000-0005-0000-0000-00007F000000}"/>
    <cellStyle name="Accent2 57" xfId="129" xr:uid="{00000000-0005-0000-0000-000080000000}"/>
    <cellStyle name="Accent2 58" xfId="130" xr:uid="{00000000-0005-0000-0000-000081000000}"/>
    <cellStyle name="Accent2 59" xfId="131" xr:uid="{00000000-0005-0000-0000-000082000000}"/>
    <cellStyle name="Accent2 6" xfId="132" xr:uid="{00000000-0005-0000-0000-000083000000}"/>
    <cellStyle name="Accent2 60" xfId="133" xr:uid="{00000000-0005-0000-0000-000084000000}"/>
    <cellStyle name="Accent2 61" xfId="134" xr:uid="{00000000-0005-0000-0000-000085000000}"/>
    <cellStyle name="Accent2 62" xfId="135" xr:uid="{00000000-0005-0000-0000-000086000000}"/>
    <cellStyle name="Accent2 63" xfId="136" xr:uid="{00000000-0005-0000-0000-000087000000}"/>
    <cellStyle name="Accent2 64" xfId="137" xr:uid="{00000000-0005-0000-0000-000088000000}"/>
    <cellStyle name="Accent2 65" xfId="138" xr:uid="{00000000-0005-0000-0000-000089000000}"/>
    <cellStyle name="Accent2 66" xfId="139" xr:uid="{00000000-0005-0000-0000-00008A000000}"/>
    <cellStyle name="Accent2 67" xfId="140" xr:uid="{00000000-0005-0000-0000-00008B000000}"/>
    <cellStyle name="Accent2 68" xfId="141" xr:uid="{00000000-0005-0000-0000-00008C000000}"/>
    <cellStyle name="Accent2 69" xfId="24844" xr:uid="{5182FF0B-24DC-49CB-A283-39402094CB39}"/>
    <cellStyle name="Accent2 7" xfId="142" xr:uid="{00000000-0005-0000-0000-00008D000000}"/>
    <cellStyle name="Accent2 70" xfId="25152" xr:uid="{DB859796-D498-4E56-A125-E2DCDE4C795B}"/>
    <cellStyle name="Accent2 71" xfId="23712" xr:uid="{83A61C3E-87A1-4F6A-8122-B7A001AB4311}"/>
    <cellStyle name="Accent2 8" xfId="143" xr:uid="{00000000-0005-0000-0000-00008E000000}"/>
    <cellStyle name="Accent2 9" xfId="144" xr:uid="{00000000-0005-0000-0000-00008F000000}"/>
    <cellStyle name="Accent3" xfId="4840" builtinId="37" customBuiltin="1"/>
    <cellStyle name="Accent3 - 20%" xfId="145" xr:uid="{00000000-0005-0000-0000-000090000000}"/>
    <cellStyle name="Accent3 - 20% 2" xfId="146" xr:uid="{00000000-0005-0000-0000-000091000000}"/>
    <cellStyle name="Accent3 - 40%" xfId="147" xr:uid="{00000000-0005-0000-0000-000092000000}"/>
    <cellStyle name="Accent3 - 40% 2" xfId="148" xr:uid="{00000000-0005-0000-0000-000093000000}"/>
    <cellStyle name="Accent3 - 60%" xfId="149" xr:uid="{00000000-0005-0000-0000-000094000000}"/>
    <cellStyle name="Accent3 10" xfId="150" xr:uid="{00000000-0005-0000-0000-000095000000}"/>
    <cellStyle name="Accent3 11" xfId="151" xr:uid="{00000000-0005-0000-0000-000096000000}"/>
    <cellStyle name="Accent3 12" xfId="152" xr:uid="{00000000-0005-0000-0000-000097000000}"/>
    <cellStyle name="Accent3 13" xfId="153" xr:uid="{00000000-0005-0000-0000-000098000000}"/>
    <cellStyle name="Accent3 14" xfId="154" xr:uid="{00000000-0005-0000-0000-000099000000}"/>
    <cellStyle name="Accent3 15" xfId="155" xr:uid="{00000000-0005-0000-0000-00009A000000}"/>
    <cellStyle name="Accent3 16" xfId="156" xr:uid="{00000000-0005-0000-0000-00009B000000}"/>
    <cellStyle name="Accent3 17" xfId="157" xr:uid="{00000000-0005-0000-0000-00009C000000}"/>
    <cellStyle name="Accent3 18" xfId="158" xr:uid="{00000000-0005-0000-0000-00009D000000}"/>
    <cellStyle name="Accent3 19" xfId="159" xr:uid="{00000000-0005-0000-0000-00009E000000}"/>
    <cellStyle name="Accent3 2" xfId="160" xr:uid="{00000000-0005-0000-0000-00009F000000}"/>
    <cellStyle name="Accent3 20" xfId="161" xr:uid="{00000000-0005-0000-0000-0000A0000000}"/>
    <cellStyle name="Accent3 21" xfId="162" xr:uid="{00000000-0005-0000-0000-0000A1000000}"/>
    <cellStyle name="Accent3 22" xfId="163" xr:uid="{00000000-0005-0000-0000-0000A2000000}"/>
    <cellStyle name="Accent3 23" xfId="164" xr:uid="{00000000-0005-0000-0000-0000A3000000}"/>
    <cellStyle name="Accent3 24" xfId="165" xr:uid="{00000000-0005-0000-0000-0000A4000000}"/>
    <cellStyle name="Accent3 25" xfId="166" xr:uid="{00000000-0005-0000-0000-0000A5000000}"/>
    <cellStyle name="Accent3 26" xfId="167" xr:uid="{00000000-0005-0000-0000-0000A6000000}"/>
    <cellStyle name="Accent3 27" xfId="168" xr:uid="{00000000-0005-0000-0000-0000A7000000}"/>
    <cellStyle name="Accent3 28" xfId="169" xr:uid="{00000000-0005-0000-0000-0000A8000000}"/>
    <cellStyle name="Accent3 29" xfId="170" xr:uid="{00000000-0005-0000-0000-0000A9000000}"/>
    <cellStyle name="Accent3 3" xfId="171" xr:uid="{00000000-0005-0000-0000-0000AA000000}"/>
    <cellStyle name="Accent3 30" xfId="172" xr:uid="{00000000-0005-0000-0000-0000AB000000}"/>
    <cellStyle name="Accent3 31" xfId="173" xr:uid="{00000000-0005-0000-0000-0000AC000000}"/>
    <cellStyle name="Accent3 32" xfId="174" xr:uid="{00000000-0005-0000-0000-0000AD000000}"/>
    <cellStyle name="Accent3 33" xfId="175" xr:uid="{00000000-0005-0000-0000-0000AE000000}"/>
    <cellStyle name="Accent3 34" xfId="176" xr:uid="{00000000-0005-0000-0000-0000AF000000}"/>
    <cellStyle name="Accent3 35" xfId="177" xr:uid="{00000000-0005-0000-0000-0000B0000000}"/>
    <cellStyle name="Accent3 35 2" xfId="29525" xr:uid="{6D42C670-79BA-41D0-B5D2-B979219AF29B}"/>
    <cellStyle name="Accent3 36" xfId="178" xr:uid="{00000000-0005-0000-0000-0000B1000000}"/>
    <cellStyle name="Accent3 36 2" xfId="29526" xr:uid="{A5BB00BC-45FA-42BC-B4A9-6B9EE11739A5}"/>
    <cellStyle name="Accent3 37" xfId="179" xr:uid="{00000000-0005-0000-0000-0000B2000000}"/>
    <cellStyle name="Accent3 38" xfId="180" xr:uid="{00000000-0005-0000-0000-0000B3000000}"/>
    <cellStyle name="Accent3 39" xfId="181" xr:uid="{00000000-0005-0000-0000-0000B4000000}"/>
    <cellStyle name="Accent3 4" xfId="182" xr:uid="{00000000-0005-0000-0000-0000B5000000}"/>
    <cellStyle name="Accent3 40" xfId="183" xr:uid="{00000000-0005-0000-0000-0000B6000000}"/>
    <cellStyle name="Accent3 41" xfId="184" xr:uid="{00000000-0005-0000-0000-0000B7000000}"/>
    <cellStyle name="Accent3 42" xfId="185" xr:uid="{00000000-0005-0000-0000-0000B8000000}"/>
    <cellStyle name="Accent3 43" xfId="186" xr:uid="{00000000-0005-0000-0000-0000B9000000}"/>
    <cellStyle name="Accent3 44" xfId="187" xr:uid="{00000000-0005-0000-0000-0000BA000000}"/>
    <cellStyle name="Accent3 45" xfId="188" xr:uid="{00000000-0005-0000-0000-0000BB000000}"/>
    <cellStyle name="Accent3 46" xfId="189" xr:uid="{00000000-0005-0000-0000-0000BC000000}"/>
    <cellStyle name="Accent3 47" xfId="190" xr:uid="{00000000-0005-0000-0000-0000BD000000}"/>
    <cellStyle name="Accent3 48" xfId="191" xr:uid="{00000000-0005-0000-0000-0000BE000000}"/>
    <cellStyle name="Accent3 49" xfId="192" xr:uid="{00000000-0005-0000-0000-0000BF000000}"/>
    <cellStyle name="Accent3 5" xfId="193" xr:uid="{00000000-0005-0000-0000-0000C0000000}"/>
    <cellStyle name="Accent3 50" xfId="194" xr:uid="{00000000-0005-0000-0000-0000C1000000}"/>
    <cellStyle name="Accent3 51" xfId="195" xr:uid="{00000000-0005-0000-0000-0000C2000000}"/>
    <cellStyle name="Accent3 52" xfId="196" xr:uid="{00000000-0005-0000-0000-0000C3000000}"/>
    <cellStyle name="Accent3 53" xfId="197" xr:uid="{00000000-0005-0000-0000-0000C4000000}"/>
    <cellStyle name="Accent3 54" xfId="198" xr:uid="{00000000-0005-0000-0000-0000C5000000}"/>
    <cellStyle name="Accent3 55" xfId="199" xr:uid="{00000000-0005-0000-0000-0000C6000000}"/>
    <cellStyle name="Accent3 56" xfId="200" xr:uid="{00000000-0005-0000-0000-0000C7000000}"/>
    <cellStyle name="Accent3 57" xfId="201" xr:uid="{00000000-0005-0000-0000-0000C8000000}"/>
    <cellStyle name="Accent3 58" xfId="202" xr:uid="{00000000-0005-0000-0000-0000C9000000}"/>
    <cellStyle name="Accent3 59" xfId="203" xr:uid="{00000000-0005-0000-0000-0000CA000000}"/>
    <cellStyle name="Accent3 6" xfId="204" xr:uid="{00000000-0005-0000-0000-0000CB000000}"/>
    <cellStyle name="Accent3 60" xfId="205" xr:uid="{00000000-0005-0000-0000-0000CC000000}"/>
    <cellStyle name="Accent3 61" xfId="206" xr:uid="{00000000-0005-0000-0000-0000CD000000}"/>
    <cellStyle name="Accent3 62" xfId="207" xr:uid="{00000000-0005-0000-0000-0000CE000000}"/>
    <cellStyle name="Accent3 63" xfId="208" xr:uid="{00000000-0005-0000-0000-0000CF000000}"/>
    <cellStyle name="Accent3 64" xfId="209" xr:uid="{00000000-0005-0000-0000-0000D0000000}"/>
    <cellStyle name="Accent3 65" xfId="210" xr:uid="{00000000-0005-0000-0000-0000D1000000}"/>
    <cellStyle name="Accent3 66" xfId="211" xr:uid="{00000000-0005-0000-0000-0000D2000000}"/>
    <cellStyle name="Accent3 67" xfId="212" xr:uid="{00000000-0005-0000-0000-0000D3000000}"/>
    <cellStyle name="Accent3 68" xfId="213" xr:uid="{00000000-0005-0000-0000-0000D4000000}"/>
    <cellStyle name="Accent3 69" xfId="23404" xr:uid="{0A5F0C95-5616-4611-AF28-AA89E0277EF1}"/>
    <cellStyle name="Accent3 7" xfId="214" xr:uid="{00000000-0005-0000-0000-0000D5000000}"/>
    <cellStyle name="Accent3 70" xfId="25647" xr:uid="{E970874A-57B0-4CBC-9DC1-7D50C0AD51C2}"/>
    <cellStyle name="Accent3 71" xfId="25593" xr:uid="{AF994C2C-841D-49C9-8721-FA9396879B33}"/>
    <cellStyle name="Accent3 8" xfId="215" xr:uid="{00000000-0005-0000-0000-0000D6000000}"/>
    <cellStyle name="Accent3 9" xfId="216" xr:uid="{00000000-0005-0000-0000-0000D7000000}"/>
    <cellStyle name="Accent4" xfId="4841" builtinId="41" customBuiltin="1"/>
    <cellStyle name="Accent4 - 20%" xfId="217" xr:uid="{00000000-0005-0000-0000-0000D8000000}"/>
    <cellStyle name="Accent4 - 20% 2" xfId="218" xr:uid="{00000000-0005-0000-0000-0000D9000000}"/>
    <cellStyle name="Accent4 - 40%" xfId="219" xr:uid="{00000000-0005-0000-0000-0000DA000000}"/>
    <cellStyle name="Accent4 - 40% 2" xfId="220" xr:uid="{00000000-0005-0000-0000-0000DB000000}"/>
    <cellStyle name="Accent4 - 60%" xfId="221" xr:uid="{00000000-0005-0000-0000-0000DC000000}"/>
    <cellStyle name="Accent4 10" xfId="222" xr:uid="{00000000-0005-0000-0000-0000DD000000}"/>
    <cellStyle name="Accent4 11" xfId="223" xr:uid="{00000000-0005-0000-0000-0000DE000000}"/>
    <cellStyle name="Accent4 12" xfId="224" xr:uid="{00000000-0005-0000-0000-0000DF000000}"/>
    <cellStyle name="Accent4 13" xfId="225" xr:uid="{00000000-0005-0000-0000-0000E0000000}"/>
    <cellStyle name="Accent4 14" xfId="226" xr:uid="{00000000-0005-0000-0000-0000E1000000}"/>
    <cellStyle name="Accent4 15" xfId="227" xr:uid="{00000000-0005-0000-0000-0000E2000000}"/>
    <cellStyle name="Accent4 16" xfId="228" xr:uid="{00000000-0005-0000-0000-0000E3000000}"/>
    <cellStyle name="Accent4 17" xfId="229" xr:uid="{00000000-0005-0000-0000-0000E4000000}"/>
    <cellStyle name="Accent4 18" xfId="230" xr:uid="{00000000-0005-0000-0000-0000E5000000}"/>
    <cellStyle name="Accent4 19" xfId="231" xr:uid="{00000000-0005-0000-0000-0000E6000000}"/>
    <cellStyle name="Accent4 2" xfId="232" xr:uid="{00000000-0005-0000-0000-0000E7000000}"/>
    <cellStyle name="Accent4 20" xfId="233" xr:uid="{00000000-0005-0000-0000-0000E8000000}"/>
    <cellStyle name="Accent4 21" xfId="234" xr:uid="{00000000-0005-0000-0000-0000E9000000}"/>
    <cellStyle name="Accent4 22" xfId="235" xr:uid="{00000000-0005-0000-0000-0000EA000000}"/>
    <cellStyle name="Accent4 23" xfId="236" xr:uid="{00000000-0005-0000-0000-0000EB000000}"/>
    <cellStyle name="Accent4 24" xfId="237" xr:uid="{00000000-0005-0000-0000-0000EC000000}"/>
    <cellStyle name="Accent4 25" xfId="238" xr:uid="{00000000-0005-0000-0000-0000ED000000}"/>
    <cellStyle name="Accent4 26" xfId="239" xr:uid="{00000000-0005-0000-0000-0000EE000000}"/>
    <cellStyle name="Accent4 27" xfId="240" xr:uid="{00000000-0005-0000-0000-0000EF000000}"/>
    <cellStyle name="Accent4 28" xfId="241" xr:uid="{00000000-0005-0000-0000-0000F0000000}"/>
    <cellStyle name="Accent4 29" xfId="242" xr:uid="{00000000-0005-0000-0000-0000F1000000}"/>
    <cellStyle name="Accent4 3" xfId="243" xr:uid="{00000000-0005-0000-0000-0000F2000000}"/>
    <cellStyle name="Accent4 30" xfId="244" xr:uid="{00000000-0005-0000-0000-0000F3000000}"/>
    <cellStyle name="Accent4 31" xfId="245" xr:uid="{00000000-0005-0000-0000-0000F4000000}"/>
    <cellStyle name="Accent4 32" xfId="246" xr:uid="{00000000-0005-0000-0000-0000F5000000}"/>
    <cellStyle name="Accent4 33" xfId="247" xr:uid="{00000000-0005-0000-0000-0000F6000000}"/>
    <cellStyle name="Accent4 34" xfId="248" xr:uid="{00000000-0005-0000-0000-0000F7000000}"/>
    <cellStyle name="Accent4 35" xfId="249" xr:uid="{00000000-0005-0000-0000-0000F8000000}"/>
    <cellStyle name="Accent4 35 2" xfId="29527" xr:uid="{10BFA22F-D3BD-4505-8E2E-CD3D2ED897CC}"/>
    <cellStyle name="Accent4 36" xfId="250" xr:uid="{00000000-0005-0000-0000-0000F9000000}"/>
    <cellStyle name="Accent4 36 2" xfId="29528" xr:uid="{FABADF66-F8DE-4249-834D-B7AD889A11AF}"/>
    <cellStyle name="Accent4 37" xfId="251" xr:uid="{00000000-0005-0000-0000-0000FA000000}"/>
    <cellStyle name="Accent4 38" xfId="252" xr:uid="{00000000-0005-0000-0000-0000FB000000}"/>
    <cellStyle name="Accent4 39" xfId="253" xr:uid="{00000000-0005-0000-0000-0000FC000000}"/>
    <cellStyle name="Accent4 4" xfId="254" xr:uid="{00000000-0005-0000-0000-0000FD000000}"/>
    <cellStyle name="Accent4 40" xfId="255" xr:uid="{00000000-0005-0000-0000-0000FE000000}"/>
    <cellStyle name="Accent4 41" xfId="256" xr:uid="{00000000-0005-0000-0000-0000FF000000}"/>
    <cellStyle name="Accent4 42" xfId="257" xr:uid="{00000000-0005-0000-0000-000000010000}"/>
    <cellStyle name="Accent4 43" xfId="258" xr:uid="{00000000-0005-0000-0000-000001010000}"/>
    <cellStyle name="Accent4 44" xfId="259" xr:uid="{00000000-0005-0000-0000-000002010000}"/>
    <cellStyle name="Accent4 45" xfId="260" xr:uid="{00000000-0005-0000-0000-000003010000}"/>
    <cellStyle name="Accent4 46" xfId="261" xr:uid="{00000000-0005-0000-0000-000004010000}"/>
    <cellStyle name="Accent4 47" xfId="262" xr:uid="{00000000-0005-0000-0000-000005010000}"/>
    <cellStyle name="Accent4 48" xfId="263" xr:uid="{00000000-0005-0000-0000-000006010000}"/>
    <cellStyle name="Accent4 49" xfId="264" xr:uid="{00000000-0005-0000-0000-000007010000}"/>
    <cellStyle name="Accent4 5" xfId="265" xr:uid="{00000000-0005-0000-0000-000008010000}"/>
    <cellStyle name="Accent4 50" xfId="266" xr:uid="{00000000-0005-0000-0000-000009010000}"/>
    <cellStyle name="Accent4 51" xfId="267" xr:uid="{00000000-0005-0000-0000-00000A010000}"/>
    <cellStyle name="Accent4 52" xfId="268" xr:uid="{00000000-0005-0000-0000-00000B010000}"/>
    <cellStyle name="Accent4 53" xfId="269" xr:uid="{00000000-0005-0000-0000-00000C010000}"/>
    <cellStyle name="Accent4 54" xfId="270" xr:uid="{00000000-0005-0000-0000-00000D010000}"/>
    <cellStyle name="Accent4 55" xfId="271" xr:uid="{00000000-0005-0000-0000-00000E010000}"/>
    <cellStyle name="Accent4 56" xfId="272" xr:uid="{00000000-0005-0000-0000-00000F010000}"/>
    <cellStyle name="Accent4 57" xfId="273" xr:uid="{00000000-0005-0000-0000-000010010000}"/>
    <cellStyle name="Accent4 58" xfId="274" xr:uid="{00000000-0005-0000-0000-000011010000}"/>
    <cellStyle name="Accent4 59" xfId="275" xr:uid="{00000000-0005-0000-0000-000012010000}"/>
    <cellStyle name="Accent4 6" xfId="276" xr:uid="{00000000-0005-0000-0000-000013010000}"/>
    <cellStyle name="Accent4 60" xfId="277" xr:uid="{00000000-0005-0000-0000-000014010000}"/>
    <cellStyle name="Accent4 61" xfId="278" xr:uid="{00000000-0005-0000-0000-000015010000}"/>
    <cellStyle name="Accent4 62" xfId="279" xr:uid="{00000000-0005-0000-0000-000016010000}"/>
    <cellStyle name="Accent4 63" xfId="280" xr:uid="{00000000-0005-0000-0000-000017010000}"/>
    <cellStyle name="Accent4 64" xfId="281" xr:uid="{00000000-0005-0000-0000-000018010000}"/>
    <cellStyle name="Accent4 65" xfId="282" xr:uid="{00000000-0005-0000-0000-000019010000}"/>
    <cellStyle name="Accent4 66" xfId="283" xr:uid="{00000000-0005-0000-0000-00001A010000}"/>
    <cellStyle name="Accent4 67" xfId="284" xr:uid="{00000000-0005-0000-0000-00001B010000}"/>
    <cellStyle name="Accent4 68" xfId="285" xr:uid="{00000000-0005-0000-0000-00001C010000}"/>
    <cellStyle name="Accent4 69" xfId="23032" xr:uid="{AED4E30E-FB92-4A5C-BCC6-8ADCF62D9D7B}"/>
    <cellStyle name="Accent4 7" xfId="286" xr:uid="{00000000-0005-0000-0000-00001D010000}"/>
    <cellStyle name="Accent4 70" xfId="25086" xr:uid="{F41DF068-013E-42BF-8021-6272E34725E0}"/>
    <cellStyle name="Accent4 71" xfId="23846" xr:uid="{5FC22722-3052-4868-94D9-E5570379FEF4}"/>
    <cellStyle name="Accent4 8" xfId="287" xr:uid="{00000000-0005-0000-0000-00001E010000}"/>
    <cellStyle name="Accent4 9" xfId="288" xr:uid="{00000000-0005-0000-0000-00001F010000}"/>
    <cellStyle name="Accent5" xfId="4842" builtinId="45" customBuiltin="1"/>
    <cellStyle name="Accent5 - 20%" xfId="289" xr:uid="{00000000-0005-0000-0000-000020010000}"/>
    <cellStyle name="Accent5 - 20% 2" xfId="290" xr:uid="{00000000-0005-0000-0000-000021010000}"/>
    <cellStyle name="Accent5 - 40%" xfId="291" xr:uid="{00000000-0005-0000-0000-000022010000}"/>
    <cellStyle name="Accent5 - 40% 2" xfId="292" xr:uid="{00000000-0005-0000-0000-000023010000}"/>
    <cellStyle name="Accent5 - 60%" xfId="293" xr:uid="{00000000-0005-0000-0000-000024010000}"/>
    <cellStyle name="Accent5 10" xfId="294" xr:uid="{00000000-0005-0000-0000-000025010000}"/>
    <cellStyle name="Accent5 11" xfId="295" xr:uid="{00000000-0005-0000-0000-000026010000}"/>
    <cellStyle name="Accent5 12" xfId="296" xr:uid="{00000000-0005-0000-0000-000027010000}"/>
    <cellStyle name="Accent5 13" xfId="297" xr:uid="{00000000-0005-0000-0000-000028010000}"/>
    <cellStyle name="Accent5 14" xfId="298" xr:uid="{00000000-0005-0000-0000-000029010000}"/>
    <cellStyle name="Accent5 15" xfId="299" xr:uid="{00000000-0005-0000-0000-00002A010000}"/>
    <cellStyle name="Accent5 16" xfId="300" xr:uid="{00000000-0005-0000-0000-00002B010000}"/>
    <cellStyle name="Accent5 17" xfId="301" xr:uid="{00000000-0005-0000-0000-00002C010000}"/>
    <cellStyle name="Accent5 18" xfId="302" xr:uid="{00000000-0005-0000-0000-00002D010000}"/>
    <cellStyle name="Accent5 19" xfId="303" xr:uid="{00000000-0005-0000-0000-00002E010000}"/>
    <cellStyle name="Accent5 2" xfId="304" xr:uid="{00000000-0005-0000-0000-00002F010000}"/>
    <cellStyle name="Accent5 20" xfId="305" xr:uid="{00000000-0005-0000-0000-000030010000}"/>
    <cellStyle name="Accent5 21" xfId="306" xr:uid="{00000000-0005-0000-0000-000031010000}"/>
    <cellStyle name="Accent5 22" xfId="307" xr:uid="{00000000-0005-0000-0000-000032010000}"/>
    <cellStyle name="Accent5 23" xfId="308" xr:uid="{00000000-0005-0000-0000-000033010000}"/>
    <cellStyle name="Accent5 24" xfId="309" xr:uid="{00000000-0005-0000-0000-000034010000}"/>
    <cellStyle name="Accent5 25" xfId="310" xr:uid="{00000000-0005-0000-0000-000035010000}"/>
    <cellStyle name="Accent5 26" xfId="311" xr:uid="{00000000-0005-0000-0000-000036010000}"/>
    <cellStyle name="Accent5 27" xfId="312" xr:uid="{00000000-0005-0000-0000-000037010000}"/>
    <cellStyle name="Accent5 28" xfId="313" xr:uid="{00000000-0005-0000-0000-000038010000}"/>
    <cellStyle name="Accent5 29" xfId="314" xr:uid="{00000000-0005-0000-0000-000039010000}"/>
    <cellStyle name="Accent5 3" xfId="315" xr:uid="{00000000-0005-0000-0000-00003A010000}"/>
    <cellStyle name="Accent5 30" xfId="316" xr:uid="{00000000-0005-0000-0000-00003B010000}"/>
    <cellStyle name="Accent5 31" xfId="317" xr:uid="{00000000-0005-0000-0000-00003C010000}"/>
    <cellStyle name="Accent5 32" xfId="318" xr:uid="{00000000-0005-0000-0000-00003D010000}"/>
    <cellStyle name="Accent5 33" xfId="319" xr:uid="{00000000-0005-0000-0000-00003E010000}"/>
    <cellStyle name="Accent5 34" xfId="320" xr:uid="{00000000-0005-0000-0000-00003F010000}"/>
    <cellStyle name="Accent5 35" xfId="321" xr:uid="{00000000-0005-0000-0000-000040010000}"/>
    <cellStyle name="Accent5 35 2" xfId="29529" xr:uid="{458CA2AC-D926-4059-8065-048300B70009}"/>
    <cellStyle name="Accent5 36" xfId="322" xr:uid="{00000000-0005-0000-0000-000041010000}"/>
    <cellStyle name="Accent5 36 2" xfId="29530" xr:uid="{A6EDE9CD-F022-4472-B8FD-B7A2E5B13543}"/>
    <cellStyle name="Accent5 37" xfId="323" xr:uid="{00000000-0005-0000-0000-000042010000}"/>
    <cellStyle name="Accent5 38" xfId="324" xr:uid="{00000000-0005-0000-0000-000043010000}"/>
    <cellStyle name="Accent5 39" xfId="325" xr:uid="{00000000-0005-0000-0000-000044010000}"/>
    <cellStyle name="Accent5 4" xfId="326" xr:uid="{00000000-0005-0000-0000-000045010000}"/>
    <cellStyle name="Accent5 40" xfId="327" xr:uid="{00000000-0005-0000-0000-000046010000}"/>
    <cellStyle name="Accent5 41" xfId="328" xr:uid="{00000000-0005-0000-0000-000047010000}"/>
    <cellStyle name="Accent5 42" xfId="329" xr:uid="{00000000-0005-0000-0000-000048010000}"/>
    <cellStyle name="Accent5 43" xfId="330" xr:uid="{00000000-0005-0000-0000-000049010000}"/>
    <cellStyle name="Accent5 44" xfId="331" xr:uid="{00000000-0005-0000-0000-00004A010000}"/>
    <cellStyle name="Accent5 45" xfId="332" xr:uid="{00000000-0005-0000-0000-00004B010000}"/>
    <cellStyle name="Accent5 46" xfId="333" xr:uid="{00000000-0005-0000-0000-00004C010000}"/>
    <cellStyle name="Accent5 47" xfId="334" xr:uid="{00000000-0005-0000-0000-00004D010000}"/>
    <cellStyle name="Accent5 48" xfId="335" xr:uid="{00000000-0005-0000-0000-00004E010000}"/>
    <cellStyle name="Accent5 49" xfId="336" xr:uid="{00000000-0005-0000-0000-00004F010000}"/>
    <cellStyle name="Accent5 5" xfId="337" xr:uid="{00000000-0005-0000-0000-000050010000}"/>
    <cellStyle name="Accent5 50" xfId="338" xr:uid="{00000000-0005-0000-0000-000051010000}"/>
    <cellStyle name="Accent5 51" xfId="339" xr:uid="{00000000-0005-0000-0000-000052010000}"/>
    <cellStyle name="Accent5 52" xfId="340" xr:uid="{00000000-0005-0000-0000-000053010000}"/>
    <cellStyle name="Accent5 53" xfId="341" xr:uid="{00000000-0005-0000-0000-000054010000}"/>
    <cellStyle name="Accent5 54" xfId="342" xr:uid="{00000000-0005-0000-0000-000055010000}"/>
    <cellStyle name="Accent5 55" xfId="343" xr:uid="{00000000-0005-0000-0000-000056010000}"/>
    <cellStyle name="Accent5 56" xfId="344" xr:uid="{00000000-0005-0000-0000-000057010000}"/>
    <cellStyle name="Accent5 57" xfId="345" xr:uid="{00000000-0005-0000-0000-000058010000}"/>
    <cellStyle name="Accent5 58" xfId="346" xr:uid="{00000000-0005-0000-0000-000059010000}"/>
    <cellStyle name="Accent5 59" xfId="347" xr:uid="{00000000-0005-0000-0000-00005A010000}"/>
    <cellStyle name="Accent5 6" xfId="348" xr:uid="{00000000-0005-0000-0000-00005B010000}"/>
    <cellStyle name="Accent5 60" xfId="349" xr:uid="{00000000-0005-0000-0000-00005C010000}"/>
    <cellStyle name="Accent5 61" xfId="350" xr:uid="{00000000-0005-0000-0000-00005D010000}"/>
    <cellStyle name="Accent5 62" xfId="351" xr:uid="{00000000-0005-0000-0000-00005E010000}"/>
    <cellStyle name="Accent5 63" xfId="352" xr:uid="{00000000-0005-0000-0000-00005F010000}"/>
    <cellStyle name="Accent5 64" xfId="353" xr:uid="{00000000-0005-0000-0000-000060010000}"/>
    <cellStyle name="Accent5 65" xfId="354" xr:uid="{00000000-0005-0000-0000-000061010000}"/>
    <cellStyle name="Accent5 66" xfId="355" xr:uid="{00000000-0005-0000-0000-000062010000}"/>
    <cellStyle name="Accent5 67" xfId="356" xr:uid="{00000000-0005-0000-0000-000063010000}"/>
    <cellStyle name="Accent5 68" xfId="357" xr:uid="{00000000-0005-0000-0000-000064010000}"/>
    <cellStyle name="Accent5 69" xfId="22935" xr:uid="{26B30322-1C89-49D0-BA3E-F8658C186C8B}"/>
    <cellStyle name="Accent5 7" xfId="358" xr:uid="{00000000-0005-0000-0000-000065010000}"/>
    <cellStyle name="Accent5 70" xfId="25595" xr:uid="{07476C96-5AF1-4461-9D78-20043F9CC41D}"/>
    <cellStyle name="Accent5 71" xfId="23795" xr:uid="{A5A9B84C-234B-4744-B883-15586B3D4CBC}"/>
    <cellStyle name="Accent5 8" xfId="359" xr:uid="{00000000-0005-0000-0000-000066010000}"/>
    <cellStyle name="Accent5 9" xfId="360" xr:uid="{00000000-0005-0000-0000-000067010000}"/>
    <cellStyle name="Accent6" xfId="4843" builtinId="49" customBuiltin="1"/>
    <cellStyle name="Accent6 - 20%" xfId="361" xr:uid="{00000000-0005-0000-0000-000068010000}"/>
    <cellStyle name="Accent6 - 20% 2" xfId="362" xr:uid="{00000000-0005-0000-0000-000069010000}"/>
    <cellStyle name="Accent6 - 40%" xfId="363" xr:uid="{00000000-0005-0000-0000-00006A010000}"/>
    <cellStyle name="Accent6 - 40% 2" xfId="364" xr:uid="{00000000-0005-0000-0000-00006B010000}"/>
    <cellStyle name="Accent6 - 60%" xfId="365" xr:uid="{00000000-0005-0000-0000-00006C010000}"/>
    <cellStyle name="Accent6 10" xfId="366" xr:uid="{00000000-0005-0000-0000-00006D010000}"/>
    <cellStyle name="Accent6 11" xfId="367" xr:uid="{00000000-0005-0000-0000-00006E010000}"/>
    <cellStyle name="Accent6 12" xfId="368" xr:uid="{00000000-0005-0000-0000-00006F010000}"/>
    <cellStyle name="Accent6 13" xfId="369" xr:uid="{00000000-0005-0000-0000-000070010000}"/>
    <cellStyle name="Accent6 14" xfId="370" xr:uid="{00000000-0005-0000-0000-000071010000}"/>
    <cellStyle name="Accent6 15" xfId="371" xr:uid="{00000000-0005-0000-0000-000072010000}"/>
    <cellStyle name="Accent6 16" xfId="372" xr:uid="{00000000-0005-0000-0000-000073010000}"/>
    <cellStyle name="Accent6 17" xfId="373" xr:uid="{00000000-0005-0000-0000-000074010000}"/>
    <cellStyle name="Accent6 18" xfId="374" xr:uid="{00000000-0005-0000-0000-000075010000}"/>
    <cellStyle name="Accent6 19" xfId="375" xr:uid="{00000000-0005-0000-0000-000076010000}"/>
    <cellStyle name="Accent6 2" xfId="376" xr:uid="{00000000-0005-0000-0000-000077010000}"/>
    <cellStyle name="Accent6 20" xfId="377" xr:uid="{00000000-0005-0000-0000-000078010000}"/>
    <cellStyle name="Accent6 21" xfId="378" xr:uid="{00000000-0005-0000-0000-000079010000}"/>
    <cellStyle name="Accent6 22" xfId="379" xr:uid="{00000000-0005-0000-0000-00007A010000}"/>
    <cellStyle name="Accent6 23" xfId="380" xr:uid="{00000000-0005-0000-0000-00007B010000}"/>
    <cellStyle name="Accent6 24" xfId="381" xr:uid="{00000000-0005-0000-0000-00007C010000}"/>
    <cellStyle name="Accent6 25" xfId="382" xr:uid="{00000000-0005-0000-0000-00007D010000}"/>
    <cellStyle name="Accent6 26" xfId="383" xr:uid="{00000000-0005-0000-0000-00007E010000}"/>
    <cellStyle name="Accent6 27" xfId="384" xr:uid="{00000000-0005-0000-0000-00007F010000}"/>
    <cellStyle name="Accent6 28" xfId="385" xr:uid="{00000000-0005-0000-0000-000080010000}"/>
    <cellStyle name="Accent6 29" xfId="386" xr:uid="{00000000-0005-0000-0000-000081010000}"/>
    <cellStyle name="Accent6 3" xfId="387" xr:uid="{00000000-0005-0000-0000-000082010000}"/>
    <cellStyle name="Accent6 30" xfId="388" xr:uid="{00000000-0005-0000-0000-000083010000}"/>
    <cellStyle name="Accent6 31" xfId="389" xr:uid="{00000000-0005-0000-0000-000084010000}"/>
    <cellStyle name="Accent6 32" xfId="390" xr:uid="{00000000-0005-0000-0000-000085010000}"/>
    <cellStyle name="Accent6 33" xfId="391" xr:uid="{00000000-0005-0000-0000-000086010000}"/>
    <cellStyle name="Accent6 34" xfId="392" xr:uid="{00000000-0005-0000-0000-000087010000}"/>
    <cellStyle name="Accent6 35" xfId="393" xr:uid="{00000000-0005-0000-0000-000088010000}"/>
    <cellStyle name="Accent6 35 2" xfId="29531" xr:uid="{DF070521-6078-474F-9C65-EEACD7551C73}"/>
    <cellStyle name="Accent6 36" xfId="394" xr:uid="{00000000-0005-0000-0000-000089010000}"/>
    <cellStyle name="Accent6 36 2" xfId="29532" xr:uid="{6A8607BF-C02D-43C5-B5AD-66DF91CD1797}"/>
    <cellStyle name="Accent6 37" xfId="395" xr:uid="{00000000-0005-0000-0000-00008A010000}"/>
    <cellStyle name="Accent6 38" xfId="396" xr:uid="{00000000-0005-0000-0000-00008B010000}"/>
    <cellStyle name="Accent6 39" xfId="397" xr:uid="{00000000-0005-0000-0000-00008C010000}"/>
    <cellStyle name="Accent6 4" xfId="398" xr:uid="{00000000-0005-0000-0000-00008D010000}"/>
    <cellStyle name="Accent6 40" xfId="399" xr:uid="{00000000-0005-0000-0000-00008E010000}"/>
    <cellStyle name="Accent6 41" xfId="400" xr:uid="{00000000-0005-0000-0000-00008F010000}"/>
    <cellStyle name="Accent6 42" xfId="401" xr:uid="{00000000-0005-0000-0000-000090010000}"/>
    <cellStyle name="Accent6 43" xfId="402" xr:uid="{00000000-0005-0000-0000-000091010000}"/>
    <cellStyle name="Accent6 44" xfId="403" xr:uid="{00000000-0005-0000-0000-000092010000}"/>
    <cellStyle name="Accent6 45" xfId="404" xr:uid="{00000000-0005-0000-0000-000093010000}"/>
    <cellStyle name="Accent6 46" xfId="405" xr:uid="{00000000-0005-0000-0000-000094010000}"/>
    <cellStyle name="Accent6 47" xfId="406" xr:uid="{00000000-0005-0000-0000-000095010000}"/>
    <cellStyle name="Accent6 48" xfId="407" xr:uid="{00000000-0005-0000-0000-000096010000}"/>
    <cellStyle name="Accent6 49" xfId="408" xr:uid="{00000000-0005-0000-0000-000097010000}"/>
    <cellStyle name="Accent6 5" xfId="409" xr:uid="{00000000-0005-0000-0000-000098010000}"/>
    <cellStyle name="Accent6 50" xfId="410" xr:uid="{00000000-0005-0000-0000-000099010000}"/>
    <cellStyle name="Accent6 51" xfId="411" xr:uid="{00000000-0005-0000-0000-00009A010000}"/>
    <cellStyle name="Accent6 52" xfId="412" xr:uid="{00000000-0005-0000-0000-00009B010000}"/>
    <cellStyle name="Accent6 53" xfId="413" xr:uid="{00000000-0005-0000-0000-00009C010000}"/>
    <cellStyle name="Accent6 54" xfId="414" xr:uid="{00000000-0005-0000-0000-00009D010000}"/>
    <cellStyle name="Accent6 55" xfId="415" xr:uid="{00000000-0005-0000-0000-00009E010000}"/>
    <cellStyle name="Accent6 56" xfId="416" xr:uid="{00000000-0005-0000-0000-00009F010000}"/>
    <cellStyle name="Accent6 57" xfId="417" xr:uid="{00000000-0005-0000-0000-0000A0010000}"/>
    <cellStyle name="Accent6 58" xfId="418" xr:uid="{00000000-0005-0000-0000-0000A1010000}"/>
    <cellStyle name="Accent6 59" xfId="419" xr:uid="{00000000-0005-0000-0000-0000A2010000}"/>
    <cellStyle name="Accent6 6" xfId="420" xr:uid="{00000000-0005-0000-0000-0000A3010000}"/>
    <cellStyle name="Accent6 60" xfId="421" xr:uid="{00000000-0005-0000-0000-0000A4010000}"/>
    <cellStyle name="Accent6 61" xfId="422" xr:uid="{00000000-0005-0000-0000-0000A5010000}"/>
    <cellStyle name="Accent6 62" xfId="423" xr:uid="{00000000-0005-0000-0000-0000A6010000}"/>
    <cellStyle name="Accent6 63" xfId="424" xr:uid="{00000000-0005-0000-0000-0000A7010000}"/>
    <cellStyle name="Accent6 64" xfId="425" xr:uid="{00000000-0005-0000-0000-0000A8010000}"/>
    <cellStyle name="Accent6 65" xfId="426" xr:uid="{00000000-0005-0000-0000-0000A9010000}"/>
    <cellStyle name="Accent6 66" xfId="427" xr:uid="{00000000-0005-0000-0000-0000AA010000}"/>
    <cellStyle name="Accent6 67" xfId="428" xr:uid="{00000000-0005-0000-0000-0000AB010000}"/>
    <cellStyle name="Accent6 68" xfId="429" xr:uid="{00000000-0005-0000-0000-0000AC010000}"/>
    <cellStyle name="Accent6 69" xfId="24001" xr:uid="{893BB9CA-356D-471A-AD5F-9495431F0EFC}"/>
    <cellStyle name="Accent6 7" xfId="430" xr:uid="{00000000-0005-0000-0000-0000AD010000}"/>
    <cellStyle name="Accent6 70" xfId="23390" xr:uid="{600A1D35-8915-4E4F-910E-44B8813D2433}"/>
    <cellStyle name="Accent6 71" xfId="24893" xr:uid="{E9DA2F1C-4737-4689-9B35-D336BD388C4B}"/>
    <cellStyle name="Accent6 8" xfId="431" xr:uid="{00000000-0005-0000-0000-0000AE010000}"/>
    <cellStyle name="Accent6 9" xfId="432" xr:uid="{00000000-0005-0000-0000-0000AF010000}"/>
    <cellStyle name="AccountClassificationTotalRowBalanceCol" xfId="12254" xr:uid="{EC67F07D-7951-469F-8170-F5D0EECEF2B9}"/>
    <cellStyle name="AccountClassificationTotalRowDescCol" xfId="12255" xr:uid="{58C315D6-5F7A-4069-8511-56264FEB55D8}"/>
    <cellStyle name="AccountClassificationTotalRowJERefCol" xfId="12256" xr:uid="{A31CFF99-3CB9-4CA9-96B5-9617F3D74581}"/>
    <cellStyle name="AccountClassificationTotalRowNameCol" xfId="12257" xr:uid="{D8403E05-910B-416C-84D7-F4A4937E4F4E}"/>
    <cellStyle name="AccountClassificationTotalRowVarPectCol" xfId="12258" xr:uid="{0BE0B926-9C35-48BC-B042-7CE47D3A1851}"/>
    <cellStyle name="AccountClassificationTotalRowWPRefCol" xfId="12259" xr:uid="{925C4963-1C84-45C3-8947-534838B1E866}"/>
    <cellStyle name="AccountDetailRowBalanceCol" xfId="12260" xr:uid="{77667C83-8EFE-4812-AE3D-73F088645F26}"/>
    <cellStyle name="AccountDetailRowDescCol" xfId="12261" xr:uid="{F920A0ED-4A8B-4F46-8AB2-76F71763D448}"/>
    <cellStyle name="AccountDetailRowJERefCol" xfId="12262" xr:uid="{9813E5D3-12DB-437B-B303-16516C42BCDD}"/>
    <cellStyle name="AccountDetailRowNameCol" xfId="12263" xr:uid="{426F538C-E9A9-467F-B29B-D74FFDD9B789}"/>
    <cellStyle name="AccountDetailRowVarPectCol" xfId="12264" xr:uid="{07328471-F285-4FE4-A039-12C2FC29E23C}"/>
    <cellStyle name="AccountDetailRowWPRefCol" xfId="12265" xr:uid="{63D4C9A4-BEB1-48C5-9B6B-F97E2C59B285}"/>
    <cellStyle name="AccountNetIncomeLossRowBalanceCol" xfId="12266" xr:uid="{F448CEAA-67FF-4FC0-96A1-6BAFFBD6B911}"/>
    <cellStyle name="AccountNetIncomeLossRowDescCol" xfId="12267" xr:uid="{907304E3-D678-4386-80CB-0AE41803742B}"/>
    <cellStyle name="AccountNetIncomeLossRowJERefCol" xfId="12268" xr:uid="{4AD86227-B1E6-42D5-AC15-93DF6FB098AE}"/>
    <cellStyle name="AccountNetIncomeLossRowNameCol" xfId="12269" xr:uid="{6F1446DA-34A4-4BAF-AE61-E09B1700FDA3}"/>
    <cellStyle name="AccountNetIncomeLossRowWPRefCol" xfId="12270" xr:uid="{FB9B068C-3426-4FEC-9BCE-53BA3852EC52}"/>
    <cellStyle name="AccountTotalBalanceCol" xfId="12271" xr:uid="{62D17BB6-FF13-418C-9803-BAB02AACCA66}"/>
    <cellStyle name="AccountTotalDescCol" xfId="12272" xr:uid="{8B64D827-7F09-462E-AD85-47BFF4D4EC5F}"/>
    <cellStyle name="AccountTotalDetailRowBalanceCol" xfId="12273" xr:uid="{02C688DB-A53F-4634-A6D5-064A9432EEEE}"/>
    <cellStyle name="AccountTotalDetailRowDescCol" xfId="12274" xr:uid="{25B3EB54-7A7F-4CD3-885F-515F18EF8361}"/>
    <cellStyle name="AccountTotalDetailRowJERefCol" xfId="12275" xr:uid="{A63BC09C-87DF-40A4-B111-508D606087AE}"/>
    <cellStyle name="AccountTotalDetailRowNameCol" xfId="12276" xr:uid="{C8A154E5-6A0E-4713-A17B-7221D101338A}"/>
    <cellStyle name="AccountTotalDetailRowVarPectCol" xfId="12277" xr:uid="{84F7299E-C6F5-432C-BFBD-4CB12B0F8443}"/>
    <cellStyle name="AccountTotalDetailRowWPRefCol" xfId="12278" xr:uid="{3D152E01-12CD-4572-9BD1-848122C74E29}"/>
    <cellStyle name="AccountTotalJERefCol" xfId="12279" xr:uid="{D4B3EF14-29B4-479B-8ECA-AB86C6F7F9A7}"/>
    <cellStyle name="AccountTotalNameCol" xfId="12280" xr:uid="{2F9ADDFE-9B68-4482-9348-CA077A3EDE31}"/>
    <cellStyle name="AccountTotalVarPectCol" xfId="12281" xr:uid="{2442709C-27F3-4DDE-9EB7-6134EC287E40}"/>
    <cellStyle name="AccountTotalWPRefCol" xfId="12282" xr:uid="{7BE54512-808B-4A68-AD7A-9125B24E1990}"/>
    <cellStyle name="AccountTypeTotalRowBalanceCol" xfId="12283" xr:uid="{0BE8223E-693B-4C56-8A0A-753CB23F8E77}"/>
    <cellStyle name="AccountTypeTotalRowDescCol" xfId="12284" xr:uid="{E58BB922-D13D-408F-9FA2-B8C0E81CB2A6}"/>
    <cellStyle name="AccountTypeTotalRowJERefCol" xfId="12285" xr:uid="{E085CEA1-A898-4643-8859-2EC469AADDC6}"/>
    <cellStyle name="AccountTypeTotalRowNameCol" xfId="12286" xr:uid="{08BD6057-9984-4D2B-8FE3-BE14D7F0A517}"/>
    <cellStyle name="AccountTypeTotalRowVarPectCol" xfId="12287" xr:uid="{61376634-7F9D-4EE6-9142-386C6055B159}"/>
    <cellStyle name="AccountTypeTotalRowWPRefCol" xfId="12288" xr:uid="{48EB2C52-C95F-433B-AFFA-186036549B8C}"/>
    <cellStyle name="Bad" xfId="4830" builtinId="27" customBuiltin="1"/>
    <cellStyle name="Bad 2" xfId="433" xr:uid="{00000000-0005-0000-0000-0000B0010000}"/>
    <cellStyle name="Bad 3" xfId="434" xr:uid="{00000000-0005-0000-0000-0000B1010000}"/>
    <cellStyle name="Bad 4" xfId="29533" xr:uid="{9B249360-0FC1-414C-A036-E5117C73CAB0}"/>
    <cellStyle name="BlankRow" xfId="12289" xr:uid="{4121281A-F746-4EB3-9299-49886C4F50B5}"/>
    <cellStyle name="BlankRowJERefCol" xfId="12290" xr:uid="{4A2DC9E7-D0E0-4E32-854E-FD699096895D}"/>
    <cellStyle name="Calculation" xfId="4833" builtinId="22" customBuiltin="1"/>
    <cellStyle name="Calculation 2" xfId="435" xr:uid="{00000000-0005-0000-0000-0000B2010000}"/>
    <cellStyle name="Calculation 3" xfId="436" xr:uid="{00000000-0005-0000-0000-0000B3010000}"/>
    <cellStyle name="Calculation 4" xfId="29534" xr:uid="{69B00D0E-0C4F-4265-91AD-F9F8D74D5F25}"/>
    <cellStyle name="Check Cell" xfId="4835" builtinId="23" customBuiltin="1"/>
    <cellStyle name="Check Cell 2" xfId="437" xr:uid="{00000000-0005-0000-0000-0000B4010000}"/>
    <cellStyle name="Check Cell 3" xfId="438" xr:uid="{00000000-0005-0000-0000-0000B5010000}"/>
    <cellStyle name="Check Cell 4" xfId="29535" xr:uid="{6A797CFE-E1DB-4032-9CC3-6FDB2D608719}"/>
    <cellStyle name="ClassifiedGroupTotalRowBalanceCol" xfId="12291" xr:uid="{405D37AD-B4DC-4C92-8C46-7F7CFC07CBA4}"/>
    <cellStyle name="ClassifiedGroupTotalRowDescCol" xfId="12292" xr:uid="{E7D38FB1-798D-4C3C-98C6-838D02791D3A}"/>
    <cellStyle name="ClassifiedGroupTotalRowJERefCol" xfId="12293" xr:uid="{831BE3B0-EE1F-454E-B64E-69F4567A1AA3}"/>
    <cellStyle name="ClassifiedGroupTotalRowNameCol" xfId="12294" xr:uid="{C1AEECDB-0357-45C3-952A-630997EAB411}"/>
    <cellStyle name="ClassifiedGroupTotalRowVarPectCol" xfId="12295" xr:uid="{583C6BED-AEC6-4E68-A275-BAA2A7E3AB58}"/>
    <cellStyle name="ClassifiedGroupTotalRowWPRefCol" xfId="12296" xr:uid="{8A9A7AF6-C911-4BCB-89E3-3FDD97F991BE}"/>
    <cellStyle name="ColumnHeaderRowBalanceCol" xfId="12297" xr:uid="{7C7DE4C8-68BF-44E9-A73B-4EBD6CB0FF08}"/>
    <cellStyle name="ColumnHeaderRowBlankCol" xfId="12298" xr:uid="{2A222394-1C2F-4DA9-8F07-F4AD3EEF3074}"/>
    <cellStyle name="ColumnHeaderRowCreditCol" xfId="12299" xr:uid="{AB01A784-B20C-4530-8AB5-58C870EDC31F}"/>
    <cellStyle name="ColumnHeaderRowDebitCol" xfId="12300" xr:uid="{AA9769CB-8B00-4E2B-BB96-3990F105FE8C}"/>
    <cellStyle name="ColumnHeaderRowDescCol" xfId="12301" xr:uid="{068AC2D8-5FEE-4BA6-B901-D215B616B4D4}"/>
    <cellStyle name="ColumnHeaderRowJERefCol" xfId="12302" xr:uid="{C7181AB7-6507-49C6-928A-F0C56630FBFB}"/>
    <cellStyle name="ColumnHeaderRowNameCol" xfId="12303" xr:uid="{612FAA23-FF0B-4E7C-B59D-3FEBA5E19728}"/>
    <cellStyle name="ColumnHeaderRowVarPectCol" xfId="12304" xr:uid="{DEF1BC8B-0512-4843-AEB1-DB90351FCA08}"/>
    <cellStyle name="ColumnHeaderRowWPRefCol" xfId="12305" xr:uid="{FFAAEFC1-DBE6-4623-B0DF-2317B9F4CA0B}"/>
    <cellStyle name="ColumnMetadataRowBalanceCol" xfId="12306" xr:uid="{04DA5B81-7D03-4BE8-99F1-0766EFD488E2}"/>
    <cellStyle name="ColumnMetadataRowDescCol" xfId="12307" xr:uid="{13DB7B1F-19D8-432A-9D4E-1D5AF44731B8}"/>
    <cellStyle name="ColumnMetadataRowJERefCol" xfId="12308" xr:uid="{DBDAF870-853B-4BCC-BD1D-94D1E72596D5}"/>
    <cellStyle name="ColumnMetadataRowNameCol" xfId="12309" xr:uid="{40E06265-6E66-4B92-B6E2-3B3B201B073D}"/>
    <cellStyle name="ColumnMetadataRowVarPectCol" xfId="12310" xr:uid="{DDEC6B24-578F-4BEC-8F1B-38AD75381ACE}"/>
    <cellStyle name="ColumnMetadataRowWPRefCol" xfId="12311" xr:uid="{D32F0F8B-6E9B-454B-A50A-8D99187F6004}"/>
    <cellStyle name="Comma" xfId="439" builtinId="3"/>
    <cellStyle name="Comma 10" xfId="440" xr:uid="{00000000-0005-0000-0000-0000B7010000}"/>
    <cellStyle name="Comma 10 10" xfId="12488" xr:uid="{29AC07E5-A76C-458E-B700-07D379D9F7B0}"/>
    <cellStyle name="Comma 10 2" xfId="441" xr:uid="{00000000-0005-0000-0000-0000B8010000}"/>
    <cellStyle name="Comma 10 2 2" xfId="442" xr:uid="{00000000-0005-0000-0000-0000B9010000}"/>
    <cellStyle name="Comma 10 2 2 2" xfId="1561" xr:uid="{00000000-0005-0000-0000-0000BA010000}"/>
    <cellStyle name="Comma 10 2 2 2 2" xfId="23256" xr:uid="{D9BB79B8-EC73-46E8-8D77-2E16F508B2FE}"/>
    <cellStyle name="Comma 10 2 2 2 2 2" xfId="29792" xr:uid="{F4742CAB-EE8A-4F65-A5A1-A8EA60CAE710}"/>
    <cellStyle name="Comma 10 2 2 2 3" xfId="24671" xr:uid="{DDF8ACA5-2AFD-4024-B635-F103D987427D}"/>
    <cellStyle name="Comma 10 2 2 2 4" xfId="30046" xr:uid="{3022D834-5AD4-4789-AA9A-422519C0A007}"/>
    <cellStyle name="Comma 10 2 2 3" xfId="4846" xr:uid="{8F94D0E0-B6FC-4A5A-96EA-540CD9CE6C5C}"/>
    <cellStyle name="Comma 10 2 2 3 2" xfId="28024" xr:uid="{9E108CF4-A88E-4CA8-B7DD-2946C5BBAD03}"/>
    <cellStyle name="Comma 10 2 2 3 2 2" xfId="31198" xr:uid="{B8614D68-E4D5-449A-AC4B-CDF4ED1EE035}"/>
    <cellStyle name="Comma 10 2 2 3 2 3" xfId="30639" xr:uid="{DFF08651-449D-4396-9E32-8C7D875A6813}"/>
    <cellStyle name="Comma 10 2 2 3 3" xfId="27610" xr:uid="{6FAB1EFE-AC33-4147-AFD2-28C5CB62D791}"/>
    <cellStyle name="Comma 10 2 2 3 4" xfId="14134" xr:uid="{F3B714C7-5286-4F66-BD1E-FB5924FE93A4}"/>
    <cellStyle name="Comma 10 2 2 4" xfId="6587" xr:uid="{9056E6DA-5EE2-4826-8E91-19EEF6F31924}"/>
    <cellStyle name="Comma 10 2 2 4 2" xfId="16967" xr:uid="{DDBF2E34-1085-47E9-99D9-AA0D68F84FEB}"/>
    <cellStyle name="Comma 10 2 2 5" xfId="9420" xr:uid="{2BD3351E-5285-4068-A1CD-BDB9D3138106}"/>
    <cellStyle name="Comma 10 2 2 5 2" xfId="19800" xr:uid="{61E9841B-2269-452F-80E0-AFED4E54080A}"/>
    <cellStyle name="Comma 10 2 2 6" xfId="24956" xr:uid="{A4F3E5C3-5BA0-421D-8D09-1134D3D9172B}"/>
    <cellStyle name="Comma 10 2 2 7" xfId="13509" xr:uid="{CB1A8726-DCC6-4716-969A-F4081216B883}"/>
    <cellStyle name="Comma 10 2 3" xfId="1562" xr:uid="{00000000-0005-0000-0000-0000BB010000}"/>
    <cellStyle name="Comma 10 2 3 2" xfId="2662" xr:uid="{00000000-0005-0000-0000-000078010000}"/>
    <cellStyle name="Comma 10 2 3 2 2" xfId="7785" xr:uid="{5F8EE468-F6B4-4573-B120-25BA1906DD12}"/>
    <cellStyle name="Comma 10 2 3 2 2 2" xfId="18165" xr:uid="{176782E4-13ED-4672-B2E4-6297AD0C978B}"/>
    <cellStyle name="Comma 10 2 3 2 3" xfId="10618" xr:uid="{6A628ADD-E2E1-48FC-8D32-29571B3F0AC6}"/>
    <cellStyle name="Comma 10 2 3 2 3 2" xfId="20998" xr:uid="{DBA562FE-9BE1-4D99-B41E-9E56D35F26A8}"/>
    <cellStyle name="Comma 10 2 3 2 4" xfId="28608" xr:uid="{35C489F4-22D2-407C-B5BF-F853F4F9D7A3}"/>
    <cellStyle name="Comma 10 2 3 2 5" xfId="27158" xr:uid="{74CEBE64-5A54-4301-858A-2278E6D1CEE1}"/>
    <cellStyle name="Comma 10 2 3 2 6" xfId="15332" xr:uid="{59487802-4CB8-4A0C-A2FD-39623F13DE8E}"/>
    <cellStyle name="Comma 10 2 3 3" xfId="3640" xr:uid="{00000000-0005-0000-0000-0000BB010000}"/>
    <cellStyle name="Comma 10 2 3 4" xfId="5533" xr:uid="{2DF98002-6EFF-4F85-A30A-8AA3CBFF876D}"/>
    <cellStyle name="Comma 10 2 3 4 2" xfId="29747" xr:uid="{CF5D2640-E526-43E0-BA56-AD4FA4FBFC5A}"/>
    <cellStyle name="Comma 10 2 3 5" xfId="23965" xr:uid="{872D2A5E-2248-4DBD-A4C8-F9817C8FE0C9}"/>
    <cellStyle name="Comma 10 2 3 5 2" xfId="29838" xr:uid="{53EBA3A0-8A8E-41BA-BEEA-5C5EFEDBB1D3}"/>
    <cellStyle name="Comma 10 2 3 6" xfId="25640" xr:uid="{37760901-87CF-4549-AF24-A8609D3586EE}"/>
    <cellStyle name="Comma 10 2 3 7" xfId="13062" xr:uid="{11E1BAD5-65BA-4AE4-965F-56AA1D657AA5}"/>
    <cellStyle name="Comma 10 2 4" xfId="1560" xr:uid="{00000000-0005-0000-0000-0000BC010000}"/>
    <cellStyle name="Comma 10 2 4 2" xfId="4674" xr:uid="{76A30654-04E8-43F3-9BD2-5D61777624B5}"/>
    <cellStyle name="Comma 10 2 4 3" xfId="24994" xr:uid="{BCC21D0C-6164-4C0C-BE9D-19D73485CCD6}"/>
    <cellStyle name="Comma 10 2 4 3 2" xfId="29889" xr:uid="{3C345DA9-232A-4A53-AA10-55EDA166162A}"/>
    <cellStyle name="Comma 10 2 4 4" xfId="24679" xr:uid="{6007113F-9924-4D05-9E4A-D2077AEB8462}"/>
    <cellStyle name="Comma 10 2 4 5" xfId="26741" xr:uid="{77397AB9-4755-44AE-AC6E-A2E289AE7EE8}"/>
    <cellStyle name="Comma 10 2 5" xfId="3810" xr:uid="{A83598A2-AE72-45A7-B601-A55EF01150CB}"/>
    <cellStyle name="Comma 10 2 5 2" xfId="25192" xr:uid="{207B08F6-F371-4D90-A4E2-3906049E9723}"/>
    <cellStyle name="Comma 10 2 5 2 2" xfId="29673" xr:uid="{910931E2-DB10-4C31-A77B-FB04EFA1DED8}"/>
    <cellStyle name="Comma 10 2 5 2 2 2" xfId="31155" xr:uid="{21B53B7A-B52F-4990-BABE-5580191787F7}"/>
    <cellStyle name="Comma 10 2 5 2 3" xfId="30638" xr:uid="{7EC80DBB-6F40-40B4-9324-B9E60C405E46}"/>
    <cellStyle name="Comma 10 2 5 3" xfId="25742" xr:uid="{0CB8BCFE-C336-455F-AB49-F3C7B1BC9CDD}"/>
    <cellStyle name="Comma 10 2 5 4" xfId="26724" xr:uid="{E10D12CB-9FC4-43DF-9506-CC26BADEEDA0}"/>
    <cellStyle name="Comma 10 2 6" xfId="22922" xr:uid="{6875A78D-7D82-435D-82A6-AE342806D5C5}"/>
    <cellStyle name="Comma 10 2 6 2" xfId="29715" xr:uid="{75234A64-AAA0-42BA-A9EA-3C0DB2735BB4}"/>
    <cellStyle name="Comma 10 2 7" xfId="28536" xr:uid="{DC7A2659-338F-45FE-B0DB-9DBBE3311BDD}"/>
    <cellStyle name="Comma 10 2 7 2" xfId="29670" xr:uid="{C346A8C2-3DB3-42DB-A377-6D31684099AA}"/>
    <cellStyle name="Comma 10 2 7 2 2" xfId="31207" xr:uid="{3241FD88-2E3A-4A7F-91A8-62B6F4940F71}"/>
    <cellStyle name="Comma 10 2 8" xfId="29836" xr:uid="{40B22064-AAF7-4863-8F25-65D531C30E59}"/>
    <cellStyle name="Comma 10 2 9" xfId="29981" xr:uid="{E9094487-74F6-4A84-A11B-7F3935258FB1}"/>
    <cellStyle name="Comma 10 3" xfId="443" xr:uid="{00000000-0005-0000-0000-0000BD010000}"/>
    <cellStyle name="Comma 10 3 2" xfId="1563" xr:uid="{00000000-0005-0000-0000-0000BE010000}"/>
    <cellStyle name="Comma 10 3 2 2" xfId="2661" xr:uid="{00000000-0005-0000-0000-000079010000}"/>
    <cellStyle name="Comma 10 3 2 2 2" xfId="26598" xr:uid="{8D6FBC3B-4AE4-4914-9366-0DFD7FECC23F}"/>
    <cellStyle name="Comma 10 3 2 2 3" xfId="26094" xr:uid="{327F2421-D34A-4BF2-8FAF-3BEE61ADE475}"/>
    <cellStyle name="Comma 10 3 2 3" xfId="2055" xr:uid="{00000000-0005-0000-0000-0000BE010000}"/>
    <cellStyle name="Comma 10 3 2 4" xfId="23887" xr:uid="{AAA2E3EE-1A35-4B5E-8F80-42D80BD38AF3}"/>
    <cellStyle name="Comma 10 3 3" xfId="3709" xr:uid="{00000000-0005-0000-0000-0000BD010000}"/>
    <cellStyle name="Comma 10 3 3 2" xfId="8611" xr:uid="{2A78C46A-E05F-438C-BA51-FBD76F44447E}"/>
    <cellStyle name="Comma 10 3 3 2 2" xfId="18991" xr:uid="{010FD0E0-CF72-419E-8CF2-96500DC79564}"/>
    <cellStyle name="Comma 10 3 3 3" xfId="11444" xr:uid="{63F0ACF9-6F3B-49A6-8C71-695A93F58B79}"/>
    <cellStyle name="Comma 10 3 3 3 2" xfId="21824" xr:uid="{784215F6-1FD0-4B50-B45F-E127D94D8A4B}"/>
    <cellStyle name="Comma 10 3 3 4" xfId="28010" xr:uid="{2DC75837-1CB4-452D-A541-699F806A60CA}"/>
    <cellStyle name="Comma 10 3 3 5" xfId="26709" xr:uid="{7ED3D6DD-A23C-49A8-BB74-986A9754EE9B}"/>
    <cellStyle name="Comma 10 3 3 6" xfId="16158" xr:uid="{36F2651F-7F03-4479-9E44-CF2351D6B5C7}"/>
    <cellStyle name="Comma 10 3 4" xfId="3806" xr:uid="{EAE0A1BB-398B-4B0E-97CB-A6B937EE0D30}"/>
    <cellStyle name="Comma 10 3 4 2" xfId="8641" xr:uid="{B77E9739-E0B6-4CB6-A8E3-908742B6A29E}"/>
    <cellStyle name="Comma 10 3 4 2 2" xfId="19021" xr:uid="{EA9B0E7B-2A96-4591-9E19-673D8E0FF155}"/>
    <cellStyle name="Comma 10 3 4 2 3" xfId="31000" xr:uid="{E590BC16-15EE-4924-8848-778D3E4A89CE}"/>
    <cellStyle name="Comma 10 3 4 2 4" xfId="30640" xr:uid="{4DFC3DE0-3B6C-4F74-9DAC-4286A1C1DC94}"/>
    <cellStyle name="Comma 10 3 4 3" xfId="11474" xr:uid="{DD48EF75-8BB0-47E0-81A4-D35EC994FA2A}"/>
    <cellStyle name="Comma 10 3 4 3 2" xfId="21854" xr:uid="{B57C2FB3-340F-48A5-A7EF-B586DF7D40CF}"/>
    <cellStyle name="Comma 10 3 4 4" xfId="27988" xr:uid="{7D85175A-C573-446F-ACB0-0B75D0B2CB77}"/>
    <cellStyle name="Comma 10 3 4 5" xfId="26387" xr:uid="{A7958FA7-1C14-404A-B491-C01E167E4EDE}"/>
    <cellStyle name="Comma 10 3 4 6" xfId="16188" xr:uid="{A48C4FDC-3452-4999-A7E2-7585CD56C584}"/>
    <cellStyle name="Comma 10 3 5" xfId="4847" xr:uid="{A822458D-70D9-4B97-A615-B507EC140565}"/>
    <cellStyle name="Comma 10 3 5 2" xfId="14135" xr:uid="{73B791F9-DE67-4FFD-8BCD-ED93836E3ECA}"/>
    <cellStyle name="Comma 10 3 6" xfId="6588" xr:uid="{71392CA9-A50D-40B1-8EC0-5A00FF867C5C}"/>
    <cellStyle name="Comma 10 3 6 2" xfId="16968" xr:uid="{A3E61896-2352-411B-81DF-5E56AC748DE4}"/>
    <cellStyle name="Comma 10 3 7" xfId="9421" xr:uid="{9C025ABB-A3AD-49D7-B597-25A86D774F06}"/>
    <cellStyle name="Comma 10 3 7 2" xfId="19801" xr:uid="{45E9E58C-247D-4648-BCB9-2A448034C4E9}"/>
    <cellStyle name="Comma 10 3 8" xfId="26870" xr:uid="{DF5E808F-39A0-46CE-975A-3BD5A16775B2}"/>
    <cellStyle name="Comma 10 4" xfId="1564" xr:uid="{00000000-0005-0000-0000-0000BF010000}"/>
    <cellStyle name="Comma 10 4 2" xfId="3008" xr:uid="{00000000-0005-0000-0000-00007A010000}"/>
    <cellStyle name="Comma 10 4 2 2" xfId="8087" xr:uid="{6B599C17-3F10-44EB-ACDF-6655006877DD}"/>
    <cellStyle name="Comma 10 4 2 2 2" xfId="28774" xr:uid="{18929A66-F6E2-4BC7-8032-BFA3FDC7C4E0}"/>
    <cellStyle name="Comma 10 4 2 2 2 2" xfId="31212" xr:uid="{C5898CD3-95E5-4E55-97B3-E7DFF2EDE9B8}"/>
    <cellStyle name="Comma 10 4 2 2 2 3" xfId="30642" xr:uid="{15F7C382-4917-4D01-9DFB-DA9009983639}"/>
    <cellStyle name="Comma 10 4 2 2 3" xfId="27976" xr:uid="{EFE62449-1A0E-4B62-8359-06E7D869BAD5}"/>
    <cellStyle name="Comma 10 4 2 2 4" xfId="18467" xr:uid="{25D77FA2-7C98-4FC0-A588-80542FA22A9C}"/>
    <cellStyle name="Comma 10 4 2 3" xfId="10920" xr:uid="{3FF7D1D0-68C6-450B-8AEA-D136634A982B}"/>
    <cellStyle name="Comma 10 4 2 3 2" xfId="21300" xr:uid="{74F8CD23-12B9-4D52-9DD7-0188402C3A27}"/>
    <cellStyle name="Comma 10 4 2 4" xfId="23347" xr:uid="{0701B39B-16D4-4865-88AD-B061959F9C6E}"/>
    <cellStyle name="Comma 10 4 2 5" xfId="15634" xr:uid="{E41A848A-7876-4931-BCCB-1E3B4ADCEA7E}"/>
    <cellStyle name="Comma 10 4 3" xfId="3561" xr:uid="{00000000-0005-0000-0000-0000BF010000}"/>
    <cellStyle name="Comma 10 4 4" xfId="4390" xr:uid="{7996377A-9016-4AC6-B865-6A69B11B069A}"/>
    <cellStyle name="Comma 10 4 4 2" xfId="9161" xr:uid="{6CB582D5-41FF-4944-A280-0C4FE6078316}"/>
    <cellStyle name="Comma 10 4 4 2 2" xfId="19541" xr:uid="{27CC5494-322D-423C-BB28-E0A60C6110ED}"/>
    <cellStyle name="Comma 10 4 4 2 3" xfId="31055" xr:uid="{5579DD09-2BFB-4FE1-912C-2BC187101C35}"/>
    <cellStyle name="Comma 10 4 4 2 4" xfId="30641" xr:uid="{18A4DFC5-33A3-47FD-833B-2AE056D5805F}"/>
    <cellStyle name="Comma 10 4 4 3" xfId="11994" xr:uid="{09335994-8589-48E4-BFD4-26A50FF5AEA9}"/>
    <cellStyle name="Comma 10 4 4 3 2" xfId="22374" xr:uid="{4E488CB3-397C-426B-8403-440D39849D2B}"/>
    <cellStyle name="Comma 10 4 4 4" xfId="16708" xr:uid="{EA03CA2C-0671-499D-9482-3DE8228D1A5C}"/>
    <cellStyle name="Comma 10 4 5" xfId="5534" xr:uid="{1D2D61F4-F238-4E1D-88C6-0799050F2FDF}"/>
    <cellStyle name="Comma 10 4 5 2" xfId="29928" xr:uid="{2A9D8251-9F42-44B6-AE30-1987BF1D4A0C}"/>
    <cellStyle name="Comma 10 4 5 2 2" xfId="30953" xr:uid="{E9011422-05E3-4560-AAC8-5B0377BA6E5B}"/>
    <cellStyle name="Comma 10 4 6" xfId="23438" xr:uid="{1F415D9E-3343-4E70-B374-BF0C57340358}"/>
    <cellStyle name="Comma 10 4 7" xfId="13510" xr:uid="{93743F2C-543A-4E49-962E-7031F9E8B708}"/>
    <cellStyle name="Comma 10 5" xfId="1559" xr:uid="{00000000-0005-0000-0000-0000C0010000}"/>
    <cellStyle name="Comma 10 5 2" xfId="2652" xr:uid="{00000000-0005-0000-0000-00007B010000}"/>
    <cellStyle name="Comma 10 5 2 2" xfId="7776" xr:uid="{3DDBC7BE-A901-4188-A6BB-7D69CE764B7E}"/>
    <cellStyle name="Comma 10 5 2 2 2" xfId="18156" xr:uid="{3ED9956B-D763-45F4-8810-5149FC019E26}"/>
    <cellStyle name="Comma 10 5 2 3" xfId="10609" xr:uid="{26CDDB55-8FA7-4025-BB81-275208F0AB70}"/>
    <cellStyle name="Comma 10 5 2 3 2" xfId="20989" xr:uid="{1E7F1251-82E9-4624-8768-E0561EC9A6DC}"/>
    <cellStyle name="Comma 10 5 2 4" xfId="26072" xr:uid="{6532C758-C682-48C3-80A1-115C9B6CE70D}"/>
    <cellStyle name="Comma 10 5 2 5" xfId="26034" xr:uid="{851D1FE5-262F-47BB-AD32-6D95B7DB359F}"/>
    <cellStyle name="Comma 10 5 2 6" xfId="15323" xr:uid="{FCD4C034-6120-4AD9-ACB0-C0939607C6F5}"/>
    <cellStyle name="Comma 10 5 3" xfId="3590" xr:uid="{00000000-0005-0000-0000-0000C0010000}"/>
    <cellStyle name="Comma 10 5 4" xfId="5532" xr:uid="{3F9AD292-BB2B-40F9-81C9-C3017D3D9A9A}"/>
    <cellStyle name="Comma 10 5 4 2" xfId="29886" xr:uid="{6D06C6E3-D0AD-422D-A9DE-E301F61D463B}"/>
    <cellStyle name="Comma 10 5 5" xfId="23508" xr:uid="{F5391CC6-5F30-4E97-9853-0F67AF53CB19}"/>
    <cellStyle name="Comma 10 5 6" xfId="13053" xr:uid="{1711E3F4-ACE1-48FA-B5A8-3DBD139B8694}"/>
    <cellStyle name="Comma 10 6" xfId="2257" xr:uid="{00000000-0005-0000-0000-000075010000}"/>
    <cellStyle name="Comma 10 6 2" xfId="7383" xr:uid="{15130742-8A67-4621-8C40-0F3D4163C394}"/>
    <cellStyle name="Comma 10 6 2 2" xfId="26685" xr:uid="{79E726A4-9DA0-4DB0-B8E9-51BBC7EE02CC}"/>
    <cellStyle name="Comma 10 6 2 3" xfId="27823" xr:uid="{6FB07B07-2819-4851-9DF7-BD0DC7F568D1}"/>
    <cellStyle name="Comma 10 6 2 4" xfId="17763" xr:uid="{BB4334E2-C445-431B-8CDB-15B1B429D13F}"/>
    <cellStyle name="Comma 10 6 3" xfId="10216" xr:uid="{409859B8-66F3-45FA-80D9-F842B6ED1FC4}"/>
    <cellStyle name="Comma 10 6 3 2" xfId="20596" xr:uid="{CA42B181-1791-4D7F-BF63-367EF25451CB}"/>
    <cellStyle name="Comma 10 6 4" xfId="24017" xr:uid="{0581061B-923C-4723-8DC5-744752E54B59}"/>
    <cellStyle name="Comma 10 6 5" xfId="14930" xr:uid="{21E70192-B4A2-4CBD-B626-EC891C8A1715}"/>
    <cellStyle name="Comma 10 6 6" xfId="31265" xr:uid="{A4D5031B-2004-4538-BF8C-B4A048DF0DB4}"/>
    <cellStyle name="Comma 10 7" xfId="24293" xr:uid="{344DCAF3-DA96-45E3-9F88-C607554C61E4}"/>
    <cellStyle name="Comma 10 7 2" xfId="27812" xr:uid="{1067AA7F-8FEA-4C90-923A-936739E57666}"/>
    <cellStyle name="Comma 10 7 3" xfId="31150" xr:uid="{C5496218-A9DD-47F3-8C2E-81E3ADC8FD5D}"/>
    <cellStyle name="Comma 10 8" xfId="28003" xr:uid="{E7712595-FDE1-4527-8110-F08C9BD2B4D5}"/>
    <cellStyle name="Comma 10 9" xfId="26455" xr:uid="{34BF2C5E-A5C7-4A84-AB73-BFB00FFDC39F}"/>
    <cellStyle name="Comma 10 9 2" xfId="30396" xr:uid="{36D04115-A232-4017-8499-A0543DF30744}"/>
    <cellStyle name="Comma 11" xfId="444" xr:uid="{00000000-0005-0000-0000-0000C1010000}"/>
    <cellStyle name="Comma 11 10" xfId="13061" xr:uid="{8E0C7017-8DEA-40FD-985D-56991F403A78}"/>
    <cellStyle name="Comma 11 2" xfId="1566" xr:uid="{00000000-0005-0000-0000-0000C2010000}"/>
    <cellStyle name="Comma 11 2 2" xfId="3009" xr:uid="{00000000-0005-0000-0000-00007D010000}"/>
    <cellStyle name="Comma 11 2 2 2" xfId="8088" xr:uid="{5E38C6F0-92BC-4BB2-8A3E-EF11FEAFB91D}"/>
    <cellStyle name="Comma 11 2 2 2 2" xfId="18468" xr:uid="{FE827749-6B5E-41A8-9133-64CB55FDF8C5}"/>
    <cellStyle name="Comma 11 2 2 3" xfId="10921" xr:uid="{9525CB18-BD40-411F-A372-A378C8366764}"/>
    <cellStyle name="Comma 11 2 2 3 2" xfId="21301" xr:uid="{F204682C-033C-4E07-8752-E0A3AEBC9438}"/>
    <cellStyle name="Comma 11 2 2 4" xfId="23811" xr:uid="{6A8EB896-DA9B-42D5-92D6-733F06FBEA09}"/>
    <cellStyle name="Comma 11 2 2 4 2" xfId="30077" xr:uid="{1277A8FD-6083-436E-99F1-F49C951033A8}"/>
    <cellStyle name="Comma 11 2 2 5" xfId="27883" xr:uid="{B1387E97-B750-4462-BB42-E88FFD7D461E}"/>
    <cellStyle name="Comma 11 2 2 6" xfId="15635" xr:uid="{E2FD8341-04B0-40C5-A8B9-54B1723D69C1}"/>
    <cellStyle name="Comma 11 2 3" xfId="3633" xr:uid="{00000000-0005-0000-0000-0000C2010000}"/>
    <cellStyle name="Comma 11 2 3 2" xfId="27535" xr:uid="{9BF0D002-54D6-4672-940C-F391892866FB}"/>
    <cellStyle name="Comma 11 2 3 3" xfId="26787" xr:uid="{A21B1388-6E7D-4F54-BDEC-8951FFA22EF9}"/>
    <cellStyle name="Comma 11 2 4" xfId="5535" xr:uid="{85BC976A-D6DF-449B-8068-72E3AB781163}"/>
    <cellStyle name="Comma 11 2 4 2" xfId="29771" xr:uid="{687E3D0F-93F6-41FC-A263-BC359B09D7DC}"/>
    <cellStyle name="Comma 11 2 5" xfId="22656" xr:uid="{DF261529-5CBF-48FF-B11A-E4B73E8CE065}"/>
    <cellStyle name="Comma 11 2 5 2" xfId="27549" xr:uid="{19A3B2B9-8360-426E-920F-84472F4A25EE}"/>
    <cellStyle name="Comma 11 2 6" xfId="26589" xr:uid="{3DB6BBCB-30C4-456B-A531-F9B69381489D}"/>
    <cellStyle name="Comma 11 2 7" xfId="13511" xr:uid="{DFAE0D5A-3432-47A7-A8E2-7C9EDC2E8E11}"/>
    <cellStyle name="Comma 11 3" xfId="1567" xr:uid="{00000000-0005-0000-0000-0000C3010000}"/>
    <cellStyle name="Comma 11 3 2" xfId="2660" xr:uid="{00000000-0005-0000-0000-00007C010000}"/>
    <cellStyle name="Comma 11 3 2 2" xfId="7784" xr:uid="{B14EA288-52E0-47EB-9BA0-0823C2B83AE7}"/>
    <cellStyle name="Comma 11 3 2 2 2" xfId="18164" xr:uid="{0560D247-EB78-4545-81F1-4CAC6A923728}"/>
    <cellStyle name="Comma 11 3 2 3" xfId="10617" xr:uid="{8C430740-2DF2-47C0-ACE1-E0BCCC781C97}"/>
    <cellStyle name="Comma 11 3 2 3 2" xfId="20997" xr:uid="{391174CF-9412-4F8D-83DA-B4AE726E63DD}"/>
    <cellStyle name="Comma 11 3 2 4" xfId="15331" xr:uid="{C7E7A183-9066-4D98-BC1A-4F0C03C272B4}"/>
    <cellStyle name="Comma 11 3 2 5" xfId="30420" xr:uid="{9C10034A-DB87-4E31-9765-1BF6E5A23CE8}"/>
    <cellStyle name="Comma 11 3 3" xfId="3624" xr:uid="{00000000-0005-0000-0000-0000C3010000}"/>
    <cellStyle name="Comma 11 3 4" xfId="24015" xr:uid="{14E1B29C-AAA1-44F5-AD07-8E4FC697E6A9}"/>
    <cellStyle name="Comma 11 3 4 2" xfId="29746" xr:uid="{0055F465-A603-4D53-9DBD-2C902049CB61}"/>
    <cellStyle name="Comma 11 3 5" xfId="29888" xr:uid="{CCF74651-5B1C-4DDE-B115-CAD74F391071}"/>
    <cellStyle name="Comma 11 3 6" xfId="30006" xr:uid="{30856FF1-EAAD-4839-AAFB-735735686948}"/>
    <cellStyle name="Comma 11 4" xfId="1565" xr:uid="{00000000-0005-0000-0000-0000C4010000}"/>
    <cellStyle name="Comma 11 4 2" xfId="25793" xr:uid="{0F4819E6-8400-47DB-97BA-E4B83CC33474}"/>
    <cellStyle name="Comma 11 4 3" xfId="25824" xr:uid="{DEC04C91-C7FF-4AB4-AC6A-E34F8FE67955}"/>
    <cellStyle name="Comma 11 5" xfId="3856" xr:uid="{7F0E7226-DA02-4733-8EBF-63018CAE8A3E}"/>
    <cellStyle name="Comma 11 5 2" xfId="8687" xr:uid="{5F3D2954-FB8A-439F-9177-4FD20B4F2B0A}"/>
    <cellStyle name="Comma 11 5 2 2" xfId="28960" xr:uid="{4C38B510-AA8A-403A-83C8-5A36A526E45D}"/>
    <cellStyle name="Comma 11 5 2 3" xfId="26831" xr:uid="{3CC9D476-57D4-4B26-AE9D-90E08D6CEE9E}"/>
    <cellStyle name="Comma 11 5 2 4" xfId="19067" xr:uid="{0AAF2DCD-0D2C-4985-8C76-77EFB4A5B856}"/>
    <cellStyle name="Comma 11 5 2 5" xfId="31002" xr:uid="{E7EFB901-FFE8-4FD5-A500-07B63BEEACD2}"/>
    <cellStyle name="Comma 11 5 3" xfId="11520" xr:uid="{47F4E3D0-6E38-41CF-9E68-F0F1D2FCCC94}"/>
    <cellStyle name="Comma 11 5 3 2" xfId="21900" xr:uid="{2979FF1F-472C-4BE4-BBDB-9AE771FC2A2C}"/>
    <cellStyle name="Comma 11 5 4" xfId="25592" xr:uid="{8D907E07-DE0C-4EDB-A0C7-6D9DE2F35032}"/>
    <cellStyle name="Comma 11 5 5" xfId="16234" xr:uid="{58573940-3348-4AB4-BBD9-129E6CEA779B}"/>
    <cellStyle name="Comma 11 6" xfId="4848" xr:uid="{30A0D8D8-AAC0-467E-9791-B3C455F4C1A4}"/>
    <cellStyle name="Comma 11 6 2" xfId="28271" xr:uid="{6562DD5C-4E16-4F3E-BC7C-66B493874D9A}"/>
    <cellStyle name="Comma 11 6 3" xfId="26927" xr:uid="{D855C903-C8BC-4A7D-9D46-3B23F79B168B}"/>
    <cellStyle name="Comma 11 6 4" xfId="14136" xr:uid="{5A976A06-FC93-43F2-8D4C-DDDEFB6F70A4}"/>
    <cellStyle name="Comma 11 7" xfId="6589" xr:uid="{08C67E51-6066-46B6-8950-5C0747CE3E4F}"/>
    <cellStyle name="Comma 11 7 2" xfId="28653" xr:uid="{307FD33C-7482-47CA-958F-8E6E6255834A}"/>
    <cellStyle name="Comma 11 7 3" xfId="26368" xr:uid="{22241822-40B9-4C5F-BAA0-B4CEAA37248D}"/>
    <cellStyle name="Comma 11 7 4" xfId="16969" xr:uid="{6B3ADD83-2086-461E-A828-27C6E15B426B}"/>
    <cellStyle name="Comma 11 8" xfId="9422" xr:uid="{5BB44A02-409B-4D3D-9AF2-34F5E446AAE9}"/>
    <cellStyle name="Comma 11 8 2" xfId="19802" xr:uid="{8B3A9F9A-552F-4463-A641-D012EF865F7E}"/>
    <cellStyle name="Comma 11 9" xfId="23914" xr:uid="{E9B33E42-C20B-4F5B-97F7-8246E8E5F0E7}"/>
    <cellStyle name="Comma 12" xfId="1568" xr:uid="{00000000-0005-0000-0000-0000C5010000}"/>
    <cellStyle name="Comma 12 2" xfId="2427" xr:uid="{00000000-0005-0000-0000-00007E010000}"/>
    <cellStyle name="Comma 12 2 2" xfId="28669" xr:uid="{A187235A-CD3F-4FC3-B4B6-59B86A837F9C}"/>
    <cellStyle name="Comma 12 2 2 2" xfId="29785" xr:uid="{62F9D09B-9FF7-422B-A32D-3D37D1704DEF}"/>
    <cellStyle name="Comma 12 2 2 2 2" xfId="30644" xr:uid="{BACC46BC-C29D-4BF8-8F5B-BCC14C871348}"/>
    <cellStyle name="Comma 12 2 3" xfId="29654" xr:uid="{B47812A9-F555-454A-8F3F-946EFB179A34}"/>
    <cellStyle name="Comma 12 2 4" xfId="30094" xr:uid="{F83BC86D-1566-4D14-ACFD-F33C31141344}"/>
    <cellStyle name="Comma 12 3" xfId="3625" xr:uid="{00000000-0005-0000-0000-0000C5010000}"/>
    <cellStyle name="Comma 12 3 2" xfId="29786" xr:uid="{33AA548C-D797-4568-9126-E3D501F4FDC8}"/>
    <cellStyle name="Comma 12 3 3" xfId="29656" xr:uid="{11D32195-315E-49FB-ABE2-A5A93DFF4A4E}"/>
    <cellStyle name="Comma 12 4" xfId="5536" xr:uid="{A85C391B-D1F2-4216-9318-8F0D3F6AE60C}"/>
    <cellStyle name="Comma 12 4 2" xfId="29740" xr:uid="{8C58184A-BAEB-4E53-8424-41182C888A46}"/>
    <cellStyle name="Comma 12 4 2 2" xfId="30643" xr:uid="{EDF49783-1110-4297-BDA9-D7B8F2510818}"/>
    <cellStyle name="Comma 12 4 3" xfId="30559" xr:uid="{BD86C246-5046-425B-9AA5-444941F4BC54}"/>
    <cellStyle name="Comma 12 5" xfId="23515" xr:uid="{07A7475F-DD9D-4311-BCE3-CDFB929ABEC3}"/>
    <cellStyle name="Comma 12 5 2" xfId="24226" xr:uid="{737B9A1D-50A5-487A-9FD7-3644CCD4DE49}"/>
    <cellStyle name="Comma 12 6" xfId="29837" xr:uid="{6E14ACA3-AD72-4CFF-AC57-1A7106AAB474}"/>
    <cellStyle name="Comma 12 7" xfId="29982" xr:uid="{7B26457B-B100-45C9-AEF8-717D44DFD419}"/>
    <cellStyle name="Comma 12 8" xfId="29655" xr:uid="{018DB76F-8040-473C-9051-83E285BBCC78}"/>
    <cellStyle name="Comma 13" xfId="4845" xr:uid="{98FB8AE3-8A74-4A04-B00D-D9411690E8F8}"/>
    <cellStyle name="Comma 13 2" xfId="23767" xr:uid="{8137F544-9DC0-4A1D-A743-03E39E4E26C7}"/>
    <cellStyle name="Comma 13 3" xfId="27977" xr:uid="{280881A1-6BC3-460B-B930-F17C044447D4}"/>
    <cellStyle name="Comma 13 3 2" xfId="29985" xr:uid="{450A7152-C174-465E-A145-7A65D7CDF750}"/>
    <cellStyle name="Comma 13 4" xfId="14133" xr:uid="{B486616B-8B26-4DA6-8C53-0516518C48A3}"/>
    <cellStyle name="Comma 13 5" xfId="29613" xr:uid="{5F5E5C0E-EC18-477B-9B73-CD31B3561E61}"/>
    <cellStyle name="Comma 13 6" xfId="29588" xr:uid="{FB89F83E-E37C-4FFC-BA48-F04575448186}"/>
    <cellStyle name="Comma 13 6 2" xfId="30103" xr:uid="{74667268-208E-4EAB-8D25-919982D3AA46}"/>
    <cellStyle name="Comma 13 7" xfId="31692" xr:uid="{2B7125CE-691E-46A9-A75B-A95548906904}"/>
    <cellStyle name="Comma 14" xfId="6586" xr:uid="{086E4094-57BE-4FBE-A027-7BD0633E7C70}"/>
    <cellStyle name="Comma 14 2" xfId="16966" xr:uid="{1C47D78A-B6CF-4848-A816-4A799DD1F553}"/>
    <cellStyle name="Comma 15" xfId="9419" xr:uid="{A0D8A4E9-D361-4A4A-8D75-1F990BAA461F}"/>
    <cellStyle name="Comma 15 2" xfId="19799" xr:uid="{FFB068F8-D4CF-4B27-B252-D1FE2AC55C26}"/>
    <cellStyle name="Comma 16" xfId="12383" xr:uid="{2F36D744-A70D-4E96-A859-6F4569883850}"/>
    <cellStyle name="Comma 17" xfId="30098" xr:uid="{30B0F030-09BF-4437-91FA-9ED25A3FEA9F}"/>
    <cellStyle name="Comma 18" xfId="31723" xr:uid="{5A735BE1-EE31-4062-BA14-CEB426306F19}"/>
    <cellStyle name="Comma 2" xfId="445" xr:uid="{00000000-0005-0000-0000-0000C6010000}"/>
    <cellStyle name="Comma 2 2" xfId="446" xr:uid="{00000000-0005-0000-0000-0000C7010000}"/>
    <cellStyle name="Comma 2 2 2" xfId="31728" xr:uid="{C33B1854-5409-47E0-9622-295106621573}"/>
    <cellStyle name="Comma 2 3" xfId="29537" xr:uid="{FF87FE22-8FF9-4CB2-B9A9-1CAE3BE8240A}"/>
    <cellStyle name="Comma 2 3 2" xfId="29625" xr:uid="{2FF2A936-0949-457A-B26A-E82D4DE91561}"/>
    <cellStyle name="Comma 2 3 3" xfId="29591" xr:uid="{9BDAE080-E5CC-418E-BF83-F4564BF71D85}"/>
    <cellStyle name="Comma 2 4" xfId="29538" xr:uid="{0E168A37-ECE3-4667-8B8B-59B3E1739C89}"/>
    <cellStyle name="Comma 2 5" xfId="29536" xr:uid="{9ACEBE5C-D959-4C0C-A362-D59AF18CF135}"/>
    <cellStyle name="Comma 2 6" xfId="31727" xr:uid="{B55E41AA-D6D3-4F04-B263-B9443017BE0A}"/>
    <cellStyle name="Comma 3" xfId="447" xr:uid="{00000000-0005-0000-0000-0000C8010000}"/>
    <cellStyle name="Comma 3 2" xfId="448" xr:uid="{00000000-0005-0000-0000-0000C9010000}"/>
    <cellStyle name="Comma 3 2 2" xfId="29541" xr:uid="{84078DAF-EDCF-43CD-A64E-B780C7ADCCE3}"/>
    <cellStyle name="Comma 3 2 3" xfId="29540" xr:uid="{DDC3946A-F2B9-4B36-9F41-40F85EB2CBF2}"/>
    <cellStyle name="Comma 3 3" xfId="29542" xr:uid="{726CE31D-47C0-45A4-96F4-B60799298749}"/>
    <cellStyle name="Comma 3 3 2" xfId="29543" xr:uid="{C47C2F46-260D-4FDA-B2BD-10D1DFFEADB2}"/>
    <cellStyle name="Comma 3 3 3" xfId="29626" xr:uid="{CD3D052F-7127-4DEA-B161-3FEA76DFD702}"/>
    <cellStyle name="Comma 3 3 4" xfId="29592" xr:uid="{FABAFEB5-8032-4CAD-A462-DBE7A0863887}"/>
    <cellStyle name="Comma 3 4" xfId="29544" xr:uid="{EDEB217D-7C84-460A-8AD2-0CDC04253245}"/>
    <cellStyle name="Comma 3 5" xfId="29539" xr:uid="{B6A315B6-6A4C-4F1E-B295-BC34428F9581}"/>
    <cellStyle name="Comma 3 6" xfId="31726" xr:uid="{631850A2-9161-4E7E-9629-4BE710A0A149}"/>
    <cellStyle name="Comma 4" xfId="449" xr:uid="{00000000-0005-0000-0000-0000CA010000}"/>
    <cellStyle name="Comma 4 2" xfId="450" xr:uid="{00000000-0005-0000-0000-0000CB010000}"/>
    <cellStyle name="Comma 4 2 2" xfId="1570" xr:uid="{00000000-0005-0000-0000-0000CC010000}"/>
    <cellStyle name="Comma 4 2 2 2" xfId="25798" xr:uid="{6C936276-319B-4783-84AB-EFE78A676F45}"/>
    <cellStyle name="Comma 4 2 2 2 2" xfId="29825" xr:uid="{DE635B18-0487-4AE6-BFE3-D3C44E388539}"/>
    <cellStyle name="Comma 4 2 2 3" xfId="23120" xr:uid="{ECBCBC83-1276-4F3B-90ED-6EB6B5E3BEE4}"/>
    <cellStyle name="Comma 4 2 3" xfId="1571" xr:uid="{00000000-0005-0000-0000-0000CD010000}"/>
    <cellStyle name="Comma 4 2 3 2" xfId="31304" xr:uid="{49A9EC71-F7ED-4673-8683-2A4474D511C9}"/>
    <cellStyle name="Comma 4 2 3 3" xfId="31257" xr:uid="{23FD20D2-6052-4A6D-AD0A-35FA86F58AFB}"/>
    <cellStyle name="Comma 4 2 4" xfId="1569" xr:uid="{00000000-0005-0000-0000-0000CE010000}"/>
    <cellStyle name="Comma 4 2 5" xfId="30398" xr:uid="{5DA86F6A-D3C0-4A5F-9842-2E156ABF6968}"/>
    <cellStyle name="Comma 4 2 5 2" xfId="30421" xr:uid="{9B6E160E-E0CE-4CCE-BEB0-650117FAFF0C}"/>
    <cellStyle name="Comma 4 3" xfId="451" xr:uid="{00000000-0005-0000-0000-0000CF010000}"/>
    <cellStyle name="Comma 4 4" xfId="452" xr:uid="{00000000-0005-0000-0000-0000D0010000}"/>
    <cellStyle name="Comma 4 4 10" xfId="28447" xr:uid="{A9DC37B0-8CFA-4310-AAFD-BCD159EA3EDD}"/>
    <cellStyle name="Comma 4 4 11" xfId="14137" xr:uid="{8250F2EE-509B-49F5-8FBF-2BD44CC06118}"/>
    <cellStyle name="Comma 4 4 2" xfId="453" xr:uid="{00000000-0005-0000-0000-0000D1010000}"/>
    <cellStyle name="Comma 4 4 2 2" xfId="1574" xr:uid="{00000000-0005-0000-0000-0000D2010000}"/>
    <cellStyle name="Comma 4 4 2 3" xfId="1575" xr:uid="{00000000-0005-0000-0000-0000D3010000}"/>
    <cellStyle name="Comma 4 4 2 4" xfId="1573" xr:uid="{00000000-0005-0000-0000-0000D4010000}"/>
    <cellStyle name="Comma 4 4 2 5" xfId="6591" xr:uid="{610E9AB1-2307-4BBC-B77C-E877CA94AFC9}"/>
    <cellStyle name="Comma 4 4 2 5 2" xfId="16971" xr:uid="{0E82BE4F-B5B2-4C44-AEA4-E1860FE489C9}"/>
    <cellStyle name="Comma 4 4 2 6" xfId="9424" xr:uid="{C6BC21DB-B339-438F-A7ED-DD39A84D8F20}"/>
    <cellStyle name="Comma 4 4 2 6 2" xfId="19804" xr:uid="{860E20B2-5597-4943-816C-C02653EE99BB}"/>
    <cellStyle name="Comma 4 4 2 7" xfId="23636" xr:uid="{F00C2900-4C79-4650-9AB3-12D69A75DB55}"/>
    <cellStyle name="Comma 4 4 2 8" xfId="14138" xr:uid="{B456A1BF-4F23-4795-94B8-D827D09E4DA1}"/>
    <cellStyle name="Comma 4 4 3" xfId="1576" xr:uid="{00000000-0005-0000-0000-0000D5010000}"/>
    <cellStyle name="Comma 4 4 3 2" xfId="31305" xr:uid="{562EDFC7-98B1-48F5-955F-063537062A1F}"/>
    <cellStyle name="Comma 4 4 3 3" xfId="31268" xr:uid="{16BF9C11-0CAE-4CE6-9869-9C95A116E155}"/>
    <cellStyle name="Comma 4 4 4" xfId="1577" xr:uid="{00000000-0005-0000-0000-0000D6010000}"/>
    <cellStyle name="Comma 4 4 5" xfId="1572" xr:uid="{00000000-0005-0000-0000-0000D7010000}"/>
    <cellStyle name="Comma 4 4 6" xfId="6590" xr:uid="{0A8D3A67-A64F-4F53-AF0B-B594D2086FBC}"/>
    <cellStyle name="Comma 4 4 6 2" xfId="16970" xr:uid="{7B67508C-5F76-4FE1-BF6B-9F15A2B0DB00}"/>
    <cellStyle name="Comma 4 4 6 3" xfId="29820" xr:uid="{74EDB160-7CBA-4494-B188-F170C704F614}"/>
    <cellStyle name="Comma 4 4 7" xfId="9423" xr:uid="{566C6727-3490-4DCA-972B-8B31A47A8CF6}"/>
    <cellStyle name="Comma 4 4 7 2" xfId="19803" xr:uid="{6359102D-085E-4127-BB07-F596F983F298}"/>
    <cellStyle name="Comma 4 4 8" xfId="25493" xr:uid="{6D6D912C-EA9B-4831-9BCB-63F7FB0B1EA0}"/>
    <cellStyle name="Comma 4 4 9" xfId="23345" xr:uid="{088E0EFF-890F-451E-B14F-29F2F5D0498C}"/>
    <cellStyle name="Comma 4 5" xfId="454" xr:uid="{00000000-0005-0000-0000-0000D8010000}"/>
    <cellStyle name="Comma 4 5 2" xfId="1579" xr:uid="{00000000-0005-0000-0000-0000D9010000}"/>
    <cellStyle name="Comma 4 5 3" xfId="1580" xr:uid="{00000000-0005-0000-0000-0000DA010000}"/>
    <cellStyle name="Comma 4 5 4" xfId="1578" xr:uid="{00000000-0005-0000-0000-0000DB010000}"/>
    <cellStyle name="Comma 4 5 5" xfId="6592" xr:uid="{8A35B263-6F7A-49AC-8E7A-20930DCA1217}"/>
    <cellStyle name="Comma 4 5 5 2" xfId="16972" xr:uid="{9E7A9994-646C-4A7E-83E3-D82D76F3A78D}"/>
    <cellStyle name="Comma 4 5 6" xfId="9425" xr:uid="{1531D1A5-9674-41AD-95ED-44F3749628F4}"/>
    <cellStyle name="Comma 4 5 6 2" xfId="19805" xr:uid="{249AEF1A-76CC-48B8-9873-7EEABD898AE0}"/>
    <cellStyle name="Comma 4 5 7" xfId="25513" xr:uid="{0DEAA704-F95C-4E87-9110-9FD463A997C0}"/>
    <cellStyle name="Comma 4 5 8" xfId="14139" xr:uid="{A3A65910-F8AA-4619-B243-F249B19835F3}"/>
    <cellStyle name="Comma 4 6" xfId="1581" xr:uid="{00000000-0005-0000-0000-0000DC010000}"/>
    <cellStyle name="Comma 4 6 2" xfId="31306" xr:uid="{3EE936EE-7448-454D-8369-0075FED3742F}"/>
    <cellStyle name="Comma 4 6 3" xfId="31256" xr:uid="{AFF60B54-71D9-4F5E-95FC-6C8E9DA513F1}"/>
    <cellStyle name="Comma 4 7" xfId="29545" xr:uid="{B78349B5-AC35-4642-873C-F8F50234A6AC}"/>
    <cellStyle name="Comma 4 7 2" xfId="30397" xr:uid="{D7B37039-F76C-4235-9170-2C1DDBE8BEAC}"/>
    <cellStyle name="Comma 5" xfId="455" xr:uid="{00000000-0005-0000-0000-0000DD010000}"/>
    <cellStyle name="Comma 5 10" xfId="456" xr:uid="{00000000-0005-0000-0000-0000DE010000}"/>
    <cellStyle name="Comma 5 10 10" xfId="12501" xr:uid="{A85F005E-B09D-4C3C-B6DC-D559A6ED639C}"/>
    <cellStyle name="Comma 5 10 2" xfId="1583" xr:uid="{00000000-0005-0000-0000-0000DF010000}"/>
    <cellStyle name="Comma 5 10 2 2" xfId="3010" xr:uid="{00000000-0005-0000-0000-000088010000}"/>
    <cellStyle name="Comma 5 10 2 2 2" xfId="8089" xr:uid="{F1C70A20-B2B4-48DD-B456-14BC0DB6DEE9}"/>
    <cellStyle name="Comma 5 10 2 2 2 2" xfId="18469" xr:uid="{D65F5C81-3178-4486-8000-FCF3BEE00980}"/>
    <cellStyle name="Comma 5 10 2 2 2 2 2" xfId="31139" xr:uid="{BC4DE43E-54B6-47AE-8D8D-5E090F90402D}"/>
    <cellStyle name="Comma 5 10 2 2 2 2 3" xfId="30646" xr:uid="{780AA264-0FC4-467A-BD71-C14BFA2B4099}"/>
    <cellStyle name="Comma 5 10 2 2 3" xfId="10922" xr:uid="{B5528361-C365-4949-B220-3DC910C95B2B}"/>
    <cellStyle name="Comma 5 10 2 2 3 2" xfId="21302" xr:uid="{03F24B28-9B30-484A-95F2-76CD18C333A5}"/>
    <cellStyle name="Comma 5 10 2 2 4" xfId="23025" xr:uid="{6ED6C659-6C8B-4E98-AD16-21CAEAAA3990}"/>
    <cellStyle name="Comma 5 10 2 2 4 2" xfId="30076" xr:uid="{5D480D1D-8388-4F62-9CF4-9DBF9FA54D95}"/>
    <cellStyle name="Comma 5 10 2 2 5" xfId="28260" xr:uid="{0E89BC2C-AAC0-4BAF-90DA-612E91064FF9}"/>
    <cellStyle name="Comma 5 10 2 2 6" xfId="15636" xr:uid="{3D955D92-2834-48F1-81DE-3F0910DB23C3}"/>
    <cellStyle name="Comma 5 10 2 3" xfId="3682" xr:uid="{00000000-0005-0000-0000-0000DF010000}"/>
    <cellStyle name="Comma 5 10 2 3 2" xfId="27094" xr:uid="{A08B0E6B-8819-4B03-BF4E-42DDA3B90808}"/>
    <cellStyle name="Comma 5 10 2 3 3" xfId="26276" xr:uid="{D8061839-6EED-4DBC-8891-D026AE25DEC1}"/>
    <cellStyle name="Comma 5 10 2 4" xfId="5537" xr:uid="{6282514B-C4EC-426C-83CA-45A820F60EA8}"/>
    <cellStyle name="Comma 5 10 2 4 2" xfId="29772" xr:uid="{1FDA87F3-3FD6-448E-9F67-39316B95EE76}"/>
    <cellStyle name="Comma 5 10 2 4 2 2" xfId="31491" xr:uid="{1199F9C1-2C32-4C48-9889-51EEF7A981C2}"/>
    <cellStyle name="Comma 5 10 2 5" xfId="23290" xr:uid="{0EAE3213-47AE-4FC6-89F7-5549C8EC9759}"/>
    <cellStyle name="Comma 5 10 2 5 2" xfId="25830" xr:uid="{C3EB4B5C-4375-4089-99BE-C914117611CD}"/>
    <cellStyle name="Comma 5 10 2 6" xfId="26812" xr:uid="{5CB19104-F3F2-4DE7-808E-E41D689C1F77}"/>
    <cellStyle name="Comma 5 10 2 7" xfId="13512" xr:uid="{4AFFE940-20D3-42F6-9C7D-82F9186E7D63}"/>
    <cellStyle name="Comma 5 10 3" xfId="1584" xr:uid="{00000000-0005-0000-0000-0000E0010000}"/>
    <cellStyle name="Comma 5 10 3 2" xfId="2663" xr:uid="{00000000-0005-0000-0000-000089010000}"/>
    <cellStyle name="Comma 5 10 3 2 2" xfId="7786" xr:uid="{D863A7D1-FDB3-4B9D-BAAD-9D7D509DDC5B}"/>
    <cellStyle name="Comma 5 10 3 2 2 2" xfId="18166" xr:uid="{2A823F66-1FDA-4DB6-90BA-52A796C69F02}"/>
    <cellStyle name="Comma 5 10 3 2 2 2 2" xfId="31132" xr:uid="{D66B271E-31C5-428C-ACF2-9245CA7B6F3D}"/>
    <cellStyle name="Comma 5 10 3 2 2 2 3" xfId="30647" xr:uid="{5209E49B-98EE-4AAE-8B20-56D727995719}"/>
    <cellStyle name="Comma 5 10 3 2 3" xfId="10619" xr:uid="{B59C76FD-A4E9-4866-9F1E-6518BC0C5396}"/>
    <cellStyle name="Comma 5 10 3 2 3 2" xfId="20999" xr:uid="{47E7FFC6-63B5-4650-B36B-84C80C2755B8}"/>
    <cellStyle name="Comma 5 10 3 2 4" xfId="15333" xr:uid="{62DDD7AA-A1D8-420F-846E-73F0CBC3D630}"/>
    <cellStyle name="Comma 5 10 3 2 5" xfId="30422" xr:uid="{0D3BEB3D-D227-4EB9-9B37-EBD8C7DD146B}"/>
    <cellStyle name="Comma 5 10 3 3" xfId="3622" xr:uid="{00000000-0005-0000-0000-0000E0010000}"/>
    <cellStyle name="Comma 5 10 3 4" xfId="5538" xr:uid="{2F4176BB-1147-4705-9BF5-3478E814BF1F}"/>
    <cellStyle name="Comma 5 10 3 4 2" xfId="29748" xr:uid="{C0AE8EE6-7BBE-424E-806D-886FC26B0A0A}"/>
    <cellStyle name="Comma 5 10 3 5" xfId="24423" xr:uid="{440A3D29-60C1-4AFD-B777-DEDEC2F90CDC}"/>
    <cellStyle name="Comma 5 10 3 6" xfId="13063" xr:uid="{4A179273-1E94-4440-A91B-D0CE1562A50D}"/>
    <cellStyle name="Comma 5 10 4" xfId="1582" xr:uid="{00000000-0005-0000-0000-0000E1010000}"/>
    <cellStyle name="Comma 5 10 4 2" xfId="2270" xr:uid="{00000000-0005-0000-0000-000087010000}"/>
    <cellStyle name="Comma 5 10 4 2 2" xfId="7396" xr:uid="{2C0DCA8C-6BD6-4848-A250-23AB56676728}"/>
    <cellStyle name="Comma 5 10 4 2 2 2" xfId="17776" xr:uid="{B21D7D75-3244-4F26-B490-5EC2650D1448}"/>
    <cellStyle name="Comma 5 10 4 2 3" xfId="10229" xr:uid="{6B2CC225-FDF3-4BE5-9315-88A728D24FD6}"/>
    <cellStyle name="Comma 5 10 4 2 3 2" xfId="20609" xr:uid="{6E6A4E4B-61FB-458D-A4B9-C9CB4689F4FD}"/>
    <cellStyle name="Comma 5 10 4 2 4" xfId="28322" xr:uid="{7695E883-6177-431C-8532-EA8870BB0990}"/>
    <cellStyle name="Comma 5 10 4 2 5" xfId="28327" xr:uid="{FC723014-751A-4A40-BE67-D3567892532F}"/>
    <cellStyle name="Comma 5 10 4 2 6" xfId="14943" xr:uid="{352031EF-2D57-4537-BD5B-0BDF6743C8E4}"/>
    <cellStyle name="Comma 5 10 4 3" xfId="3576" xr:uid="{00000000-0005-0000-0000-0000E1010000}"/>
    <cellStyle name="Comma 5 10 4 4" xfId="23910" xr:uid="{A0E22693-D6AA-4593-989F-35C45B43184B}"/>
    <cellStyle name="Comma 5 10 5" xfId="3858" xr:uid="{F8C8D734-DCC5-4C88-B842-664E1299CBF0}"/>
    <cellStyle name="Comma 5 10 5 2" xfId="8689" xr:uid="{5E5913C1-036C-42F6-8350-C4BD4BAE9EF4}"/>
    <cellStyle name="Comma 5 10 5 2 2" xfId="28961" xr:uid="{7ED6E5D1-F2F9-47D7-B3B9-B23DAC9DEA56}"/>
    <cellStyle name="Comma 5 10 5 2 2 2" xfId="31239" xr:uid="{A60BA2E9-5E09-4F2A-9DB6-B3FEE45D40DC}"/>
    <cellStyle name="Comma 5 10 5 2 2 3" xfId="30645" xr:uid="{10006A27-5DF4-43B7-AE9F-0CE667495F20}"/>
    <cellStyle name="Comma 5 10 5 2 3" xfId="26068" xr:uid="{0A54DC91-F591-42A2-BA5E-7276541616CC}"/>
    <cellStyle name="Comma 5 10 5 2 4" xfId="19069" xr:uid="{273ED19A-6305-4A08-8B50-05B302DCC7A3}"/>
    <cellStyle name="Comma 5 10 5 3" xfId="11522" xr:uid="{0C78AAE6-034A-4A1B-8A3F-C1AD74B711C7}"/>
    <cellStyle name="Comma 5 10 5 3 2" xfId="21902" xr:uid="{3ACF1F89-59B6-459B-A2BF-64F748857E3F}"/>
    <cellStyle name="Comma 5 10 5 4" xfId="25301" xr:uid="{C0390E66-4C52-4772-BEDB-6D55E1EA2350}"/>
    <cellStyle name="Comma 5 10 5 5" xfId="16236" xr:uid="{7AC3AC5A-1212-49EF-A828-8E7C20DAFED6}"/>
    <cellStyle name="Comma 5 10 6" xfId="4850" xr:uid="{B5AA8CEF-C25B-4DA3-B914-31CD98DD93BF}"/>
    <cellStyle name="Comma 5 10 6 2" xfId="28044" xr:uid="{FD1B2980-5F21-4760-88F9-92CC3E105641}"/>
    <cellStyle name="Comma 5 10 6 3" xfId="26551" xr:uid="{EF223D4E-E1BC-4881-ABF4-3BBB515CECFC}"/>
    <cellStyle name="Comma 5 10 6 4" xfId="14141" xr:uid="{140302DF-BE3B-4369-92CC-B67CEE834879}"/>
    <cellStyle name="Comma 5 10 7" xfId="6594" xr:uid="{C3AD3989-BC4A-4AAA-AEC2-B08705FCE9B0}"/>
    <cellStyle name="Comma 5 10 7 2" xfId="28027" xr:uid="{B837468C-BEBF-4CEC-ADE2-12B1FCAED4F9}"/>
    <cellStyle name="Comma 5 10 7 3" xfId="27369" xr:uid="{8EED9F44-3498-430B-BC6B-CC256C591A9F}"/>
    <cellStyle name="Comma 5 10 7 4" xfId="16974" xr:uid="{75EEF300-26D6-4B14-B5AF-ECB65CBCCB05}"/>
    <cellStyle name="Comma 5 10 8" xfId="9427" xr:uid="{5484C410-9246-4841-A9A7-890E6C7CA77F}"/>
    <cellStyle name="Comma 5 10 8 2" xfId="19807" xr:uid="{FC6C34CB-2ADD-4980-9E17-6E4E388A755C}"/>
    <cellStyle name="Comma 5 10 9" xfId="23857" xr:uid="{2F610054-85E4-42A4-90E0-D52A865C355A}"/>
    <cellStyle name="Comma 5 11" xfId="457" xr:uid="{00000000-0005-0000-0000-0000E2010000}"/>
    <cellStyle name="Comma 5 11 10" xfId="12659" xr:uid="{1966AA8B-6911-4191-8EF9-D4B44BA16B12}"/>
    <cellStyle name="Comma 5 11 2" xfId="1586" xr:uid="{00000000-0005-0000-0000-0000E3010000}"/>
    <cellStyle name="Comma 5 11 2 2" xfId="3011" xr:uid="{00000000-0005-0000-0000-00008B010000}"/>
    <cellStyle name="Comma 5 11 2 2 2" xfId="8090" xr:uid="{A686F410-99C8-4E53-A4B9-F200FED0F5FE}"/>
    <cellStyle name="Comma 5 11 2 2 2 2" xfId="18470" xr:uid="{5B5E9A11-8327-49C7-852B-1B0EC750B7F4}"/>
    <cellStyle name="Comma 5 11 2 2 2 2 2" xfId="31140" xr:uid="{BEACBA90-14BE-4F92-B5E7-3C26563FBC82}"/>
    <cellStyle name="Comma 5 11 2 2 2 2 3" xfId="30648" xr:uid="{EE401E08-5210-4185-B9F9-C2D3DC80A78B}"/>
    <cellStyle name="Comma 5 11 2 2 2 3" xfId="30079" xr:uid="{E6661E45-819E-42CB-8A7D-43A8E81FC579}"/>
    <cellStyle name="Comma 5 11 2 2 3" xfId="10923" xr:uid="{8C6A2058-F80A-4732-A1AD-C675F255A21E}"/>
    <cellStyle name="Comma 5 11 2 2 3 2" xfId="21303" xr:uid="{9A7CB507-8DF3-4257-9E46-9E278E1B8C79}"/>
    <cellStyle name="Comma 5 11 2 2 4" xfId="26963" xr:uid="{CDD14B4E-3B05-4D91-99DD-069BE67AF33A}"/>
    <cellStyle name="Comma 5 11 2 2 5" xfId="27151" xr:uid="{DB84D4BF-7756-42ED-91FF-484D48E26118}"/>
    <cellStyle name="Comma 5 11 2 2 6" xfId="15637" xr:uid="{246F413A-E2AF-4FA9-B3F2-1839EB858537}"/>
    <cellStyle name="Comma 5 11 2 3" xfId="3666" xr:uid="{00000000-0005-0000-0000-0000E3010000}"/>
    <cellStyle name="Comma 5 11 2 4" xfId="5539" xr:uid="{4A98B1E2-1852-47FD-B8E3-2DAC983AEE30}"/>
    <cellStyle name="Comma 5 11 2 4 2" xfId="29773" xr:uid="{5B89B83B-E1C6-40C5-AF29-1ADC272529C9}"/>
    <cellStyle name="Comma 5 11 2 5" xfId="22726" xr:uid="{8D9ECDAE-292F-46A0-BFD2-DA9957370FAD}"/>
    <cellStyle name="Comma 5 11 2 6" xfId="13513" xr:uid="{39ABB685-FAC4-4C1E-B36A-85BFF7734362}"/>
    <cellStyle name="Comma 5 11 2 7" xfId="29986" xr:uid="{A3343EC1-8F20-4E29-86BB-E29B03AAC49D}"/>
    <cellStyle name="Comma 5 11 3" xfId="1587" xr:uid="{00000000-0005-0000-0000-0000E4010000}"/>
    <cellStyle name="Comma 5 11 3 2" xfId="23722" xr:uid="{DE4AAC3D-5400-4129-ACD2-D8964E8AE622}"/>
    <cellStyle name="Comma 5 11 3 2 2" xfId="29676" xr:uid="{9474F383-D5BD-41F9-8619-741081722E0E}"/>
    <cellStyle name="Comma 5 11 3 2 2 2" xfId="30649" xr:uid="{14E09C75-6A48-4605-B0CF-75A08A9D1184}"/>
    <cellStyle name="Comma 5 11 3 3" xfId="25076" xr:uid="{C5B7A41E-9D71-47D2-9EF7-127D9DBA2D47}"/>
    <cellStyle name="Comma 5 11 3 3 2" xfId="30087" xr:uid="{234EB7E4-AF97-4EA4-B207-EBADEEC79F40}"/>
    <cellStyle name="Comma 5 11 3 3 3" xfId="29788" xr:uid="{93461E03-FAE1-47C5-BE60-8136A914F2E8}"/>
    <cellStyle name="Comma 5 11 3 4" xfId="29929" xr:uid="{ED92591A-7C8B-4C2B-9824-630241CBB16F}"/>
    <cellStyle name="Comma 5 11 3 5" xfId="30047" xr:uid="{A605A163-DF82-49C7-BA28-2842EBC3D630}"/>
    <cellStyle name="Comma 5 11 3 6" xfId="29657" xr:uid="{88614ECA-9FAA-44D9-8706-EB4957BA3CF1}"/>
    <cellStyle name="Comma 5 11 4" xfId="1585" xr:uid="{00000000-0005-0000-0000-0000E5010000}"/>
    <cellStyle name="Comma 5 11 4 2" xfId="25779" xr:uid="{DBEBD298-D49E-492E-82DD-D45AE9C70099}"/>
    <cellStyle name="Comma 5 11 4 2 2" xfId="29789" xr:uid="{6E3F2F72-313F-4976-A168-08F65B495545}"/>
    <cellStyle name="Comma 5 11 4 2 2 2" xfId="30650" xr:uid="{DD9EEB0E-77BF-4E10-96B5-564B49FC67E2}"/>
    <cellStyle name="Comma 5 11 4 3" xfId="25810" xr:uid="{3DDE5F0F-E80C-49A7-A2F9-760F7B731187}"/>
    <cellStyle name="Comma 5 11 5" xfId="4117" xr:uid="{326795D2-3CE4-4B44-9613-7463CD743D12}"/>
    <cellStyle name="Comma 5 11 5 2" xfId="8888" xr:uid="{ECCB6D7E-C429-4896-A166-281E63951623}"/>
    <cellStyle name="Comma 5 11 5 2 2" xfId="19268" xr:uid="{C44CDE0A-5662-497E-A88C-E6558F00915E}"/>
    <cellStyle name="Comma 5 11 5 3" xfId="11721" xr:uid="{9AAE4BD8-E8D5-4F67-964B-77E7561EB31F}"/>
    <cellStyle name="Comma 5 11 5 3 2" xfId="22101" xr:uid="{C0BEB642-CEF7-49CD-A5E0-AF132CFA3016}"/>
    <cellStyle name="Comma 5 11 5 4" xfId="26945" xr:uid="{8FCFEBD1-9C61-417C-9361-BA6BACD9EE18}"/>
    <cellStyle name="Comma 5 11 5 5" xfId="26066" xr:uid="{A550E6A6-0D23-4FF4-817E-3EF3384416BB}"/>
    <cellStyle name="Comma 5 11 5 6" xfId="16435" xr:uid="{C1A61E72-5B41-4C1D-93D9-C0FF857E260F}"/>
    <cellStyle name="Comma 5 11 6" xfId="4851" xr:uid="{7F35F456-CEA9-47F3-ACCB-BB64D045948A}"/>
    <cellStyle name="Comma 5 11 6 2" xfId="27440" xr:uid="{1ACF7B3B-8BF9-4617-AFD7-425DDFC57C66}"/>
    <cellStyle name="Comma 5 11 6 3" xfId="27437" xr:uid="{FDE17731-3386-4AC0-A1F8-63BB2D8DAC43}"/>
    <cellStyle name="Comma 5 11 6 4" xfId="14142" xr:uid="{4AD93818-DB36-44F7-BA3F-4C514E4885F1}"/>
    <cellStyle name="Comma 5 11 7" xfId="6595" xr:uid="{E603367D-691C-488F-8700-9B7F21B923E4}"/>
    <cellStyle name="Comma 5 11 7 2" xfId="16975" xr:uid="{F038355B-C278-4949-A2DC-F6D04B005AFA}"/>
    <cellStyle name="Comma 5 11 8" xfId="9428" xr:uid="{43960141-1975-43C7-BB87-1966EFE5FC2B}"/>
    <cellStyle name="Comma 5 11 8 2" xfId="19808" xr:uid="{0AFB9F97-FB29-46DD-B839-C554FF6E03EE}"/>
    <cellStyle name="Comma 5 11 9" xfId="25323" xr:uid="{D9CE3968-1E51-41A1-A7DC-42C9DD7789D6}"/>
    <cellStyle name="Comma 5 12" xfId="458" xr:uid="{00000000-0005-0000-0000-0000E6010000}"/>
    <cellStyle name="Comma 5 12 2" xfId="1589" xr:uid="{00000000-0005-0000-0000-0000E7010000}"/>
    <cellStyle name="Comma 5 12 2 2" xfId="23642" xr:uid="{EF680471-4A71-491B-8847-27ACE345D225}"/>
    <cellStyle name="Comma 5 12 2 2 2" xfId="29801" xr:uid="{28069167-96F1-4760-B171-26C9359F893A}"/>
    <cellStyle name="Comma 5 12 2 2 2 2" xfId="30652" xr:uid="{1C15ADE8-9C6B-4E22-ABDB-1CDE3C1EAEF3}"/>
    <cellStyle name="Comma 5 12 2 3" xfId="25390" xr:uid="{743C3469-6FF5-41E6-ABC2-03AE1A3F0028}"/>
    <cellStyle name="Comma 5 12 2 3 2" xfId="30093" xr:uid="{8FDA08CE-536E-4BFE-98F8-7C70F6A1D15C}"/>
    <cellStyle name="Comma 5 12 2 3 3" xfId="29787" xr:uid="{4BBFA82A-C001-427F-A921-B1CB7AFDA3A9}"/>
    <cellStyle name="Comma 5 12 2 4" xfId="29918" xr:uid="{004245DF-BDE0-4333-8AC4-755018D8E4AD}"/>
    <cellStyle name="Comma 5 12 2 5" xfId="30032" xr:uid="{0ACE1595-6482-489E-B630-577F27B231A3}"/>
    <cellStyle name="Comma 5 12 2 6" xfId="29652" xr:uid="{2C57DB15-B736-4E88-AEC9-323F5ACFBD95}"/>
    <cellStyle name="Comma 5 12 3" xfId="1590" xr:uid="{00000000-0005-0000-0000-0000E8010000}"/>
    <cellStyle name="Comma 5 12 3 2" xfId="23254" xr:uid="{6D57B10A-6741-4069-93BF-29EFDF4F6C0B}"/>
    <cellStyle name="Comma 5 12 3 3" xfId="24382" xr:uid="{F61EDBCB-4E7F-4373-BBB6-91316B7F1263}"/>
    <cellStyle name="Comma 5 12 4" xfId="1588" xr:uid="{00000000-0005-0000-0000-0000E9010000}"/>
    <cellStyle name="Comma 5 12 5" xfId="4852" xr:uid="{F159FDFA-5E1D-4A42-9FB3-8400939452AE}"/>
    <cellStyle name="Comma 5 12 5 2" xfId="14143" xr:uid="{6CAB6457-CDF0-43E9-8573-01A4850CBF99}"/>
    <cellStyle name="Comma 5 12 5 2 2" xfId="31111" xr:uid="{C0AE9176-2E0B-4399-B7EF-13AFE3E0D51C}"/>
    <cellStyle name="Comma 5 12 5 2 3" xfId="30651" xr:uid="{540D4B2D-5839-41C4-BB67-C634993101F7}"/>
    <cellStyle name="Comma 5 12 6" xfId="6596" xr:uid="{3A255307-572F-4096-BE3B-A84D759EBA98}"/>
    <cellStyle name="Comma 5 12 6 2" xfId="16976" xr:uid="{C2E33B45-1448-434C-98E9-36181F6C14F8}"/>
    <cellStyle name="Comma 5 12 7" xfId="9429" xr:uid="{DE176410-6284-42C9-B0CF-A8C658E03F46}"/>
    <cellStyle name="Comma 5 12 7 2" xfId="19809" xr:uid="{DB459E27-E6F7-4C87-A63E-D5F7A6CC076E}"/>
    <cellStyle name="Comma 5 12 8" xfId="24807" xr:uid="{90958A69-207E-4B87-B4BE-8D883B54759B}"/>
    <cellStyle name="Comma 5 12 9" xfId="13357" xr:uid="{19A90194-FA7E-440E-AF4A-92CD549DEC9F}"/>
    <cellStyle name="Comma 5 13" xfId="1591" xr:uid="{00000000-0005-0000-0000-0000EA010000}"/>
    <cellStyle name="Comma 5 13 2" xfId="2428" xr:uid="{00000000-0005-0000-0000-00008D010000}"/>
    <cellStyle name="Comma 5 13 2 2" xfId="7552" xr:uid="{B91CD4AA-AFD9-47AC-B12D-1B567D59EEF3}"/>
    <cellStyle name="Comma 5 13 2 2 2" xfId="17932" xr:uid="{E8437ED8-2295-4E8E-BDF0-609A90FEDE0F}"/>
    <cellStyle name="Comma 5 13 2 2 2 2" xfId="31129" xr:uid="{449A2E8F-2AC7-47DC-B478-E5E05118B3AB}"/>
    <cellStyle name="Comma 5 13 2 2 2 3" xfId="30653" xr:uid="{9E013BF8-2A6D-4407-97E0-37CC1EB70273}"/>
    <cellStyle name="Comma 5 13 2 3" xfId="10385" xr:uid="{BFE02990-9404-4EE5-99FB-5B33B4DA9EDF}"/>
    <cellStyle name="Comma 5 13 2 3 2" xfId="20765" xr:uid="{2A4646E5-E7C9-419B-BD7A-C79F73C315A2}"/>
    <cellStyle name="Comma 5 13 2 4" xfId="27799" xr:uid="{5006A1E1-AA79-4A0C-B7B1-2FEC3203E50F}"/>
    <cellStyle name="Comma 5 13 2 5" xfId="26642" xr:uid="{B9000EF6-D70E-4F90-9CE9-E75B119014F2}"/>
    <cellStyle name="Comma 5 13 2 6" xfId="15099" xr:uid="{508A87DE-C77E-4F26-8878-27C69F773A5A}"/>
    <cellStyle name="Comma 5 13 3" xfId="3575" xr:uid="{00000000-0005-0000-0000-0000EA010000}"/>
    <cellStyle name="Comma 5 13 4" xfId="5540" xr:uid="{EA1DAE49-7147-4C06-8D39-0EAFAC4C7544}"/>
    <cellStyle name="Comma 5 13 4 2" xfId="29741" xr:uid="{83290D88-98BF-4B31-878D-137425176835}"/>
    <cellStyle name="Comma 5 13 5" xfId="25273" xr:uid="{25255301-425F-471E-91E5-8CA85BD8C643}"/>
    <cellStyle name="Comma 5 13 6" xfId="12812" xr:uid="{04EED2F0-E263-4E01-BB71-1A5052885D35}"/>
    <cellStyle name="Comma 5 14" xfId="2155" xr:uid="{00000000-0005-0000-0000-000086010000}"/>
    <cellStyle name="Comma 5 14 2" xfId="7281" xr:uid="{822762EF-D3DA-4F0E-A147-996E17AEA36E}"/>
    <cellStyle name="Comma 5 14 2 2" xfId="27687" xr:uid="{0256D1D7-ED9F-4C82-97E0-9170310A5329}"/>
    <cellStyle name="Comma 5 14 2 2 2" xfId="31193" xr:uid="{A859EBA4-C66C-49BD-9DEA-1AB3109F716F}"/>
    <cellStyle name="Comma 5 14 2 2 3" xfId="30654" xr:uid="{BEC1FD1F-B5EC-4F1A-BCDF-25B7ACE13F58}"/>
    <cellStyle name="Comma 5 14 2 3" xfId="28278" xr:uid="{3C9C4E2E-B9DF-4364-90C5-E2FDD470EA95}"/>
    <cellStyle name="Comma 5 14 2 4" xfId="17661" xr:uid="{3738291B-0565-419F-B166-FACBBDEE0D75}"/>
    <cellStyle name="Comma 5 14 3" xfId="10114" xr:uid="{65636AD0-40EA-4BAF-9ABF-40BCE104B2C9}"/>
    <cellStyle name="Comma 5 14 3 2" xfId="20494" xr:uid="{6F491D37-1CB8-413E-A52B-4D7C95D189A8}"/>
    <cellStyle name="Comma 5 14 4" xfId="24733" xr:uid="{C9CBED3C-72E0-4E12-887C-B3DEBF97CEC8}"/>
    <cellStyle name="Comma 5 14 5" xfId="14828" xr:uid="{9DAB25E0-335E-450D-B4EF-01133EEBCC53}"/>
    <cellStyle name="Comma 5 15" xfId="3776" xr:uid="{027FE1B2-BC1A-461C-BAA0-62514BD1464F}"/>
    <cellStyle name="Comma 5 15 2" xfId="8616" xr:uid="{F937F0BE-13DB-4336-9B90-88F49A5B7AED}"/>
    <cellStyle name="Comma 5 15 2 2" xfId="18996" xr:uid="{406AA88D-B0B1-4594-932D-2CCB31970E22}"/>
    <cellStyle name="Comma 5 15 3" xfId="11449" xr:uid="{61CAAD24-E5D7-4864-B98A-9508BBD6E09F}"/>
    <cellStyle name="Comma 5 15 3 2" xfId="21829" xr:uid="{6D8E4531-45E2-4E20-86E7-0D1E6B5CA0F6}"/>
    <cellStyle name="Comma 5 15 4" xfId="23602" xr:uid="{EF87A7D9-884A-4F64-B1B7-C8CC7C6997AF}"/>
    <cellStyle name="Comma 5 15 5" xfId="27456" xr:uid="{89903692-C0B4-4F40-89C4-C75A817A2DC4}"/>
    <cellStyle name="Comma 5 15 6" xfId="16163" xr:uid="{4DDC0FBF-B94A-4F81-BE4B-8A9FFDB8C8BD}"/>
    <cellStyle name="Comma 5 16" xfId="4849" xr:uid="{AAA3F902-D68A-45E2-99C8-03FE656262D7}"/>
    <cellStyle name="Comma 5 16 2" xfId="14140" xr:uid="{D008B574-2BA2-43A2-880B-6754BDBFEAFF}"/>
    <cellStyle name="Comma 5 17" xfId="6593" xr:uid="{EE2E808B-4607-4A07-9806-599DB57C2243}"/>
    <cellStyle name="Comma 5 17 2" xfId="16973" xr:uid="{B081372B-6E11-43A4-9C57-E86647752419}"/>
    <cellStyle name="Comma 5 18" xfId="9426" xr:uid="{D1DEE1ED-E00D-45EE-88AE-80066179EB47}"/>
    <cellStyle name="Comma 5 18 2" xfId="19806" xr:uid="{957E1A22-9D68-491A-BBAD-B4FA4FDEB1B3}"/>
    <cellStyle name="Comma 5 19" xfId="24646" xr:uid="{9055C8F1-409E-4A3A-8DD3-7D0245A6EEF9}"/>
    <cellStyle name="Comma 5 2" xfId="459" xr:uid="{00000000-0005-0000-0000-0000EB010000}"/>
    <cellStyle name="Comma 5 2 10" xfId="30619" xr:uid="{6CBFC4BF-7DDA-4C8A-94A9-9E3C38E62A4B}"/>
    <cellStyle name="Comma 5 2 11" xfId="30917" xr:uid="{8F444BA6-836C-451D-A598-AB3984741623}"/>
    <cellStyle name="Comma 5 2 2" xfId="460" xr:uid="{00000000-0005-0000-0000-0000EC010000}"/>
    <cellStyle name="Comma 5 2 2 2" xfId="1593" xr:uid="{00000000-0005-0000-0000-0000ED010000}"/>
    <cellStyle name="Comma 5 2 2 2 2" xfId="30596" xr:uid="{F2BDA96F-A29A-44D4-96C7-93F474199524}"/>
    <cellStyle name="Comma 5 2 2 2 2 2" xfId="30656" xr:uid="{7828C1F8-5535-4B0E-A3F8-9190370F23A7}"/>
    <cellStyle name="Comma 5 2 2 2 3" xfId="30560" xr:uid="{FE94402B-6C78-43D2-9887-F6959E6CC981}"/>
    <cellStyle name="Comma 5 2 2 2 4" xfId="30925" xr:uid="{3089C8D7-EDC7-49C2-98BE-A8D0DB944D04}"/>
    <cellStyle name="Comma 5 2 2 3" xfId="1594" xr:uid="{00000000-0005-0000-0000-0000EE010000}"/>
    <cellStyle name="Comma 5 2 2 3 2" xfId="30612" xr:uid="{8A82B498-C017-42E6-9D27-435A4DAFCF79}"/>
    <cellStyle name="Comma 5 2 2 3 2 2" xfId="30657" xr:uid="{84E2DE58-A4C0-4259-9280-0F10CD7AD0EB}"/>
    <cellStyle name="Comma 5 2 2 3 3" xfId="30573" xr:uid="{08126CC7-7B32-4987-B56B-3E8A92004100}"/>
    <cellStyle name="Comma 5 2 2 3 4" xfId="30939" xr:uid="{85BC386F-6704-42BC-B35B-A909453864AD}"/>
    <cellStyle name="Comma 5 2 2 4" xfId="1592" xr:uid="{00000000-0005-0000-0000-0000EF010000}"/>
    <cellStyle name="Comma 5 2 2 4 2" xfId="30548" xr:uid="{2B6B9656-2890-4C76-9E86-2F9A400B5207}"/>
    <cellStyle name="Comma 5 2 2 4 2 2" xfId="30658" xr:uid="{ABCDE278-9ADF-4B7C-B51D-6A70B9BEFAB0}"/>
    <cellStyle name="Comma 5 2 2 5" xfId="6597" xr:uid="{273D3645-09BF-4A18-A4AB-EDE25B05A3A6}"/>
    <cellStyle name="Comma 5 2 2 5 2" xfId="16977" xr:uid="{2C95035C-ACBA-47B5-BDB7-B687EB0B1702}"/>
    <cellStyle name="Comma 5 2 2 5 2 2" xfId="30655" xr:uid="{E4E4FE59-056E-41F0-8A6A-EBAEB1C31ADE}"/>
    <cellStyle name="Comma 5 2 2 5 3" xfId="30423" xr:uid="{81309697-6C75-42F8-A5FC-85A5EDEE9FEF}"/>
    <cellStyle name="Comma 5 2 2 6" xfId="9430" xr:uid="{FAAC16A9-4153-4AFD-B1F8-20E8F3A87C8C}"/>
    <cellStyle name="Comma 5 2 2 6 2" xfId="19810" xr:uid="{145F7030-0050-4EBD-8D41-3709A9B0904C}"/>
    <cellStyle name="Comma 5 2 2 7" xfId="25025" xr:uid="{DE75B844-EBEC-4A64-A7E9-57FF65839502}"/>
    <cellStyle name="Comma 5 2 2 8" xfId="14144" xr:uid="{58BAEC72-D61F-4682-9993-3944940B8945}"/>
    <cellStyle name="Comma 5 2 2 9" xfId="29547" xr:uid="{D4CDF6AA-3C1C-45DB-BF23-683A3F5A2E8F}"/>
    <cellStyle name="Comma 5 2 3" xfId="29548" xr:uid="{FF57FBA9-0AC5-4F16-B51E-CE304EC6B7FE}"/>
    <cellStyle name="Comma 5 2 3 2" xfId="31241" xr:uid="{794021D0-B7E1-43D6-8B4B-606F025E00C3}"/>
    <cellStyle name="Comma 5 2 3 3" xfId="30408" xr:uid="{8B4B4793-C486-440B-BCBB-9B72DFB4032F}"/>
    <cellStyle name="Comma 5 2 4" xfId="29546" xr:uid="{508F08B6-13CA-453B-BC60-59F1E4465DDC}"/>
    <cellStyle name="Comma 5 2 4 2" xfId="30424" xr:uid="{30BD32B9-0394-4F1A-8237-D6AC5BD7AB92}"/>
    <cellStyle name="Comma 5 2 4 2 2" xfId="30597" xr:uid="{7C326B72-A0A1-4BC5-AB91-EEAB81161F94}"/>
    <cellStyle name="Comma 5 2 4 2 2 2" xfId="30659" xr:uid="{ED5AF7EF-0B78-407A-864D-EEEBE05E98FC}"/>
    <cellStyle name="Comma 5 2 4 2 3" xfId="30561" xr:uid="{92CD2FD6-65B4-444B-9BD4-8BD03B652048}"/>
    <cellStyle name="Comma 5 2 4 2 4" xfId="30926" xr:uid="{9F33CA11-07C6-481C-A78E-213CF504BA88}"/>
    <cellStyle name="Comma 5 2 4 3" xfId="30549" xr:uid="{0F4C2308-2688-446C-A27E-BFCE11140C68}"/>
    <cellStyle name="Comma 5 2 4 3 2" xfId="30631" xr:uid="{CFB4CA51-42B2-4BF5-9AF9-673F00BD5CFD}"/>
    <cellStyle name="Comma 5 2 4 3 3" xfId="30941" xr:uid="{35CEEE63-7BB2-4EEA-83CF-5333A9F63EF4}"/>
    <cellStyle name="Comma 5 2 4 4" xfId="30579" xr:uid="{79C2FE9C-BC47-45D3-81C7-55923423D801}"/>
    <cellStyle name="Comma 5 2 4 5" xfId="30620" xr:uid="{2D2FE097-3E58-4E43-B405-32F2F658B65A}"/>
    <cellStyle name="Comma 5 2 4 6" xfId="30918" xr:uid="{FFFC894D-F0FF-4CEA-9DAF-F49F3E52EACB}"/>
    <cellStyle name="Comma 5 2 4 7" xfId="31240" xr:uid="{2E5D930F-8B70-4941-B7AD-A1A539EE389A}"/>
    <cellStyle name="Comma 5 2 4 8" xfId="30409" xr:uid="{2F788AFF-2365-4173-9AD4-9EB5EE2CD90F}"/>
    <cellStyle name="Comma 5 2 5" xfId="30410" xr:uid="{1B854D74-2C11-4B25-A896-E9F8E6D4D71C}"/>
    <cellStyle name="Comma 5 2 5 2" xfId="30425" xr:uid="{C24CF4A1-604C-4A78-A752-E05C845168E9}"/>
    <cellStyle name="Comma 5 2 5 2 2" xfId="30598" xr:uid="{10A672CB-2ACF-4A8A-BC8B-83FA20866661}"/>
    <cellStyle name="Comma 5 2 5 2 2 2" xfId="30660" xr:uid="{96AF56BC-6E91-454F-A913-1B5EF260B524}"/>
    <cellStyle name="Comma 5 2 5 2 3" xfId="30562" xr:uid="{EB087388-5735-47DA-A778-C37D3BA09F7B}"/>
    <cellStyle name="Comma 5 2 5 2 4" xfId="30927" xr:uid="{9C5FD4B9-51E1-40C8-A1C0-B9DA63A12820}"/>
    <cellStyle name="Comma 5 2 5 3" xfId="30580" xr:uid="{594004CE-4C85-49C3-98D5-50D24316BFB4}"/>
    <cellStyle name="Comma 5 2 5 3 2" xfId="30632" xr:uid="{5DF27414-0425-4CEA-9FF2-B029A5DDBF7D}"/>
    <cellStyle name="Comma 5 2 5 3 3" xfId="30942" xr:uid="{7FF4A0CA-6FEC-4011-9105-1F245F102EA7}"/>
    <cellStyle name="Comma 5 2 5 4" xfId="30621" xr:uid="{8D5CFC01-28FD-48B9-B5AE-BF61C0025B69}"/>
    <cellStyle name="Comma 5 2 5 5" xfId="30919" xr:uid="{8B4C09D8-9DF0-4BAC-A0B6-095950680402}"/>
    <cellStyle name="Comma 5 2 6" xfId="30547" xr:uid="{5C64EDE1-D10D-405A-BEBE-498A5BCE0F98}"/>
    <cellStyle name="Comma 5 2 7" xfId="30570" xr:uid="{02BF2878-498D-48D7-8F68-577919C83D6F}"/>
    <cellStyle name="Comma 5 2 7 2" xfId="30609" xr:uid="{C0CD91E5-D6C5-434A-96EB-1B3A036C6BBA}"/>
    <cellStyle name="Comma 5 2 7 3" xfId="30628" xr:uid="{F8EDEA31-A8F6-431F-BA36-CFAAABCD185E}"/>
    <cellStyle name="Comma 5 2 7 4" xfId="30935" xr:uid="{47F7B796-4D4E-4909-966E-3439D41D5605}"/>
    <cellStyle name="Comma 5 2 8" xfId="30545" xr:uid="{B1DF5FDB-1841-4554-815D-7CDC6C437CC6}"/>
    <cellStyle name="Comma 5 2 9" xfId="30577" xr:uid="{A369C976-3FD5-4322-AB61-3F6F862BE607}"/>
    <cellStyle name="Comma 5 20" xfId="12384" xr:uid="{302159E2-6CC0-46FF-9364-3A8433ED91B2}"/>
    <cellStyle name="Comma 5 3" xfId="461" xr:uid="{00000000-0005-0000-0000-0000F0010000}"/>
    <cellStyle name="Comma 5 3 10" xfId="4853" xr:uid="{2846F87B-F3CD-4BF8-9488-62CC1D0AA1F2}"/>
    <cellStyle name="Comma 5 3 10 2" xfId="14145" xr:uid="{50684423-3D64-4A82-B41B-9419936B23DE}"/>
    <cellStyle name="Comma 5 3 11" xfId="6598" xr:uid="{693DB301-C91E-4232-BB0E-39CDBBE5076F}"/>
    <cellStyle name="Comma 5 3 11 2" xfId="16978" xr:uid="{3AE9192F-FC94-46DB-A683-7733A5EFF8B5}"/>
    <cellStyle name="Comma 5 3 12" xfId="9431" xr:uid="{34D918AF-B59B-4DA7-96F7-480CE83D0911}"/>
    <cellStyle name="Comma 5 3 12 2" xfId="19811" xr:uid="{1F161FA1-6088-47C1-BDE8-F54460BB08FE}"/>
    <cellStyle name="Comma 5 3 13" xfId="25307" xr:uid="{D7859DD7-1B89-4767-A0D2-196C4B8D2D83}"/>
    <cellStyle name="Comma 5 3 14" xfId="12410" xr:uid="{9909FE86-2089-41F8-9D0E-7276470C2221}"/>
    <cellStyle name="Comma 5 3 2" xfId="462" xr:uid="{00000000-0005-0000-0000-0000F1010000}"/>
    <cellStyle name="Comma 5 3 2 10" xfId="6599" xr:uid="{82695B62-7D76-42AB-BEFC-75E567F2A3C5}"/>
    <cellStyle name="Comma 5 3 2 10 2" xfId="16979" xr:uid="{9AD20C4B-E731-46C2-8BEC-0FFD687EC178}"/>
    <cellStyle name="Comma 5 3 2 11" xfId="9432" xr:uid="{AED80BCA-D092-4C6C-971E-3050E72CFF57}"/>
    <cellStyle name="Comma 5 3 2 11 2" xfId="19812" xr:uid="{987CAEBC-5AB8-49B8-B758-D587955279AF}"/>
    <cellStyle name="Comma 5 3 2 12" xfId="23918" xr:uid="{56197C97-EB7B-40EC-AFA2-7AEAB10C8886}"/>
    <cellStyle name="Comma 5 3 2 13" xfId="12470" xr:uid="{EFBC7B92-3047-49CF-805D-2C6A6223921F}"/>
    <cellStyle name="Comma 5 3 2 2" xfId="463" xr:uid="{00000000-0005-0000-0000-0000F2010000}"/>
    <cellStyle name="Comma 5 3 2 2 10" xfId="13035" xr:uid="{86B57A63-967D-49F1-9028-3928CA4FAF65}"/>
    <cellStyle name="Comma 5 3 2 2 2" xfId="1598" xr:uid="{00000000-0005-0000-0000-0000F3010000}"/>
    <cellStyle name="Comma 5 3 2 2 2 2" xfId="3014" xr:uid="{00000000-0005-0000-0000-000093010000}"/>
    <cellStyle name="Comma 5 3 2 2 2 2 2" xfId="6156" xr:uid="{4ACBE935-4C4A-4B58-AA67-CBC1AD567848}"/>
    <cellStyle name="Comma 5 3 2 2 2 2 2 2" xfId="25950" xr:uid="{A03F8AD1-6D73-462F-AC3F-273225650954}"/>
    <cellStyle name="Comma 5 3 2 2 2 2 2 3" xfId="25883" xr:uid="{4BB2DC81-1E90-4372-9987-27A20831971A}"/>
    <cellStyle name="Comma 5 3 2 2 2 2 2 4" xfId="15640" xr:uid="{4AF74E66-2D4F-40C8-B6A6-07DB4000C240}"/>
    <cellStyle name="Comma 5 3 2 2 2 2 3" xfId="8093" xr:uid="{9E795528-EFE8-49EC-A3CC-54ADBF1342DE}"/>
    <cellStyle name="Comma 5 3 2 2 2 2 3 2" xfId="28775" xr:uid="{0CBF15F0-D411-4526-93F7-EFED3C06D888}"/>
    <cellStyle name="Comma 5 3 2 2 2 2 3 3" xfId="27263" xr:uid="{4C183DF4-8D04-46F2-A7C1-5EE37A5A7CDB}"/>
    <cellStyle name="Comma 5 3 2 2 2 2 3 4" xfId="18473" xr:uid="{18E6D797-2AE3-43E1-A6BE-04E5FC2EB0F6}"/>
    <cellStyle name="Comma 5 3 2 2 2 2 4" xfId="10926" xr:uid="{AFB79152-8464-4800-9AF1-921E7BAF005A}"/>
    <cellStyle name="Comma 5 3 2 2 2 2 4 2" xfId="21306" xr:uid="{39BF4066-2DEB-466C-B501-D053D1037734}"/>
    <cellStyle name="Comma 5 3 2 2 2 2 5" xfId="24317" xr:uid="{E61FFCE0-15C8-4B0D-A412-90E5D4DF8AD6}"/>
    <cellStyle name="Comma 5 3 2 2 2 2 6" xfId="13516" xr:uid="{4E597990-8807-4D77-97E7-E28E02E3D3DD}"/>
    <cellStyle name="Comma 5 3 2 2 2 3" xfId="2666" xr:uid="{00000000-0005-0000-0000-000092010000}"/>
    <cellStyle name="Comma 5 3 2 2 2 3 2" xfId="7789" xr:uid="{A991F633-EC7B-4AE2-AF36-3AFF910B0ED8}"/>
    <cellStyle name="Comma 5 3 2 2 2 3 2 2" xfId="27573" xr:uid="{55463535-088B-4D65-8D51-0F8E527C73E6}"/>
    <cellStyle name="Comma 5 3 2 2 2 3 2 3" xfId="27856" xr:uid="{520E163C-1648-451D-9381-D1B444BA6975}"/>
    <cellStyle name="Comma 5 3 2 2 2 3 2 4" xfId="18169" xr:uid="{D8D0AAD4-15A0-4209-9D40-CC4375AD633E}"/>
    <cellStyle name="Comma 5 3 2 2 2 3 3" xfId="10622" xr:uid="{23424A55-1186-4AE1-8B15-D60B73FB2413}"/>
    <cellStyle name="Comma 5 3 2 2 2 3 3 2" xfId="21002" xr:uid="{D45E85F7-0528-446F-8AEF-F2444471BE38}"/>
    <cellStyle name="Comma 5 3 2 2 2 3 4" xfId="24771" xr:uid="{F6C426D8-D850-4C02-A12E-6C68D7A11502}"/>
    <cellStyle name="Comma 5 3 2 2 2 3 5" xfId="15336" xr:uid="{16A4BAA9-88C4-414D-BFF5-062C8FED3C61}"/>
    <cellStyle name="Comma 5 3 2 2 2 4" xfId="3629" xr:uid="{00000000-0005-0000-0000-0000F3010000}"/>
    <cellStyle name="Comma 5 3 2 2 2 5" xfId="4251" xr:uid="{9B0E90D9-C0F7-49FF-A548-FF90C88E6C49}"/>
    <cellStyle name="Comma 5 3 2 2 2 5 2" xfId="9022" xr:uid="{DB214821-C42B-4F8D-9BBF-71FC6C4AEED3}"/>
    <cellStyle name="Comma 5 3 2 2 2 5 2 2" xfId="19402" xr:uid="{3CCFE505-B22F-4BE5-BFD5-27F625009463}"/>
    <cellStyle name="Comma 5 3 2 2 2 5 2 3" xfId="31026" xr:uid="{D5BC14E3-2A5D-4C04-A1B3-FB7278D938D5}"/>
    <cellStyle name="Comma 5 3 2 2 2 5 2 4" xfId="30661" xr:uid="{88978C8C-DE0D-41D5-B666-4404FA6D88AC}"/>
    <cellStyle name="Comma 5 3 2 2 2 5 3" xfId="11855" xr:uid="{879F1394-5F75-4E90-ACCF-2DB416637DF2}"/>
    <cellStyle name="Comma 5 3 2 2 2 5 3 2" xfId="22235" xr:uid="{A8BFC29A-4346-4751-A9D7-8EBC270E9334}"/>
    <cellStyle name="Comma 5 3 2 2 2 5 4" xfId="16569" xr:uid="{3BACECC7-6A25-4BBD-A5D0-C82353F7F629}"/>
    <cellStyle name="Comma 5 3 2 2 2 6" xfId="5544" xr:uid="{4AA9B774-4921-4980-9DB7-0CEF866568F6}"/>
    <cellStyle name="Comma 5 3 2 2 2 6 2" xfId="29891" xr:uid="{9C519322-6E9C-4E0B-84A2-5A544F46923B}"/>
    <cellStyle name="Comma 5 3 2 2 2 6 2 2" xfId="30954" xr:uid="{405A5DEB-8EC3-4ABC-8B7D-3B894A42504F}"/>
    <cellStyle name="Comma 5 3 2 2 2 7" xfId="23723" xr:uid="{8A8F9509-66DC-46AC-A9A7-817B49144E49}"/>
    <cellStyle name="Comma 5 3 2 2 2 8" xfId="13066" xr:uid="{B50D4B53-697A-42B9-9F93-70A744787325}"/>
    <cellStyle name="Comma 5 3 2 2 3" xfId="1599" xr:uid="{00000000-0005-0000-0000-0000F4010000}"/>
    <cellStyle name="Comma 5 3 2 2 3 2" xfId="3015" xr:uid="{00000000-0005-0000-0000-000094010000}"/>
    <cellStyle name="Comma 5 3 2 2 3 2 2" xfId="8094" xr:uid="{7BF9BB9B-26F6-4A7B-B741-6401840D44C4}"/>
    <cellStyle name="Comma 5 3 2 2 3 2 2 2" xfId="28776" xr:uid="{97F5D130-40E9-49C6-BF88-F44C1C5917AA}"/>
    <cellStyle name="Comma 5 3 2 2 3 2 2 3" xfId="27872" xr:uid="{1C2254A3-A181-4089-A9AD-37492C817900}"/>
    <cellStyle name="Comma 5 3 2 2 3 2 2 4" xfId="18474" xr:uid="{EF665B60-996B-4090-9883-5AF6CE2B9F40}"/>
    <cellStyle name="Comma 5 3 2 2 3 2 3" xfId="10927" xr:uid="{F7202109-0539-401A-8DA8-FE6FE6E715B4}"/>
    <cellStyle name="Comma 5 3 2 2 3 2 3 2" xfId="21307" xr:uid="{7E1FA1D7-80F6-4007-BA48-786A08D6E488}"/>
    <cellStyle name="Comma 5 3 2 2 3 2 4" xfId="23281" xr:uid="{E29E3FB4-1142-46D5-B9BC-FBCC0D3E4AF6}"/>
    <cellStyle name="Comma 5 3 2 2 3 2 5" xfId="15641" xr:uid="{F739DFD7-5A02-4961-B2FF-23F1CB84962A}"/>
    <cellStyle name="Comma 5 3 2 2 3 3" xfId="2082" xr:uid="{00000000-0005-0000-0000-0000F4010000}"/>
    <cellStyle name="Comma 5 3 2 2 3 4" xfId="4391" xr:uid="{933C8226-C46F-4342-AB1B-1DC1B1F37B70}"/>
    <cellStyle name="Comma 5 3 2 2 3 4 2" xfId="9162" xr:uid="{08B4E032-80CB-4825-8075-E7E720E1D674}"/>
    <cellStyle name="Comma 5 3 2 2 3 4 2 2" xfId="19542" xr:uid="{5E6B521C-CC61-48D2-A240-A3DE4FF65289}"/>
    <cellStyle name="Comma 5 3 2 2 3 4 2 3" xfId="31056" xr:uid="{7B903B43-0C6D-49A6-9727-D8D888B7F2E1}"/>
    <cellStyle name="Comma 5 3 2 2 3 4 2 4" xfId="30662" xr:uid="{041D7F03-0160-44D8-BDD1-0265CDA0BADC}"/>
    <cellStyle name="Comma 5 3 2 2 3 4 3" xfId="11995" xr:uid="{86F94323-154D-4FD7-B637-754FD397809D}"/>
    <cellStyle name="Comma 5 3 2 2 3 4 3 2" xfId="22375" xr:uid="{6E1276EF-499F-4B69-A23D-99DCD957C31B}"/>
    <cellStyle name="Comma 5 3 2 2 3 4 4" xfId="16709" xr:uid="{BFA2BFEE-AA3F-48EB-B522-19E3AA60155E}"/>
    <cellStyle name="Comma 5 3 2 2 3 5" xfId="5545" xr:uid="{87BB5A44-0A84-4354-8A20-3DE740BDB9D5}"/>
    <cellStyle name="Comma 5 3 2 2 3 5 2" xfId="29932" xr:uid="{494685AF-0887-4B2F-B673-AAA2D6A71859}"/>
    <cellStyle name="Comma 5 3 2 2 3 6" xfId="25166" xr:uid="{35E2B19E-F3CF-4FCD-A416-6AA019C43B9E}"/>
    <cellStyle name="Comma 5 3 2 2 3 7" xfId="13517" xr:uid="{81206A3F-C747-4698-B559-B3F885CD8D9A}"/>
    <cellStyle name="Comma 5 3 2 2 4" xfId="1597" xr:uid="{00000000-0005-0000-0000-0000F5010000}"/>
    <cellStyle name="Comma 5 3 2 2 4 2" xfId="3013" xr:uid="{00000000-0005-0000-0000-000095010000}"/>
    <cellStyle name="Comma 5 3 2 2 4 2 2" xfId="8092" xr:uid="{E89D21E1-B455-4D7D-9B2F-B8E34618380A}"/>
    <cellStyle name="Comma 5 3 2 2 4 2 2 2" xfId="18472" xr:uid="{F97B71C0-7501-4349-B040-6C9E49273439}"/>
    <cellStyle name="Comma 5 3 2 2 4 2 3" xfId="10925" xr:uid="{080E1EBD-51A9-4D41-8C45-D42D6FC9F519}"/>
    <cellStyle name="Comma 5 3 2 2 4 2 3 2" xfId="21305" xr:uid="{113E7A58-A99D-4BCF-A0FB-13EB1CE0409A}"/>
    <cellStyle name="Comma 5 3 2 2 4 2 4" xfId="28673" xr:uid="{8DE688C5-537B-47A8-AE3F-35341CEE66EF}"/>
    <cellStyle name="Comma 5 3 2 2 4 2 5" xfId="25942" xr:uid="{AAFF93DB-5388-405A-A1AD-12F8FD651DE5}"/>
    <cellStyle name="Comma 5 3 2 2 4 2 6" xfId="15639" xr:uid="{FDB837A0-16E1-4F02-98AD-01678890DB27}"/>
    <cellStyle name="Comma 5 3 2 2 4 3" xfId="3651" xr:uid="{00000000-0005-0000-0000-0000F5010000}"/>
    <cellStyle name="Comma 5 3 2 2 4 4" xfId="5543" xr:uid="{A02B8927-C6C9-4981-8371-BC5F4FFB90CF}"/>
    <cellStyle name="Comma 5 3 2 2 4 4 2" xfId="29931" xr:uid="{9B2CC529-1177-42F3-BD02-4244CA3CA83A}"/>
    <cellStyle name="Comma 5 3 2 2 4 5" xfId="24204" xr:uid="{EA34B4EF-3E9F-4C0B-9FF3-F638CFE397CA}"/>
    <cellStyle name="Comma 5 3 2 2 4 6" xfId="13515" xr:uid="{970BC1FE-57FD-4E25-9E11-06B96A5F0C91}"/>
    <cellStyle name="Comma 5 3 2 2 5" xfId="4237" xr:uid="{8B6E58F7-0192-48F8-B6FC-70C1E0C133D5}"/>
    <cellStyle name="Comma 5 3 2 2 5 2" xfId="9008" xr:uid="{55FBEF45-EC69-4E11-8A17-A2E69465326C}"/>
    <cellStyle name="Comma 5 3 2 2 5 2 2" xfId="29079" xr:uid="{2407A847-EA3F-4F61-90DC-C97610FFA662}"/>
    <cellStyle name="Comma 5 3 2 2 5 2 3" xfId="28456" xr:uid="{B7915A89-7465-4B46-84A0-1E8D8551BF38}"/>
    <cellStyle name="Comma 5 3 2 2 5 2 4" xfId="19388" xr:uid="{3D06A3B1-A1DD-475F-9DD4-C89790FEBBE5}"/>
    <cellStyle name="Comma 5 3 2 2 5 2 5" xfId="31024" xr:uid="{5C44E956-2742-49E9-8428-22740D671C8D}"/>
    <cellStyle name="Comma 5 3 2 2 5 3" xfId="11841" xr:uid="{E403C161-1D3D-4082-B650-A1F1DFC3CB8D}"/>
    <cellStyle name="Comma 5 3 2 2 5 3 2" xfId="22221" xr:uid="{1AA8CE2E-465D-43DC-B1AC-5FDDB5246458}"/>
    <cellStyle name="Comma 5 3 2 2 5 4" xfId="22669" xr:uid="{3AD68E01-C7E2-4706-BA90-4956E1ADB08D}"/>
    <cellStyle name="Comma 5 3 2 2 5 5" xfId="16555" xr:uid="{EE68A2B4-8AF6-4162-878E-A65980BC098E}"/>
    <cellStyle name="Comma 5 3 2 2 6" xfId="4855" xr:uid="{708195BE-D60E-45FC-849B-1AAC97801F00}"/>
    <cellStyle name="Comma 5 3 2 2 6 2" xfId="28557" xr:uid="{BD568B2A-F9B1-4D17-B640-3623EE7CAC30}"/>
    <cellStyle name="Comma 5 3 2 2 6 3" xfId="26164" xr:uid="{27C47F0C-B9F6-4597-822F-2C5F7C5FB64F}"/>
    <cellStyle name="Comma 5 3 2 2 6 4" xfId="14147" xr:uid="{63953720-10EC-4643-9AEE-69438185FB2A}"/>
    <cellStyle name="Comma 5 3 2 2 7" xfId="6600" xr:uid="{98B5AC0E-D832-4D8B-A0D5-351EC6061F08}"/>
    <cellStyle name="Comma 5 3 2 2 7 2" xfId="28193" xr:uid="{263BDD9F-C289-4B89-BC07-2907BA8F8736}"/>
    <cellStyle name="Comma 5 3 2 2 7 3" xfId="26024" xr:uid="{1E22E622-71C9-4916-8A9F-4FB5D10C03E0}"/>
    <cellStyle name="Comma 5 3 2 2 7 4" xfId="16980" xr:uid="{F96EF380-ECEA-4B8A-B4D9-F0425A7C9CFC}"/>
    <cellStyle name="Comma 5 3 2 2 8" xfId="9433" xr:uid="{112738C0-1CC2-44AE-AF8B-F23ECC39055F}"/>
    <cellStyle name="Comma 5 3 2 2 8 2" xfId="19813" xr:uid="{49B65756-72B0-4442-A8AC-48CA29401AB9}"/>
    <cellStyle name="Comma 5 3 2 2 9" xfId="23277" xr:uid="{EA252DCF-1D4A-43F0-A927-AF12D7AE13F8}"/>
    <cellStyle name="Comma 5 3 2 3" xfId="1600" xr:uid="{00000000-0005-0000-0000-0000F6010000}"/>
    <cellStyle name="Comma 5 3 2 3 2" xfId="3016" xr:uid="{00000000-0005-0000-0000-000097010000}"/>
    <cellStyle name="Comma 5 3 2 3 2 2" xfId="6157" xr:uid="{61D413E5-DB6E-492C-8B47-02BFADD98E21}"/>
    <cellStyle name="Comma 5 3 2 3 2 2 2" xfId="25665" xr:uid="{ECD3007B-AB55-4924-8E44-EED1B3DC4895}"/>
    <cellStyle name="Comma 5 3 2 3 2 2 2 2" xfId="26047" xr:uid="{36AB2384-EEB9-48E6-9997-4A4F24685914}"/>
    <cellStyle name="Comma 5 3 2 3 2 2 2 3" xfId="31160" xr:uid="{6B1BD7C4-2E44-416A-8483-EDEB32572E10}"/>
    <cellStyle name="Comma 5 3 2 3 2 2 3" xfId="28226" xr:uid="{63A53D60-5E09-4E12-ACDB-9B7AC43BF2CD}"/>
    <cellStyle name="Comma 5 3 2 3 2 2 4" xfId="15642" xr:uid="{EFA7C0C6-9201-495A-A865-995833A44D24}"/>
    <cellStyle name="Comma 5 3 2 3 2 3" xfId="8095" xr:uid="{B86FB38A-9BC1-4484-8EA8-4961DCEEA2B6}"/>
    <cellStyle name="Comma 5 3 2 3 2 3 2" xfId="28777" xr:uid="{8E8F1AE3-0968-4CC5-8846-550B57BF6B4B}"/>
    <cellStyle name="Comma 5 3 2 3 2 3 3" xfId="26720" xr:uid="{0D322364-39A8-470B-B24C-D568B9D2FEC7}"/>
    <cellStyle name="Comma 5 3 2 3 2 3 4" xfId="18475" xr:uid="{E0830030-E6EA-49BD-9317-AC595E66A444}"/>
    <cellStyle name="Comma 5 3 2 3 2 4" xfId="10928" xr:uid="{FE919D4E-E0F3-474A-AE0E-73AD100D68B2}"/>
    <cellStyle name="Comma 5 3 2 3 2 4 2" xfId="21308" xr:uid="{40EFF97C-5646-4488-A410-46C0045165E4}"/>
    <cellStyle name="Comma 5 3 2 3 2 5" xfId="24026" xr:uid="{CD10D5B4-473A-4837-9D31-ADDEF8B2B89E}"/>
    <cellStyle name="Comma 5 3 2 3 2 6" xfId="13518" xr:uid="{F2D4A119-DAE8-4320-9336-1EC7D87368E9}"/>
    <cellStyle name="Comma 5 3 2 3 3" xfId="2665" xr:uid="{00000000-0005-0000-0000-000096010000}"/>
    <cellStyle name="Comma 5 3 2 3 3 2" xfId="7788" xr:uid="{9AACB940-3DD7-460F-BF72-CB1198BE3E42}"/>
    <cellStyle name="Comma 5 3 2 3 3 2 2" xfId="28426" xr:uid="{1023DED4-034C-46C0-85AC-E55C64504142}"/>
    <cellStyle name="Comma 5 3 2 3 3 2 3" xfId="27881" xr:uid="{0134A244-51A5-4514-91B5-7BF4B14291DF}"/>
    <cellStyle name="Comma 5 3 2 3 3 2 4" xfId="18168" xr:uid="{CD83C855-375E-42AB-82A6-EC06AC3537AF}"/>
    <cellStyle name="Comma 5 3 2 3 3 3" xfId="10621" xr:uid="{7D0E0F47-584A-4397-86E5-2949A996BB3E}"/>
    <cellStyle name="Comma 5 3 2 3 3 3 2" xfId="21001" xr:uid="{ADF39D8E-AE79-4AB7-AD70-FF8655E0AFED}"/>
    <cellStyle name="Comma 5 3 2 3 3 4" xfId="25381" xr:uid="{D656B3E5-9EF2-4DD3-BA23-B63C217627B7}"/>
    <cellStyle name="Comma 5 3 2 3 3 5" xfId="15335" xr:uid="{893B97A2-BE70-498A-8C77-CAFC1444F47C}"/>
    <cellStyle name="Comma 5 3 2 3 4" xfId="3610" xr:uid="{00000000-0005-0000-0000-0000F6010000}"/>
    <cellStyle name="Comma 5 3 2 3 5" xfId="4250" xr:uid="{44E3EAE7-C7AC-466B-AE28-FC315EF010FC}"/>
    <cellStyle name="Comma 5 3 2 3 5 2" xfId="9021" xr:uid="{889AFE3D-6BB3-4C48-92E0-0E45863380EE}"/>
    <cellStyle name="Comma 5 3 2 3 5 2 2" xfId="19401" xr:uid="{E5D4D153-2C86-4B7D-9F94-8A5AD69EF39D}"/>
    <cellStyle name="Comma 5 3 2 3 5 2 3" xfId="31025" xr:uid="{DE62BA68-8C4C-4A75-84AA-7F79DFE185D2}"/>
    <cellStyle name="Comma 5 3 2 3 5 2 4" xfId="30663" xr:uid="{40E91CE9-FAE0-4A4A-BB16-C0782A9D60D7}"/>
    <cellStyle name="Comma 5 3 2 3 5 3" xfId="11854" xr:uid="{DADCD709-37B4-4618-B5FD-4AE2F0C1050E}"/>
    <cellStyle name="Comma 5 3 2 3 5 3 2" xfId="22234" xr:uid="{CB66ED33-56C5-423C-9D31-29B86F28C6AA}"/>
    <cellStyle name="Comma 5 3 2 3 5 4" xfId="16568" xr:uid="{C5B36E00-2B2E-4003-81E3-B89E0D229188}"/>
    <cellStyle name="Comma 5 3 2 3 6" xfId="5546" xr:uid="{B675D260-A30F-4DB2-8CCD-E217F8346325}"/>
    <cellStyle name="Comma 5 3 2 3 6 2" xfId="29716" xr:uid="{E2CF8A21-A49D-4062-A218-0B7CB0D745A6}"/>
    <cellStyle name="Comma 5 3 2 3 6 2 2" xfId="30955" xr:uid="{8F8C2ECC-CE5A-415D-A9CD-A9A3EDB1C7F9}"/>
    <cellStyle name="Comma 5 3 2 3 7" xfId="25267" xr:uid="{3CB50019-DC2C-4BE2-BB7E-167334EBA095}"/>
    <cellStyle name="Comma 5 3 2 3 8" xfId="13065" xr:uid="{C7A9DA37-CC33-48B6-8AFD-0CC48BE10F24}"/>
    <cellStyle name="Comma 5 3 2 4" xfId="1601" xr:uid="{00000000-0005-0000-0000-0000F7010000}"/>
    <cellStyle name="Comma 5 3 2 4 2" xfId="3017" xr:uid="{00000000-0005-0000-0000-000098010000}"/>
    <cellStyle name="Comma 5 3 2 4 2 2" xfId="8096" xr:uid="{C7649695-9281-40EA-BB91-55CC922A7359}"/>
    <cellStyle name="Comma 5 3 2 4 2 2 2" xfId="28778" xr:uid="{73990E74-1063-4255-A950-145D40281FFC}"/>
    <cellStyle name="Comma 5 3 2 4 2 2 2 2" xfId="31213" xr:uid="{C3151A16-BBA8-47F1-A872-2F3F10860F06}"/>
    <cellStyle name="Comma 5 3 2 4 2 2 2 3" xfId="30665" xr:uid="{1B5DB8C6-AAB9-479C-98EA-E8DAB47A0D09}"/>
    <cellStyle name="Comma 5 3 2 4 2 2 3" xfId="28346" xr:uid="{6684CE6F-2062-42C8-A041-7C5C9ADAC89D}"/>
    <cellStyle name="Comma 5 3 2 4 2 2 4" xfId="18476" xr:uid="{A58B8445-4EA5-4F14-B674-E98BB3523479}"/>
    <cellStyle name="Comma 5 3 2 4 2 3" xfId="10929" xr:uid="{170AFC33-D754-4BB6-ADAD-71308ACC902B}"/>
    <cellStyle name="Comma 5 3 2 4 2 3 2" xfId="21309" xr:uid="{382608E5-F476-4240-AC66-B91D74DE86B0}"/>
    <cellStyle name="Comma 5 3 2 4 2 4" xfId="25769" xr:uid="{732E71AD-9C09-4D82-AB83-AE567D70BE03}"/>
    <cellStyle name="Comma 5 3 2 4 2 5" xfId="15643" xr:uid="{CDBE3585-32BB-4492-839A-0E8CFA0B33E5}"/>
    <cellStyle name="Comma 5 3 2 4 3" xfId="2154" xr:uid="{00000000-0005-0000-0000-0000F7010000}"/>
    <cellStyle name="Comma 5 3 2 4 4" xfId="4392" xr:uid="{A11BE978-7C2A-4394-B26B-C7F4156424D0}"/>
    <cellStyle name="Comma 5 3 2 4 4 2" xfId="9163" xr:uid="{ABCD93B8-6116-4838-BC4E-BD3F86BD9464}"/>
    <cellStyle name="Comma 5 3 2 4 4 2 2" xfId="19543" xr:uid="{7303CAFF-93EF-4D28-99B6-A7799A67C027}"/>
    <cellStyle name="Comma 5 3 2 4 4 2 3" xfId="31057" xr:uid="{266785F0-BEB9-43B7-A016-7C4C3192ADB9}"/>
    <cellStyle name="Comma 5 3 2 4 4 2 4" xfId="30664" xr:uid="{3AD4EE4D-9551-418A-A0B9-356D5465EE87}"/>
    <cellStyle name="Comma 5 3 2 4 4 3" xfId="11996" xr:uid="{F2C5D82A-3446-44EE-ADA2-622A64BC7972}"/>
    <cellStyle name="Comma 5 3 2 4 4 3 2" xfId="22376" xr:uid="{D3A438AE-22B9-4BF7-9A7E-B7A500B209C5}"/>
    <cellStyle name="Comma 5 3 2 4 4 4" xfId="16710" xr:uid="{688E38BA-6390-4979-8098-4A0E3F26AF46}"/>
    <cellStyle name="Comma 5 3 2 4 5" xfId="5547" xr:uid="{24FE49EC-6989-4913-AFE3-094A4DA83C58}"/>
    <cellStyle name="Comma 5 3 2 4 5 2" xfId="29933" xr:uid="{33DA0D6C-2126-4F0E-A5AD-154CF23F8B14}"/>
    <cellStyle name="Comma 5 3 2 4 5 2 2" xfId="30956" xr:uid="{B6288167-F3EF-48C0-9EAE-9F49B165C7FC}"/>
    <cellStyle name="Comma 5 3 2 4 6" xfId="23772" xr:uid="{CCFD7A9C-E3C1-4C88-93AF-DC3BE8DD6499}"/>
    <cellStyle name="Comma 5 3 2 4 7" xfId="13519" xr:uid="{2C9F4BCD-5F48-4543-A7F2-D47531FE48C9}"/>
    <cellStyle name="Comma 5 3 2 5" xfId="1596" xr:uid="{00000000-0005-0000-0000-0000F8010000}"/>
    <cellStyle name="Comma 5 3 2 5 2" xfId="3012" xr:uid="{00000000-0005-0000-0000-000099010000}"/>
    <cellStyle name="Comma 5 3 2 5 2 2" xfId="8091" xr:uid="{C79E0C8B-DE33-4890-BAA4-05C189D1E714}"/>
    <cellStyle name="Comma 5 3 2 5 2 2 2" xfId="18471" xr:uid="{7EF0285E-B82D-4ADC-AE91-8D0851496857}"/>
    <cellStyle name="Comma 5 3 2 5 2 3" xfId="10924" xr:uid="{A9FFAA07-10E2-4625-9206-79875381F6C4}"/>
    <cellStyle name="Comma 5 3 2 5 2 3 2" xfId="21304" xr:uid="{3ABF3A2F-5123-4D62-A035-B10E9ECD90ED}"/>
    <cellStyle name="Comma 5 3 2 5 2 4" xfId="28561" xr:uid="{0471347A-EF47-40DE-B68E-DDD0854A5373}"/>
    <cellStyle name="Comma 5 3 2 5 2 5" xfId="27093" xr:uid="{58216308-30EB-43DB-A323-330DCF8340DF}"/>
    <cellStyle name="Comma 5 3 2 5 2 6" xfId="15638" xr:uid="{A31B7C43-EE6B-4F45-9CDF-31D1101A763E}"/>
    <cellStyle name="Comma 5 3 2 5 3" xfId="3628" xr:uid="{00000000-0005-0000-0000-0000F8010000}"/>
    <cellStyle name="Comma 5 3 2 5 4" xfId="5542" xr:uid="{FAF9A496-4265-4C3D-953B-05827F327311}"/>
    <cellStyle name="Comma 5 3 2 5 4 2" xfId="29930" xr:uid="{25AF1F10-0E1C-4936-BC83-2F9C841885FC}"/>
    <cellStyle name="Comma 5 3 2 5 5" xfId="24467" xr:uid="{AFB6647A-227D-41B4-B74F-6277070C58F5}"/>
    <cellStyle name="Comma 5 3 2 5 6" xfId="13514" xr:uid="{8580C680-8BC7-47F0-9872-44A355965C65}"/>
    <cellStyle name="Comma 5 3 2 6" xfId="2545" xr:uid="{00000000-0005-0000-0000-00009A010000}"/>
    <cellStyle name="Comma 5 3 2 6 2" xfId="5816" xr:uid="{B42CD3E3-B5A0-4D7F-8ED6-F0A83CF718C6}"/>
    <cellStyle name="Comma 5 3 2 6 2 2" xfId="28224" xr:uid="{A3F780B0-638F-4FD6-864E-68C5B39D6DCA}"/>
    <cellStyle name="Comma 5 3 2 6 2 2 2" xfId="31202" xr:uid="{53FEDC8F-7233-40C0-B6A8-00E9C84B4D91}"/>
    <cellStyle name="Comma 5 3 2 6 2 2 3" xfId="30666" xr:uid="{55A9D467-3BFB-4E0E-9EC3-17611FFA3CE0}"/>
    <cellStyle name="Comma 5 3 2 6 2 3" xfId="26313" xr:uid="{B534AB36-6FE0-4D08-B9F6-3B18A67C9BC7}"/>
    <cellStyle name="Comma 5 3 2 6 2 4" xfId="15216" xr:uid="{19F8B05B-7B1B-413C-8AEF-99A00CA1990A}"/>
    <cellStyle name="Comma 5 3 2 6 3" xfId="7669" xr:uid="{B119D217-FEE9-4F39-9C46-B07449B1D556}"/>
    <cellStyle name="Comma 5 3 2 6 3 2" xfId="18049" xr:uid="{8137A127-67FA-4FC0-9A4B-CF57A49A2EA3}"/>
    <cellStyle name="Comma 5 3 2 6 4" xfId="10502" xr:uid="{AFE80641-2117-4BB7-8F7D-9121896F10AB}"/>
    <cellStyle name="Comma 5 3 2 6 4 2" xfId="20882" xr:uid="{2522E95E-9C3D-499A-8E4E-9A06D5634F9F}"/>
    <cellStyle name="Comma 5 3 2 6 5" xfId="22985" xr:uid="{49B7F587-D701-4986-A250-A409BE3237B0}"/>
    <cellStyle name="Comma 5 3 2 6 6" xfId="12932" xr:uid="{5B135D3C-09AD-4E30-BB6B-60138CF8FFB5}"/>
    <cellStyle name="Comma 5 3 2 7" xfId="2239" xr:uid="{00000000-0005-0000-0000-000090010000}"/>
    <cellStyle name="Comma 5 3 2 7 2" xfId="7365" xr:uid="{EBB7595B-8065-4FFE-912A-3A960CFAF648}"/>
    <cellStyle name="Comma 5 3 2 7 2 2" xfId="17745" xr:uid="{F4A253BF-AA6D-44B8-88D2-5771908DBA10}"/>
    <cellStyle name="Comma 5 3 2 7 3" xfId="10198" xr:uid="{08E08A14-B7D5-4DC3-8546-79A2B7CA1538}"/>
    <cellStyle name="Comma 5 3 2 7 3 2" xfId="20578" xr:uid="{19789572-D886-48F5-AF6F-5C39143B76A0}"/>
    <cellStyle name="Comma 5 3 2 7 4" xfId="25549" xr:uid="{3905059D-883A-43CF-8FD1-2A2577249EE8}"/>
    <cellStyle name="Comma 5 3 2 7 5" xfId="27768" xr:uid="{5536DCEE-0E1D-4E26-B20B-64C6BD9A4356}"/>
    <cellStyle name="Comma 5 3 2 7 6" xfId="14912" xr:uid="{39D80824-8F21-4CB3-9694-DB4CEDD343F5}"/>
    <cellStyle name="Comma 5 3 2 8" xfId="3792" xr:uid="{819F03ED-7C8B-456D-823F-A9502DAE0057}"/>
    <cellStyle name="Comma 5 3 2 8 2" xfId="8627" xr:uid="{E4B0903F-6E6F-4A8E-B1B9-EE2A8455EE72}"/>
    <cellStyle name="Comma 5 3 2 8 2 2" xfId="19007" xr:uid="{8DB4F203-1121-416C-B01F-9F2B947A4396}"/>
    <cellStyle name="Comma 5 3 2 8 3" xfId="11460" xr:uid="{A35D6D00-4B8A-4B1E-8343-7C9D122B4970}"/>
    <cellStyle name="Comma 5 3 2 8 3 2" xfId="21840" xr:uid="{7A10F71C-48B8-4D48-B76C-C08E02C7E26E}"/>
    <cellStyle name="Comma 5 3 2 8 4" xfId="26922" xr:uid="{81ED6D7E-DED7-4A6D-950B-948283FEF26C}"/>
    <cellStyle name="Comma 5 3 2 8 5" xfId="27133" xr:uid="{FA637432-DA40-4BB9-A677-FFE8F7735C16}"/>
    <cellStyle name="Comma 5 3 2 8 6" xfId="16174" xr:uid="{22A43F48-9D88-40D3-91A0-EBEB420A8735}"/>
    <cellStyle name="Comma 5 3 2 9" xfId="4854" xr:uid="{D5470E20-D035-4D15-BFDA-251B57D6DBDA}"/>
    <cellStyle name="Comma 5 3 2 9 2" xfId="14146" xr:uid="{3FA9249D-3FC7-4517-AC59-94301A61B933}"/>
    <cellStyle name="Comma 5 3 3" xfId="464" xr:uid="{00000000-0005-0000-0000-0000F9010000}"/>
    <cellStyle name="Comma 5 3 3 10" xfId="9434" xr:uid="{21C97C8C-6484-4207-9292-8BAD5BA7D5B0}"/>
    <cellStyle name="Comma 5 3 3 10 2" xfId="19814" xr:uid="{DC75FED8-810B-4248-890D-5DD7BA087CF4}"/>
    <cellStyle name="Comma 5 3 3 11" xfId="22997" xr:uid="{EF9388E6-D73B-48FD-8E97-5A2B90364689}"/>
    <cellStyle name="Comma 5 3 3 12" xfId="12503" xr:uid="{69B7EA0F-CE62-4329-AF05-BA99CE648FEA}"/>
    <cellStyle name="Comma 5 3 3 2" xfId="1603" xr:uid="{00000000-0005-0000-0000-0000FA010000}"/>
    <cellStyle name="Comma 5 3 3 2 2" xfId="3019" xr:uid="{00000000-0005-0000-0000-00009D010000}"/>
    <cellStyle name="Comma 5 3 3 2 2 2" xfId="6158" xr:uid="{F0378657-A031-41C3-8F41-6A3B1C9D7262}"/>
    <cellStyle name="Comma 5 3 3 2 2 2 2" xfId="24485" xr:uid="{83A5BCE7-FA93-4046-B93F-7DBF3B6AB5B0}"/>
    <cellStyle name="Comma 5 3 3 2 2 2 2 2" xfId="28427" xr:uid="{736DE6AB-161D-4636-A9C4-28D443D12817}"/>
    <cellStyle name="Comma 5 3 3 2 2 2 2 3" xfId="31151" xr:uid="{E1BB7096-EC90-4029-B5A7-0FAD42F4C98A}"/>
    <cellStyle name="Comma 5 3 3 2 2 2 3" xfId="25860" xr:uid="{EF41CB2E-81DC-4902-9327-C9A51BC071F7}"/>
    <cellStyle name="Comma 5 3 3 2 2 2 4" xfId="15645" xr:uid="{C0FB2A2C-4C20-4F64-9D84-D761A735928E}"/>
    <cellStyle name="Comma 5 3 3 2 2 3" xfId="8098" xr:uid="{B2675BE1-25A0-44ED-A687-FABA010D7052}"/>
    <cellStyle name="Comma 5 3 3 2 2 3 2" xfId="28780" xr:uid="{CD187FE2-8FC9-4015-BA37-C9208C8B8BCD}"/>
    <cellStyle name="Comma 5 3 3 2 2 3 3" xfId="27513" xr:uid="{A9561C34-DD72-4C66-8DF2-57C9CBED73B7}"/>
    <cellStyle name="Comma 5 3 3 2 2 3 4" xfId="18478" xr:uid="{79D6A84A-3C44-4127-B3BE-F560C8722588}"/>
    <cellStyle name="Comma 5 3 3 2 2 4" xfId="10931" xr:uid="{FC1448B2-004C-4E12-9A63-CEFA1F59C4C9}"/>
    <cellStyle name="Comma 5 3 3 2 2 4 2" xfId="21311" xr:uid="{7117E778-8A37-419F-9809-286168CEAAF0}"/>
    <cellStyle name="Comma 5 3 3 2 2 5" xfId="24859" xr:uid="{B51606ED-93C3-4546-96D3-BF8C0BF40DBF}"/>
    <cellStyle name="Comma 5 3 3 2 2 6" xfId="13521" xr:uid="{D52808DA-9BA2-40FA-B25F-1CE8A6D6144A}"/>
    <cellStyle name="Comma 5 3 3 2 3" xfId="2667" xr:uid="{00000000-0005-0000-0000-00009C010000}"/>
    <cellStyle name="Comma 5 3 3 2 3 2" xfId="7790" xr:uid="{BA0259BC-20EC-4EC6-A19B-378E2BF4E5BD}"/>
    <cellStyle name="Comma 5 3 3 2 3 2 2" xfId="26039" xr:uid="{6782B069-944B-4921-902D-DAC3C150A5C8}"/>
    <cellStyle name="Comma 5 3 3 2 3 2 3" xfId="27401" xr:uid="{AB192F4A-9390-4A16-84D9-2950F8504D98}"/>
    <cellStyle name="Comma 5 3 3 2 3 2 4" xfId="18170" xr:uid="{D16734CC-6C0E-4BC9-A5A0-189B1E08715C}"/>
    <cellStyle name="Comma 5 3 3 2 3 3" xfId="10623" xr:uid="{32D673C7-F16B-40F9-AC5C-B8145FC66C24}"/>
    <cellStyle name="Comma 5 3 3 2 3 3 2" xfId="21003" xr:uid="{B3228333-204B-4211-857B-61CFE09A4DD0}"/>
    <cellStyle name="Comma 5 3 3 2 3 4" xfId="24830" xr:uid="{E9D5CFD3-D44C-4075-AD3A-C62EE31B5ADB}"/>
    <cellStyle name="Comma 5 3 3 2 3 5" xfId="15337" xr:uid="{2B66F20E-EAA4-4812-8730-8E1672063F27}"/>
    <cellStyle name="Comma 5 3 3 2 4" xfId="3580" xr:uid="{00000000-0005-0000-0000-0000FA010000}"/>
    <cellStyle name="Comma 5 3 3 2 5" xfId="4252" xr:uid="{A5CF6D28-9ECD-4973-BC14-8B113A41CBB2}"/>
    <cellStyle name="Comma 5 3 3 2 5 2" xfId="9023" xr:uid="{81DA8887-A952-4CB5-B5A0-720526160502}"/>
    <cellStyle name="Comma 5 3 3 2 5 2 2" xfId="19403" xr:uid="{9F87F3FB-8163-420F-AF07-B1B25D8E6B97}"/>
    <cellStyle name="Comma 5 3 3 2 5 2 3" xfId="31027" xr:uid="{C0D2D35F-E7B3-441D-B8A9-807C30CBF4A0}"/>
    <cellStyle name="Comma 5 3 3 2 5 2 4" xfId="30668" xr:uid="{17AF4E78-0E6D-4FCF-AFAC-0D2D6FE5164D}"/>
    <cellStyle name="Comma 5 3 3 2 5 3" xfId="11856" xr:uid="{39BC5741-8C7C-4596-95A7-4B99CB39F1EF}"/>
    <cellStyle name="Comma 5 3 3 2 5 3 2" xfId="22236" xr:uid="{02B4F7AC-9C43-4DF6-B35E-A78401953B0E}"/>
    <cellStyle name="Comma 5 3 3 2 5 4" xfId="26575" xr:uid="{715E5C5C-3872-4D4B-8066-80917DA2B00F}"/>
    <cellStyle name="Comma 5 3 3 2 5 5" xfId="26520" xr:uid="{DD64C3BF-EB63-4953-9816-A8B3F2938B93}"/>
    <cellStyle name="Comma 5 3 3 2 5 6" xfId="16570" xr:uid="{C7F6F558-EB37-4FA6-8D0D-9C76D89D3C31}"/>
    <cellStyle name="Comma 5 3 3 2 6" xfId="5549" xr:uid="{4187F2AE-FC25-459C-94F0-C08F8C49EAB6}"/>
    <cellStyle name="Comma 5 3 3 2 6 2" xfId="29717" xr:uid="{96A1D024-8268-4E76-B2EC-700DAF216034}"/>
    <cellStyle name="Comma 5 3 3 2 6 2 2" xfId="30957" xr:uid="{DAE0FF1E-EF08-43F3-A73C-BAA7B7306C91}"/>
    <cellStyle name="Comma 5 3 3 2 7" xfId="23665" xr:uid="{91BF73DA-EC0B-44F2-A377-D678D1D931C6}"/>
    <cellStyle name="Comma 5 3 3 2 8" xfId="13067" xr:uid="{5A1B561C-420F-4222-BE17-44FB8D23587F}"/>
    <cellStyle name="Comma 5 3 3 3" xfId="1604" xr:uid="{00000000-0005-0000-0000-0000FB010000}"/>
    <cellStyle name="Comma 5 3 3 3 2" xfId="3020" xr:uid="{00000000-0005-0000-0000-00009E010000}"/>
    <cellStyle name="Comma 5 3 3 3 2 2" xfId="8099" xr:uid="{71351A0E-9600-4E72-9840-11F6678BBA7E}"/>
    <cellStyle name="Comma 5 3 3 3 2 2 2" xfId="28781" xr:uid="{9AF95032-FDC7-426E-9FA5-3DDF7531EC3F}"/>
    <cellStyle name="Comma 5 3 3 3 2 2 3" xfId="27357" xr:uid="{AF8FC180-40A7-4467-8461-0F02DD4D3C6E}"/>
    <cellStyle name="Comma 5 3 3 3 2 2 4" xfId="18479" xr:uid="{BAF314CE-CF4C-437D-A00F-570FFE58EC30}"/>
    <cellStyle name="Comma 5 3 3 3 2 3" xfId="10932" xr:uid="{9B76D318-B1E9-436A-B992-2D64252C7AAD}"/>
    <cellStyle name="Comma 5 3 3 3 2 3 2" xfId="21312" xr:uid="{AE67A613-5087-430B-B428-D0B0FF8BF451}"/>
    <cellStyle name="Comma 5 3 3 3 2 4" xfId="25805" xr:uid="{2996B49C-510E-4B6E-8C70-DF8541473783}"/>
    <cellStyle name="Comma 5 3 3 3 2 5" xfId="15646" xr:uid="{439D8AF1-C819-4298-9444-E5ED4AB96272}"/>
    <cellStyle name="Comma 5 3 3 3 3" xfId="2054" xr:uid="{00000000-0005-0000-0000-0000FB010000}"/>
    <cellStyle name="Comma 5 3 3 3 4" xfId="4393" xr:uid="{E89B999B-B3E7-4A73-B66A-50781482C73F}"/>
    <cellStyle name="Comma 5 3 3 3 4 2" xfId="9164" xr:uid="{0A5DB9DD-14BB-4F28-A06E-2A646C46ABCE}"/>
    <cellStyle name="Comma 5 3 3 3 4 2 2" xfId="19544" xr:uid="{581AD4F7-33A4-49D4-A773-0A7A76E058D0}"/>
    <cellStyle name="Comma 5 3 3 3 4 2 3" xfId="31058" xr:uid="{4C1E76E2-FBC7-4E4E-BC49-BD83C1CFD7C0}"/>
    <cellStyle name="Comma 5 3 3 3 4 2 4" xfId="30669" xr:uid="{8927AF79-460F-4196-92BC-16D0CE048F72}"/>
    <cellStyle name="Comma 5 3 3 3 4 3" xfId="11997" xr:uid="{ECEED630-A621-4A01-985D-EC78683A2B49}"/>
    <cellStyle name="Comma 5 3 3 3 4 3 2" xfId="22377" xr:uid="{8BB66300-1C6C-4C6D-A151-2182056A2E3F}"/>
    <cellStyle name="Comma 5 3 3 3 4 4" xfId="16711" xr:uid="{F9F95F45-93EF-40F5-AC66-AD859F54452C}"/>
    <cellStyle name="Comma 5 3 3 3 5" xfId="5550" xr:uid="{852AF332-CD15-420F-91F8-CD9F12875AF9}"/>
    <cellStyle name="Comma 5 3 3 3 5 2" xfId="29697" xr:uid="{81B28F9D-8AA9-4910-9A48-4EE65C1022E0}"/>
    <cellStyle name="Comma 5 3 3 3 6" xfId="24380" xr:uid="{6D46F744-F4D0-4A9F-9F98-39B09CFF4FD0}"/>
    <cellStyle name="Comma 5 3 3 3 7" xfId="13522" xr:uid="{40CE92C6-202E-42EA-AB24-0F2B6A178776}"/>
    <cellStyle name="Comma 5 3 3 4" xfId="1602" xr:uid="{00000000-0005-0000-0000-0000FC010000}"/>
    <cellStyle name="Comma 5 3 3 4 2" xfId="3018" xr:uid="{00000000-0005-0000-0000-00009F010000}"/>
    <cellStyle name="Comma 5 3 3 4 2 2" xfId="8097" xr:uid="{544E758B-4173-4486-A0FD-B7C1D5A3EED0}"/>
    <cellStyle name="Comma 5 3 3 4 2 2 2" xfId="28779" xr:uid="{A34ACBBC-9EE0-472C-9E4A-0F0C3102D445}"/>
    <cellStyle name="Comma 5 3 3 4 2 2 3" xfId="26391" xr:uid="{8094F510-7D49-4500-B375-D05024E145D1}"/>
    <cellStyle name="Comma 5 3 3 4 2 2 4" xfId="18477" xr:uid="{DE0004DC-80FC-462D-ADDF-B69BDB1B718B}"/>
    <cellStyle name="Comma 5 3 3 4 2 3" xfId="10930" xr:uid="{B25731BD-804C-4A9E-94AD-51A601972723}"/>
    <cellStyle name="Comma 5 3 3 4 2 3 2" xfId="21310" xr:uid="{63806544-5C9C-47C4-A9F0-C8C812469FC6}"/>
    <cellStyle name="Comma 5 3 3 4 2 4" xfId="24977" xr:uid="{DD48F4C4-F4A9-4991-A28A-CF8D24A7DB4B}"/>
    <cellStyle name="Comma 5 3 3 4 2 5" xfId="15644" xr:uid="{A4823BE1-F88F-4F66-8ABE-6DCF50AEBAD5}"/>
    <cellStyle name="Comma 5 3 3 4 3" xfId="3703" xr:uid="{00000000-0005-0000-0000-0000FC010000}"/>
    <cellStyle name="Comma 5 3 3 4 4" xfId="5548" xr:uid="{5EA18817-182A-4DFF-8D89-0C3B4AD4769E}"/>
    <cellStyle name="Comma 5 3 3 4 4 2" xfId="29934" xr:uid="{F801DD17-8BA2-4F48-B19F-F2110F15120C}"/>
    <cellStyle name="Comma 5 3 3 4 5" xfId="22782" xr:uid="{28BD268A-AF7A-4331-B04E-590DC67114E4}"/>
    <cellStyle name="Comma 5 3 3 4 6" xfId="13520" xr:uid="{D513B4F0-EF6D-4187-B69B-9D767B48BF27}"/>
    <cellStyle name="Comma 5 3 3 5" xfId="2588" xr:uid="{00000000-0005-0000-0000-0000A0010000}"/>
    <cellStyle name="Comma 5 3 3 5 2" xfId="5852" xr:uid="{F93E9B1A-A474-44AD-9395-8F643A337802}"/>
    <cellStyle name="Comma 5 3 3 5 2 2" xfId="28750" xr:uid="{AD7343D1-0323-418F-966B-5DFEE866B907}"/>
    <cellStyle name="Comma 5 3 3 5 2 3" xfId="28708" xr:uid="{DBB1E1D6-6DF3-4BDF-8453-31841EAB8F09}"/>
    <cellStyle name="Comma 5 3 3 5 2 4" xfId="15259" xr:uid="{C78FEB5F-3916-4BD9-B5FF-ADF57A710E6D}"/>
    <cellStyle name="Comma 5 3 3 5 3" xfId="7712" xr:uid="{81760B78-A9B0-4018-A496-74E26CE4CD25}"/>
    <cellStyle name="Comma 5 3 3 5 3 2" xfId="18092" xr:uid="{BCD8DF04-D3F8-4C0A-8D37-D472ED1AA488}"/>
    <cellStyle name="Comma 5 3 3 5 4" xfId="10545" xr:uid="{8670A055-8060-4167-93CD-3AAB90DF24CC}"/>
    <cellStyle name="Comma 5 3 3 5 4 2" xfId="20925" xr:uid="{493FCFEE-0696-4A32-8BAC-C911CA24105A}"/>
    <cellStyle name="Comma 5 3 3 5 5" xfId="25159" xr:uid="{F2723F95-640E-438A-8BEA-F437A339DAA5}"/>
    <cellStyle name="Comma 5 3 3 5 6" xfId="12975" xr:uid="{C6C066F2-0406-4047-A8EC-2FB91660F9AE}"/>
    <cellStyle name="Comma 5 3 3 6" xfId="2272" xr:uid="{00000000-0005-0000-0000-00009B010000}"/>
    <cellStyle name="Comma 5 3 3 6 2" xfId="7398" xr:uid="{FAB0EE96-DD8A-40E2-B692-599100EC51FB}"/>
    <cellStyle name="Comma 5 3 3 6 2 2" xfId="17778" xr:uid="{0F830196-7FD9-443B-B78A-D7133708C2FC}"/>
    <cellStyle name="Comma 5 3 3 6 3" xfId="10231" xr:uid="{67535CCC-4C98-40AE-B35C-FD216819F253}"/>
    <cellStyle name="Comma 5 3 3 6 3 2" xfId="20611" xr:uid="{2D325197-2147-4F08-912E-F2E8AA980477}"/>
    <cellStyle name="Comma 5 3 3 6 4" xfId="23542" xr:uid="{1042610D-7F33-4480-B089-520213FF025D}"/>
    <cellStyle name="Comma 5 3 3 6 5" xfId="27223" xr:uid="{B1BAB9D3-0C62-4C88-849A-8A400AC682EA}"/>
    <cellStyle name="Comma 5 3 3 6 6" xfId="14945" xr:uid="{AB5082DF-CE94-4F51-916D-22419B9D714A}"/>
    <cellStyle name="Comma 5 3 3 7" xfId="3811" xr:uid="{BC3C2040-D90E-4060-AED6-93DE29ED2268}"/>
    <cellStyle name="Comma 5 3 3 7 2" xfId="8644" xr:uid="{71EDDCD3-CC4F-4D95-B169-0A01B59DB261}"/>
    <cellStyle name="Comma 5 3 3 7 2 2" xfId="19024" xr:uid="{175A5B1F-63F3-43FA-9B65-558145EB4872}"/>
    <cellStyle name="Comma 5 3 3 7 2 3" xfId="31001" xr:uid="{5E573AEF-FC93-4A83-AC2B-6937BAD6C83E}"/>
    <cellStyle name="Comma 5 3 3 7 2 4" xfId="30667" xr:uid="{F7EA0D66-97C4-40F3-A931-FCFE523E7601}"/>
    <cellStyle name="Comma 5 3 3 7 3" xfId="11477" xr:uid="{EAD417FE-C5D1-4E96-857A-95331B6CD7F4}"/>
    <cellStyle name="Comma 5 3 3 7 3 2" xfId="21857" xr:uid="{D52723FC-C70A-485A-891B-DE707F47651B}"/>
    <cellStyle name="Comma 5 3 3 7 4" xfId="27874" xr:uid="{8C26BB6C-E7A8-4A15-AC6D-0A61A02A7810}"/>
    <cellStyle name="Comma 5 3 3 7 5" xfId="27702" xr:uid="{2A29C485-21F3-42A8-B796-D0BF79DF086E}"/>
    <cellStyle name="Comma 5 3 3 7 6" xfId="16191" xr:uid="{26DB009D-FA95-4A62-A9AC-DBEF575AF7B8}"/>
    <cellStyle name="Comma 5 3 3 8" xfId="4856" xr:uid="{1DAA2A46-40FE-4552-920E-DD12D41D0ABB}"/>
    <cellStyle name="Comma 5 3 3 8 2" xfId="14148" xr:uid="{0EA1FB59-CBD9-436C-BF4A-2E2AF687C5E1}"/>
    <cellStyle name="Comma 5 3 3 9" xfId="6601" xr:uid="{35DA5AA4-DCFA-4B61-A537-26CFA0B983D5}"/>
    <cellStyle name="Comma 5 3 3 9 2" xfId="16981" xr:uid="{383A706C-65B6-4384-93C8-AEA46C24A694}"/>
    <cellStyle name="Comma 5 3 4" xfId="465" xr:uid="{00000000-0005-0000-0000-0000FD010000}"/>
    <cellStyle name="Comma 5 3 4 10" xfId="12661" xr:uid="{E3A457C5-1DC6-4D31-B493-CEB14676FFE2}"/>
    <cellStyle name="Comma 5 3 4 2" xfId="1606" xr:uid="{00000000-0005-0000-0000-0000FE010000}"/>
    <cellStyle name="Comma 5 3 4 2 2" xfId="3021" xr:uid="{00000000-0005-0000-0000-0000A2010000}"/>
    <cellStyle name="Comma 5 3 4 2 2 2" xfId="8100" xr:uid="{0331F688-59BC-4FE3-B4ED-DBDE87F225FE}"/>
    <cellStyle name="Comma 5 3 4 2 2 2 2" xfId="28782" xr:uid="{6A7DE4A5-9E82-4180-A907-2CFB72549A4D}"/>
    <cellStyle name="Comma 5 3 4 2 2 2 3" xfId="27840" xr:uid="{A8F0501A-D808-4877-8417-EE54528C2650}"/>
    <cellStyle name="Comma 5 3 4 2 2 2 4" xfId="18480" xr:uid="{3BD662D0-16FB-49C2-BF66-E642E1206413}"/>
    <cellStyle name="Comma 5 3 4 2 2 3" xfId="10933" xr:uid="{B20721C7-DD83-4D5E-95AF-810D14072C7F}"/>
    <cellStyle name="Comma 5 3 4 2 2 3 2" xfId="21313" xr:uid="{4C747FC6-9EE2-4CFE-A9AA-C0B508C14E23}"/>
    <cellStyle name="Comma 5 3 4 2 2 4" xfId="22879" xr:uid="{88E6124C-4E8C-4A16-949E-CBE25C6106E4}"/>
    <cellStyle name="Comma 5 3 4 2 2 5" xfId="15647" xr:uid="{D90D7B85-E6F5-4A2B-97FA-EA362F3F6127}"/>
    <cellStyle name="Comma 5 3 4 2 3" xfId="3595" xr:uid="{00000000-0005-0000-0000-0000FE010000}"/>
    <cellStyle name="Comma 5 3 4 2 4" xfId="5551" xr:uid="{35E0FB29-70AE-49EE-AD4C-77EC9E6EEAEA}"/>
    <cellStyle name="Comma 5 3 4 2 4 2" xfId="29935" xr:uid="{F7D8417D-86B8-44F3-8192-B6ED212C1704}"/>
    <cellStyle name="Comma 5 3 4 2 5" xfId="22936" xr:uid="{582C414B-198D-4637-B347-4B42CEFBB74A}"/>
    <cellStyle name="Comma 5 3 4 2 6" xfId="13523" xr:uid="{D84DC151-B278-47F9-B950-3A81B18250F8}"/>
    <cellStyle name="Comma 5 3 4 3" xfId="1607" xr:uid="{00000000-0005-0000-0000-0000FF010000}"/>
    <cellStyle name="Comma 5 3 4 3 2" xfId="2664" xr:uid="{00000000-0005-0000-0000-0000A3010000}"/>
    <cellStyle name="Comma 5 3 4 3 2 2" xfId="7787" xr:uid="{8AA74F61-6495-4F7E-A39B-B89DFF004744}"/>
    <cellStyle name="Comma 5 3 4 3 2 2 2" xfId="18167" xr:uid="{0E429779-8103-4747-B43C-F6EBCB513CD7}"/>
    <cellStyle name="Comma 5 3 4 3 2 3" xfId="10620" xr:uid="{A45B6330-0CC5-40C8-A69D-6E85EF031BC0}"/>
    <cellStyle name="Comma 5 3 4 3 2 3 2" xfId="21000" xr:uid="{2F0E2A0C-09FF-4E44-858C-81BB4579D738}"/>
    <cellStyle name="Comma 5 3 4 3 2 4" xfId="28632" xr:uid="{CE7A6B10-8A87-4297-BEC1-DA9E42555B67}"/>
    <cellStyle name="Comma 5 3 4 3 2 5" xfId="27178" xr:uid="{046E0A85-377B-433E-A7F9-442127F24884}"/>
    <cellStyle name="Comma 5 3 4 3 2 6" xfId="15334" xr:uid="{0FA2FB61-1314-4E5D-8D6A-EFBD4F4D6146}"/>
    <cellStyle name="Comma 5 3 4 3 3" xfId="2863" xr:uid="{00000000-0005-0000-0000-0000FF010000}"/>
    <cellStyle name="Comma 5 3 4 3 4" xfId="5552" xr:uid="{4D8E9BD3-63C9-4A5A-A1CD-7F725C1BEB6C}"/>
    <cellStyle name="Comma 5 3 4 3 4 2" xfId="29890" xr:uid="{28B005BD-8B7C-45F5-88C2-4C22FDFB4F10}"/>
    <cellStyle name="Comma 5 3 4 3 5" xfId="22737" xr:uid="{F2E0233A-5D31-42C9-8526-FBEE444B357C}"/>
    <cellStyle name="Comma 5 3 4 3 6" xfId="13064" xr:uid="{3A9E7DDA-C199-40C1-A7A4-35AB462E9097}"/>
    <cellStyle name="Comma 5 3 4 4" xfId="1605" xr:uid="{00000000-0005-0000-0000-000000020000}"/>
    <cellStyle name="Comma 5 3 4 4 2" xfId="4650" xr:uid="{3114D812-06FF-427C-8717-B5A3AE78D681}"/>
    <cellStyle name="Comma 5 3 4 4 2 2" xfId="9402" xr:uid="{755A4772-9956-4090-86E0-B56777673956}"/>
    <cellStyle name="Comma 5 3 4 4 2 2 2" xfId="19782" xr:uid="{7E46F6B6-485C-498F-B613-E1BEAF63E804}"/>
    <cellStyle name="Comma 5 3 4 4 2 3" xfId="12235" xr:uid="{AF7D70A5-A9E3-4116-AC18-EF98F134E557}"/>
    <cellStyle name="Comma 5 3 4 4 2 3 2" xfId="22615" xr:uid="{684292E3-A794-4384-9C3E-1EE9BE35DE1E}"/>
    <cellStyle name="Comma 5 3 4 4 2 4" xfId="16949" xr:uid="{080785A3-86CC-4292-8712-52952C8DFA39}"/>
    <cellStyle name="Comma 5 3 4 4 3" xfId="23067" xr:uid="{E1AC5A32-0335-49F7-8FAA-551698E3F7C0}"/>
    <cellStyle name="Comma 5 3 4 5" xfId="4119" xr:uid="{50AC6762-96F6-4507-990A-01F8DAFEBCCF}"/>
    <cellStyle name="Comma 5 3 4 5 2" xfId="8890" xr:uid="{568733DA-31B9-473C-B8A9-922D2E52570C}"/>
    <cellStyle name="Comma 5 3 4 5 2 2" xfId="19270" xr:uid="{4A7D6035-9E3D-47C7-8510-0B6ABD285CE8}"/>
    <cellStyle name="Comma 5 3 4 5 2 3" xfId="31004" xr:uid="{652E968E-D3FA-4707-B01D-97094D6B1424}"/>
    <cellStyle name="Comma 5 3 4 5 2 4" xfId="30670" xr:uid="{4E2D6263-25F4-463D-94D3-1CFE66A370DC}"/>
    <cellStyle name="Comma 5 3 4 5 3" xfId="11723" xr:uid="{DBFF6D81-ADC5-48C1-98D0-A780BD9804B3}"/>
    <cellStyle name="Comma 5 3 4 5 3 2" xfId="22103" xr:uid="{DC651E95-936F-4B8A-9A96-1B6E764FEFB6}"/>
    <cellStyle name="Comma 5 3 4 5 4" xfId="26227" xr:uid="{DE9C6979-592B-4537-ABBE-3101AFB3908B}"/>
    <cellStyle name="Comma 5 3 4 5 5" xfId="27928" xr:uid="{A867C619-3AC0-4C8E-BC10-124D5F1A6923}"/>
    <cellStyle name="Comma 5 3 4 5 6" xfId="16437" xr:uid="{65CAFCD8-BCF5-48B5-A2F6-7B51FAB9BE2C}"/>
    <cellStyle name="Comma 5 3 4 6" xfId="4857" xr:uid="{9A11D7C7-2F2C-4554-B860-DA57FB9EC9B5}"/>
    <cellStyle name="Comma 5 3 4 6 2" xfId="14149" xr:uid="{03648C94-FD9A-4DAD-908E-CDC4D8281447}"/>
    <cellStyle name="Comma 5 3 4 7" xfId="6602" xr:uid="{B417F8B8-E539-4FE6-92B7-7D34C566A5B1}"/>
    <cellStyle name="Comma 5 3 4 7 2" xfId="16982" xr:uid="{0B3709B3-08A6-4B88-B474-2A383A7BD0EE}"/>
    <cellStyle name="Comma 5 3 4 8" xfId="9435" xr:uid="{CEA750C3-DF05-411F-9FD7-5AC383E5B8BD}"/>
    <cellStyle name="Comma 5 3 4 8 2" xfId="19815" xr:uid="{56B0C3E0-9D69-47D7-A834-6A8D51E2137E}"/>
    <cellStyle name="Comma 5 3 4 9" xfId="25172" xr:uid="{5AA03A37-5A4A-404D-A0C2-D2A1B9AEEB9F}"/>
    <cellStyle name="Comma 5 3 5" xfId="1608" xr:uid="{00000000-0005-0000-0000-000001020000}"/>
    <cellStyle name="Comma 5 3 5 2" xfId="3022" xr:uid="{00000000-0005-0000-0000-0000A4010000}"/>
    <cellStyle name="Comma 5 3 5 2 2" xfId="8101" xr:uid="{758D0A3D-DAE7-44D0-A070-611359FDD246}"/>
    <cellStyle name="Comma 5 3 5 2 2 2" xfId="28783" xr:uid="{9062B341-5510-4E13-B903-2662C3340177}"/>
    <cellStyle name="Comma 5 3 5 2 2 2 2" xfId="31214" xr:uid="{4560F66A-A4EC-44A6-90F1-5DA7986E04EA}"/>
    <cellStyle name="Comma 5 3 5 2 2 2 3" xfId="30672" xr:uid="{DCC66FAA-4E41-4EFB-9B03-216E82F99718}"/>
    <cellStyle name="Comma 5 3 5 2 2 3" xfId="25939" xr:uid="{FBBCB61A-313E-4E94-8410-0262FF9D8802}"/>
    <cellStyle name="Comma 5 3 5 2 2 4" xfId="18481" xr:uid="{C080EA8A-3A8F-4907-904E-D727E657353D}"/>
    <cellStyle name="Comma 5 3 5 2 3" xfId="10934" xr:uid="{56CC6414-4972-4AFC-A6DD-34C624E1B419}"/>
    <cellStyle name="Comma 5 3 5 2 3 2" xfId="21314" xr:uid="{C2F48BB0-9443-4B3E-AD42-19FA47EAB766}"/>
    <cellStyle name="Comma 5 3 5 2 4" xfId="25662" xr:uid="{11363C39-2A83-45E4-A831-F7C2468C73A4}"/>
    <cellStyle name="Comma 5 3 5 2 5" xfId="15648" xr:uid="{D87C9E01-C85F-4ED0-9A81-B5F7E31832ED}"/>
    <cellStyle name="Comma 5 3 5 3" xfId="3601" xr:uid="{00000000-0005-0000-0000-000001020000}"/>
    <cellStyle name="Comma 5 3 5 4" xfId="4394" xr:uid="{2AAD49C6-F25C-4FEE-BC85-F6DD7FF6AC65}"/>
    <cellStyle name="Comma 5 3 5 4 2" xfId="9165" xr:uid="{8D231905-9E5A-4AD9-8620-5F84B5A7C17C}"/>
    <cellStyle name="Comma 5 3 5 4 2 2" xfId="19545" xr:uid="{5C116791-A505-459C-8E6E-EA12199F8041}"/>
    <cellStyle name="Comma 5 3 5 4 2 3" xfId="31059" xr:uid="{157988F9-5057-414A-B1C6-730F9F4629FF}"/>
    <cellStyle name="Comma 5 3 5 4 2 4" xfId="30671" xr:uid="{BC30637A-9309-45D6-B3EA-4136BB8A9DA2}"/>
    <cellStyle name="Comma 5 3 5 4 3" xfId="11998" xr:uid="{B917A9A5-B207-4ACF-929B-2989CF6C2283}"/>
    <cellStyle name="Comma 5 3 5 4 3 2" xfId="22378" xr:uid="{38E7E0D5-7429-44F4-AFB3-38229BE78DFC}"/>
    <cellStyle name="Comma 5 3 5 4 4" xfId="16712" xr:uid="{175FEC41-7C4F-471D-B879-5DCA32C7206B}"/>
    <cellStyle name="Comma 5 3 5 5" xfId="5553" xr:uid="{C0DE5202-95C0-4D16-83EC-A289F96C16FA}"/>
    <cellStyle name="Comma 5 3 5 5 2" xfId="29686" xr:uid="{F9F675D5-8113-4588-A3AE-224FC6F06B9F}"/>
    <cellStyle name="Comma 5 3 5 5 2 2" xfId="30958" xr:uid="{7875E500-DBEB-4CA4-AF12-2A9373028ADD}"/>
    <cellStyle name="Comma 5 3 5 6" xfId="25005" xr:uid="{6FD117B5-253E-4683-980E-CE6A211B6540}"/>
    <cellStyle name="Comma 5 3 5 7" xfId="13524" xr:uid="{0312A79F-B65F-46C8-9C32-2363B1DFCD16}"/>
    <cellStyle name="Comma 5 3 6" xfId="1609" xr:uid="{00000000-0005-0000-0000-000002020000}"/>
    <cellStyle name="Comma 5 3 6 2" xfId="2867" xr:uid="{00000000-0005-0000-0000-0000A5010000}"/>
    <cellStyle name="Comma 5 3 6 2 2" xfId="7983" xr:uid="{6C75DD22-BAC2-43AF-A1DF-B913CA37946C}"/>
    <cellStyle name="Comma 5 3 6 2 2 2" xfId="27295" xr:uid="{550C79C4-424A-402D-A115-80536B730495}"/>
    <cellStyle name="Comma 5 3 6 2 2 2 2" xfId="31187" xr:uid="{2214C770-FEBD-4FB2-8153-96FA46F9B13C}"/>
    <cellStyle name="Comma 5 3 6 2 2 2 3" xfId="30673" xr:uid="{70A150DB-6F83-42B0-A715-A16026A0644F}"/>
    <cellStyle name="Comma 5 3 6 2 2 3" xfId="26649" xr:uid="{0FA4C828-FE98-48CD-B312-BE8BE8001D66}"/>
    <cellStyle name="Comma 5 3 6 2 2 4" xfId="18363" xr:uid="{D688AB4A-C9EF-46F0-BFAB-28181B29323E}"/>
    <cellStyle name="Comma 5 3 6 2 3" xfId="10816" xr:uid="{5DC9755E-65C5-48DE-8CB9-8D8B044123B9}"/>
    <cellStyle name="Comma 5 3 6 2 3 2" xfId="21196" xr:uid="{E32A3CCE-3D50-4B57-AC37-E959EA59D368}"/>
    <cellStyle name="Comma 5 3 6 2 4" xfId="24163" xr:uid="{98256179-2AFA-4BBD-AF1C-2212B824FFBB}"/>
    <cellStyle name="Comma 5 3 6 2 5" xfId="15530" xr:uid="{8772BB40-D294-4585-963C-C800C2298ABE}"/>
    <cellStyle name="Comma 5 3 6 3" xfId="2056" xr:uid="{00000000-0005-0000-0000-000002020000}"/>
    <cellStyle name="Comma 5 3 6 4" xfId="5554" xr:uid="{C05D109D-6652-4B9A-B615-B29DAFDDCF9C}"/>
    <cellStyle name="Comma 5 3 6 4 2" xfId="29919" xr:uid="{C51E7046-954C-4FA0-81CA-3ABC12CDE141}"/>
    <cellStyle name="Comma 5 3 6 5" xfId="25226" xr:uid="{35AD5475-35E1-4B46-B4D5-98072003B9E3}"/>
    <cellStyle name="Comma 5 3 6 6" xfId="13359" xr:uid="{637BCB59-9FD8-453A-8DE5-CAC6E29F7DE5}"/>
    <cellStyle name="Comma 5 3 7" xfId="1595" xr:uid="{00000000-0005-0000-0000-000003020000}"/>
    <cellStyle name="Comma 5 3 7 2" xfId="2485" xr:uid="{00000000-0005-0000-0000-0000A6010000}"/>
    <cellStyle name="Comma 5 3 7 2 2" xfId="7609" xr:uid="{8429CEE5-936D-468A-822B-C4CC7D55E6F9}"/>
    <cellStyle name="Comma 5 3 7 2 2 2" xfId="17989" xr:uid="{5B549C2E-BFBF-46F3-8BC1-EC8F7DEC457C}"/>
    <cellStyle name="Comma 5 3 7 2 3" xfId="10442" xr:uid="{76E73FD1-063B-40AC-AC21-F2235F1DFC88}"/>
    <cellStyle name="Comma 5 3 7 2 3 2" xfId="20822" xr:uid="{4ECD8354-400C-4E94-BA8D-F1178449204C}"/>
    <cellStyle name="Comma 5 3 7 2 4" xfId="26878" xr:uid="{1CD15196-0267-4571-B546-85F3A9E5E4A2}"/>
    <cellStyle name="Comma 5 3 7 2 5" xfId="26992" xr:uid="{38242EE3-63CD-40FA-A09A-C1D97EB7E08D}"/>
    <cellStyle name="Comma 5 3 7 2 6" xfId="15156" xr:uid="{6AAB141B-DDBB-4B37-83CD-94D3952143BF}"/>
    <cellStyle name="Comma 5 3 7 3" xfId="3609" xr:uid="{00000000-0005-0000-0000-000003020000}"/>
    <cellStyle name="Comma 5 3 7 4" xfId="5541" xr:uid="{FF6B865B-76D6-4913-99E7-9488269AFAE4}"/>
    <cellStyle name="Comma 5 3 7 4 2" xfId="29866" xr:uid="{148AE6C6-3C9E-4E6D-95C0-D85C88EDADA5}"/>
    <cellStyle name="Comma 5 3 7 5" xfId="23167" xr:uid="{F2189D89-1652-4A6C-9C40-0E90C543D6E8}"/>
    <cellStyle name="Comma 5 3 7 6" xfId="12872" xr:uid="{09689B8C-3687-4CBB-AD02-AA18D1CD2591}"/>
    <cellStyle name="Comma 5 3 8" xfId="2179" xr:uid="{00000000-0005-0000-0000-00008F010000}"/>
    <cellStyle name="Comma 5 3 8 2" xfId="7305" xr:uid="{A52BF028-91EB-4672-BDCF-61C1BA0F6877}"/>
    <cellStyle name="Comma 5 3 8 2 2" xfId="17685" xr:uid="{3A25C420-D2EC-4CD9-8BAB-5F879B622CC1}"/>
    <cellStyle name="Comma 5 3 8 2 2 2" xfId="31119" xr:uid="{CF07C3AB-2C4D-472D-BC21-58F5BE798A45}"/>
    <cellStyle name="Comma 5 3 8 2 2 3" xfId="30674" xr:uid="{DD5071D3-B176-4A5E-B3EE-C9BC5649DD83}"/>
    <cellStyle name="Comma 5 3 8 3" xfId="10138" xr:uid="{6B2EA7A1-3C2A-469B-8FBD-27E70E7CA9FE}"/>
    <cellStyle name="Comma 5 3 8 3 2" xfId="20518" xr:uid="{821C99FD-689E-4A20-B7AA-25477B773790}"/>
    <cellStyle name="Comma 5 3 8 4" xfId="22784" xr:uid="{FCA71F4A-E844-45E6-B2A5-C25112314239}"/>
    <cellStyle name="Comma 5 3 8 5" xfId="28211" xr:uid="{6C4B6CBB-763E-4914-B3F5-4DE7E806DCA7}"/>
    <cellStyle name="Comma 5 3 8 6" xfId="14852" xr:uid="{0EFEE67B-54B6-4A44-9DAA-EAEAD63C43FD}"/>
    <cellStyle name="Comma 5 3 9" xfId="3859" xr:uid="{BD759C4A-C152-4D28-9136-4603EA7965D9}"/>
    <cellStyle name="Comma 5 3 9 2" xfId="8690" xr:uid="{2B3ED32A-7A08-4245-9A73-AA5797EFF1F5}"/>
    <cellStyle name="Comma 5 3 9 2 2" xfId="19070" xr:uid="{D8803375-2527-4510-BBD5-2D9A262E6CFC}"/>
    <cellStyle name="Comma 5 3 9 3" xfId="11523" xr:uid="{28CB0750-B495-4B8B-8162-0152EE2FC7D8}"/>
    <cellStyle name="Comma 5 3 9 3 2" xfId="21903" xr:uid="{129315D9-8AD4-42D6-8C58-A3FC0B5BCC16}"/>
    <cellStyle name="Comma 5 3 9 4" xfId="26468" xr:uid="{59683E98-A4F8-461D-8F11-FDDDDAF3320A}"/>
    <cellStyle name="Comma 5 3 9 5" xfId="26000" xr:uid="{8F1D2142-D936-4E2D-8BC4-16790819D8E1}"/>
    <cellStyle name="Comma 5 3 9 6" xfId="16237" xr:uid="{5BA957D4-5450-4E3C-BD98-81AE95564B85}"/>
    <cellStyle name="Comma 5 4" xfId="466" xr:uid="{00000000-0005-0000-0000-000004020000}"/>
    <cellStyle name="Comma 5 4 10" xfId="4858" xr:uid="{1D48C26C-529B-472F-9FD3-5BF62F1AEC33}"/>
    <cellStyle name="Comma 5 4 10 2" xfId="14150" xr:uid="{E3D512D4-630F-41EE-A9BB-E6B82CC22B4C}"/>
    <cellStyle name="Comma 5 4 11" xfId="6603" xr:uid="{A57298B7-5099-4365-B724-03702B5CFDF7}"/>
    <cellStyle name="Comma 5 4 11 2" xfId="16983" xr:uid="{B493B554-1F48-4913-A55F-6DAE801F5DFA}"/>
    <cellStyle name="Comma 5 4 12" xfId="9436" xr:uid="{8F6A6276-7F5B-4793-A0A0-363AB0CF308E}"/>
    <cellStyle name="Comma 5 4 12 2" xfId="19816" xr:uid="{16298050-3149-4BAC-98F6-74F4689F4960}"/>
    <cellStyle name="Comma 5 4 13" xfId="24741" xr:uid="{BC77B1D8-AA73-45EC-B2D0-5CB99A3F84A7}"/>
    <cellStyle name="Comma 5 4 14" xfId="12444" xr:uid="{B6172012-8C99-44AE-8F12-79EBD00E31F0}"/>
    <cellStyle name="Comma 5 4 2" xfId="467" xr:uid="{00000000-0005-0000-0000-000005020000}"/>
    <cellStyle name="Comma 5 4 2 10" xfId="9437" xr:uid="{9179DD7C-FF76-4128-A4F8-FEC06C341DEF}"/>
    <cellStyle name="Comma 5 4 2 10 2" xfId="19817" xr:uid="{B10C79F5-1CE0-4412-B278-2A8BC4FAE3C2}"/>
    <cellStyle name="Comma 5 4 2 11" xfId="23090" xr:uid="{4FE24631-C7D7-4F33-BAC0-3B827083DC9F}"/>
    <cellStyle name="Comma 5 4 2 12" xfId="12504" xr:uid="{2952C624-78DA-4836-AC75-424E492B18E4}"/>
    <cellStyle name="Comma 5 4 2 2" xfId="468" xr:uid="{00000000-0005-0000-0000-000006020000}"/>
    <cellStyle name="Comma 5 4 2 2 10" xfId="13069" xr:uid="{F679514C-B4BA-43DC-83B3-A529B99A07B5}"/>
    <cellStyle name="Comma 5 4 2 2 2" xfId="1613" xr:uid="{00000000-0005-0000-0000-000007020000}"/>
    <cellStyle name="Comma 5 4 2 2 2 2" xfId="3024" xr:uid="{00000000-0005-0000-0000-0000AA010000}"/>
    <cellStyle name="Comma 5 4 2 2 2 2 2" xfId="8103" xr:uid="{EA20ED8E-EC4F-4A46-90AC-980EE3AE3BA5}"/>
    <cellStyle name="Comma 5 4 2 2 2 2 2 2" xfId="28785" xr:uid="{2BBE52B5-D896-4E59-847F-74A30D6B9169}"/>
    <cellStyle name="Comma 5 4 2 2 2 2 2 3" xfId="26230" xr:uid="{FB64F316-FCE4-479A-B3CF-2801908AE5FC}"/>
    <cellStyle name="Comma 5 4 2 2 2 2 2 4" xfId="18483" xr:uid="{F935C9F6-EC71-439E-84C9-0F96AEEE17E2}"/>
    <cellStyle name="Comma 5 4 2 2 2 2 3" xfId="10936" xr:uid="{FE22D365-3292-4297-961D-1F55EABBF6B9}"/>
    <cellStyle name="Comma 5 4 2 2 2 2 3 2" xfId="21316" xr:uid="{C7299ECD-40A9-45CF-9F05-3286C1E437F1}"/>
    <cellStyle name="Comma 5 4 2 2 2 2 4" xfId="25736" xr:uid="{82C15EC4-AA15-4183-B53D-1323C89E1F7D}"/>
    <cellStyle name="Comma 5 4 2 2 2 2 5" xfId="15650" xr:uid="{62961680-01A7-4209-8590-52B26877995D}"/>
    <cellStyle name="Comma 5 4 2 2 2 3" xfId="2042" xr:uid="{00000000-0005-0000-0000-000007020000}"/>
    <cellStyle name="Comma 5 4 2 2 2 4" xfId="5557" xr:uid="{9B0E2C47-CA6A-4D5E-AD71-7458A8ABD26C}"/>
    <cellStyle name="Comma 5 4 2 2 2 4 2" xfId="29937" xr:uid="{E77E4B37-1023-473D-B823-A966092B7334}"/>
    <cellStyle name="Comma 5 4 2 2 2 5" xfId="23452" xr:uid="{6CD4595C-6861-4235-BA54-68DDDAE0C84C}"/>
    <cellStyle name="Comma 5 4 2 2 2 6" xfId="13526" xr:uid="{D0D933B0-ECB4-4725-B67B-EFE6C27B71B3}"/>
    <cellStyle name="Comma 5 4 2 2 3" xfId="1614" xr:uid="{00000000-0005-0000-0000-000008020000}"/>
    <cellStyle name="Comma 5 4 2 2 3 2" xfId="4632" xr:uid="{029813EF-0C19-4030-B37D-0A57A3B96EDC}"/>
    <cellStyle name="Comma 5 4 2 2 3 2 2" xfId="9398" xr:uid="{83FFACF2-BD4E-4875-950A-D929986B00C4}"/>
    <cellStyle name="Comma 5 4 2 2 3 2 2 2" xfId="19778" xr:uid="{7082B909-59D5-4F20-A285-AEA2FBDD5040}"/>
    <cellStyle name="Comma 5 4 2 2 3 2 3" xfId="12231" xr:uid="{19779298-5525-44F8-A001-D7530121B6CB}"/>
    <cellStyle name="Comma 5 4 2 2 3 2 3 2" xfId="22611" xr:uid="{2262B76A-4056-4500-B9E7-4300D0C9C3F4}"/>
    <cellStyle name="Comma 5 4 2 2 3 2 4" xfId="27762" xr:uid="{E7C85F02-B2A7-4DB9-9E73-482C42434E54}"/>
    <cellStyle name="Comma 5 4 2 2 3 2 5" xfId="26256" xr:uid="{D5E448E2-BF3B-40D1-A378-066099C8B329}"/>
    <cellStyle name="Comma 5 4 2 2 3 2 6" xfId="16945" xr:uid="{B4372306-01C5-4D82-9FED-E99CCB459B53}"/>
    <cellStyle name="Comma 5 4 2 2 3 3" xfId="22702" xr:uid="{1D5236FC-9549-4EA0-81BD-CE1B9C468209}"/>
    <cellStyle name="Comma 5 4 2 2 3 3 2" xfId="29893" xr:uid="{F005C7EF-F97C-4135-81B0-7BB5D359B727}"/>
    <cellStyle name="Comma 5 4 2 2 3 4" xfId="30008" xr:uid="{BEF40FD6-867C-4F0E-B7D5-D2A9EEDAE25F}"/>
    <cellStyle name="Comma 5 4 2 2 4" xfId="1612" xr:uid="{00000000-0005-0000-0000-000009020000}"/>
    <cellStyle name="Comma 5 4 2 2 4 2" xfId="26901" xr:uid="{8B3A6ADC-228E-48ED-A885-CFF25D8A396D}"/>
    <cellStyle name="Comma 5 4 2 2 4 3" xfId="26321" xr:uid="{F4B2F6D5-A474-46A9-8F94-8D112600F312}"/>
    <cellStyle name="Comma 5 4 2 2 5" xfId="4254" xr:uid="{94E6B12B-8FC1-4DE0-B083-4FDCE28DDC27}"/>
    <cellStyle name="Comma 5 4 2 2 5 2" xfId="9025" xr:uid="{15CA4CCE-3BB0-40ED-8350-10E15D7F217D}"/>
    <cellStyle name="Comma 5 4 2 2 5 2 2" xfId="19405" xr:uid="{12ADC1E7-AA36-4E16-8615-6B7923E98D5B}"/>
    <cellStyle name="Comma 5 4 2 2 5 2 3" xfId="31029" xr:uid="{B6F58660-A39C-4763-8A43-9C253FD9994C}"/>
    <cellStyle name="Comma 5 4 2 2 5 2 4" xfId="30675" xr:uid="{3DD2E12D-D946-4D8E-BE9E-BC2E33A64C5A}"/>
    <cellStyle name="Comma 5 4 2 2 5 3" xfId="11858" xr:uid="{1E83BF6E-F781-4EA4-9237-AFFDA5387236}"/>
    <cellStyle name="Comma 5 4 2 2 5 3 2" xfId="22238" xr:uid="{92533BAA-0FD6-449E-9104-0CCCCCDB50AE}"/>
    <cellStyle name="Comma 5 4 2 2 5 4" xfId="26561" xr:uid="{C1BA1425-9E76-4A22-B3D6-4072D9002CB3}"/>
    <cellStyle name="Comma 5 4 2 2 5 5" xfId="28267" xr:uid="{388DF011-908B-4433-81A3-9DCA9F6C3536}"/>
    <cellStyle name="Comma 5 4 2 2 5 6" xfId="16572" xr:uid="{209BCF79-AF66-48F7-8274-BD45D9F2383A}"/>
    <cellStyle name="Comma 5 4 2 2 6" xfId="4860" xr:uid="{67D8F83A-0B26-4F7B-AAF7-0C8E2228640D}"/>
    <cellStyle name="Comma 5 4 2 2 6 2" xfId="26181" xr:uid="{A5EC4C71-2369-4370-9963-12B6E20FE564}"/>
    <cellStyle name="Comma 5 4 2 2 6 3" xfId="27950" xr:uid="{D5ADD2F5-6B62-496C-8D67-B4D8D8DC522E}"/>
    <cellStyle name="Comma 5 4 2 2 6 4" xfId="14152" xr:uid="{EFEF7F03-CF64-4C12-9D8E-B48412366F48}"/>
    <cellStyle name="Comma 5 4 2 2 7" xfId="6605" xr:uid="{C1715601-8BE8-41E4-ADDE-C4400BF2EB67}"/>
    <cellStyle name="Comma 5 4 2 2 7 2" xfId="16985" xr:uid="{1226F693-D9D5-4E31-A85E-7784024A14B2}"/>
    <cellStyle name="Comma 5 4 2 2 8" xfId="9438" xr:uid="{A1302C41-E495-4C14-A8F8-16B8C36D8361}"/>
    <cellStyle name="Comma 5 4 2 2 8 2" xfId="19818" xr:uid="{679229E6-8636-4656-A26D-59C01348E6E8}"/>
    <cellStyle name="Comma 5 4 2 2 9" xfId="23420" xr:uid="{0924F89F-6F52-491C-A22E-589ABCC42D44}"/>
    <cellStyle name="Comma 5 4 2 3" xfId="1615" xr:uid="{00000000-0005-0000-0000-00000A020000}"/>
    <cellStyle name="Comma 5 4 2 3 2" xfId="3025" xr:uid="{00000000-0005-0000-0000-0000AB010000}"/>
    <cellStyle name="Comma 5 4 2 3 2 2" xfId="8104" xr:uid="{EED70E13-BE7B-4678-A41B-45C9E7272B29}"/>
    <cellStyle name="Comma 5 4 2 3 2 2 2" xfId="28786" xr:uid="{AB6D42C7-2029-46F9-A52C-A3AD957F5CBD}"/>
    <cellStyle name="Comma 5 4 2 3 2 2 2 2" xfId="31215" xr:uid="{D2B06BC6-FAB0-4DD2-A415-01FA1A682016}"/>
    <cellStyle name="Comma 5 4 2 3 2 2 2 3" xfId="30677" xr:uid="{6F17634A-C656-4BDE-ABDE-631F7F98A05E}"/>
    <cellStyle name="Comma 5 4 2 3 2 2 3" xfId="26813" xr:uid="{E641B174-FC80-447B-982B-FA1085F2F6B7}"/>
    <cellStyle name="Comma 5 4 2 3 2 2 4" xfId="18484" xr:uid="{7F9BCBB4-471B-4EA5-ADB7-A80F22D43026}"/>
    <cellStyle name="Comma 5 4 2 3 2 3" xfId="10937" xr:uid="{236309D7-0030-4FCF-8B49-451F53A7D494}"/>
    <cellStyle name="Comma 5 4 2 3 2 3 2" xfId="21317" xr:uid="{B4F1412B-A567-476F-83CE-DB2ACE05D08D}"/>
    <cellStyle name="Comma 5 4 2 3 2 4" xfId="24430" xr:uid="{EA06F90E-5982-41EE-92F2-0499DA4964BE}"/>
    <cellStyle name="Comma 5 4 2 3 2 5" xfId="15651" xr:uid="{B71C47D4-217C-469B-96C3-F1EB6C84FF9D}"/>
    <cellStyle name="Comma 5 4 2 3 3" xfId="3551" xr:uid="{00000000-0005-0000-0000-00000A020000}"/>
    <cellStyle name="Comma 5 4 2 3 4" xfId="4395" xr:uid="{C0798F50-EF80-4A20-93E0-006CA9D829A0}"/>
    <cellStyle name="Comma 5 4 2 3 4 2" xfId="9166" xr:uid="{43042E25-CB5C-47C2-A2F4-011280BF9103}"/>
    <cellStyle name="Comma 5 4 2 3 4 2 2" xfId="19546" xr:uid="{7DFCC59E-0E17-4AAC-931C-0D01EF511EE0}"/>
    <cellStyle name="Comma 5 4 2 3 4 2 3" xfId="31060" xr:uid="{D3CF83B4-480B-415E-AF73-CCC5FA70C824}"/>
    <cellStyle name="Comma 5 4 2 3 4 2 4" xfId="30676" xr:uid="{10FA5DDB-8E66-4A39-BFBF-D09CDB0960E7}"/>
    <cellStyle name="Comma 5 4 2 3 4 3" xfId="11999" xr:uid="{EC3C3287-2360-484C-92DF-E17AF91AB05A}"/>
    <cellStyle name="Comma 5 4 2 3 4 3 2" xfId="22379" xr:uid="{299460AF-281C-432E-A179-83F2322EFBE0}"/>
    <cellStyle name="Comma 5 4 2 3 4 4" xfId="16713" xr:uid="{7045EF56-7D75-4AB4-8BBA-A5D1B01F2501}"/>
    <cellStyle name="Comma 5 4 2 3 5" xfId="5558" xr:uid="{97604BB0-D113-4C21-BD40-6821A10747B4}"/>
    <cellStyle name="Comma 5 4 2 3 5 2" xfId="29687" xr:uid="{9F3CE6F8-799E-4FBC-A9D4-FAF867C49683}"/>
    <cellStyle name="Comma 5 4 2 3 5 2 2" xfId="30959" xr:uid="{F99190AE-028F-4301-BB9F-1110E074192D}"/>
    <cellStyle name="Comma 5 4 2 3 6" xfId="25080" xr:uid="{760031E4-17F9-4F60-B100-A75C80B388CD}"/>
    <cellStyle name="Comma 5 4 2 3 7" xfId="13527" xr:uid="{8971C047-6B78-4A98-8661-AE1EE4AFAEC6}"/>
    <cellStyle name="Comma 5 4 2 4" xfId="1616" xr:uid="{00000000-0005-0000-0000-00000B020000}"/>
    <cellStyle name="Comma 5 4 2 4 2" xfId="3023" xr:uid="{00000000-0005-0000-0000-0000AC010000}"/>
    <cellStyle name="Comma 5 4 2 4 2 2" xfId="8102" xr:uid="{CD7F43E1-A195-453F-9428-67A5367ED0FC}"/>
    <cellStyle name="Comma 5 4 2 4 2 2 2" xfId="28784" xr:uid="{893EDE12-C789-440E-A5E6-D2E446A43108}"/>
    <cellStyle name="Comma 5 4 2 4 2 2 3" xfId="27936" xr:uid="{D41DA84E-62FD-4DDD-8FE1-59B1FC86080B}"/>
    <cellStyle name="Comma 5 4 2 4 2 2 4" xfId="18482" xr:uid="{969D78BF-FFA2-482B-BE51-E2B15457F2AC}"/>
    <cellStyle name="Comma 5 4 2 4 2 3" xfId="10935" xr:uid="{36D20D32-6922-4DAF-9FFF-D1128DCFE3B0}"/>
    <cellStyle name="Comma 5 4 2 4 2 3 2" xfId="21315" xr:uid="{E6D73F05-1AC7-4415-88AD-F7BFA622E7FD}"/>
    <cellStyle name="Comma 5 4 2 4 2 4" xfId="25400" xr:uid="{D6E0E10F-5AE4-4958-B643-36CC7186385B}"/>
    <cellStyle name="Comma 5 4 2 4 2 5" xfId="15649" xr:uid="{AAD24CF7-75F3-477B-BD9F-FD99901C31B7}"/>
    <cellStyle name="Comma 5 4 2 4 3" xfId="2090" xr:uid="{00000000-0005-0000-0000-00000B020000}"/>
    <cellStyle name="Comma 5 4 2 4 4" xfId="5559" xr:uid="{367EBB3B-9A5D-4E70-8502-526CC8EEFD64}"/>
    <cellStyle name="Comma 5 4 2 4 4 2" xfId="29936" xr:uid="{397CB543-DEA8-462F-98D6-8A7C5CBC8C95}"/>
    <cellStyle name="Comma 5 4 2 4 5" xfId="25450" xr:uid="{A78836C0-9C3F-4A71-9865-3E134F9F9869}"/>
    <cellStyle name="Comma 5 4 2 4 6" xfId="13525" xr:uid="{7C2D413A-7D28-492A-AC1F-190E04F2DCC2}"/>
    <cellStyle name="Comma 5 4 2 5" xfId="1611" xr:uid="{00000000-0005-0000-0000-00000C020000}"/>
    <cellStyle name="Comma 5 4 2 5 2" xfId="2519" xr:uid="{00000000-0005-0000-0000-0000AD010000}"/>
    <cellStyle name="Comma 5 4 2 5 2 2" xfId="7643" xr:uid="{2F7DA5C6-9586-4F5D-AE68-7CD82B7C8997}"/>
    <cellStyle name="Comma 5 4 2 5 2 2 2" xfId="18023" xr:uid="{85BFFD5B-E734-4F36-8344-980DFCA79E2D}"/>
    <cellStyle name="Comma 5 4 2 5 2 3" xfId="10476" xr:uid="{325C1CC2-FAB0-4500-84F1-A6DB5E96C059}"/>
    <cellStyle name="Comma 5 4 2 5 2 3 2" xfId="20856" xr:uid="{DD2A588C-0EB7-4B27-9178-0066A568C1F0}"/>
    <cellStyle name="Comma 5 4 2 5 2 4" xfId="26775" xr:uid="{1DAB286D-B9DE-4006-8FF6-49E8C689EBD6}"/>
    <cellStyle name="Comma 5 4 2 5 2 5" xfId="27372" xr:uid="{6D6C1A46-AAB2-46B8-8580-7B36634F4C63}"/>
    <cellStyle name="Comma 5 4 2 5 2 6" xfId="15190" xr:uid="{87CEDEDA-1153-4083-9E9D-A2B243471068}"/>
    <cellStyle name="Comma 5 4 2 5 3" xfId="2091" xr:uid="{00000000-0005-0000-0000-00000C020000}"/>
    <cellStyle name="Comma 5 4 2 5 4" xfId="5556" xr:uid="{4E922189-714E-4A1D-B143-1B1B37D4BEDB}"/>
    <cellStyle name="Comma 5 4 2 5 4 2" xfId="29872" xr:uid="{B8527FC9-A446-4C93-90A2-78F2ABD5D9FB}"/>
    <cellStyle name="Comma 5 4 2 5 5" xfId="24242" xr:uid="{B9D0E415-8F23-47CF-8A8C-815BC6E447D7}"/>
    <cellStyle name="Comma 5 4 2 5 6" xfId="12906" xr:uid="{04735AAE-C34A-4C98-A551-5D35C81D981F}"/>
    <cellStyle name="Comma 5 4 2 6" xfId="2273" xr:uid="{00000000-0005-0000-0000-0000A8010000}"/>
    <cellStyle name="Comma 5 4 2 6 2" xfId="7399" xr:uid="{C4D29E37-E937-4213-8011-53A649BF8387}"/>
    <cellStyle name="Comma 5 4 2 6 2 2" xfId="17779" xr:uid="{50535CE2-176B-44F6-8F53-18B08078F264}"/>
    <cellStyle name="Comma 5 4 2 6 3" xfId="10232" xr:uid="{C11CD73B-D665-4282-9909-7BEA0E03E343}"/>
    <cellStyle name="Comma 5 4 2 6 3 2" xfId="20612" xr:uid="{3C900819-92F0-4C29-86E1-A90B3F340B79}"/>
    <cellStyle name="Comma 5 4 2 6 4" xfId="23241" xr:uid="{9170021C-F572-4BFC-9E71-0C62EEF9F5A4}"/>
    <cellStyle name="Comma 5 4 2 6 5" xfId="26290" xr:uid="{16576467-156A-4AC5-AACD-FFB47F3651C2}"/>
    <cellStyle name="Comma 5 4 2 6 6" xfId="14946" xr:uid="{A6D5D595-F74E-4986-8614-649D99B447FE}"/>
    <cellStyle name="Comma 5 4 2 7" xfId="3812" xr:uid="{9D313B6A-787D-4B1D-96BC-FC7E8E9C69D9}"/>
    <cellStyle name="Comma 5 4 2 7 2" xfId="8645" xr:uid="{8D8FECC0-9209-4BF6-94DC-38891174D0A1}"/>
    <cellStyle name="Comma 5 4 2 7 2 2" xfId="19025" xr:uid="{FC6A1C3B-4011-4141-98E7-6E7225CF8182}"/>
    <cellStyle name="Comma 5 4 2 7 3" xfId="11478" xr:uid="{6C74612B-7684-473A-A5AD-0C7FDCFC6F51}"/>
    <cellStyle name="Comma 5 4 2 7 3 2" xfId="21858" xr:uid="{61FC8D87-FC3B-4683-A3A1-92B7C9DC0668}"/>
    <cellStyle name="Comma 5 4 2 7 4" xfId="27006" xr:uid="{E0519768-0706-49AF-82A6-D4EF53FEF956}"/>
    <cellStyle name="Comma 5 4 2 7 5" xfId="28335" xr:uid="{A01A049B-33F1-40CC-8F9A-4F140969FBB0}"/>
    <cellStyle name="Comma 5 4 2 7 6" xfId="16192" xr:uid="{5A771593-0D2F-4BAE-A121-4F586A9A6162}"/>
    <cellStyle name="Comma 5 4 2 8" xfId="4859" xr:uid="{07C3C6D5-8D9B-4F87-9BC9-439937FDDCDF}"/>
    <cellStyle name="Comma 5 4 2 8 2" xfId="14151" xr:uid="{A359451D-B9A3-423B-9FC3-F6153889FDAE}"/>
    <cellStyle name="Comma 5 4 2 9" xfId="6604" xr:uid="{A520841F-3B08-4596-BDA9-ED3368ED9B23}"/>
    <cellStyle name="Comma 5 4 2 9 2" xfId="16984" xr:uid="{4AF28F1A-B467-4C04-8415-C91949B57C06}"/>
    <cellStyle name="Comma 5 4 3" xfId="469" xr:uid="{00000000-0005-0000-0000-00000D020000}"/>
    <cellStyle name="Comma 5 4 3 10" xfId="23704" xr:uid="{A54C64E4-FDA8-4148-A401-937C1E7A73AF}"/>
    <cellStyle name="Comma 5 4 3 11" xfId="12662" xr:uid="{B661D04C-5254-4F42-8351-EECE14F478AC}"/>
    <cellStyle name="Comma 5 4 3 2" xfId="1618" xr:uid="{00000000-0005-0000-0000-00000E020000}"/>
    <cellStyle name="Comma 5 4 3 2 2" xfId="3027" xr:uid="{00000000-0005-0000-0000-0000B0010000}"/>
    <cellStyle name="Comma 5 4 3 2 2 2" xfId="6159" xr:uid="{007C8220-9E72-4BAC-B90C-B53B0AE74FAB}"/>
    <cellStyle name="Comma 5 4 3 2 2 2 2" xfId="25448" xr:uid="{97DB1598-8191-4E16-9586-822C9BC3758B}"/>
    <cellStyle name="Comma 5 4 3 2 2 2 2 2" xfId="26123" xr:uid="{DD2A8CEA-F24E-4480-B9E2-C8CD0FCEA4A9}"/>
    <cellStyle name="Comma 5 4 3 2 2 2 2 3" xfId="31157" xr:uid="{E403FF4C-B1E8-42E1-9ECF-5008D27D4796}"/>
    <cellStyle name="Comma 5 4 3 2 2 2 3" xfId="27118" xr:uid="{A67FDF58-D503-44D7-A6C8-5FE8BA41B622}"/>
    <cellStyle name="Comma 5 4 3 2 2 2 4" xfId="15653" xr:uid="{B034BDF8-FC69-46BC-90DE-D9403E18391A}"/>
    <cellStyle name="Comma 5 4 3 2 2 3" xfId="8106" xr:uid="{E598174F-287F-4572-B1A1-FA3FA63DC608}"/>
    <cellStyle name="Comma 5 4 3 2 2 3 2" xfId="28788" xr:uid="{2784C87B-4856-4C8C-A5B1-BD78685B3398}"/>
    <cellStyle name="Comma 5 4 3 2 2 3 3" xfId="26480" xr:uid="{7E6A0C62-E0F7-4E9F-886B-37B8DE9B1EFA}"/>
    <cellStyle name="Comma 5 4 3 2 2 3 4" xfId="18486" xr:uid="{4BAB502A-E8E4-46CC-BADE-EB1E9176D641}"/>
    <cellStyle name="Comma 5 4 3 2 2 4" xfId="10939" xr:uid="{79BECDAC-D215-4AFF-AA74-F202E53545ED}"/>
    <cellStyle name="Comma 5 4 3 2 2 4 2" xfId="21319" xr:uid="{BBF7FD93-6C7E-4339-B1B9-D64E62673328}"/>
    <cellStyle name="Comma 5 4 3 2 2 5" xfId="23993" xr:uid="{1BF88E1E-0E42-4AE9-8589-BC18D54148E2}"/>
    <cellStyle name="Comma 5 4 3 2 2 6" xfId="13529" xr:uid="{2B93960E-C652-4963-9F39-86A958088D1E}"/>
    <cellStyle name="Comma 5 4 3 2 3" xfId="2668" xr:uid="{00000000-0005-0000-0000-0000AF010000}"/>
    <cellStyle name="Comma 5 4 3 2 3 2" xfId="7791" xr:uid="{29C61830-5722-46D3-9DAB-D49707DA8E72}"/>
    <cellStyle name="Comma 5 4 3 2 3 2 2" xfId="26437" xr:uid="{45522648-ECBC-42E6-A492-F2D7056F4061}"/>
    <cellStyle name="Comma 5 4 3 2 3 2 3" xfId="27565" xr:uid="{EC6AD633-0590-464F-B742-4AAD568083A8}"/>
    <cellStyle name="Comma 5 4 3 2 3 2 4" xfId="18171" xr:uid="{94FF7FCC-CA04-44D3-A23D-1AE82DB8DFBD}"/>
    <cellStyle name="Comma 5 4 3 2 3 3" xfId="10624" xr:uid="{588F3232-50E6-4B31-86E2-69B6884A609E}"/>
    <cellStyle name="Comma 5 4 3 2 3 3 2" xfId="21004" xr:uid="{9CA785BF-A464-42FF-AA90-C95EAF49E234}"/>
    <cellStyle name="Comma 5 4 3 2 3 4" xfId="22861" xr:uid="{9D03AB9B-A8BC-4B40-9EB2-1933D4677D5E}"/>
    <cellStyle name="Comma 5 4 3 2 3 5" xfId="15338" xr:uid="{85C94FF9-25F6-4B97-9A38-A6E174A0AFB4}"/>
    <cellStyle name="Comma 5 4 3 2 4" xfId="3632" xr:uid="{00000000-0005-0000-0000-00000E020000}"/>
    <cellStyle name="Comma 5 4 3 2 5" xfId="4255" xr:uid="{7200444E-36DD-40CC-A077-CB29E63090CC}"/>
    <cellStyle name="Comma 5 4 3 2 5 2" xfId="9026" xr:uid="{B7DD77EA-D0F5-44BE-8B7C-41F10A4FB4CA}"/>
    <cellStyle name="Comma 5 4 3 2 5 2 2" xfId="19406" xr:uid="{9CD73D97-72A6-4940-9CEA-CA2ED02A124E}"/>
    <cellStyle name="Comma 5 4 3 2 5 2 3" xfId="31030" xr:uid="{DEF4EEB6-28AB-41BA-BFF2-7A7C61321EAB}"/>
    <cellStyle name="Comma 5 4 3 2 5 2 4" xfId="30679" xr:uid="{4EF6A5C3-375D-4403-9D1B-8D91B43C7AAA}"/>
    <cellStyle name="Comma 5 4 3 2 5 3" xfId="11859" xr:uid="{3BC6F72F-6810-4E85-B279-7CA58D925647}"/>
    <cellStyle name="Comma 5 4 3 2 5 3 2" xfId="22239" xr:uid="{51E916BA-CC2D-459A-B6A1-3506AFEBB662}"/>
    <cellStyle name="Comma 5 4 3 2 5 4" xfId="26036" xr:uid="{D6C4F451-91EA-470B-971B-25737311E52E}"/>
    <cellStyle name="Comma 5 4 3 2 5 5" xfId="26755" xr:uid="{07070A58-2038-4788-B080-E99E8AAB0DB7}"/>
    <cellStyle name="Comma 5 4 3 2 5 6" xfId="16573" xr:uid="{6AB58FED-965A-4A90-89E4-5B8C6C458E1B}"/>
    <cellStyle name="Comma 5 4 3 2 6" xfId="5561" xr:uid="{0FC98FF7-0826-4572-9CD4-63A4F734F6B2}"/>
    <cellStyle name="Comma 5 4 3 2 6 2" xfId="29718" xr:uid="{1A4A5A7C-7351-43D2-B3DF-864B1C97F00E}"/>
    <cellStyle name="Comma 5 4 3 2 6 2 2" xfId="30960" xr:uid="{4E9CD10B-1971-4E18-B1AD-EC7A5CB51431}"/>
    <cellStyle name="Comma 5 4 3 2 7" xfId="25241" xr:uid="{E65C12E8-DC8E-4F43-A6F1-ACB2A325DBD0}"/>
    <cellStyle name="Comma 5 4 3 2 8" xfId="13070" xr:uid="{F5F43466-C211-4776-AF9D-DDE52683B12C}"/>
    <cellStyle name="Comma 5 4 3 3" xfId="1619" xr:uid="{00000000-0005-0000-0000-00000F020000}"/>
    <cellStyle name="Comma 5 4 3 3 2" xfId="3028" xr:uid="{00000000-0005-0000-0000-0000B1010000}"/>
    <cellStyle name="Comma 5 4 3 3 2 2" xfId="8107" xr:uid="{21D221E8-5CDF-42B8-8726-C36E1D13454B}"/>
    <cellStyle name="Comma 5 4 3 3 2 2 2" xfId="28789" xr:uid="{25427AF7-1EF5-4BFD-9C61-49EDAE307D36}"/>
    <cellStyle name="Comma 5 4 3 3 2 2 3" xfId="28647" xr:uid="{25A91A5C-6912-44A7-B87D-0861BA1D38C7}"/>
    <cellStyle name="Comma 5 4 3 3 2 2 4" xfId="18487" xr:uid="{A7005E7D-2924-427E-90C8-632355687328}"/>
    <cellStyle name="Comma 5 4 3 3 2 3" xfId="10940" xr:uid="{12204D70-4E27-44E3-9AFD-18876A76CE59}"/>
    <cellStyle name="Comma 5 4 3 3 2 3 2" xfId="21320" xr:uid="{87642076-E9AC-4641-A3E6-16D8AD8A7BB8}"/>
    <cellStyle name="Comma 5 4 3 3 2 4" xfId="23699" xr:uid="{1033E001-F0E5-4315-B6E7-0A9A4BD607EE}"/>
    <cellStyle name="Comma 5 4 3 3 2 5" xfId="15654" xr:uid="{F1F47C60-F8BF-4361-8E85-E74D26093C21}"/>
    <cellStyle name="Comma 5 4 3 3 3" xfId="2043" xr:uid="{00000000-0005-0000-0000-00000F020000}"/>
    <cellStyle name="Comma 5 4 3 3 4" xfId="4396" xr:uid="{85D2CB15-88A6-4002-AA7C-5761F9B91E5C}"/>
    <cellStyle name="Comma 5 4 3 3 4 2" xfId="9167" xr:uid="{00E7C148-6EDA-4D34-893B-F6DEBC2073FF}"/>
    <cellStyle name="Comma 5 4 3 3 4 2 2" xfId="19547" xr:uid="{DAC92D93-F217-44AA-970E-561D4800668F}"/>
    <cellStyle name="Comma 5 4 3 3 4 2 3" xfId="31061" xr:uid="{4ECFCCE6-377C-43EB-B657-8F00BA251960}"/>
    <cellStyle name="Comma 5 4 3 3 4 2 4" xfId="30680" xr:uid="{3876AF0A-6E4D-4053-9A80-038F6DCD8EF8}"/>
    <cellStyle name="Comma 5 4 3 3 4 3" xfId="12000" xr:uid="{35C058BB-9759-431E-885F-7F98DC2A6C29}"/>
    <cellStyle name="Comma 5 4 3 3 4 3 2" xfId="22380" xr:uid="{E3443B56-0121-40BF-AE68-C899DD11A811}"/>
    <cellStyle name="Comma 5 4 3 3 4 4" xfId="16714" xr:uid="{EDE226BF-9D13-44AC-89AD-E4F29700CB0D}"/>
    <cellStyle name="Comma 5 4 3 3 5" xfId="5562" xr:uid="{CB1F3A00-B75F-4580-BEC4-2FB23FC80572}"/>
    <cellStyle name="Comma 5 4 3 3 5 2" xfId="29703" xr:uid="{B15CE909-C9C3-40A0-8455-FE5E12A46018}"/>
    <cellStyle name="Comma 5 4 3 3 6" xfId="25161" xr:uid="{79F7B079-FFD0-4DA0-8150-C726C678947B}"/>
    <cellStyle name="Comma 5 4 3 3 7" xfId="13530" xr:uid="{59996E9E-78E0-4B64-96DD-3AD884FD1666}"/>
    <cellStyle name="Comma 5 4 3 4" xfId="1617" xr:uid="{00000000-0005-0000-0000-000010020000}"/>
    <cellStyle name="Comma 5 4 3 4 2" xfId="3026" xr:uid="{00000000-0005-0000-0000-0000B2010000}"/>
    <cellStyle name="Comma 5 4 3 4 2 2" xfId="8105" xr:uid="{96D7AE74-E695-404F-81C4-4EA797556071}"/>
    <cellStyle name="Comma 5 4 3 4 2 2 2" xfId="28787" xr:uid="{5960A96B-0473-4B28-AEDC-C7BD3AB868CE}"/>
    <cellStyle name="Comma 5 4 3 4 2 2 3" xfId="26091" xr:uid="{78FA1F45-C57F-4D00-B91D-7A03815D502C}"/>
    <cellStyle name="Comma 5 4 3 4 2 2 4" xfId="18485" xr:uid="{A56470FA-94B7-417E-AEBF-173CE26C4E83}"/>
    <cellStyle name="Comma 5 4 3 4 2 3" xfId="10938" xr:uid="{32FB1CCB-8E0A-481E-B76F-2744A46249AF}"/>
    <cellStyle name="Comma 5 4 3 4 2 3 2" xfId="21318" xr:uid="{613AADE1-7FE2-42F5-8AA4-8D6735553A79}"/>
    <cellStyle name="Comma 5 4 3 4 2 4" xfId="24210" xr:uid="{63573AED-2580-472C-AD90-5EEF2F1FB914}"/>
    <cellStyle name="Comma 5 4 3 4 2 5" xfId="15652" xr:uid="{DC71AA64-C50E-4457-869F-B2627816983D}"/>
    <cellStyle name="Comma 5 4 3 4 3" xfId="3643" xr:uid="{00000000-0005-0000-0000-000010020000}"/>
    <cellStyle name="Comma 5 4 3 4 4" xfId="5560" xr:uid="{7C03D70E-5086-4C6D-89E3-E9DB53357221}"/>
    <cellStyle name="Comma 5 4 3 4 4 2" xfId="29938" xr:uid="{0A80C9F8-3AA4-40ED-9AE4-5B274546AA28}"/>
    <cellStyle name="Comma 5 4 3 4 5" xfId="22994" xr:uid="{109649F7-7F1A-41B7-87D5-89D403649DB1}"/>
    <cellStyle name="Comma 5 4 3 4 6" xfId="13528" xr:uid="{A6EA4EFA-D95C-4307-A04E-A185CBB3D0BA}"/>
    <cellStyle name="Comma 5 4 3 5" xfId="2622" xr:uid="{00000000-0005-0000-0000-0000B3010000}"/>
    <cellStyle name="Comma 5 4 3 5 2" xfId="5883" xr:uid="{1FD7A4FB-A677-461F-AAC8-CBCB299F47FC}"/>
    <cellStyle name="Comma 5 4 3 5 2 2" xfId="27231" xr:uid="{8A40900A-961D-405D-8C1D-225441C3E1AB}"/>
    <cellStyle name="Comma 5 4 3 5 2 3" xfId="28683" xr:uid="{E32526B3-B64F-4931-9F6F-616CDE538A9A}"/>
    <cellStyle name="Comma 5 4 3 5 2 4" xfId="15293" xr:uid="{18158932-8E28-46CD-8ECF-32D906D7477A}"/>
    <cellStyle name="Comma 5 4 3 5 3" xfId="7746" xr:uid="{0C8AE889-C234-4D69-AD0B-CE037DCEF8A3}"/>
    <cellStyle name="Comma 5 4 3 5 3 2" xfId="18126" xr:uid="{EEC08685-7170-4EC5-BA6B-A76101532903}"/>
    <cellStyle name="Comma 5 4 3 5 4" xfId="10579" xr:uid="{31059A43-759B-4EDA-9C5D-880D1C749B48}"/>
    <cellStyle name="Comma 5 4 3 5 4 2" xfId="20959" xr:uid="{9DCA322E-49D9-4DC6-81F2-37AE927F1A29}"/>
    <cellStyle name="Comma 5 4 3 5 5" xfId="23545" xr:uid="{A4636B19-FBD1-43FA-A18C-B4585C90E5FD}"/>
    <cellStyle name="Comma 5 4 3 5 6" xfId="13009" xr:uid="{A5BBE2FB-0D8F-46FA-B94B-EAE035E23A46}"/>
    <cellStyle name="Comma 5 4 3 6" xfId="4120" xr:uid="{B0917393-0791-4B08-93AB-D0505818BC45}"/>
    <cellStyle name="Comma 5 4 3 6 2" xfId="8891" xr:uid="{A913B0F0-37E6-44C2-9608-68BA783E94B4}"/>
    <cellStyle name="Comma 5 4 3 6 2 2" xfId="19271" xr:uid="{E8318EBE-72F5-494C-9577-C99C8D5324E2}"/>
    <cellStyle name="Comma 5 4 3 6 2 3" xfId="31005" xr:uid="{F0229DE4-DA70-4444-888D-FB38F150BD65}"/>
    <cellStyle name="Comma 5 4 3 6 2 4" xfId="30678" xr:uid="{B578D268-E4DF-43C5-9C96-327C24967103}"/>
    <cellStyle name="Comma 5 4 3 6 3" xfId="11724" xr:uid="{681068A9-FB73-4D20-9927-5713336CFBE7}"/>
    <cellStyle name="Comma 5 4 3 6 3 2" xfId="22104" xr:uid="{337B2FBA-E6AB-4444-B7CC-F3B78ED31589}"/>
    <cellStyle name="Comma 5 4 3 6 4" xfId="23913" xr:uid="{6ADD72EB-FF18-46E3-B04C-1BA026AD2C9B}"/>
    <cellStyle name="Comma 5 4 3 6 5" xfId="26613" xr:uid="{84350A5C-096B-4A1F-BA16-7CE280504E2D}"/>
    <cellStyle name="Comma 5 4 3 6 6" xfId="16438" xr:uid="{68110F5E-5FAD-434E-93FD-3B4A47E9ECF5}"/>
    <cellStyle name="Comma 5 4 3 7" xfId="4861" xr:uid="{A240C9B6-55E4-4374-B1DF-9A086F346D6E}"/>
    <cellStyle name="Comma 5 4 3 7 2" xfId="27087" xr:uid="{89D53217-DF21-40B2-AB82-FC0954B7D310}"/>
    <cellStyle name="Comma 5 4 3 7 3" xfId="27729" xr:uid="{86F77ADB-B0E9-422F-9F9A-5CB7BEEBC18E}"/>
    <cellStyle name="Comma 5 4 3 7 4" xfId="14153" xr:uid="{C4B0A41C-5947-45ED-8358-35CE0465EFEB}"/>
    <cellStyle name="Comma 5 4 3 8" xfId="6606" xr:uid="{FC7E9C22-45D7-4533-9861-B9F9C7C7FAFD}"/>
    <cellStyle name="Comma 5 4 3 8 2" xfId="16986" xr:uid="{4898B56F-4FA9-4A9A-89CF-EB1664D1B240}"/>
    <cellStyle name="Comma 5 4 3 9" xfId="9439" xr:uid="{C659FD1A-67C9-44C8-95C6-EFAC335E9A81}"/>
    <cellStyle name="Comma 5 4 3 9 2" xfId="19819" xr:uid="{1BA271D6-C8C5-4E3F-B9C1-5947FC94DD91}"/>
    <cellStyle name="Comma 5 4 4" xfId="470" xr:uid="{00000000-0005-0000-0000-000011020000}"/>
    <cellStyle name="Comma 5 4 4 10" xfId="13068" xr:uid="{EB520593-34BA-4E5E-94BA-C49A73C54C6F}"/>
    <cellStyle name="Comma 5 4 4 2" xfId="1621" xr:uid="{00000000-0005-0000-0000-000012020000}"/>
    <cellStyle name="Comma 5 4 4 2 2" xfId="3029" xr:uid="{00000000-0005-0000-0000-0000B5010000}"/>
    <cellStyle name="Comma 5 4 4 2 2 2" xfId="8108" xr:uid="{290FC8F3-15F3-4BEF-9B10-48879780ECA7}"/>
    <cellStyle name="Comma 5 4 4 2 2 2 2" xfId="28790" xr:uid="{0C03508E-AAB2-4125-B7C0-1A41F0DBF503}"/>
    <cellStyle name="Comma 5 4 4 2 2 2 3" xfId="26277" xr:uid="{19B9AA86-C3EF-40BA-BFBD-CFAE038525C9}"/>
    <cellStyle name="Comma 5 4 4 2 2 2 4" xfId="18488" xr:uid="{5284C830-663D-43D1-A0D0-AAAA32887826}"/>
    <cellStyle name="Comma 5 4 4 2 2 3" xfId="10941" xr:uid="{F9FA5684-0770-45A3-A466-745760E72C89}"/>
    <cellStyle name="Comma 5 4 4 2 2 3 2" xfId="21321" xr:uid="{779D5D81-E695-46AF-A985-5A313B01AFFE}"/>
    <cellStyle name="Comma 5 4 4 2 2 4" xfId="24805" xr:uid="{60A2FF48-03F1-48DD-A1A5-04965444BA76}"/>
    <cellStyle name="Comma 5 4 4 2 2 5" xfId="15655" xr:uid="{6716B62F-D1BA-41B9-BFE9-7657228B1592}"/>
    <cellStyle name="Comma 5 4 4 2 3" xfId="2060" xr:uid="{00000000-0005-0000-0000-000012020000}"/>
    <cellStyle name="Comma 5 4 4 2 4" xfId="5563" xr:uid="{D16A0D10-FBA3-4EA5-8CE1-1E4196985AAF}"/>
    <cellStyle name="Comma 5 4 4 2 4 2" xfId="29939" xr:uid="{F25E46E9-8558-4043-ADCB-9C9C47D7CEFB}"/>
    <cellStyle name="Comma 5 4 4 2 5" xfId="22999" xr:uid="{2BF63B1D-1E5E-43E0-9D3C-3640ADEC249D}"/>
    <cellStyle name="Comma 5 4 4 2 6" xfId="13531" xr:uid="{D8C0D2BF-AC83-44C3-A0AD-982213DAA7E5}"/>
    <cellStyle name="Comma 5 4 4 3" xfId="1622" xr:uid="{00000000-0005-0000-0000-000013020000}"/>
    <cellStyle name="Comma 5 4 4 3 2" xfId="4643" xr:uid="{AA605243-E9A8-42CE-AFF2-C3FB06670C65}"/>
    <cellStyle name="Comma 5 4 4 3 2 2" xfId="9400" xr:uid="{5F7BF688-ADB8-476E-A01C-0694B5EDBD1C}"/>
    <cellStyle name="Comma 5 4 4 3 2 2 2" xfId="19780" xr:uid="{593A7D09-AA36-489A-A4D5-203E0941D4F0}"/>
    <cellStyle name="Comma 5 4 4 3 2 3" xfId="12233" xr:uid="{E8AB7BAB-0100-426A-A9CD-5D95269558B2}"/>
    <cellStyle name="Comma 5 4 4 3 2 3 2" xfId="22613" xr:uid="{9E4CA505-3EE2-42CF-BC54-2A3EA58EBA52}"/>
    <cellStyle name="Comma 5 4 4 3 2 4" xfId="27283" xr:uid="{C261FBD2-0745-4F7C-88BD-83FB3946F1E3}"/>
    <cellStyle name="Comma 5 4 4 3 2 5" xfId="26694" xr:uid="{98D782FF-D647-48EA-89DB-175218B28C99}"/>
    <cellStyle name="Comma 5 4 4 3 2 6" xfId="16947" xr:uid="{0CC32059-AEF4-48E9-B9D7-C4C7B59AA66C}"/>
    <cellStyle name="Comma 5 4 4 3 3" xfId="24394" xr:uid="{383C249C-D118-473B-9C1E-889FE84F2D07}"/>
    <cellStyle name="Comma 5 4 4 3 3 2" xfId="29892" xr:uid="{8D77C375-FDEC-4907-A255-D0B6239AD792}"/>
    <cellStyle name="Comma 5 4 4 3 4" xfId="30007" xr:uid="{CDF06ABB-B7EB-4325-89E0-F9CB296CBBCC}"/>
    <cellStyle name="Comma 5 4 4 4" xfId="1620" xr:uid="{00000000-0005-0000-0000-000014020000}"/>
    <cellStyle name="Comma 5 4 4 5" xfId="4253" xr:uid="{20B90C1C-34CA-4215-8DD8-975AECD84294}"/>
    <cellStyle name="Comma 5 4 4 5 2" xfId="9024" xr:uid="{A812A268-AD3A-4FCD-83AB-6D1D8FE34016}"/>
    <cellStyle name="Comma 5 4 4 5 2 2" xfId="19404" xr:uid="{B2FF5CD4-C747-4981-9DF0-CA1385916856}"/>
    <cellStyle name="Comma 5 4 4 5 2 3" xfId="31028" xr:uid="{DAB37AB3-6C01-4DC1-9197-01E7A80416DE}"/>
    <cellStyle name="Comma 5 4 4 5 2 4" xfId="30681" xr:uid="{1F8F53D2-8B33-42D3-9E60-E867CD366200}"/>
    <cellStyle name="Comma 5 4 4 5 3" xfId="11857" xr:uid="{621705D9-DE19-48F4-82CF-C0A9E1616150}"/>
    <cellStyle name="Comma 5 4 4 5 3 2" xfId="22237" xr:uid="{1A7A7CFB-9B9C-4907-981F-39F7047E6056}"/>
    <cellStyle name="Comma 5 4 4 5 4" xfId="28370" xr:uid="{585164CC-9B2A-4316-925F-EF9B482CDB71}"/>
    <cellStyle name="Comma 5 4 4 5 5" xfId="26144" xr:uid="{307E018B-9018-4695-92A4-8DE0D898F420}"/>
    <cellStyle name="Comma 5 4 4 5 6" xfId="16571" xr:uid="{6CC63D45-A75B-423C-82A7-E72353DFE1E4}"/>
    <cellStyle name="Comma 5 4 4 6" xfId="4862" xr:uid="{40464597-81CF-4B3A-BDBE-A56B8D31FCF5}"/>
    <cellStyle name="Comma 5 4 4 6 2" xfId="14154" xr:uid="{ED84718F-BA5C-47DD-A8B0-7AAB56D3BC03}"/>
    <cellStyle name="Comma 5 4 4 7" xfId="6607" xr:uid="{CC1F996B-D609-457F-9A2E-D7DFA7F4B274}"/>
    <cellStyle name="Comma 5 4 4 7 2" xfId="16987" xr:uid="{718DC36B-78FF-4911-BA8F-30594FD38B51}"/>
    <cellStyle name="Comma 5 4 4 8" xfId="9440" xr:uid="{F9A7B80C-75B2-4BAC-B3C2-4574E940388C}"/>
    <cellStyle name="Comma 5 4 4 8 2" xfId="19820" xr:uid="{D37551E2-3897-4D74-8D80-3C488577C95B}"/>
    <cellStyle name="Comma 5 4 4 9" xfId="23361" xr:uid="{4C0AD912-540B-4296-94BC-BB12EC26B90D}"/>
    <cellStyle name="Comma 5 4 5" xfId="1623" xr:uid="{00000000-0005-0000-0000-000015020000}"/>
    <cellStyle name="Comma 5 4 5 2" xfId="3030" xr:uid="{00000000-0005-0000-0000-0000B6010000}"/>
    <cellStyle name="Comma 5 4 5 2 2" xfId="8109" xr:uid="{CA1995C3-89FB-4891-8F58-E90990A049DF}"/>
    <cellStyle name="Comma 5 4 5 2 2 2" xfId="28791" xr:uid="{C8A76B4C-5A93-4F7F-9EC3-80FE72D4677F}"/>
    <cellStyle name="Comma 5 4 5 2 2 2 2" xfId="31216" xr:uid="{F2BAD945-64C0-4B38-8C09-26DD496487BE}"/>
    <cellStyle name="Comma 5 4 5 2 2 2 3" xfId="30683" xr:uid="{A3310739-5307-4198-8F24-D15B491AA5A8}"/>
    <cellStyle name="Comma 5 4 5 2 2 3" xfId="27730" xr:uid="{A2C6750A-A58B-4E1E-A08F-98C689786567}"/>
    <cellStyle name="Comma 5 4 5 2 2 4" xfId="18489" xr:uid="{4170FDDD-D94A-4BBE-BF71-F250007E7FB9}"/>
    <cellStyle name="Comma 5 4 5 2 3" xfId="10942" xr:uid="{CDF1C62F-6B25-4CFF-982E-25A5F01676E6}"/>
    <cellStyle name="Comma 5 4 5 2 3 2" xfId="21322" xr:uid="{E326CDF0-D07C-4323-8623-BD92212513E8}"/>
    <cellStyle name="Comma 5 4 5 2 4" xfId="23266" xr:uid="{C379944C-8374-42A4-955A-6C718EA081D2}"/>
    <cellStyle name="Comma 5 4 5 2 5" xfId="15656" xr:uid="{50152E7A-E97E-470C-89FA-97C7B34C4030}"/>
    <cellStyle name="Comma 5 4 5 3" xfId="2081" xr:uid="{00000000-0005-0000-0000-000015020000}"/>
    <cellStyle name="Comma 5 4 5 4" xfId="4397" xr:uid="{B00051C5-3A2E-424F-9C46-B4DD74FD8567}"/>
    <cellStyle name="Comma 5 4 5 4 2" xfId="9168" xr:uid="{3351EA1B-65B1-4144-9B49-1360FCB0E530}"/>
    <cellStyle name="Comma 5 4 5 4 2 2" xfId="19548" xr:uid="{55CFBDE5-84A5-4D40-B8A8-6A85D07AD007}"/>
    <cellStyle name="Comma 5 4 5 4 2 3" xfId="31062" xr:uid="{3984102B-822A-450E-A43C-4246090CCDB8}"/>
    <cellStyle name="Comma 5 4 5 4 2 4" xfId="30682" xr:uid="{588785B0-3463-43A7-92E2-9D66925BECD9}"/>
    <cellStyle name="Comma 5 4 5 4 3" xfId="12001" xr:uid="{D9CDB029-0734-47C7-9758-9DB8F9DFEC28}"/>
    <cellStyle name="Comma 5 4 5 4 3 2" xfId="22381" xr:uid="{5F9F1B0A-C1AD-4056-8E63-28913330970F}"/>
    <cellStyle name="Comma 5 4 5 4 4" xfId="16715" xr:uid="{DCCB65D7-1687-4250-A4D9-2A157B3BE969}"/>
    <cellStyle name="Comma 5 4 5 5" xfId="5564" xr:uid="{A128631B-3428-414E-9F25-8FA6699F8D03}"/>
    <cellStyle name="Comma 5 4 5 5 2" xfId="29682" xr:uid="{4487DE43-472A-4A71-9B22-68844F54F5CF}"/>
    <cellStyle name="Comma 5 4 5 5 2 2" xfId="30961" xr:uid="{7EF5E265-F8DD-42D8-916E-4FE670324B78}"/>
    <cellStyle name="Comma 5 4 5 6" xfId="23183" xr:uid="{E54F51E7-4A6B-4E4B-A0BF-F9D227F9A808}"/>
    <cellStyle name="Comma 5 4 5 7" xfId="13532" xr:uid="{4A7D1C38-FFE0-4648-8561-028E3DBF36DB}"/>
    <cellStyle name="Comma 5 4 6" xfId="1624" xr:uid="{00000000-0005-0000-0000-000016020000}"/>
    <cellStyle name="Comma 5 4 6 2" xfId="2868" xr:uid="{00000000-0005-0000-0000-0000B7010000}"/>
    <cellStyle name="Comma 5 4 6 2 2" xfId="7984" xr:uid="{E435F86A-2CC6-49A9-AFBB-303D9970770D}"/>
    <cellStyle name="Comma 5 4 6 2 2 2" xfId="27331" xr:uid="{C14A4527-489D-49CA-8263-A009DCE0942E}"/>
    <cellStyle name="Comma 5 4 6 2 2 2 2" xfId="31188" xr:uid="{65375153-FF84-4309-A5AB-7211D688AF6C}"/>
    <cellStyle name="Comma 5 4 6 2 2 2 3" xfId="30684" xr:uid="{AA82D6A9-E423-4665-BA59-CD8573E965C4}"/>
    <cellStyle name="Comma 5 4 6 2 2 3" xfId="28488" xr:uid="{B7E8DAA1-3088-46D4-8D75-C4437F530D14}"/>
    <cellStyle name="Comma 5 4 6 2 2 4" xfId="18364" xr:uid="{6FCCB180-A23C-4F85-AEF6-C321E54E6834}"/>
    <cellStyle name="Comma 5 4 6 2 3" xfId="10817" xr:uid="{B7D4ED36-7A7D-4D50-9C34-32F1FCEEB96B}"/>
    <cellStyle name="Comma 5 4 6 2 3 2" xfId="21197" xr:uid="{62C2CE69-C784-46E2-914F-274D400EAFA3}"/>
    <cellStyle name="Comma 5 4 6 2 4" xfId="25064" xr:uid="{6BBF8F4F-1CD9-4076-B1A7-09911CA21A3E}"/>
    <cellStyle name="Comma 5 4 6 2 5" xfId="15531" xr:uid="{DE69EAE8-F98B-43F5-8716-641AF55870C8}"/>
    <cellStyle name="Comma 5 4 6 3" xfId="2860" xr:uid="{00000000-0005-0000-0000-000016020000}"/>
    <cellStyle name="Comma 5 4 6 4" xfId="5565" xr:uid="{69214C48-DCEC-47C1-B288-7DDCDBE36611}"/>
    <cellStyle name="Comma 5 4 6 4 2" xfId="29920" xr:uid="{DEBEC20E-7EF6-43C2-8010-087AFB98BA3B}"/>
    <cellStyle name="Comma 5 4 6 5" xfId="23948" xr:uid="{D763EBFC-6C85-47DB-BF46-3F62DBDA0A3A}"/>
    <cellStyle name="Comma 5 4 6 6" xfId="13360" xr:uid="{04BD029C-329B-4756-BEB3-2C4C6D3058CA}"/>
    <cellStyle name="Comma 5 4 7" xfId="1610" xr:uid="{00000000-0005-0000-0000-000017020000}"/>
    <cellStyle name="Comma 5 4 7 2" xfId="2459" xr:uid="{00000000-0005-0000-0000-0000B8010000}"/>
    <cellStyle name="Comma 5 4 7 2 2" xfId="7583" xr:uid="{AF3A6ABC-EA18-499E-8302-4132FA53E347}"/>
    <cellStyle name="Comma 5 4 7 2 2 2" xfId="17963" xr:uid="{5FB56155-C1E5-4258-89D8-7CC001110979}"/>
    <cellStyle name="Comma 5 4 7 2 3" xfId="10416" xr:uid="{DB0901B6-366E-4321-8D44-501B5AC115C6}"/>
    <cellStyle name="Comma 5 4 7 2 3 2" xfId="20796" xr:uid="{E77F0AC0-C7B3-4BBA-AAB4-8B4BB4CFC112}"/>
    <cellStyle name="Comma 5 4 7 2 4" xfId="26837" xr:uid="{CA8A0B08-9241-4228-9AAC-005A8275049B}"/>
    <cellStyle name="Comma 5 4 7 2 5" xfId="28622" xr:uid="{08CA900D-3108-40F0-A0BF-412B4D4CF914}"/>
    <cellStyle name="Comma 5 4 7 2 6" xfId="15130" xr:uid="{49423BB8-D6C1-46B5-96AA-110BAC1F6EA3}"/>
    <cellStyle name="Comma 5 4 7 3" xfId="3570" xr:uid="{00000000-0005-0000-0000-000017020000}"/>
    <cellStyle name="Comma 5 4 7 4" xfId="5555" xr:uid="{C75D7C05-F3B8-47BC-AC18-1C130F1A3B1B}"/>
    <cellStyle name="Comma 5 4 7 4 2" xfId="29860" xr:uid="{81821E37-88CD-41E0-A9C6-01CE1D5393AD}"/>
    <cellStyle name="Comma 5 4 7 5" xfId="24551" xr:uid="{71BFF522-A16F-49DA-837C-7E42E5B76A6E}"/>
    <cellStyle name="Comma 5 4 7 6" xfId="12846" xr:uid="{8E51FA3F-6D37-4105-BEBC-E890E8758154}"/>
    <cellStyle name="Comma 5 4 8" xfId="2213" xr:uid="{00000000-0005-0000-0000-0000A7010000}"/>
    <cellStyle name="Comma 5 4 8 2" xfId="7339" xr:uid="{1A171DF4-532B-47D3-98C5-03A480295C1B}"/>
    <cellStyle name="Comma 5 4 8 2 2" xfId="17719" xr:uid="{7308A606-410B-47CE-99C3-0436B50B8890}"/>
    <cellStyle name="Comma 5 4 8 2 2 2" xfId="31120" xr:uid="{5C2AB8B5-A73F-4FCC-AF90-57C166D98ABC}"/>
    <cellStyle name="Comma 5 4 8 2 2 3" xfId="30685" xr:uid="{E0BA424B-14C3-40B8-BACF-E009F7A5BEF5}"/>
    <cellStyle name="Comma 5 4 8 3" xfId="10172" xr:uid="{126C35F2-D091-47B6-B645-26AFB0694491}"/>
    <cellStyle name="Comma 5 4 8 3 2" xfId="20552" xr:uid="{3D4826B6-0EF4-4003-83B2-EDCF147287E8}"/>
    <cellStyle name="Comma 5 4 8 4" xfId="25148" xr:uid="{AEA9DE12-F05C-49F9-BCF2-0E58271C6F3E}"/>
    <cellStyle name="Comma 5 4 8 5" xfId="26620" xr:uid="{9B2279ED-8D13-41EF-B0F1-FE3DB7938777}"/>
    <cellStyle name="Comma 5 4 8 6" xfId="14886" xr:uid="{8B96C28A-B2B6-409E-9599-4F4859E521CC}"/>
    <cellStyle name="Comma 5 4 9" xfId="3860" xr:uid="{A30A1CB2-A210-4F10-856F-40B6121D2558}"/>
    <cellStyle name="Comma 5 4 9 2" xfId="8691" xr:uid="{1ED45EE7-2EA9-473D-86DE-E17D78E615AF}"/>
    <cellStyle name="Comma 5 4 9 2 2" xfId="19071" xr:uid="{278B5468-A8C2-4D77-B9D9-13FB01429D0E}"/>
    <cellStyle name="Comma 5 4 9 3" xfId="11524" xr:uid="{3D4477C4-5222-4F2D-8032-84C6717135D5}"/>
    <cellStyle name="Comma 5 4 9 3 2" xfId="21904" xr:uid="{81609EBF-B4EB-4152-B331-6F85F557B933}"/>
    <cellStyle name="Comma 5 4 9 4" xfId="27232" xr:uid="{60CC41BC-C2A6-4347-88DB-37769B7CA3D5}"/>
    <cellStyle name="Comma 5 4 9 5" xfId="26866" xr:uid="{DFF90D36-9659-4AAE-BA1B-59A41E577559}"/>
    <cellStyle name="Comma 5 4 9 6" xfId="16238" xr:uid="{F488F3F8-EB13-4588-8975-0230DAE4D758}"/>
    <cellStyle name="Comma 5 5" xfId="471" xr:uid="{00000000-0005-0000-0000-000018020000}"/>
    <cellStyle name="Comma 5 5 10" xfId="6608" xr:uid="{F68913B7-AB9A-423B-9BE1-EFB136CF76FE}"/>
    <cellStyle name="Comma 5 5 10 2" xfId="16988" xr:uid="{8FA09342-F31D-4E3E-9EDE-CFEFF2707D50}"/>
    <cellStyle name="Comma 5 5 11" xfId="9441" xr:uid="{3FF3BF7D-1FC3-4E33-960B-6813663D50E1}"/>
    <cellStyle name="Comma 5 5 11 2" xfId="19821" xr:uid="{C3E9E9FB-8587-4430-9E52-506174192954}"/>
    <cellStyle name="Comma 5 5 12" xfId="23558" xr:uid="{125990ED-B5A7-4AB8-9572-BF563C0E05B1}"/>
    <cellStyle name="Comma 5 5 13" xfId="12427" xr:uid="{022737FE-02B8-4339-8C4F-B93412874188}"/>
    <cellStyle name="Comma 5 5 2" xfId="472" xr:uid="{00000000-0005-0000-0000-000019020000}"/>
    <cellStyle name="Comma 5 5 2 10" xfId="9442" xr:uid="{925AA75C-30CF-4EA6-A444-1464D695D594}"/>
    <cellStyle name="Comma 5 5 2 10 2" xfId="19822" xr:uid="{C068C876-61E0-4591-85E9-E222158C415F}"/>
    <cellStyle name="Comma 5 5 2 11" xfId="23934" xr:uid="{FEA3F40E-8559-4999-954B-23BDB5010D03}"/>
    <cellStyle name="Comma 5 5 2 12" xfId="12505" xr:uid="{B305CE50-276F-4120-9C6D-6EE1DD38937B}"/>
    <cellStyle name="Comma 5 5 2 2" xfId="473" xr:uid="{00000000-0005-0000-0000-00001A020000}"/>
    <cellStyle name="Comma 5 5 2 2 10" xfId="13072" xr:uid="{35FF24D1-3374-49A1-94AB-48660EFC3E29}"/>
    <cellStyle name="Comma 5 5 2 2 2" xfId="1628" xr:uid="{00000000-0005-0000-0000-00001B020000}"/>
    <cellStyle name="Comma 5 5 2 2 2 2" xfId="3032" xr:uid="{00000000-0005-0000-0000-0000BC010000}"/>
    <cellStyle name="Comma 5 5 2 2 2 2 2" xfId="8111" xr:uid="{2AE85520-C8C8-457E-ACA9-529C269B9E3F}"/>
    <cellStyle name="Comma 5 5 2 2 2 2 2 2" xfId="28793" xr:uid="{D7A53197-3458-482B-840E-70A789FC1E24}"/>
    <cellStyle name="Comma 5 5 2 2 2 2 2 3" xfId="28238" xr:uid="{75899C5E-C4FB-419E-8A6B-99C3547D7C46}"/>
    <cellStyle name="Comma 5 5 2 2 2 2 2 4" xfId="18491" xr:uid="{36264E9A-D330-40AA-B391-E41E2315BC41}"/>
    <cellStyle name="Comma 5 5 2 2 2 2 3" xfId="10944" xr:uid="{BBEF4E85-2A45-41F4-AEDE-728924247D1F}"/>
    <cellStyle name="Comma 5 5 2 2 2 2 3 2" xfId="21324" xr:uid="{E9C5795C-00C5-4855-8AF9-5D6C25640AEC}"/>
    <cellStyle name="Comma 5 5 2 2 2 2 4" xfId="24160" xr:uid="{E433F28E-FBD0-461A-A44F-7B9039781C0F}"/>
    <cellStyle name="Comma 5 5 2 2 2 2 5" xfId="15658" xr:uid="{3F5497FD-51CD-4B7C-B9ED-AAA49343CBCE}"/>
    <cellStyle name="Comma 5 5 2 2 2 3" xfId="3546" xr:uid="{00000000-0005-0000-0000-00001B020000}"/>
    <cellStyle name="Comma 5 5 2 2 2 4" xfId="5567" xr:uid="{8149337E-E2F7-4BC3-B2AD-3A48DB4611B4}"/>
    <cellStyle name="Comma 5 5 2 2 2 4 2" xfId="29941" xr:uid="{0D010CB5-5F6A-4720-B93A-F2E76E3D3185}"/>
    <cellStyle name="Comma 5 5 2 2 2 5" xfId="23269" xr:uid="{324F7F2A-F9B4-427B-BAA0-884E742FA9CB}"/>
    <cellStyle name="Comma 5 5 2 2 2 6" xfId="13534" xr:uid="{FA17DD78-577E-4F4A-A4A3-79140DA28301}"/>
    <cellStyle name="Comma 5 5 2 2 3" xfId="1629" xr:uid="{00000000-0005-0000-0000-00001C020000}"/>
    <cellStyle name="Comma 5 5 2 2 3 2" xfId="4661" xr:uid="{B2F37315-6DCC-4AA8-91CB-5196813D8346}"/>
    <cellStyle name="Comma 5 5 2 2 3 2 2" xfId="9409" xr:uid="{E47A1DEC-3551-413C-B44C-FBAAD200C832}"/>
    <cellStyle name="Comma 5 5 2 2 3 2 2 2" xfId="19789" xr:uid="{AD92439A-7503-45C2-BAA6-A5D77D862B3A}"/>
    <cellStyle name="Comma 5 5 2 2 3 2 3" xfId="12242" xr:uid="{EC7FCFC4-452B-4FE3-BBC1-FCE6A21A9DDF}"/>
    <cellStyle name="Comma 5 5 2 2 3 2 3 2" xfId="22622" xr:uid="{62C16D63-B217-422C-A300-74BA0214C757}"/>
    <cellStyle name="Comma 5 5 2 2 3 2 4" xfId="26362" xr:uid="{C2C9F031-3AEA-4B32-94D5-A68C41FAC102}"/>
    <cellStyle name="Comma 5 5 2 2 3 2 5" xfId="25989" xr:uid="{B7C7B693-B722-4F40-ACDA-74BB51F20522}"/>
    <cellStyle name="Comma 5 5 2 2 3 2 6" xfId="16956" xr:uid="{4DE22B44-2151-4B51-9726-162B99792D9D}"/>
    <cellStyle name="Comma 5 5 2 2 3 3" xfId="22713" xr:uid="{92B2D0D1-AC90-443C-9981-82F2B0565022}"/>
    <cellStyle name="Comma 5 5 2 2 3 3 2" xfId="29895" xr:uid="{2E172FD6-8857-4391-B419-ABFDC80BB508}"/>
    <cellStyle name="Comma 5 5 2 2 3 4" xfId="30009" xr:uid="{90B5CBFA-773D-4DCA-9D81-2CAA54A6CBB0}"/>
    <cellStyle name="Comma 5 5 2 2 4" xfId="1627" xr:uid="{00000000-0005-0000-0000-00001D020000}"/>
    <cellStyle name="Comma 5 5 2 2 4 2" xfId="26904" xr:uid="{6F7A2ECF-25AB-4CBD-817C-55807B88D221}"/>
    <cellStyle name="Comma 5 5 2 2 4 3" xfId="26322" xr:uid="{947B228F-946F-4CAA-BA52-7D37CF416252}"/>
    <cellStyle name="Comma 5 5 2 2 5" xfId="4256" xr:uid="{F425CFC7-105B-4CC0-8870-3014D73014C3}"/>
    <cellStyle name="Comma 5 5 2 2 5 2" xfId="9027" xr:uid="{13C3FDE2-5559-4AEB-9363-A03CE57D7938}"/>
    <cellStyle name="Comma 5 5 2 2 5 2 2" xfId="19407" xr:uid="{E5AFDC7D-2E76-478B-A5FE-40C3176D389A}"/>
    <cellStyle name="Comma 5 5 2 2 5 2 3" xfId="31031" xr:uid="{4BA37740-99D8-4CB4-B471-35EA920B8290}"/>
    <cellStyle name="Comma 5 5 2 2 5 2 4" xfId="30686" xr:uid="{AC70B46C-F6DA-4750-B6ED-B64C9D0A9C69}"/>
    <cellStyle name="Comma 5 5 2 2 5 3" xfId="11860" xr:uid="{2A39EEE8-F51A-4BD9-908B-5D918AC6FF8E}"/>
    <cellStyle name="Comma 5 5 2 2 5 3 2" xfId="22240" xr:uid="{89075ACE-3FFD-40C2-9CDA-923A33AE603B}"/>
    <cellStyle name="Comma 5 5 2 2 5 4" xfId="28468" xr:uid="{B2944A0E-2792-4E36-A6CD-5BA38F961C86}"/>
    <cellStyle name="Comma 5 5 2 2 5 5" xfId="27171" xr:uid="{932979F3-F365-4C93-B50C-E510F37D9E15}"/>
    <cellStyle name="Comma 5 5 2 2 5 6" xfId="16574" xr:uid="{E20AC4C6-B379-465A-9BA2-31180D5B832E}"/>
    <cellStyle name="Comma 5 5 2 2 6" xfId="4865" xr:uid="{2C2AF93C-FB36-43A0-A025-409ECF6C1BDB}"/>
    <cellStyle name="Comma 5 5 2 2 6 2" xfId="28230" xr:uid="{9D1E46B6-8E75-4D25-932A-5044949B17DB}"/>
    <cellStyle name="Comma 5 5 2 2 6 3" xfId="27317" xr:uid="{6ECABCF4-B3A6-49C3-A88A-0474DCE8E380}"/>
    <cellStyle name="Comma 5 5 2 2 6 4" xfId="14157" xr:uid="{AE8ED646-516E-47B4-8B48-EF4F052525B9}"/>
    <cellStyle name="Comma 5 5 2 2 7" xfId="6610" xr:uid="{43DD63CF-7129-4C83-8E53-6FBBDEAA6ABB}"/>
    <cellStyle name="Comma 5 5 2 2 7 2" xfId="16990" xr:uid="{EBEC6825-98E7-4C94-BEFF-7A674D1AC88D}"/>
    <cellStyle name="Comma 5 5 2 2 8" xfId="9443" xr:uid="{35DFDB9E-357C-4E4D-BC65-96DC64BA8B9F}"/>
    <cellStyle name="Comma 5 5 2 2 8 2" xfId="19823" xr:uid="{63F93CB6-2331-402A-A896-3CC3EE713676}"/>
    <cellStyle name="Comma 5 5 2 2 9" xfId="24567" xr:uid="{E63E51D1-8FE3-41BB-B561-CB42C3286D6B}"/>
    <cellStyle name="Comma 5 5 2 3" xfId="1630" xr:uid="{00000000-0005-0000-0000-00001E020000}"/>
    <cellStyle name="Comma 5 5 2 3 2" xfId="3033" xr:uid="{00000000-0005-0000-0000-0000BD010000}"/>
    <cellStyle name="Comma 5 5 2 3 2 2" xfId="8112" xr:uid="{81A888E5-0B53-4D56-8867-69F92F7C8E25}"/>
    <cellStyle name="Comma 5 5 2 3 2 2 2" xfId="28794" xr:uid="{13DD1A7F-3F45-4FED-A2A0-862C422EBE30}"/>
    <cellStyle name="Comma 5 5 2 3 2 2 2 2" xfId="31217" xr:uid="{25CDBFA8-B5EF-4E3D-9F68-CCC9EBFB7FA2}"/>
    <cellStyle name="Comma 5 5 2 3 2 2 2 3" xfId="30688" xr:uid="{59C9BFCC-C44C-4B53-BDE8-EA9524F87295}"/>
    <cellStyle name="Comma 5 5 2 3 2 2 3" xfId="27582" xr:uid="{76712071-AC0C-4F27-A46D-F4350A722BE1}"/>
    <cellStyle name="Comma 5 5 2 3 2 2 4" xfId="18492" xr:uid="{F21898EA-35F5-4361-9A5F-73415AB73E23}"/>
    <cellStyle name="Comma 5 5 2 3 2 3" xfId="10945" xr:uid="{780B36F9-F617-4AC3-AAD9-1E6BB2051FF1}"/>
    <cellStyle name="Comma 5 5 2 3 2 3 2" xfId="21325" xr:uid="{840CEE2D-9C0C-4488-B440-5DD48AF1B74B}"/>
    <cellStyle name="Comma 5 5 2 3 2 4" xfId="23435" xr:uid="{0F501286-54E5-483D-ACF4-0264FCD9BB1E}"/>
    <cellStyle name="Comma 5 5 2 3 2 5" xfId="15659" xr:uid="{E9E1ABC4-1CE5-40E4-9EBF-F54843E28052}"/>
    <cellStyle name="Comma 5 5 2 3 3" xfId="3568" xr:uid="{00000000-0005-0000-0000-00001E020000}"/>
    <cellStyle name="Comma 5 5 2 3 4" xfId="4398" xr:uid="{EA2E7E2E-2E7D-462B-A6DA-299801D6D98F}"/>
    <cellStyle name="Comma 5 5 2 3 4 2" xfId="9169" xr:uid="{3A6F7C63-ECFF-4582-83D4-F800D01FB1DE}"/>
    <cellStyle name="Comma 5 5 2 3 4 2 2" xfId="19549" xr:uid="{5F2F7421-CB3C-4C0C-94E1-149CF08D1218}"/>
    <cellStyle name="Comma 5 5 2 3 4 2 3" xfId="31063" xr:uid="{5EB8706E-0031-40A6-9765-3B305E95095B}"/>
    <cellStyle name="Comma 5 5 2 3 4 2 4" xfId="30687" xr:uid="{033FE0DB-75AA-4554-B811-17A0F466E96D}"/>
    <cellStyle name="Comma 5 5 2 3 4 3" xfId="12002" xr:uid="{4E20C26B-F108-4724-AF70-22A9F8145129}"/>
    <cellStyle name="Comma 5 5 2 3 4 3 2" xfId="22382" xr:uid="{F2BB2F88-D0E0-46A0-B0FE-BE3E1067F817}"/>
    <cellStyle name="Comma 5 5 2 3 4 4" xfId="16716" xr:uid="{BBCC3D97-496B-477C-8300-8068167F31C0}"/>
    <cellStyle name="Comma 5 5 2 3 5" xfId="5568" xr:uid="{7CF632E3-4777-4439-BD13-C36956A9A848}"/>
    <cellStyle name="Comma 5 5 2 3 5 2" xfId="29700" xr:uid="{5D2D8791-0CFD-4C9F-850F-A68D1255BD93}"/>
    <cellStyle name="Comma 5 5 2 3 5 2 2" xfId="30962" xr:uid="{A2A588AE-3984-4379-8013-6E0918DDA01D}"/>
    <cellStyle name="Comma 5 5 2 3 6" xfId="24249" xr:uid="{7854BEE0-FF20-4F98-AC86-A079A6833A12}"/>
    <cellStyle name="Comma 5 5 2 3 7" xfId="13535" xr:uid="{A8C823ED-4DEA-421E-8373-07016424A5F0}"/>
    <cellStyle name="Comma 5 5 2 4" xfId="1631" xr:uid="{00000000-0005-0000-0000-00001F020000}"/>
    <cellStyle name="Comma 5 5 2 4 2" xfId="3031" xr:uid="{00000000-0005-0000-0000-0000BE010000}"/>
    <cellStyle name="Comma 5 5 2 4 2 2" xfId="8110" xr:uid="{8B105B21-38BE-4440-B53F-339A3295330A}"/>
    <cellStyle name="Comma 5 5 2 4 2 2 2" xfId="28792" xr:uid="{3E7456B3-67D8-4BF3-A48D-6285E2F25D2F}"/>
    <cellStyle name="Comma 5 5 2 4 2 2 3" xfId="25869" xr:uid="{1DF288C7-35BA-4D3C-A265-6D70B9DA86F9}"/>
    <cellStyle name="Comma 5 5 2 4 2 2 4" xfId="18490" xr:uid="{CE2976AD-3E7B-473B-965A-9DA68EBE92A3}"/>
    <cellStyle name="Comma 5 5 2 4 2 3" xfId="10943" xr:uid="{6E07D054-C5EB-4EAA-9513-8C4E2C0CF1DD}"/>
    <cellStyle name="Comma 5 5 2 4 2 3 2" xfId="21323" xr:uid="{31A1617B-2604-4938-AC05-828CCACCA05F}"/>
    <cellStyle name="Comma 5 5 2 4 2 4" xfId="23468" xr:uid="{7AF72A65-EEAA-4E38-92FE-48D0406D6851}"/>
    <cellStyle name="Comma 5 5 2 4 2 5" xfId="15657" xr:uid="{66C431FE-8B2F-4382-85F1-4C640BDEA1DA}"/>
    <cellStyle name="Comma 5 5 2 4 3" xfId="3638" xr:uid="{00000000-0005-0000-0000-00001F020000}"/>
    <cellStyle name="Comma 5 5 2 4 4" xfId="5569" xr:uid="{A7DC721F-42E5-4C1F-981A-40EAC95C2325}"/>
    <cellStyle name="Comma 5 5 2 4 4 2" xfId="29940" xr:uid="{31D45137-92A6-45CF-83E9-6D020EE1BB31}"/>
    <cellStyle name="Comma 5 5 2 4 5" xfId="23246" xr:uid="{B403172A-62E5-44D4-B009-CA7BFE2860E8}"/>
    <cellStyle name="Comma 5 5 2 4 6" xfId="13533" xr:uid="{6BF3DCE5-8388-4FEB-84E2-0D7EA09FD106}"/>
    <cellStyle name="Comma 5 5 2 5" xfId="1626" xr:uid="{00000000-0005-0000-0000-000020020000}"/>
    <cellStyle name="Comma 5 5 2 5 2" xfId="2605" xr:uid="{00000000-0005-0000-0000-0000BF010000}"/>
    <cellStyle name="Comma 5 5 2 5 2 2" xfId="7729" xr:uid="{56F37DDA-B19E-4AA9-A4F8-DE511DB10BE5}"/>
    <cellStyle name="Comma 5 5 2 5 2 2 2" xfId="18109" xr:uid="{D6606970-6866-4700-B917-902B70B2829F}"/>
    <cellStyle name="Comma 5 5 2 5 2 3" xfId="10562" xr:uid="{03D93D01-874D-4C7E-B6E8-6646DF361B5C}"/>
    <cellStyle name="Comma 5 5 2 5 2 3 2" xfId="20942" xr:uid="{E3A04422-6F5B-4D81-B99D-FEECA48FA414}"/>
    <cellStyle name="Comma 5 5 2 5 2 4" xfId="27995" xr:uid="{24F21F37-5917-4018-9E6C-C7641984E9BA}"/>
    <cellStyle name="Comma 5 5 2 5 2 5" xfId="26251" xr:uid="{80D89265-A39A-4A4D-AA40-3E6C2AF5F497}"/>
    <cellStyle name="Comma 5 5 2 5 2 6" xfId="15276" xr:uid="{63730937-422D-4A27-AD40-BFB4F5596BAE}"/>
    <cellStyle name="Comma 5 5 2 5 3" xfId="3549" xr:uid="{00000000-0005-0000-0000-000020020000}"/>
    <cellStyle name="Comma 5 5 2 5 4" xfId="5566" xr:uid="{EC7E76E4-1CD5-4119-9B58-FCAE4C6C9289}"/>
    <cellStyle name="Comma 5 5 2 5 4 2" xfId="29883" xr:uid="{9981A58F-D7D0-4204-A4F1-535CDEC7F29D}"/>
    <cellStyle name="Comma 5 5 2 5 5" xfId="22661" xr:uid="{F87EE0D8-7605-4BAC-B8D1-1FD6C5DA9D4A}"/>
    <cellStyle name="Comma 5 5 2 5 6" xfId="12992" xr:uid="{9588B1C1-B65E-4EBC-AB1D-043F75641582}"/>
    <cellStyle name="Comma 5 5 2 6" xfId="2274" xr:uid="{00000000-0005-0000-0000-0000BA010000}"/>
    <cellStyle name="Comma 5 5 2 6 2" xfId="7400" xr:uid="{BF98D419-FCB0-41D0-A353-A83259F5C528}"/>
    <cellStyle name="Comma 5 5 2 6 2 2" xfId="17780" xr:uid="{390025A4-9054-43F4-89A9-9036C01644E6}"/>
    <cellStyle name="Comma 5 5 2 6 3" xfId="10233" xr:uid="{FB622232-7D94-4CBB-9F81-C5A85FAA7DA9}"/>
    <cellStyle name="Comma 5 5 2 6 3 2" xfId="20613" xr:uid="{545544AA-0E46-4DF1-9D8F-C74045C244F0}"/>
    <cellStyle name="Comma 5 5 2 6 4" xfId="24117" xr:uid="{48234A69-540E-4466-AF7F-44BCDE98E2A4}"/>
    <cellStyle name="Comma 5 5 2 6 5" xfId="27403" xr:uid="{ABDC0F9F-59FE-4E0C-9BE7-F6D4523E26FE}"/>
    <cellStyle name="Comma 5 5 2 6 6" xfId="14947" xr:uid="{1DE065CC-4608-4C0C-8409-E1C6F2AC946A}"/>
    <cellStyle name="Comma 5 5 2 7" xfId="3813" xr:uid="{A67031BB-4D52-4448-AB9D-D3F77FED678A}"/>
    <cellStyle name="Comma 5 5 2 7 2" xfId="8646" xr:uid="{4D276026-51BE-40B5-8A76-89745AA2C8E2}"/>
    <cellStyle name="Comma 5 5 2 7 2 2" xfId="19026" xr:uid="{A57E13C3-EBCF-453E-AE03-2188BAE1E0FF}"/>
    <cellStyle name="Comma 5 5 2 7 3" xfId="11479" xr:uid="{AC1120BC-EF38-4262-B0D1-BB10C54203BF}"/>
    <cellStyle name="Comma 5 5 2 7 3 2" xfId="21859" xr:uid="{25F3E778-9F05-41FB-B597-A8827EBEAE67}"/>
    <cellStyle name="Comma 5 5 2 7 4" xfId="26800" xr:uid="{FE9D49E4-1E54-4FAA-9138-988B81FAB27A}"/>
    <cellStyle name="Comma 5 5 2 7 5" xfId="28254" xr:uid="{BF69C093-3389-4484-9625-540DA25850F9}"/>
    <cellStyle name="Comma 5 5 2 7 6" xfId="16193" xr:uid="{14093B26-44B4-4D8D-85EC-F686ACA6DA89}"/>
    <cellStyle name="Comma 5 5 2 8" xfId="4864" xr:uid="{3F5F929F-AD2B-4FC4-AE06-B544850F07D3}"/>
    <cellStyle name="Comma 5 5 2 8 2" xfId="14156" xr:uid="{90DC75DC-4445-4B30-87EE-A4B6763538F9}"/>
    <cellStyle name="Comma 5 5 2 9" xfId="6609" xr:uid="{144C1629-C8C1-4821-87C6-162C8052B7EA}"/>
    <cellStyle name="Comma 5 5 2 9 2" xfId="16989" xr:uid="{DC45AB9B-391D-443C-B724-97D3B0C0202B}"/>
    <cellStyle name="Comma 5 5 3" xfId="474" xr:uid="{00000000-0005-0000-0000-000021020000}"/>
    <cellStyle name="Comma 5 5 3 10" xfId="12663" xr:uid="{D68EB013-F254-4863-ACEC-DA60B3543A3D}"/>
    <cellStyle name="Comma 5 5 3 2" xfId="1633" xr:uid="{00000000-0005-0000-0000-000022020000}"/>
    <cellStyle name="Comma 5 5 3 2 2" xfId="3034" xr:uid="{00000000-0005-0000-0000-0000C1010000}"/>
    <cellStyle name="Comma 5 5 3 2 2 2" xfId="8113" xr:uid="{6E923544-D563-4AE9-AE26-D3443DC7A6E3}"/>
    <cellStyle name="Comma 5 5 3 2 2 2 2" xfId="28795" xr:uid="{A55DA19D-13DF-4F01-8DC7-CB9DD8A0BF5D}"/>
    <cellStyle name="Comma 5 5 3 2 2 2 3" xfId="25893" xr:uid="{8077C871-5A3E-4EEB-A4E9-B37044B9AE3E}"/>
    <cellStyle name="Comma 5 5 3 2 2 2 4" xfId="18493" xr:uid="{5E3D5AAD-60D9-4BCC-90B8-A77A41D99312}"/>
    <cellStyle name="Comma 5 5 3 2 2 3" xfId="10946" xr:uid="{BE9B532B-5792-47DA-985D-55AE26C1EA63}"/>
    <cellStyle name="Comma 5 5 3 2 2 3 2" xfId="21326" xr:uid="{41026603-F574-491F-BCF3-37117BEB63D1}"/>
    <cellStyle name="Comma 5 5 3 2 2 4" xfId="25689" xr:uid="{5FA3279B-2654-4CA2-BACD-F90F9D86C517}"/>
    <cellStyle name="Comma 5 5 3 2 2 5" xfId="15660" xr:uid="{EB3C57A3-4285-47DF-B10F-BAA31E0E0EA4}"/>
    <cellStyle name="Comma 5 5 3 2 3" xfId="2083" xr:uid="{00000000-0005-0000-0000-000022020000}"/>
    <cellStyle name="Comma 5 5 3 2 4" xfId="5570" xr:uid="{7F7B9B60-E209-4826-8772-73BB4FDBD1ED}"/>
    <cellStyle name="Comma 5 5 3 2 4 2" xfId="29942" xr:uid="{6B08990C-50CE-496C-AF55-F4679CB10C17}"/>
    <cellStyle name="Comma 5 5 3 2 5" xfId="24164" xr:uid="{E7FDD2E5-1D1F-4CAC-8B51-254CB0BA565F}"/>
    <cellStyle name="Comma 5 5 3 2 6" xfId="13536" xr:uid="{539FD750-BD35-44FD-B4C4-DE5B1C8545BD}"/>
    <cellStyle name="Comma 5 5 3 3" xfId="1634" xr:uid="{00000000-0005-0000-0000-000023020000}"/>
    <cellStyle name="Comma 5 5 3 3 2" xfId="2669" xr:uid="{00000000-0005-0000-0000-0000C2010000}"/>
    <cellStyle name="Comma 5 5 3 3 2 2" xfId="7792" xr:uid="{4A10F71E-744D-4E1A-A1FE-41BDC13EC78E}"/>
    <cellStyle name="Comma 5 5 3 3 2 2 2" xfId="18172" xr:uid="{F479C927-2FBF-456E-962F-2BB26B8B5E78}"/>
    <cellStyle name="Comma 5 5 3 3 2 3" xfId="10625" xr:uid="{614256B1-AE40-4025-9914-9B24BC6C1ECC}"/>
    <cellStyle name="Comma 5 5 3 3 2 3 2" xfId="21005" xr:uid="{02977913-50DA-4A6B-9B82-7FA563FE47D2}"/>
    <cellStyle name="Comma 5 5 3 3 2 4" xfId="15339" xr:uid="{85A9ECBF-14B8-44B5-B486-82C0EDA7446D}"/>
    <cellStyle name="Comma 5 5 3 3 2 5" xfId="30426" xr:uid="{DD045C8D-2616-4424-BD5E-1B33066A33C9}"/>
    <cellStyle name="Comma 5 5 3 3 3" xfId="3631" xr:uid="{00000000-0005-0000-0000-000023020000}"/>
    <cellStyle name="Comma 5 5 3 3 4" xfId="5571" xr:uid="{D0F45DDC-9CDB-4C3E-93A0-24657C4062B9}"/>
    <cellStyle name="Comma 5 5 3 3 4 2" xfId="29894" xr:uid="{531BF005-CF26-4DAC-B1C2-BD66BC46E9D9}"/>
    <cellStyle name="Comma 5 5 3 3 5" xfId="23176" xr:uid="{74BC34BA-9E64-4536-9EB6-4B30CE239A63}"/>
    <cellStyle name="Comma 5 5 3 3 6" xfId="13071" xr:uid="{0E9C5BEA-DDA4-49FE-9724-C62B2409A9EA}"/>
    <cellStyle name="Comma 5 5 3 4" xfId="1632" xr:uid="{00000000-0005-0000-0000-000024020000}"/>
    <cellStyle name="Comma 5 5 3 4 2" xfId="4677" xr:uid="{B9CA75EE-6848-4AA5-B3D9-A7A171A3E051}"/>
    <cellStyle name="Comma 5 5 3 4 2 2" xfId="9414" xr:uid="{087A5C71-72A9-4C8C-8DC8-0B8A6B8E408D}"/>
    <cellStyle name="Comma 5 5 3 4 2 2 2" xfId="19794" xr:uid="{9FFFEBDC-B576-4F5E-8F99-42E4A0658875}"/>
    <cellStyle name="Comma 5 5 3 4 2 3" xfId="12247" xr:uid="{85F2F8A1-E1FC-46CB-B89B-6890C3DA8F52}"/>
    <cellStyle name="Comma 5 5 3 4 2 3 2" xfId="22627" xr:uid="{80D3B82D-12B4-47BF-AF61-83494EAD79A3}"/>
    <cellStyle name="Comma 5 5 3 4 2 4" xfId="28747" xr:uid="{93D84A67-D8DB-4673-83D2-4A6F044EE3BD}"/>
    <cellStyle name="Comma 5 5 3 4 2 5" xfId="27880" xr:uid="{D4E4B022-58AA-4ECF-86C5-24D758213D37}"/>
    <cellStyle name="Comma 5 5 3 4 2 6" xfId="16961" xr:uid="{3D84CB5F-A64D-43EB-A36F-70360BC76100}"/>
    <cellStyle name="Comma 5 5 3 4 3" xfId="24910" xr:uid="{5AB78E44-B5D0-4CFE-B1B8-4AE603F2D5C7}"/>
    <cellStyle name="Comma 5 5 3 5" xfId="4121" xr:uid="{F9973A0F-8A84-4C8A-80C2-6CF63390BF41}"/>
    <cellStyle name="Comma 5 5 3 5 2" xfId="8892" xr:uid="{B4833EEF-FAF9-469A-BCFF-08E2012902FC}"/>
    <cellStyle name="Comma 5 5 3 5 2 2" xfId="29004" xr:uid="{32F70AF6-8302-4259-9DC0-5AD688E9A765}"/>
    <cellStyle name="Comma 5 5 3 5 2 3" xfId="26007" xr:uid="{16F9C4AC-6605-4138-A205-E6C3179E3361}"/>
    <cellStyle name="Comma 5 5 3 5 2 4" xfId="19272" xr:uid="{B1A78896-43A9-4257-9712-3F3BAB8CA8B2}"/>
    <cellStyle name="Comma 5 5 3 5 2 5" xfId="31006" xr:uid="{58E598E3-3590-49F1-B280-EAD888A0713F}"/>
    <cellStyle name="Comma 5 5 3 5 3" xfId="11725" xr:uid="{833A21B9-B28B-48B7-BD91-F8EC505AE039}"/>
    <cellStyle name="Comma 5 5 3 5 3 2" xfId="22105" xr:uid="{6156231B-96D6-4D21-87C3-5B1C08A493DB}"/>
    <cellStyle name="Comma 5 5 3 5 4" xfId="22812" xr:uid="{CD5E9768-2E2D-485A-86C2-AC5CCD484776}"/>
    <cellStyle name="Comma 5 5 3 5 5" xfId="16439" xr:uid="{0BE3CE96-FC58-4E66-9786-5D9089BF5F79}"/>
    <cellStyle name="Comma 5 5 3 6" xfId="4866" xr:uid="{6CDB7086-3F7E-4B8C-83B7-15AF5968925D}"/>
    <cellStyle name="Comma 5 5 3 6 2" xfId="26470" xr:uid="{40C01BE4-3B4B-422B-B13D-EBDE566684C9}"/>
    <cellStyle name="Comma 5 5 3 6 3" xfId="25838" xr:uid="{636C888B-6D95-4AA4-9C85-D683CEE26CB5}"/>
    <cellStyle name="Comma 5 5 3 6 4" xfId="14158" xr:uid="{7AA3EFD5-48D3-4C89-81A7-2C1BBA541F72}"/>
    <cellStyle name="Comma 5 5 3 7" xfId="6611" xr:uid="{0422C13C-3179-47EE-9788-B0849F0D399F}"/>
    <cellStyle name="Comma 5 5 3 7 2" xfId="27332" xr:uid="{BB97225F-869E-462C-90A4-0FE2082968C7}"/>
    <cellStyle name="Comma 5 5 3 7 3" xfId="28381" xr:uid="{3876D861-CFB1-4352-8288-3939E4C2C2C6}"/>
    <cellStyle name="Comma 5 5 3 7 4" xfId="16991" xr:uid="{FD311E95-5931-4C7E-A2D6-4460925E8CF1}"/>
    <cellStyle name="Comma 5 5 3 8" xfId="9444" xr:uid="{D9A5DF78-B22F-4F63-B7FD-1261471BEB62}"/>
    <cellStyle name="Comma 5 5 3 8 2" xfId="19824" xr:uid="{CAEEA5C0-94B0-4D14-97A6-13D067BE12C3}"/>
    <cellStyle name="Comma 5 5 3 9" xfId="24288" xr:uid="{434FB94B-F66A-4EC7-B85E-453360D49FFB}"/>
    <cellStyle name="Comma 5 5 4" xfId="475" xr:uid="{00000000-0005-0000-0000-000025020000}"/>
    <cellStyle name="Comma 5 5 4 10" xfId="13537" xr:uid="{52959F97-844D-4783-8588-821405EEC601}"/>
    <cellStyle name="Comma 5 5 4 2" xfId="1636" xr:uid="{00000000-0005-0000-0000-000026020000}"/>
    <cellStyle name="Comma 5 5 4 2 2" xfId="23666" xr:uid="{BE20CEF4-E54C-4E87-9F90-20E06B4A9C52}"/>
    <cellStyle name="Comma 5 5 4 2 2 2" xfId="29802" xr:uid="{75BDAE03-1549-48B9-83F3-375AF8EEC7A4}"/>
    <cellStyle name="Comma 5 5 4 2 2 2 2" xfId="30690" xr:uid="{AF1A20E1-C8F0-45DD-A69C-428A1597AB3F}"/>
    <cellStyle name="Comma 5 5 4 2 3" xfId="25589" xr:uid="{C5C79797-796D-481F-AAE7-1B994078CEAF}"/>
    <cellStyle name="Comma 5 5 4 2 4" xfId="30048" xr:uid="{4FD2E640-EF0A-4B6E-AE70-83AC36DAACDC}"/>
    <cellStyle name="Comma 5 5 4 3" xfId="1637" xr:uid="{00000000-0005-0000-0000-000027020000}"/>
    <cellStyle name="Comma 5 5 4 4" xfId="1635" xr:uid="{00000000-0005-0000-0000-000028020000}"/>
    <cellStyle name="Comma 5 5 4 5" xfId="4399" xr:uid="{4AD22D2F-7376-4F6D-A8EB-D20D9398390F}"/>
    <cellStyle name="Comma 5 5 4 5 2" xfId="9170" xr:uid="{9CE4E2A7-06F7-4802-860E-3DB1A4C80443}"/>
    <cellStyle name="Comma 5 5 4 5 2 2" xfId="19550" xr:uid="{B4626BF8-4DAE-43DD-97D7-40333803E923}"/>
    <cellStyle name="Comma 5 5 4 5 2 3" xfId="31064" xr:uid="{7DC98981-9C7C-4223-A8C3-16FADEBAB0FA}"/>
    <cellStyle name="Comma 5 5 4 5 2 4" xfId="30689" xr:uid="{20EB5551-7940-4282-AE60-DB9923A87B4E}"/>
    <cellStyle name="Comma 5 5 4 5 3" xfId="12003" xr:uid="{08672713-E368-4414-8B05-B6F4ECCB6DAE}"/>
    <cellStyle name="Comma 5 5 4 5 3 2" xfId="22383" xr:uid="{8ADE4E6C-E077-48DC-AA62-B39F989094CC}"/>
    <cellStyle name="Comma 5 5 4 5 4" xfId="16717" xr:uid="{6F6E83C0-7BA6-4A15-BCFE-388011EE79AD}"/>
    <cellStyle name="Comma 5 5 4 6" xfId="4867" xr:uid="{6E7E2566-A69B-4335-AA59-9A2F4590121A}"/>
    <cellStyle name="Comma 5 5 4 6 2" xfId="14159" xr:uid="{59928C80-8214-4158-8CD6-159958BAF16E}"/>
    <cellStyle name="Comma 5 5 4 7" xfId="6612" xr:uid="{A2CA9998-405C-4801-9A0E-B5BB04470654}"/>
    <cellStyle name="Comma 5 5 4 7 2" xfId="16992" xr:uid="{279A185E-3C1E-475E-8598-F1442AD8668E}"/>
    <cellStyle name="Comma 5 5 4 8" xfId="9445" xr:uid="{979640D8-5E91-465F-815A-815C85C850AB}"/>
    <cellStyle name="Comma 5 5 4 8 2" xfId="19825" xr:uid="{A9F6BBF3-22DA-4DDF-AD3E-974E90743E99}"/>
    <cellStyle name="Comma 5 5 4 9" xfId="24855" xr:uid="{7FB1EF52-225D-4725-95B0-54202D5468A1}"/>
    <cellStyle name="Comma 5 5 5" xfId="1638" xr:uid="{00000000-0005-0000-0000-000029020000}"/>
    <cellStyle name="Comma 5 5 5 2" xfId="2869" xr:uid="{00000000-0005-0000-0000-0000C4010000}"/>
    <cellStyle name="Comma 5 5 5 2 2" xfId="7985" xr:uid="{29A84986-E58A-40F7-9B87-AA807030AA62}"/>
    <cellStyle name="Comma 5 5 5 2 2 2" xfId="25984" xr:uid="{16F92FF8-15CB-49E9-8F0C-FB6B355921A2}"/>
    <cellStyle name="Comma 5 5 5 2 2 2 2" xfId="31168" xr:uid="{3DC96652-2A4E-41B6-B5B5-AF5C41938E4F}"/>
    <cellStyle name="Comma 5 5 5 2 2 2 3" xfId="30691" xr:uid="{727C6657-9979-41CA-8FB2-D04CBFA2548B}"/>
    <cellStyle name="Comma 5 5 5 2 2 3" xfId="27410" xr:uid="{7327C762-DEAA-4740-8A92-318B57A0103E}"/>
    <cellStyle name="Comma 5 5 5 2 2 4" xfId="18365" xr:uid="{B9DAF87E-9808-4299-8F2C-975A54FF0ED6}"/>
    <cellStyle name="Comma 5 5 5 2 3" xfId="10818" xr:uid="{113CAD9F-03B5-4D0F-A2E4-549095C74A3F}"/>
    <cellStyle name="Comma 5 5 5 2 3 2" xfId="21198" xr:uid="{E8ED0350-EDF4-449C-8119-28C3857B0170}"/>
    <cellStyle name="Comma 5 5 5 2 4" xfId="25464" xr:uid="{2EEC30B5-A9EF-42AB-ADED-C066D036447C}"/>
    <cellStyle name="Comma 5 5 5 2 5" xfId="15532" xr:uid="{475D9237-6398-4066-BFFA-E5234E9258FD}"/>
    <cellStyle name="Comma 5 5 5 3" xfId="3612" xr:uid="{00000000-0005-0000-0000-000029020000}"/>
    <cellStyle name="Comma 5 5 5 4" xfId="5572" xr:uid="{4F1CE6FF-AA71-481C-8BF2-B8FC09BA5009}"/>
    <cellStyle name="Comma 5 5 5 4 2" xfId="29839" xr:uid="{232E3991-FF0B-45E7-A910-79D7101065D5}"/>
    <cellStyle name="Comma 5 5 5 5" xfId="23622" xr:uid="{D0C5F40A-D787-4A26-B4CF-4EE64D5B9F34}"/>
    <cellStyle name="Comma 5 5 5 6" xfId="13361" xr:uid="{2E4F9569-2F0D-4B42-B37C-29F96F2C4216}"/>
    <cellStyle name="Comma 5 5 6" xfId="1639" xr:uid="{00000000-0005-0000-0000-00002A020000}"/>
    <cellStyle name="Comma 5 5 6 2" xfId="2442" xr:uid="{00000000-0005-0000-0000-0000C5010000}"/>
    <cellStyle name="Comma 5 5 6 2 2" xfId="7566" xr:uid="{0E384CDF-EC04-4AB2-B167-3E9A5731DB57}"/>
    <cellStyle name="Comma 5 5 6 2 2 2" xfId="17946" xr:uid="{71FA7491-3B38-4BA2-BADD-889276EC9B89}"/>
    <cellStyle name="Comma 5 5 6 2 3" xfId="10399" xr:uid="{AD6131B3-BBA5-46AB-B806-9320D29F340C}"/>
    <cellStyle name="Comma 5 5 6 2 3 2" xfId="20779" xr:uid="{B13600EA-D6DF-4EA7-B63A-BBA19B5A0581}"/>
    <cellStyle name="Comma 5 5 6 2 4" xfId="27106" xr:uid="{AB827138-78E5-4DAF-A0A0-D965DA151480}"/>
    <cellStyle name="Comma 5 5 6 2 5" xfId="26428" xr:uid="{F013FF34-42E7-41E6-B800-2B1CF255EDCF}"/>
    <cellStyle name="Comma 5 5 6 2 6" xfId="15113" xr:uid="{EA2A9E5A-F293-4AFA-AC72-7D67370376C1}"/>
    <cellStyle name="Comma 5 5 6 3" xfId="3693" xr:uid="{00000000-0005-0000-0000-00002A020000}"/>
    <cellStyle name="Comma 5 5 6 4" xfId="5573" xr:uid="{B5BA4AD0-DC02-456E-A640-580BDC9DB8DF}"/>
    <cellStyle name="Comma 5 5 6 4 2" xfId="29857" xr:uid="{57A21993-13B3-4F68-9E76-EAB12ABFCDAB}"/>
    <cellStyle name="Comma 5 5 6 5" xfId="23464" xr:uid="{3EB5FC1B-5E47-47CA-BC98-1616598D5F2B}"/>
    <cellStyle name="Comma 5 5 6 6" xfId="12829" xr:uid="{DA9C056C-3B55-42DB-89ED-804B52FCC034}"/>
    <cellStyle name="Comma 5 5 7" xfId="1625" xr:uid="{00000000-0005-0000-0000-00002B020000}"/>
    <cellStyle name="Comma 5 5 7 2" xfId="2196" xr:uid="{00000000-0005-0000-0000-0000B9010000}"/>
    <cellStyle name="Comma 5 5 7 2 2" xfId="7322" xr:uid="{60A9C9F5-0888-44FB-A61A-088452754AF8}"/>
    <cellStyle name="Comma 5 5 7 2 2 2" xfId="17702" xr:uid="{9DFAE71D-3CF0-41D5-A132-3F367A7B4522}"/>
    <cellStyle name="Comma 5 5 7 2 3" xfId="10155" xr:uid="{902EA43B-AA92-451D-9A23-84C0CFC3C463}"/>
    <cellStyle name="Comma 5 5 7 2 3 2" xfId="20535" xr:uid="{7BB306FB-53BD-4B76-A88C-2E46E6DAF0EF}"/>
    <cellStyle name="Comma 5 5 7 2 4" xfId="27266" xr:uid="{F9A93237-4771-4507-841A-E0028EFD4773}"/>
    <cellStyle name="Comma 5 5 7 2 5" xfId="27536" xr:uid="{A91A1F1E-F001-4F27-81D4-EA59774C3354}"/>
    <cellStyle name="Comma 5 5 7 2 6" xfId="14869" xr:uid="{5C1D607C-DE55-4E8C-BB31-6AE40BC46878}"/>
    <cellStyle name="Comma 5 5 7 3" xfId="2074" xr:uid="{00000000-0005-0000-0000-00002B020000}"/>
    <cellStyle name="Comma 5 5 7 4" xfId="24410" xr:uid="{36ED9414-6024-4C62-872F-AAB37126E048}"/>
    <cellStyle name="Comma 5 5 8" xfId="3861" xr:uid="{BB40D789-347F-4EEE-90F2-9CD69067EE82}"/>
    <cellStyle name="Comma 5 5 8 2" xfId="8692" xr:uid="{9AC2FF51-5884-4416-8AA7-99DEB4C93414}"/>
    <cellStyle name="Comma 5 5 8 2 2" xfId="19072" xr:uid="{D9087CDC-1BF9-44A7-942A-4E4300147E7C}"/>
    <cellStyle name="Comma 5 5 8 3" xfId="11525" xr:uid="{2226F7C8-E552-4431-83FD-43EEB0C89BE2}"/>
    <cellStyle name="Comma 5 5 8 3 2" xfId="21905" xr:uid="{E0D8DC67-387B-47A9-B90F-611BE4F644CB}"/>
    <cellStyle name="Comma 5 5 8 4" xfId="27255" xr:uid="{C3B1FE98-E167-4B42-A1A5-6B0CA8C6C9CC}"/>
    <cellStyle name="Comma 5 5 8 5" xfId="27526" xr:uid="{50DD4C2B-E28F-48EA-93F2-2D2DE77BD327}"/>
    <cellStyle name="Comma 5 5 8 6" xfId="16239" xr:uid="{AD88B16B-0A6C-452A-AD27-7870C55AC2FD}"/>
    <cellStyle name="Comma 5 5 9" xfId="4863" xr:uid="{B96B2491-42C5-4567-9EF8-BEC2D1E7545A}"/>
    <cellStyle name="Comma 5 5 9 2" xfId="26546" xr:uid="{134CF6A7-AB77-467B-8E41-7C60BAEA582B}"/>
    <cellStyle name="Comma 5 5 9 3" xfId="26081" xr:uid="{A12382A4-48B3-4796-98C1-5472E8FD67FF}"/>
    <cellStyle name="Comma 5 5 9 4" xfId="14155" xr:uid="{F3D6CAA8-4E24-4DDA-AA85-AB4D929CC559}"/>
    <cellStyle name="Comma 5 6" xfId="476" xr:uid="{00000000-0005-0000-0000-00002C020000}"/>
    <cellStyle name="Comma 5 6 10" xfId="6613" xr:uid="{4631C7B0-5C00-4CE0-8E11-16DD7869E95A}"/>
    <cellStyle name="Comma 5 6 10 2" xfId="16993" xr:uid="{7A6C54D8-02D6-429F-A42C-8E718AD5DFFE}"/>
    <cellStyle name="Comma 5 6 11" xfId="9446" xr:uid="{0817B479-15F8-4772-92B0-336A3AAC008A}"/>
    <cellStyle name="Comma 5 6 11 2" xfId="19826" xr:uid="{55B5DE64-A888-4BDD-8E24-20AF3620EF38}"/>
    <cellStyle name="Comma 5 6 12" xfId="23250" xr:uid="{5847251C-B219-4630-9A49-4180AEBB92B2}"/>
    <cellStyle name="Comma 5 6 13" xfId="12489" xr:uid="{EB278AF2-1EFC-48A1-BAA3-6917F0523B0C}"/>
    <cellStyle name="Comma 5 6 2" xfId="477" xr:uid="{00000000-0005-0000-0000-00002D020000}"/>
    <cellStyle name="Comma 5 6 2 10" xfId="9447" xr:uid="{E37CCC6A-49F8-4C59-90E3-E68DF5B33094}"/>
    <cellStyle name="Comma 5 6 2 10 2" xfId="19827" xr:uid="{361AB468-D565-4E6D-A09E-0B8E69EE5726}"/>
    <cellStyle name="Comma 5 6 2 11" xfId="24860" xr:uid="{4A5F0AD4-A439-4F36-82D8-67A6150E45A6}"/>
    <cellStyle name="Comma 5 6 2 12" xfId="12506" xr:uid="{1918E5B2-94C3-4D29-A3BC-9F3126EC19AA}"/>
    <cellStyle name="Comma 5 6 2 2" xfId="478" xr:uid="{00000000-0005-0000-0000-00002E020000}"/>
    <cellStyle name="Comma 5 6 2 2 10" xfId="13074" xr:uid="{7F6D88B7-EE84-4B56-87E6-68195EA61EE9}"/>
    <cellStyle name="Comma 5 6 2 2 2" xfId="1643" xr:uid="{00000000-0005-0000-0000-00002F020000}"/>
    <cellStyle name="Comma 5 6 2 2 2 2" xfId="3036" xr:uid="{00000000-0005-0000-0000-0000C9010000}"/>
    <cellStyle name="Comma 5 6 2 2 2 2 2" xfId="8115" xr:uid="{13C664D6-8F08-440D-A9C4-5CC6CDB949F4}"/>
    <cellStyle name="Comma 5 6 2 2 2 2 2 2" xfId="28797" xr:uid="{6BB8A824-ABEF-4125-8742-F9940CAA7413}"/>
    <cellStyle name="Comma 5 6 2 2 2 2 2 3" xfId="26171" xr:uid="{CE3052D4-B364-445E-AFF8-5FBD2024463F}"/>
    <cellStyle name="Comma 5 6 2 2 2 2 2 4" xfId="18495" xr:uid="{12F04B86-DCA1-4EB9-A5D4-F44D51920EFD}"/>
    <cellStyle name="Comma 5 6 2 2 2 2 3" xfId="10948" xr:uid="{0DFBAED6-CE41-4977-AC84-6FF4D775334E}"/>
    <cellStyle name="Comma 5 6 2 2 2 2 3 2" xfId="21328" xr:uid="{5BA0FFA3-55B2-4543-B4AB-6DE34D11799D}"/>
    <cellStyle name="Comma 5 6 2 2 2 2 4" xfId="25211" xr:uid="{39FEBC27-FB7B-46B5-AE79-C04E454412EC}"/>
    <cellStyle name="Comma 5 6 2 2 2 2 5" xfId="15662" xr:uid="{3B247BE5-DA95-4BFE-9265-B2B51170AFF7}"/>
    <cellStyle name="Comma 5 6 2 2 2 3" xfId="3630" xr:uid="{00000000-0005-0000-0000-00002F020000}"/>
    <cellStyle name="Comma 5 6 2 2 2 4" xfId="5575" xr:uid="{6D3BDC34-D827-46F7-88BE-922304634FC0}"/>
    <cellStyle name="Comma 5 6 2 2 2 4 2" xfId="29944" xr:uid="{5B635471-5052-46FB-B146-0AFDD2B36BB8}"/>
    <cellStyle name="Comma 5 6 2 2 2 5" xfId="23105" xr:uid="{9CFBFF4A-AACF-4C42-972E-6670CAEF7B56}"/>
    <cellStyle name="Comma 5 6 2 2 2 6" xfId="13539" xr:uid="{E9C2FC4A-4DB4-45EE-844D-58014A703BCA}"/>
    <cellStyle name="Comma 5 6 2 2 3" xfId="1644" xr:uid="{00000000-0005-0000-0000-000030020000}"/>
    <cellStyle name="Comma 5 6 2 2 3 2" xfId="3773" xr:uid="{52C0A8FE-1672-4A0B-98CC-065396CA1D15}"/>
    <cellStyle name="Comma 5 6 2 2 3 2 2" xfId="8614" xr:uid="{64BD4978-527D-4288-B2AB-FBF9C340B835}"/>
    <cellStyle name="Comma 5 6 2 2 3 2 2 2" xfId="18994" xr:uid="{BE87114A-A879-451A-904F-9B8394E04AD9}"/>
    <cellStyle name="Comma 5 6 2 2 3 2 3" xfId="11447" xr:uid="{484B0271-B7DE-48CC-BC39-BD671855720F}"/>
    <cellStyle name="Comma 5 6 2 2 3 2 3 2" xfId="21827" xr:uid="{A82818FE-8A85-4A83-9105-B98121CD5D49}"/>
    <cellStyle name="Comma 5 6 2 2 3 2 4" xfId="28039" xr:uid="{E8790A02-C6B4-4E08-B93B-1543C39976AC}"/>
    <cellStyle name="Comma 5 6 2 2 3 2 5" xfId="28352" xr:uid="{A5FDD8F2-E7A6-4DFB-92B1-23B2DA4ED5A9}"/>
    <cellStyle name="Comma 5 6 2 2 3 2 6" xfId="16161" xr:uid="{3F8CAF59-7B9A-4C41-A777-B69CB3B25928}"/>
    <cellStyle name="Comma 5 6 2 2 3 3" xfId="23465" xr:uid="{1555F18E-3585-42BA-B21C-3F5224485A58}"/>
    <cellStyle name="Comma 5 6 2 2 3 3 2" xfId="29897" xr:uid="{E6772AFF-F70E-4799-AD63-89E737EDB507}"/>
    <cellStyle name="Comma 5 6 2 2 3 4" xfId="30010" xr:uid="{D420D383-93D8-4BAC-8C64-58B618B5958B}"/>
    <cellStyle name="Comma 5 6 2 2 4" xfId="1642" xr:uid="{00000000-0005-0000-0000-000031020000}"/>
    <cellStyle name="Comma 5 6 2 2 4 2" xfId="26907" xr:uid="{666AAA86-1F0C-4D09-92AE-DEB1BB345679}"/>
    <cellStyle name="Comma 5 6 2 2 4 3" xfId="26324" xr:uid="{BEE176BE-0587-4DAF-B5D8-95DE1ABCEAEC}"/>
    <cellStyle name="Comma 5 6 2 2 5" xfId="4257" xr:uid="{C071F0C2-7FF9-419E-AB53-1A006D8F91B9}"/>
    <cellStyle name="Comma 5 6 2 2 5 2" xfId="9028" xr:uid="{285A04F3-6FB7-4F5B-8BC6-3FCCB88A082D}"/>
    <cellStyle name="Comma 5 6 2 2 5 2 2" xfId="19408" xr:uid="{1D6CE86A-4B28-4E17-B4CA-9401F4858BAC}"/>
    <cellStyle name="Comma 5 6 2 2 5 2 3" xfId="31032" xr:uid="{1EA9922A-E309-408C-BB74-3D1F5E1A14F2}"/>
    <cellStyle name="Comma 5 6 2 2 5 2 4" xfId="30692" xr:uid="{885FB70C-6BB5-4532-A96A-20D44FAFED30}"/>
    <cellStyle name="Comma 5 6 2 2 5 3" xfId="11861" xr:uid="{AA7B603D-CCF5-46C0-805C-CEDE698D7B9D}"/>
    <cellStyle name="Comma 5 6 2 2 5 3 2" xfId="22241" xr:uid="{AFB1E244-0332-4A88-A911-B4D13437BB6F}"/>
    <cellStyle name="Comma 5 6 2 2 5 4" xfId="28689" xr:uid="{0733BD59-3F00-421F-A046-E4A0EDF2EDAF}"/>
    <cellStyle name="Comma 5 6 2 2 5 5" xfId="26456" xr:uid="{3079EAE1-684B-4BD4-876B-9ECEB73EE7D2}"/>
    <cellStyle name="Comma 5 6 2 2 5 6" xfId="16575" xr:uid="{79B256E5-8985-4D8C-848D-75F1C654E724}"/>
    <cellStyle name="Comma 5 6 2 2 6" xfId="4870" xr:uid="{B5D55B10-0881-419C-B732-466306D768E8}"/>
    <cellStyle name="Comma 5 6 2 2 6 2" xfId="28494" xr:uid="{FD4128A6-B85A-433F-BEBA-57CCE7A19CA1}"/>
    <cellStyle name="Comma 5 6 2 2 6 3" xfId="27039" xr:uid="{C2FD6024-063C-4BB6-A319-41F4C7C9715C}"/>
    <cellStyle name="Comma 5 6 2 2 6 4" xfId="14162" xr:uid="{20DE546D-3E6E-442C-A8E9-AB799FE01011}"/>
    <cellStyle name="Comma 5 6 2 2 7" xfId="6615" xr:uid="{CE2FA26B-5BAF-4EA3-A162-02D41BDEF9B8}"/>
    <cellStyle name="Comma 5 6 2 2 7 2" xfId="16995" xr:uid="{8C122B7D-CDA4-4B20-8EE6-B2A18A27E27F}"/>
    <cellStyle name="Comma 5 6 2 2 8" xfId="9448" xr:uid="{493A5F72-E443-4750-8205-310134CA00FC}"/>
    <cellStyle name="Comma 5 6 2 2 8 2" xfId="19828" xr:uid="{FD82A86A-8BB1-4631-B78D-BB6CC76D7B97}"/>
    <cellStyle name="Comma 5 6 2 2 9" xfId="24441" xr:uid="{DBC2662B-0096-4825-97AB-0A53BE0D05F8}"/>
    <cellStyle name="Comma 5 6 2 3" xfId="1645" xr:uid="{00000000-0005-0000-0000-000032020000}"/>
    <cellStyle name="Comma 5 6 2 3 2" xfId="3037" xr:uid="{00000000-0005-0000-0000-0000CA010000}"/>
    <cellStyle name="Comma 5 6 2 3 2 2" xfId="8116" xr:uid="{23E0A0A0-0515-4440-8FC8-CE55588B6DD2}"/>
    <cellStyle name="Comma 5 6 2 3 2 2 2" xfId="28798" xr:uid="{671BDB14-243E-45CA-A23C-8F371B38EA75}"/>
    <cellStyle name="Comma 5 6 2 3 2 2 2 2" xfId="31218" xr:uid="{E754FD69-8023-47E5-8936-45EC17C01A95}"/>
    <cellStyle name="Comma 5 6 2 3 2 2 2 3" xfId="30694" xr:uid="{8B730094-61E6-4360-85C8-E6490B245982}"/>
    <cellStyle name="Comma 5 6 2 3 2 2 3" xfId="26238" xr:uid="{1C759D9A-2B57-4B81-B6D1-6564D25BFE66}"/>
    <cellStyle name="Comma 5 6 2 3 2 2 4" xfId="18496" xr:uid="{AA1167CE-168B-4A15-AC11-7ADE41422C75}"/>
    <cellStyle name="Comma 5 6 2 3 2 3" xfId="10949" xr:uid="{76F3881A-2D5E-4D63-B789-77D4C66CF866}"/>
    <cellStyle name="Comma 5 6 2 3 2 3 2" xfId="21329" xr:uid="{DD20E463-3FD4-42FE-B7B4-D5FC84C459A2}"/>
    <cellStyle name="Comma 5 6 2 3 2 4" xfId="25051" xr:uid="{745800EE-3017-450A-8B34-6DA470EE4EEE}"/>
    <cellStyle name="Comma 5 6 2 3 2 5" xfId="15663" xr:uid="{5090D05D-6DBC-4C7E-B89F-187F563DADDA}"/>
    <cellStyle name="Comma 5 6 2 3 3" xfId="3573" xr:uid="{00000000-0005-0000-0000-000032020000}"/>
    <cellStyle name="Comma 5 6 2 3 4" xfId="4400" xr:uid="{801E30CD-C57C-4AA0-AD44-E472084856B7}"/>
    <cellStyle name="Comma 5 6 2 3 4 2" xfId="9171" xr:uid="{A2245F6E-C818-462B-A577-BFD6A878F55E}"/>
    <cellStyle name="Comma 5 6 2 3 4 2 2" xfId="19551" xr:uid="{14D9B2EC-B766-4595-9CDC-448355EE4724}"/>
    <cellStyle name="Comma 5 6 2 3 4 2 3" xfId="31065" xr:uid="{0BCC3248-510F-4F80-AE31-2C20A5227116}"/>
    <cellStyle name="Comma 5 6 2 3 4 2 4" xfId="30693" xr:uid="{9A1704C5-92D3-4EC2-ABE4-64113981F989}"/>
    <cellStyle name="Comma 5 6 2 3 4 3" xfId="12004" xr:uid="{35882B78-1782-4B44-B952-8D8F152EFB59}"/>
    <cellStyle name="Comma 5 6 2 3 4 3 2" xfId="22384" xr:uid="{FDCEE5D9-8336-48C7-815D-C9B7E8AFD011}"/>
    <cellStyle name="Comma 5 6 2 3 4 4" xfId="16718" xr:uid="{56D238A3-EADF-4C6C-ABC2-259D1B9EC20B}"/>
    <cellStyle name="Comma 5 6 2 3 5" xfId="5576" xr:uid="{7DAFC742-BDFC-41FC-ABDD-C89BACF93A27}"/>
    <cellStyle name="Comma 5 6 2 3 5 2" xfId="29713" xr:uid="{4E272700-95C3-44A0-BF31-07E252DAB136}"/>
    <cellStyle name="Comma 5 6 2 3 5 2 2" xfId="30963" xr:uid="{AF3CA143-BBE9-44FB-93FF-A7145ECBFBE4}"/>
    <cellStyle name="Comma 5 6 2 3 6" xfId="22840" xr:uid="{3FBDAED5-388D-4D26-8D74-FFEB528015CE}"/>
    <cellStyle name="Comma 5 6 2 3 7" xfId="13540" xr:uid="{4651E5BC-44DB-49EC-9E1E-2E263F7FB541}"/>
    <cellStyle name="Comma 5 6 2 4" xfId="1646" xr:uid="{00000000-0005-0000-0000-000033020000}"/>
    <cellStyle name="Comma 5 6 2 4 2" xfId="3035" xr:uid="{00000000-0005-0000-0000-0000CB010000}"/>
    <cellStyle name="Comma 5 6 2 4 2 2" xfId="8114" xr:uid="{5EE1CF64-9D10-4519-BE5F-3CC0CCD2C426}"/>
    <cellStyle name="Comma 5 6 2 4 2 2 2" xfId="28796" xr:uid="{FC49F608-A2B9-4DAE-9F80-E69D118BB65C}"/>
    <cellStyle name="Comma 5 6 2 4 2 2 3" xfId="28249" xr:uid="{F93BFCD3-1F2B-43DD-96BE-336BBD34E889}"/>
    <cellStyle name="Comma 5 6 2 4 2 2 4" xfId="18494" xr:uid="{681A9550-561D-4D2B-8618-A8501797004F}"/>
    <cellStyle name="Comma 5 6 2 4 2 3" xfId="10947" xr:uid="{CE55CC3B-C858-449C-8599-4E031514088A}"/>
    <cellStyle name="Comma 5 6 2 4 2 3 2" xfId="21327" xr:uid="{33E04FD2-637C-43D6-9B1F-5240F7C246D5}"/>
    <cellStyle name="Comma 5 6 2 4 2 4" xfId="23231" xr:uid="{EBC3B05A-7A0A-438A-8E96-15B08D86831D}"/>
    <cellStyle name="Comma 5 6 2 4 2 5" xfId="15661" xr:uid="{9E52C520-ED29-4051-AAED-430610354ED6}"/>
    <cellStyle name="Comma 5 6 2 4 3" xfId="3688" xr:uid="{00000000-0005-0000-0000-000033020000}"/>
    <cellStyle name="Comma 5 6 2 4 4" xfId="5577" xr:uid="{71C6AC17-1809-4613-A9BC-C403E4D7EDC1}"/>
    <cellStyle name="Comma 5 6 2 4 4 2" xfId="29943" xr:uid="{9FB3FC22-56A3-44B5-87A0-EBCF4B7BBF43}"/>
    <cellStyle name="Comma 5 6 2 4 5" xfId="23076" xr:uid="{05CE79C8-0595-4073-995E-F515BE239074}"/>
    <cellStyle name="Comma 5 6 2 4 6" xfId="13538" xr:uid="{123920D6-4E19-4240-B326-B292C9E4F685}"/>
    <cellStyle name="Comma 5 6 2 5" xfId="1641" xr:uid="{00000000-0005-0000-0000-000034020000}"/>
    <cellStyle name="Comma 5 6 2 5 2" xfId="2653" xr:uid="{00000000-0005-0000-0000-0000CC010000}"/>
    <cellStyle name="Comma 5 6 2 5 2 2" xfId="7777" xr:uid="{760C978A-BC3A-4099-B272-60CBCFE1F49B}"/>
    <cellStyle name="Comma 5 6 2 5 2 2 2" xfId="18157" xr:uid="{2B4F0818-04F1-4A3E-90AA-FE9F67CABD12}"/>
    <cellStyle name="Comma 5 6 2 5 2 3" xfId="10610" xr:uid="{7AA3840D-60B5-4811-AB3A-C2D763B540B5}"/>
    <cellStyle name="Comma 5 6 2 5 2 3 2" xfId="20990" xr:uid="{C3848658-C243-4766-91B7-F43B4247BE32}"/>
    <cellStyle name="Comma 5 6 2 5 2 4" xfId="27021" xr:uid="{14B37001-6DB6-47D9-8135-F7341B2B6043}"/>
    <cellStyle name="Comma 5 6 2 5 2 5" xfId="28047" xr:uid="{FC30BF35-A10F-4B9E-A7FB-BF166BA75823}"/>
    <cellStyle name="Comma 5 6 2 5 2 6" xfId="15324" xr:uid="{8D630E77-B1F3-4F87-9EBE-468BD74161CE}"/>
    <cellStyle name="Comma 5 6 2 5 3" xfId="3569" xr:uid="{00000000-0005-0000-0000-000034020000}"/>
    <cellStyle name="Comma 5 6 2 5 4" xfId="5574" xr:uid="{15CA7CF0-8774-44B8-89C4-66779EB5AB03}"/>
    <cellStyle name="Comma 5 6 2 5 4 2" xfId="29887" xr:uid="{BA1CDCF9-FD46-4D60-8CA7-A7079119BBF5}"/>
    <cellStyle name="Comma 5 6 2 5 5" xfId="23181" xr:uid="{B695C334-6D1D-4BA0-B65E-4327AA00C741}"/>
    <cellStyle name="Comma 5 6 2 5 6" xfId="13054" xr:uid="{3F962ED6-CBA7-4F78-907C-74062DC5C426}"/>
    <cellStyle name="Comma 5 6 2 6" xfId="2275" xr:uid="{00000000-0005-0000-0000-0000C7010000}"/>
    <cellStyle name="Comma 5 6 2 6 2" xfId="7401" xr:uid="{55AA8196-864E-4FAA-8F38-8D933D4F67BF}"/>
    <cellStyle name="Comma 5 6 2 6 2 2" xfId="17781" xr:uid="{C063C035-9AC4-4188-9411-57900EC33309}"/>
    <cellStyle name="Comma 5 6 2 6 3" xfId="10234" xr:uid="{E5CAEABC-95FB-49C6-B95D-77795AB6341F}"/>
    <cellStyle name="Comma 5 6 2 6 3 2" xfId="20614" xr:uid="{B66BB9E8-0F84-4162-915D-02AB7DEBA8AA}"/>
    <cellStyle name="Comma 5 6 2 6 4" xfId="22974" xr:uid="{703D8A09-5AB2-4384-B084-DFBDDF5134A9}"/>
    <cellStyle name="Comma 5 6 2 6 5" xfId="26449" xr:uid="{33747A0D-B40C-45E9-9527-F5B33B70402A}"/>
    <cellStyle name="Comma 5 6 2 6 6" xfId="14948" xr:uid="{1F7EDEBB-CF6F-429D-A222-FF76750F2126}"/>
    <cellStyle name="Comma 5 6 2 7" xfId="3816" xr:uid="{B4AAABA5-2912-46C4-A8A7-5D7C242BB3E0}"/>
    <cellStyle name="Comma 5 6 2 7 2" xfId="8649" xr:uid="{505361DD-BC03-414D-B75F-B325FF6A087B}"/>
    <cellStyle name="Comma 5 6 2 7 2 2" xfId="19029" xr:uid="{B5825790-102F-4786-BFC8-CA5B7795FBB2}"/>
    <cellStyle name="Comma 5 6 2 7 3" xfId="11482" xr:uid="{291CBEEB-96E2-4CE2-92F5-992FFCAAB487}"/>
    <cellStyle name="Comma 5 6 2 7 3 2" xfId="21862" xr:uid="{2ADB1291-B0DB-4F88-9875-C60D450EDD3C}"/>
    <cellStyle name="Comma 5 6 2 7 4" xfId="26444" xr:uid="{A599851F-1443-4C53-AD67-76E79E60D3E9}"/>
    <cellStyle name="Comma 5 6 2 7 5" xfId="26372" xr:uid="{1A9D8B69-476D-44F6-966C-060DEC326322}"/>
    <cellStyle name="Comma 5 6 2 7 6" xfId="16196" xr:uid="{0561A9D7-E3C0-4658-9A12-427315DCB20E}"/>
    <cellStyle name="Comma 5 6 2 8" xfId="4869" xr:uid="{3E8F4A8B-934A-488E-B0D8-9CDBF3BAF43D}"/>
    <cellStyle name="Comma 5 6 2 8 2" xfId="14161" xr:uid="{6135CAAB-BC69-4100-9762-167B1382FD8C}"/>
    <cellStyle name="Comma 5 6 2 9" xfId="6614" xr:uid="{F76A3232-5316-48AB-B1C1-521032568CB1}"/>
    <cellStyle name="Comma 5 6 2 9 2" xfId="16994" xr:uid="{8E3E216E-86EF-454F-91CB-3A0F6E6FCD17}"/>
    <cellStyle name="Comma 5 6 3" xfId="479" xr:uid="{00000000-0005-0000-0000-000035020000}"/>
    <cellStyle name="Comma 5 6 3 10" xfId="12664" xr:uid="{9A4BCD8E-F5B8-42BC-A351-057634D261C4}"/>
    <cellStyle name="Comma 5 6 3 2" xfId="1648" xr:uid="{00000000-0005-0000-0000-000036020000}"/>
    <cellStyle name="Comma 5 6 3 2 2" xfId="3038" xr:uid="{00000000-0005-0000-0000-0000CE010000}"/>
    <cellStyle name="Comma 5 6 3 2 2 2" xfId="8117" xr:uid="{2988140F-C9BB-4F35-BE88-8B632235552C}"/>
    <cellStyle name="Comma 5 6 3 2 2 2 2" xfId="28799" xr:uid="{15CF8EA8-D872-4A1A-BBD9-2FBA5C11DD5A}"/>
    <cellStyle name="Comma 5 6 3 2 2 2 3" xfId="26471" xr:uid="{514830B1-160E-4F8B-9AB5-3550D757909B}"/>
    <cellStyle name="Comma 5 6 3 2 2 2 4" xfId="18497" xr:uid="{AAC7EE76-4F4E-4C78-BEAC-B2E459246B53}"/>
    <cellStyle name="Comma 5 6 3 2 2 3" xfId="10950" xr:uid="{6651C9F7-8EE7-4D75-AC11-54ED3950982A}"/>
    <cellStyle name="Comma 5 6 3 2 2 3 2" xfId="21330" xr:uid="{6EE81B4D-AED8-464B-BF44-6E2802D87D53}"/>
    <cellStyle name="Comma 5 6 3 2 2 4" xfId="25809" xr:uid="{56264640-B7B6-4259-88CF-94ABC0784962}"/>
    <cellStyle name="Comma 5 6 3 2 2 5" xfId="15664" xr:uid="{51AFB86B-CB9C-4C17-A951-DCC2815DA1FB}"/>
    <cellStyle name="Comma 5 6 3 2 3" xfId="3537" xr:uid="{00000000-0005-0000-0000-000036020000}"/>
    <cellStyle name="Comma 5 6 3 2 4" xfId="5578" xr:uid="{8D6F4F08-AEE7-4E1C-9695-7E8F22B5E68C}"/>
    <cellStyle name="Comma 5 6 3 2 4 2" xfId="29945" xr:uid="{8B1B28A8-133C-4516-A9F3-7FE36BF04379}"/>
    <cellStyle name="Comma 5 6 3 2 5" xfId="24534" xr:uid="{3605F36D-2DA4-4E1E-B5B2-7275CC3D770B}"/>
    <cellStyle name="Comma 5 6 3 2 6" xfId="13541" xr:uid="{10618A8C-FF4F-43A9-8C44-8968BE992A4F}"/>
    <cellStyle name="Comma 5 6 3 3" xfId="1649" xr:uid="{00000000-0005-0000-0000-000037020000}"/>
    <cellStyle name="Comma 5 6 3 3 2" xfId="2670" xr:uid="{00000000-0005-0000-0000-0000CF010000}"/>
    <cellStyle name="Comma 5 6 3 3 2 2" xfId="7793" xr:uid="{FC4E818E-86CA-4871-A53F-6AE683E00537}"/>
    <cellStyle name="Comma 5 6 3 3 2 2 2" xfId="18173" xr:uid="{A6F7B1FA-D58C-4E72-B7F5-1DA4608A0506}"/>
    <cellStyle name="Comma 5 6 3 3 2 3" xfId="10626" xr:uid="{466915EA-A5DE-480D-873A-773BC4A7C5B4}"/>
    <cellStyle name="Comma 5 6 3 3 2 3 2" xfId="21006" xr:uid="{58DD9EC1-7FAE-451B-B84B-7FF34BA949B1}"/>
    <cellStyle name="Comma 5 6 3 3 2 4" xfId="15340" xr:uid="{CBFC83F7-B5FD-47E9-9402-9883DBB0922C}"/>
    <cellStyle name="Comma 5 6 3 3 2 5" xfId="30427" xr:uid="{ED4880D0-7E90-4301-AA4F-4731D701629B}"/>
    <cellStyle name="Comma 5 6 3 3 3" xfId="3539" xr:uid="{00000000-0005-0000-0000-000037020000}"/>
    <cellStyle name="Comma 5 6 3 3 4" xfId="5579" xr:uid="{761EBF54-5B24-4AA9-86E2-6BDAAF962FA7}"/>
    <cellStyle name="Comma 5 6 3 3 4 2" xfId="29896" xr:uid="{AB4FD6CD-0861-47AC-BFF8-0942381BE83B}"/>
    <cellStyle name="Comma 5 6 3 3 5" xfId="22819" xr:uid="{414F5BD6-9601-4501-97FD-1B91957F007A}"/>
    <cellStyle name="Comma 5 6 3 3 6" xfId="13073" xr:uid="{EFA9F08E-5102-40A7-B488-32F84DE311D1}"/>
    <cellStyle name="Comma 5 6 3 4" xfId="1647" xr:uid="{00000000-0005-0000-0000-000038020000}"/>
    <cellStyle name="Comma 5 6 3 4 2" xfId="4655" xr:uid="{96B839EE-44EA-4FBB-9175-77FE529D3877}"/>
    <cellStyle name="Comma 5 6 3 4 2 2" xfId="9406" xr:uid="{630F016D-D656-47E0-9F46-225F3907DBA3}"/>
    <cellStyle name="Comma 5 6 3 4 2 2 2" xfId="19786" xr:uid="{96E2F542-CA8D-4ECC-9D80-96C38592BB84}"/>
    <cellStyle name="Comma 5 6 3 4 2 3" xfId="12239" xr:uid="{F19B67DB-29E6-4352-AFB8-B111561F27E7}"/>
    <cellStyle name="Comma 5 6 3 4 2 3 2" xfId="22619" xr:uid="{1F87520B-F67C-418A-B875-7FAAFF828D33}"/>
    <cellStyle name="Comma 5 6 3 4 2 4" xfId="28276" xr:uid="{21A54E6A-310D-4239-8B26-446127D07DBF}"/>
    <cellStyle name="Comma 5 6 3 4 2 5" xfId="26646" xr:uid="{1B152A18-1C82-4286-836C-A679DC640C6A}"/>
    <cellStyle name="Comma 5 6 3 4 2 6" xfId="16953" xr:uid="{0487E457-D63A-4098-84BA-4D4BC076AA8F}"/>
    <cellStyle name="Comma 5 6 3 4 3" xfId="24251" xr:uid="{605FDD89-0425-4367-8C3B-784B5D425380}"/>
    <cellStyle name="Comma 5 6 3 5" xfId="4122" xr:uid="{DF63986C-EEEC-420A-A145-91C5AAECDE50}"/>
    <cellStyle name="Comma 5 6 3 5 2" xfId="8893" xr:uid="{5901397A-C167-4D60-9058-B5323971A03C}"/>
    <cellStyle name="Comma 5 6 3 5 2 2" xfId="29005" xr:uid="{E9821182-F511-459C-8200-A6ACE1605CCE}"/>
    <cellStyle name="Comma 5 6 3 5 2 3" xfId="27073" xr:uid="{AA58A71E-A9E2-47FF-A519-0B5400D31F1E}"/>
    <cellStyle name="Comma 5 6 3 5 2 4" xfId="19273" xr:uid="{537EFCF4-5CA5-4F86-8653-BC297AE15835}"/>
    <cellStyle name="Comma 5 6 3 5 2 5" xfId="31007" xr:uid="{B8E6B64A-486D-4071-8DC3-AA330959E8E0}"/>
    <cellStyle name="Comma 5 6 3 5 3" xfId="11726" xr:uid="{31C10FCD-B77E-4316-A776-403BF58FAB36}"/>
    <cellStyle name="Comma 5 6 3 5 3 2" xfId="22106" xr:uid="{E8D6B2DA-D8E8-4FC4-BBC5-E6A7E0071C73}"/>
    <cellStyle name="Comma 5 6 3 5 4" xfId="25650" xr:uid="{978D8406-2F72-4AD1-90F1-6B8A28C381C1}"/>
    <cellStyle name="Comma 5 6 3 5 5" xfId="16440" xr:uid="{C75A4B7E-E15F-49D1-A402-7902E8917AC0}"/>
    <cellStyle name="Comma 5 6 3 6" xfId="4871" xr:uid="{62C1F978-25D8-4CC1-9BA5-9A9C3B52A758}"/>
    <cellStyle name="Comma 5 6 3 6 2" xfId="28687" xr:uid="{7979634E-E2D5-43B6-BABA-61DBAA353967}"/>
    <cellStyle name="Comma 5 6 3 6 3" xfId="26006" xr:uid="{9332BC9F-0C97-4623-974D-D0703A9F521C}"/>
    <cellStyle name="Comma 5 6 3 6 4" xfId="14163" xr:uid="{C4FD2E18-8907-418E-BEFD-599F2FBB4D80}"/>
    <cellStyle name="Comma 5 6 3 7" xfId="6616" xr:uid="{7B8BE26E-8EB7-40A6-8C1F-A5C8F82DD8AB}"/>
    <cellStyle name="Comma 5 6 3 7 2" xfId="26273" xr:uid="{47A7EEA5-49CD-448B-AF24-B40E545AFC4C}"/>
    <cellStyle name="Comma 5 6 3 7 3" xfId="27404" xr:uid="{CC90C86D-535E-4CD2-9515-9AFB75C393D7}"/>
    <cellStyle name="Comma 5 6 3 7 4" xfId="16996" xr:uid="{B82D5362-48A2-4270-B9FB-2ACCDDD72ED1}"/>
    <cellStyle name="Comma 5 6 3 8" xfId="9449" xr:uid="{1A55361D-A709-4349-9372-B9ADC2352EFB}"/>
    <cellStyle name="Comma 5 6 3 8 2" xfId="19829" xr:uid="{918C8C6A-4561-4334-BA22-26C3070BF72F}"/>
    <cellStyle name="Comma 5 6 3 9" xfId="24348" xr:uid="{725B2A9C-E526-44FB-94FB-67F2A605326F}"/>
    <cellStyle name="Comma 5 6 4" xfId="480" xr:uid="{00000000-0005-0000-0000-000039020000}"/>
    <cellStyle name="Comma 5 6 4 10" xfId="13542" xr:uid="{69DFF61A-3937-4D61-A1C6-BCFA084C7E61}"/>
    <cellStyle name="Comma 5 6 4 2" xfId="1651" xr:uid="{00000000-0005-0000-0000-00003A020000}"/>
    <cellStyle name="Comma 5 6 4 2 2" xfId="23230" xr:uid="{631D18D8-9F14-4EF0-8240-8FC074BE2970}"/>
    <cellStyle name="Comma 5 6 4 2 2 2" xfId="29831" xr:uid="{ACAEC5BD-7D04-4A07-8311-C37FECBDA470}"/>
    <cellStyle name="Comma 5 6 4 2 2 2 2" xfId="30696" xr:uid="{6FD28594-8527-46A9-81FF-53A5969F8A03}"/>
    <cellStyle name="Comma 5 6 4 2 3" xfId="23615" xr:uid="{EB20E96A-ABBE-4405-A83A-0C56D225D782}"/>
    <cellStyle name="Comma 5 6 4 2 4" xfId="30049" xr:uid="{55CA51AD-2F4D-46A7-8227-ED4BBA99702B}"/>
    <cellStyle name="Comma 5 6 4 3" xfId="1652" xr:uid="{00000000-0005-0000-0000-00003B020000}"/>
    <cellStyle name="Comma 5 6 4 4" xfId="1650" xr:uid="{00000000-0005-0000-0000-00003C020000}"/>
    <cellStyle name="Comma 5 6 4 5" xfId="4401" xr:uid="{DCD7CC65-2C6B-43C4-8785-9E881C1BCA13}"/>
    <cellStyle name="Comma 5 6 4 5 2" xfId="9172" xr:uid="{29D46A5B-5EF4-4D5F-A22D-461AEE36AEE4}"/>
    <cellStyle name="Comma 5 6 4 5 2 2" xfId="19552" xr:uid="{915B69A5-F130-476E-A455-3362F3718E7A}"/>
    <cellStyle name="Comma 5 6 4 5 2 3" xfId="31066" xr:uid="{F2786672-7DFE-4FB0-BA25-C00762325A99}"/>
    <cellStyle name="Comma 5 6 4 5 2 4" xfId="30695" xr:uid="{4B424C80-EECD-4381-B558-D0681B8D1102}"/>
    <cellStyle name="Comma 5 6 4 5 3" xfId="12005" xr:uid="{F056B21E-8EEC-42D1-A5EC-AC363C419105}"/>
    <cellStyle name="Comma 5 6 4 5 3 2" xfId="22385" xr:uid="{6193C099-469F-4BED-9B2E-5342B05049AB}"/>
    <cellStyle name="Comma 5 6 4 5 4" xfId="16719" xr:uid="{101AE1AE-F90A-41ED-876F-AC99EDFE262D}"/>
    <cellStyle name="Comma 5 6 4 6" xfId="4872" xr:uid="{606B6403-7A80-4C7A-AB8E-023D16F4F682}"/>
    <cellStyle name="Comma 5 6 4 6 2" xfId="14164" xr:uid="{AAE9E0B8-5207-490D-B683-5B8B2029A3E9}"/>
    <cellStyle name="Comma 5 6 4 7" xfId="6617" xr:uid="{D8BDED57-485A-4A5D-A931-A9573409E00D}"/>
    <cellStyle name="Comma 5 6 4 7 2" xfId="16997" xr:uid="{4FDFD70E-F66A-4013-9215-3448C2947268}"/>
    <cellStyle name="Comma 5 6 4 8" xfId="9450" xr:uid="{7331E9E2-6F0D-46C8-9F00-16E1BAED187C}"/>
    <cellStyle name="Comma 5 6 4 8 2" xfId="19830" xr:uid="{982F0F29-74E0-425B-826B-D189FCA037A6}"/>
    <cellStyle name="Comma 5 6 4 9" xfId="24589" xr:uid="{E92AF8D2-F737-4F3F-8E21-3899B629C4BC}"/>
    <cellStyle name="Comma 5 6 5" xfId="1653" xr:uid="{00000000-0005-0000-0000-00003D020000}"/>
    <cellStyle name="Comma 5 6 5 2" xfId="2870" xr:uid="{00000000-0005-0000-0000-0000D1010000}"/>
    <cellStyle name="Comma 5 6 5 2 2" xfId="7986" xr:uid="{A4168C2C-017A-4E86-848B-D43FC33D9E71}"/>
    <cellStyle name="Comma 5 6 5 2 2 2" xfId="28256" xr:uid="{5F5CF18B-E883-4239-80F4-25A57F9ABFF8}"/>
    <cellStyle name="Comma 5 6 5 2 2 2 2" xfId="31203" xr:uid="{7D4C9951-2CC3-4A50-BBC9-67EE0E29863D}"/>
    <cellStyle name="Comma 5 6 5 2 2 2 3" xfId="30697" xr:uid="{776FC7D4-7BCD-4D98-A3F7-74BEEC5CD323}"/>
    <cellStyle name="Comma 5 6 5 2 2 3" xfId="27865" xr:uid="{C54C1D54-1B79-487A-9CB9-DFE7AE2A9CD6}"/>
    <cellStyle name="Comma 5 6 5 2 2 4" xfId="18366" xr:uid="{58248E8F-2F5A-4FBC-BA63-B8901727DC47}"/>
    <cellStyle name="Comma 5 6 5 2 3" xfId="10819" xr:uid="{78AA1DAD-4757-4283-9FE6-DE180516122E}"/>
    <cellStyle name="Comma 5 6 5 2 3 2" xfId="21199" xr:uid="{0F318335-83CE-4969-9344-703F784264E8}"/>
    <cellStyle name="Comma 5 6 5 2 4" xfId="24841" xr:uid="{58FE6BB2-A654-4842-9D03-347B90CB102C}"/>
    <cellStyle name="Comma 5 6 5 2 5" xfId="15533" xr:uid="{90E983AF-E2A7-47E2-8A74-579B8D03F159}"/>
    <cellStyle name="Comma 5 6 5 3" xfId="3540" xr:uid="{00000000-0005-0000-0000-00003D020000}"/>
    <cellStyle name="Comma 5 6 5 4" xfId="5580" xr:uid="{F71FC95D-44D7-4567-A472-4307DC68F426}"/>
    <cellStyle name="Comma 5 6 5 4 2" xfId="29840" xr:uid="{C378B11F-FE1B-4D48-8F76-B07AE9EB0C13}"/>
    <cellStyle name="Comma 5 6 5 5" xfId="22673" xr:uid="{55490A9E-01D7-460C-A9F7-9F91E148E222}"/>
    <cellStyle name="Comma 5 6 5 6" xfId="13362" xr:uid="{EA787D51-6E05-4DA2-BB3C-931FD37A02C3}"/>
    <cellStyle name="Comma 5 6 6" xfId="1654" xr:uid="{00000000-0005-0000-0000-00003E020000}"/>
    <cellStyle name="Comma 5 6 6 2" xfId="2502" xr:uid="{00000000-0005-0000-0000-0000D2010000}"/>
    <cellStyle name="Comma 5 6 6 2 2" xfId="7626" xr:uid="{1BEB08BA-662C-4878-B2D9-0F34C8877877}"/>
    <cellStyle name="Comma 5 6 6 2 2 2" xfId="18006" xr:uid="{BD27081A-33EF-4C77-96E7-2C5D52AB2CB3}"/>
    <cellStyle name="Comma 5 6 6 2 3" xfId="10459" xr:uid="{B1DF0B21-DA5F-41AD-B192-AC41182AEEC6}"/>
    <cellStyle name="Comma 5 6 6 2 3 2" xfId="20839" xr:uid="{BF5CE5FE-3EF1-4520-BDE5-A886A7DBD274}"/>
    <cellStyle name="Comma 5 6 6 2 4" xfId="27698" xr:uid="{ABFDF23C-0423-457C-83B1-A087B20ABBEA}"/>
    <cellStyle name="Comma 5 6 6 2 5" xfId="27361" xr:uid="{F19CC4E9-508D-499B-8F9E-0BA9B4616EF6}"/>
    <cellStyle name="Comma 5 6 6 2 6" xfId="15173" xr:uid="{7FD278A5-F30B-4C06-B250-225256092BE0}"/>
    <cellStyle name="Comma 5 6 6 3" xfId="3542" xr:uid="{00000000-0005-0000-0000-00003E020000}"/>
    <cellStyle name="Comma 5 6 6 4" xfId="5581" xr:uid="{C299B670-1E97-4C26-B434-264A76914A49}"/>
    <cellStyle name="Comma 5 6 6 4 2" xfId="29869" xr:uid="{C06840A9-7BF7-48E8-BD43-5AA0864EF63B}"/>
    <cellStyle name="Comma 5 6 6 5" xfId="23724" xr:uid="{5713D575-9C81-4804-B1A8-F5DE5B0FFABF}"/>
    <cellStyle name="Comma 5 6 6 6" xfId="12889" xr:uid="{FB173E75-DA18-4987-8EEB-D3CA7E70D2C0}"/>
    <cellStyle name="Comma 5 6 7" xfId="1640" xr:uid="{00000000-0005-0000-0000-00003F020000}"/>
    <cellStyle name="Comma 5 6 7 2" xfId="2258" xr:uid="{00000000-0005-0000-0000-0000C6010000}"/>
    <cellStyle name="Comma 5 6 7 2 2" xfId="7384" xr:uid="{B1ADE0B4-0841-4EA0-8361-A573FE98E495}"/>
    <cellStyle name="Comma 5 6 7 2 2 2" xfId="17764" xr:uid="{35FCECEC-1608-4E78-8E5B-E19FCE3F68EB}"/>
    <cellStyle name="Comma 5 6 7 2 3" xfId="10217" xr:uid="{5D91E43A-ED10-41E3-9D74-036AA5B5FE1B}"/>
    <cellStyle name="Comma 5 6 7 2 3 2" xfId="20597" xr:uid="{B2E5C644-A4CF-49A9-AA57-CA35A1AF6478}"/>
    <cellStyle name="Comma 5 6 7 2 4" xfId="28489" xr:uid="{9A66F825-2F8B-4320-A260-883602AAA4D7}"/>
    <cellStyle name="Comma 5 6 7 2 5" xfId="25897" xr:uid="{3DDE40A2-D002-44C3-BB89-D8C7AFCBCEAB}"/>
    <cellStyle name="Comma 5 6 7 2 6" xfId="14931" xr:uid="{9070B726-4E0F-4A72-B935-ED3611F82692}"/>
    <cellStyle name="Comma 5 6 7 3" xfId="3681" xr:uid="{00000000-0005-0000-0000-00003F020000}"/>
    <cellStyle name="Comma 5 6 7 4" xfId="23675" xr:uid="{98C2CE82-9E9A-455F-9994-C8EBEE219C54}"/>
    <cellStyle name="Comma 5 6 8" xfId="3862" xr:uid="{75645FB4-205D-4E97-ABC5-C721ABB9F46B}"/>
    <cellStyle name="Comma 5 6 8 2" xfId="8693" xr:uid="{9C4DAFBF-0377-441E-B8E5-C883A9095C2E}"/>
    <cellStyle name="Comma 5 6 8 2 2" xfId="19073" xr:uid="{B509ABE0-D8C4-4066-83AA-AE80A9FA47F9}"/>
    <cellStyle name="Comma 5 6 8 3" xfId="11526" xr:uid="{8BBD3814-0477-4211-98F9-083CA8A425D3}"/>
    <cellStyle name="Comma 5 6 8 3 2" xfId="21906" xr:uid="{41DAC589-E123-4832-BCB0-093350FF3653}"/>
    <cellStyle name="Comma 5 6 8 4" xfId="26489" xr:uid="{5A3E59E1-46B3-4497-B3B1-54407837B839}"/>
    <cellStyle name="Comma 5 6 8 5" xfId="27285" xr:uid="{C2C9EF68-7E4B-49EF-B522-A266D5396DCF}"/>
    <cellStyle name="Comma 5 6 8 6" xfId="16240" xr:uid="{9E8CB0D6-6B8E-4477-B094-490FBDC1FBC1}"/>
    <cellStyle name="Comma 5 6 9" xfId="4868" xr:uid="{C6A25E47-8C83-4DB5-8384-5642D1F451D1}"/>
    <cellStyle name="Comma 5 6 9 2" xfId="28491" xr:uid="{17BF5DBF-6F50-48C0-B849-55785DDD8055}"/>
    <cellStyle name="Comma 5 6 9 3" xfId="26490" xr:uid="{C62C78BA-C0F0-45C9-8AE1-A73B68B1AD84}"/>
    <cellStyle name="Comma 5 6 9 4" xfId="14160" xr:uid="{B80FD583-A4D1-422C-8EF7-CDF096FE6F6F}"/>
    <cellStyle name="Comma 5 7" xfId="481" xr:uid="{00000000-0005-0000-0000-000040020000}"/>
    <cellStyle name="Comma 5 7 10" xfId="6618" xr:uid="{14EE97B8-3107-4485-AD21-11E6538925C2}"/>
    <cellStyle name="Comma 5 7 10 2" xfId="16998" xr:uid="{5CBD8036-72DA-473D-8A8A-0E93E593676C}"/>
    <cellStyle name="Comma 5 7 11" xfId="9451" xr:uid="{CBC3D018-F339-48CA-809A-9BD129D1579D}"/>
    <cellStyle name="Comma 5 7 11 2" xfId="19831" xr:uid="{6D1C1702-DB26-4213-A813-D47E860EB7BE}"/>
    <cellStyle name="Comma 5 7 12" xfId="24088" xr:uid="{730B1F54-6836-4D9C-81FE-2FB8C980C0BD}"/>
    <cellStyle name="Comma 5 7 13" xfId="12507" xr:uid="{66F9A521-1AD4-4187-BA8A-DB446B7A9868}"/>
    <cellStyle name="Comma 5 7 2" xfId="482" xr:uid="{00000000-0005-0000-0000-000041020000}"/>
    <cellStyle name="Comma 5 7 2 10" xfId="24572" xr:uid="{4F2F782D-5870-4461-A2CB-636E40F9A215}"/>
    <cellStyle name="Comma 5 7 2 11" xfId="12665" xr:uid="{8E6FD8F7-43D2-4EB7-8A0D-38A637E02AD2}"/>
    <cellStyle name="Comma 5 7 2 2" xfId="483" xr:uid="{00000000-0005-0000-0000-000042020000}"/>
    <cellStyle name="Comma 5 7 2 2 2" xfId="1658" xr:uid="{00000000-0005-0000-0000-000043020000}"/>
    <cellStyle name="Comma 5 7 2 2 2 2" xfId="23365" xr:uid="{1634567F-8A14-4929-8EE8-848E60E811A4}"/>
    <cellStyle name="Comma 5 7 2 2 2 2 2" xfId="29733" xr:uid="{FE2222D0-7793-40F0-A436-798F90E6F940}"/>
    <cellStyle name="Comma 5 7 2 2 2 2 2 2" xfId="30699" xr:uid="{9BD97334-2881-445B-A34E-42326F312AE5}"/>
    <cellStyle name="Comma 5 7 2 2 2 3" xfId="25601" xr:uid="{2E4144DF-BA35-444A-B073-CD4ECDA4E41B}"/>
    <cellStyle name="Comma 5 7 2 2 2 4" xfId="30050" xr:uid="{9E34B2C9-B31D-4C5D-8B66-EEB757494DBF}"/>
    <cellStyle name="Comma 5 7 2 2 3" xfId="1659" xr:uid="{00000000-0005-0000-0000-000044020000}"/>
    <cellStyle name="Comma 5 7 2 2 3 2" xfId="26634" xr:uid="{5556106A-FC6B-4A1F-BCE2-D4D23FB55ECF}"/>
    <cellStyle name="Comma 5 7 2 2 3 3" xfId="26989" xr:uid="{79683DFE-2E88-4A76-9341-AE0DCE02312A}"/>
    <cellStyle name="Comma 5 7 2 2 4" xfId="1657" xr:uid="{00000000-0005-0000-0000-000045020000}"/>
    <cellStyle name="Comma 5 7 2 2 5" xfId="4875" xr:uid="{662677CF-EED7-4EE9-A1F4-218A4809BCE7}"/>
    <cellStyle name="Comma 5 7 2 2 5 2" xfId="26535" xr:uid="{2AA00ACA-3F70-4143-882E-9AB90CBCFDA9}"/>
    <cellStyle name="Comma 5 7 2 2 5 2 2" xfId="31177" xr:uid="{0FF2F87E-EA1D-4F08-B923-8F0B3224573A}"/>
    <cellStyle name="Comma 5 7 2 2 5 2 3" xfId="30698" xr:uid="{A84E266A-6C4D-48FB-B0F5-7AE41F9D8B5F}"/>
    <cellStyle name="Comma 5 7 2 2 5 3" xfId="26331" xr:uid="{DC4C886B-FA07-433C-8E3D-E3869D9D293F}"/>
    <cellStyle name="Comma 5 7 2 2 5 4" xfId="14167" xr:uid="{11D3F6A0-2075-4D5B-886A-9165B7D14B04}"/>
    <cellStyle name="Comma 5 7 2 2 6" xfId="6620" xr:uid="{1663967D-20F1-45F3-ACE2-E60A145759CC}"/>
    <cellStyle name="Comma 5 7 2 2 6 2" xfId="17000" xr:uid="{40A5B1FA-4FD8-4C4C-9CCE-C8EF4F188AD0}"/>
    <cellStyle name="Comma 5 7 2 2 7" xfId="9453" xr:uid="{97B3FDC4-0CBD-4885-BFCD-715739C8CD60}"/>
    <cellStyle name="Comma 5 7 2 2 7 2" xfId="19833" xr:uid="{1C7A9CF3-0EA0-4CBB-AB63-A14EBACE1599}"/>
    <cellStyle name="Comma 5 7 2 2 8" xfId="24470" xr:uid="{F8F1E486-2341-40EC-80C1-2B7172C7D86B}"/>
    <cellStyle name="Comma 5 7 2 2 9" xfId="13543" xr:uid="{305B0BF6-F862-44A4-BF42-178CF9A94E26}"/>
    <cellStyle name="Comma 5 7 2 3" xfId="1660" xr:uid="{00000000-0005-0000-0000-000046020000}"/>
    <cellStyle name="Comma 5 7 2 3 2" xfId="2671" xr:uid="{00000000-0005-0000-0000-0000D6010000}"/>
    <cellStyle name="Comma 5 7 2 3 2 2" xfId="7794" xr:uid="{13AA3425-DA08-49E7-8A0E-AF84A7626225}"/>
    <cellStyle name="Comma 5 7 2 3 2 2 2" xfId="18174" xr:uid="{846E0AB7-6954-4E03-AD74-1E9D6DC8BA7D}"/>
    <cellStyle name="Comma 5 7 2 3 2 3" xfId="10627" xr:uid="{BB9D0CC4-E015-488B-9CCE-E31DBCA3579D}"/>
    <cellStyle name="Comma 5 7 2 3 2 3 2" xfId="21007" xr:uid="{68F76178-87A8-4557-8677-E967A2D7086C}"/>
    <cellStyle name="Comma 5 7 2 3 2 4" xfId="15341" xr:uid="{190957A6-4825-4713-AF5A-F13B9F2FAB46}"/>
    <cellStyle name="Comma 5 7 2 3 2 5" xfId="30428" xr:uid="{73CA2C10-218A-4D2A-81E4-A47A78477738}"/>
    <cellStyle name="Comma 5 7 2 3 3" xfId="3541" xr:uid="{00000000-0005-0000-0000-000046020000}"/>
    <cellStyle name="Comma 5 7 2 3 4" xfId="5582" xr:uid="{F1C4E9C9-E7C5-4999-9F4B-6A3BEE167DF3}"/>
    <cellStyle name="Comma 5 7 2 3 4 2" xfId="29749" xr:uid="{9A070076-FD0C-4E69-84C5-AB1037CE374D}"/>
    <cellStyle name="Comma 5 7 2 3 5" xfId="25178" xr:uid="{5683F0CD-3BA8-4FCE-9083-BEF5A0F955FE}"/>
    <cellStyle name="Comma 5 7 2 3 6" xfId="13075" xr:uid="{20152E85-0F02-4F68-B0EF-188D729F7246}"/>
    <cellStyle name="Comma 5 7 2 4" xfId="1661" xr:uid="{00000000-0005-0000-0000-000047020000}"/>
    <cellStyle name="Comma 5 7 2 4 2" xfId="4681" xr:uid="{8FBE2D01-7106-47CC-A850-387B386B4D74}"/>
    <cellStyle name="Comma 5 7 2 4 2 2" xfId="9415" xr:uid="{B2026E21-6175-42C0-A65E-87647A35362B}"/>
    <cellStyle name="Comma 5 7 2 4 2 2 2" xfId="19795" xr:uid="{F0303F0C-183A-45C1-9195-D7000C274528}"/>
    <cellStyle name="Comma 5 7 2 4 2 2 3" xfId="31109" xr:uid="{F57B2301-3A0F-4B61-985A-7206CFD1129C}"/>
    <cellStyle name="Comma 5 7 2 4 2 2 4" xfId="30700" xr:uid="{A568AC5A-EBC6-4C11-987C-AB2234DC4239}"/>
    <cellStyle name="Comma 5 7 2 4 2 3" xfId="12248" xr:uid="{23FBDDE2-9ADE-4BC0-9007-49DEC224EDA3}"/>
    <cellStyle name="Comma 5 7 2 4 2 3 2" xfId="22628" xr:uid="{F0FD67B3-C129-4D8C-9442-46DA1BB55B29}"/>
    <cellStyle name="Comma 5 7 2 4 2 4" xfId="26491" xr:uid="{981C4E56-484D-4484-8BE4-DD13E3CB5DF3}"/>
    <cellStyle name="Comma 5 7 2 4 2 5" xfId="28339" xr:uid="{2FB2A506-78EB-4959-BCD8-892F75D1E3C7}"/>
    <cellStyle name="Comma 5 7 2 4 2 6" xfId="16962" xr:uid="{009B3A7B-75F5-4FB4-ABD6-939E56B02676}"/>
    <cellStyle name="Comma 5 7 2 4 3" xfId="23506" xr:uid="{85B2F1AA-03A0-41BE-B69E-339100CEA82F}"/>
    <cellStyle name="Comma 5 7 2 4 3 2" xfId="29898" xr:uid="{9C01E95A-74BC-47F7-B7A5-8BC1061F59A5}"/>
    <cellStyle name="Comma 5 7 2 4 4" xfId="30011" xr:uid="{106398AA-ED2F-4348-890B-9FBF05EF801E}"/>
    <cellStyle name="Comma 5 7 2 5" xfId="1656" xr:uid="{00000000-0005-0000-0000-000048020000}"/>
    <cellStyle name="Comma 5 7 2 5 2" xfId="25608" xr:uid="{B6E4083F-4A15-4CCF-B5C9-4526FACB1C2F}"/>
    <cellStyle name="Comma 5 7 2 5 3" xfId="25775" xr:uid="{FEC3CEA1-CCC7-4BCE-9945-F426DD63FDF4}"/>
    <cellStyle name="Comma 5 7 2 6" xfId="4123" xr:uid="{8B4C8D43-E0E5-4AA4-896D-89B582FFE9A0}"/>
    <cellStyle name="Comma 5 7 2 6 2" xfId="8894" xr:uid="{62414F10-5354-497E-9F35-D71FE3175349}"/>
    <cellStyle name="Comma 5 7 2 6 2 2" xfId="19274" xr:uid="{7239C4D9-0548-4ECD-A092-E1DF8E4C4DB6}"/>
    <cellStyle name="Comma 5 7 2 6 3" xfId="11727" xr:uid="{49F6E218-397A-4FC8-9A8F-49C9BA16B765}"/>
    <cellStyle name="Comma 5 7 2 6 3 2" xfId="22107" xr:uid="{3E9E1955-D564-42C6-A7B8-8DC94F3EFD2C}"/>
    <cellStyle name="Comma 5 7 2 6 4" xfId="27451" xr:uid="{B4576E0B-D014-4B36-B0DD-0BDA3C01EE80}"/>
    <cellStyle name="Comma 5 7 2 6 5" xfId="26753" xr:uid="{005A14DE-8FA2-49BA-AE9F-6B3B044914EF}"/>
    <cellStyle name="Comma 5 7 2 6 6" xfId="16441" xr:uid="{E0CC5760-C206-4DC8-959C-1204DE4D6DE6}"/>
    <cellStyle name="Comma 5 7 2 7" xfId="4874" xr:uid="{26FF34ED-32CA-4593-8F59-D08580833D08}"/>
    <cellStyle name="Comma 5 7 2 7 2" xfId="28445" xr:uid="{E4551655-4C6A-4234-9FB2-AA0A4072A4B6}"/>
    <cellStyle name="Comma 5 7 2 7 3" xfId="26473" xr:uid="{57B3AF28-A89F-4CFC-8F6D-F0E5AA0A664B}"/>
    <cellStyle name="Comma 5 7 2 7 4" xfId="14166" xr:uid="{5169EB45-ED88-4614-9E7A-6738ED91774B}"/>
    <cellStyle name="Comma 5 7 2 8" xfId="6619" xr:uid="{E2A93D07-4B32-4972-B959-0EF776D3F38D}"/>
    <cellStyle name="Comma 5 7 2 8 2" xfId="16999" xr:uid="{C7C32092-0198-4FBA-8CC3-16465F53900E}"/>
    <cellStyle name="Comma 5 7 2 9" xfId="9452" xr:uid="{78968388-FF15-4048-A1C5-0A2045233C55}"/>
    <cellStyle name="Comma 5 7 2 9 2" xfId="19832" xr:uid="{319B5FCB-59F1-49DD-985E-DEAA88C6C8A2}"/>
    <cellStyle name="Comma 5 7 3" xfId="484" xr:uid="{00000000-0005-0000-0000-000049020000}"/>
    <cellStyle name="Comma 5 7 3 10" xfId="13544" xr:uid="{D15422AB-BBBC-4DF0-9758-B4A5EE187C6E}"/>
    <cellStyle name="Comma 5 7 3 2" xfId="1663" xr:uid="{00000000-0005-0000-0000-00004A020000}"/>
    <cellStyle name="Comma 5 7 3 2 2" xfId="24167" xr:uid="{7614F62F-C149-4F7B-BB0D-0F5F3513A3E3}"/>
    <cellStyle name="Comma 5 7 3 2 2 2" xfId="29675" xr:uid="{2D743BA9-5D74-41FF-8A56-E6FF48540754}"/>
    <cellStyle name="Comma 5 7 3 2 2 2 2" xfId="30702" xr:uid="{F8B265D7-D215-4C1F-B255-1B417890B3FC}"/>
    <cellStyle name="Comma 5 7 3 2 3" xfId="24034" xr:uid="{A956536C-0D0C-4B64-AB6C-3D32B84691CB}"/>
    <cellStyle name="Comma 5 7 3 2 3 2" xfId="27244" xr:uid="{2D391E2F-17BF-40F3-AC9B-F935480D75C5}"/>
    <cellStyle name="Comma 5 7 3 2 4" xfId="30051" xr:uid="{7D739D2D-6EFB-4DC1-9CEE-49DF4959E175}"/>
    <cellStyle name="Comma 5 7 3 3" xfId="1664" xr:uid="{00000000-0005-0000-0000-00004B020000}"/>
    <cellStyle name="Comma 5 7 3 4" xfId="1662" xr:uid="{00000000-0005-0000-0000-00004C020000}"/>
    <cellStyle name="Comma 5 7 3 4 2" xfId="27491" xr:uid="{255A2A1F-FD39-4D43-951D-12CE0A0F4BA0}"/>
    <cellStyle name="Comma 5 7 3 4 3" xfId="27820" xr:uid="{27574CA1-AC0A-41F4-AA4C-8BF3E9895FE7}"/>
    <cellStyle name="Comma 5 7 3 5" xfId="4402" xr:uid="{4DD17AB7-B1D9-46CC-BF1C-EB5BCE74B406}"/>
    <cellStyle name="Comma 5 7 3 5 2" xfId="9173" xr:uid="{4D4C7758-87C3-4B4E-8E9C-C9B199390E7A}"/>
    <cellStyle name="Comma 5 7 3 5 2 2" xfId="19553" xr:uid="{3B6289B8-4D36-4925-82A9-3737B8F64823}"/>
    <cellStyle name="Comma 5 7 3 5 2 3" xfId="31067" xr:uid="{4F35AD9B-147C-403E-AC2A-4005FB889638}"/>
    <cellStyle name="Comma 5 7 3 5 2 4" xfId="30701" xr:uid="{2CF44F40-820F-4CCA-B82A-E11E5C240E31}"/>
    <cellStyle name="Comma 5 7 3 5 3" xfId="12006" xr:uid="{559DC158-2D14-4ABB-AC79-7AAA8E5548A3}"/>
    <cellStyle name="Comma 5 7 3 5 3 2" xfId="22386" xr:uid="{3F42002C-0E4F-47D5-BBD6-1EEC7BAE73C5}"/>
    <cellStyle name="Comma 5 7 3 5 4" xfId="28128" xr:uid="{D1033E38-680C-4A2B-B69A-7E4E343DB956}"/>
    <cellStyle name="Comma 5 7 3 5 5" xfId="26096" xr:uid="{6849C713-679B-445F-AF71-4C1F1D6E6B36}"/>
    <cellStyle name="Comma 5 7 3 5 6" xfId="16720" xr:uid="{410E88C8-AC3B-421E-A629-73B44050E3B6}"/>
    <cellStyle name="Comma 5 7 3 6" xfId="4876" xr:uid="{1876B2D4-FC16-4C19-AC17-48842C3BA5C3}"/>
    <cellStyle name="Comma 5 7 3 6 2" xfId="26355" xr:uid="{0C0228FA-0A20-403D-B2B7-730C2183EAD4}"/>
    <cellStyle name="Comma 5 7 3 6 3" xfId="27311" xr:uid="{E5C09990-3CDE-48AF-8C5B-2501A3A2AF89}"/>
    <cellStyle name="Comma 5 7 3 6 4" xfId="14168" xr:uid="{B41F4920-B677-4008-8D4D-4C97D33518E5}"/>
    <cellStyle name="Comma 5 7 3 7" xfId="6621" xr:uid="{2238A681-9B22-49F9-A64A-5EA4AB96A8CD}"/>
    <cellStyle name="Comma 5 7 3 7 2" xfId="17001" xr:uid="{345BFF67-6D65-4053-B41A-B181030CAC76}"/>
    <cellStyle name="Comma 5 7 3 8" xfId="9454" xr:uid="{B1DC7DC7-1B68-4A50-AC4D-163FEEDE3729}"/>
    <cellStyle name="Comma 5 7 3 8 2" xfId="19834" xr:uid="{75625703-E2A7-4A13-8668-CA64BE646442}"/>
    <cellStyle name="Comma 5 7 3 9" xfId="23405" xr:uid="{900D5B1C-1589-4E23-9FE1-E88EEF3CCA25}"/>
    <cellStyle name="Comma 5 7 4" xfId="485" xr:uid="{00000000-0005-0000-0000-00004D020000}"/>
    <cellStyle name="Comma 5 7 4 2" xfId="1666" xr:uid="{00000000-0005-0000-0000-00004E020000}"/>
    <cellStyle name="Comma 5 7 4 2 2" xfId="23871" xr:uid="{318CB862-A3EC-47AD-A897-C9FDF3F8389C}"/>
    <cellStyle name="Comma 5 7 4 2 2 2" xfId="29828" xr:uid="{F7CD230F-B65A-4593-9417-9FB6AD98AA28}"/>
    <cellStyle name="Comma 5 7 4 2 2 2 2" xfId="30704" xr:uid="{8D9CD661-7477-4CA4-A153-5E6471FBB6CB}"/>
    <cellStyle name="Comma 5 7 4 2 3" xfId="23287" xr:uid="{D45419FA-DEA1-4FF5-944A-3804F3B313AF}"/>
    <cellStyle name="Comma 5 7 4 2 4" xfId="30033" xr:uid="{AC32E726-9F55-4195-96E0-7352BD474D9D}"/>
    <cellStyle name="Comma 5 7 4 3" xfId="1667" xr:uid="{00000000-0005-0000-0000-00004F020000}"/>
    <cellStyle name="Comma 5 7 4 4" xfId="1665" xr:uid="{00000000-0005-0000-0000-000050020000}"/>
    <cellStyle name="Comma 5 7 4 5" xfId="4877" xr:uid="{3D09B3A8-38B2-40D7-B78F-B863AAC63FA9}"/>
    <cellStyle name="Comma 5 7 4 5 2" xfId="14169" xr:uid="{AD591B44-9CC8-430F-9198-2C6296802480}"/>
    <cellStyle name="Comma 5 7 4 5 2 2" xfId="31112" xr:uid="{FF2EE620-52C5-4E38-901B-D8EC7D6F936B}"/>
    <cellStyle name="Comma 5 7 4 5 2 3" xfId="30703" xr:uid="{1BAA88F6-1BCE-4EA7-8A2A-713DC40B742F}"/>
    <cellStyle name="Comma 5 7 4 6" xfId="6622" xr:uid="{894ABF0A-6BA8-48AA-8DFF-AC94D6126965}"/>
    <cellStyle name="Comma 5 7 4 6 2" xfId="17002" xr:uid="{6A00D9E2-AA70-4FB1-84BE-F4DDC6A9E149}"/>
    <cellStyle name="Comma 5 7 4 7" xfId="9455" xr:uid="{B2F99BCC-99DB-48BC-B179-3BE0EBE58D9C}"/>
    <cellStyle name="Comma 5 7 4 7 2" xfId="19835" xr:uid="{DADE28A0-C82D-46F6-9BA7-9602FC15CA84}"/>
    <cellStyle name="Comma 5 7 4 8" xfId="25326" xr:uid="{BF51AFBA-C3EF-4A49-AF89-92329EABBD92}"/>
    <cellStyle name="Comma 5 7 4 9" xfId="13363" xr:uid="{48C609D4-FB79-4C2B-8D6D-7E9A662F329E}"/>
    <cellStyle name="Comma 5 7 5" xfId="1668" xr:uid="{00000000-0005-0000-0000-000051020000}"/>
    <cellStyle name="Comma 5 7 5 2" xfId="2562" xr:uid="{00000000-0005-0000-0000-0000D9010000}"/>
    <cellStyle name="Comma 5 7 5 2 2" xfId="7686" xr:uid="{81DA16CF-D215-46C7-B658-9ECDB619D97F}"/>
    <cellStyle name="Comma 5 7 5 2 2 2" xfId="18066" xr:uid="{2726BB12-E6AC-481B-9208-5B10A5F45B41}"/>
    <cellStyle name="Comma 5 7 5 2 3" xfId="10519" xr:uid="{DABF3BF7-D668-403B-A2AE-D3063CA6539E}"/>
    <cellStyle name="Comma 5 7 5 2 3 2" xfId="20899" xr:uid="{E5785C61-46FE-4A81-9423-D6AB3976B8C6}"/>
    <cellStyle name="Comma 5 7 5 2 4" xfId="15233" xr:uid="{FC16F968-3DF9-4BFB-B7B1-D95C3D6F7201}"/>
    <cellStyle name="Comma 5 7 5 2 5" xfId="30429" xr:uid="{0C859140-1E98-42C7-9ADC-47E8A5D1F2C8}"/>
    <cellStyle name="Comma 5 7 5 3" xfId="3707" xr:uid="{00000000-0005-0000-0000-000051020000}"/>
    <cellStyle name="Comma 5 7 5 4" xfId="5583" xr:uid="{445FBE4B-D100-4012-9843-6726F1C23419}"/>
    <cellStyle name="Comma 5 7 5 4 2" xfId="29841" xr:uid="{04BAC53C-0E86-4839-945D-6630D920F403}"/>
    <cellStyle name="Comma 5 7 5 5" xfId="23017" xr:uid="{36FEE959-41F0-4AD2-ACE4-7B3C0AB91829}"/>
    <cellStyle name="Comma 5 7 5 6" xfId="12949" xr:uid="{AD226341-77D4-472E-947F-DD3D504A66EE}"/>
    <cellStyle name="Comma 5 7 6" xfId="1669" xr:uid="{00000000-0005-0000-0000-000052020000}"/>
    <cellStyle name="Comma 5 7 6 2" xfId="2276" xr:uid="{00000000-0005-0000-0000-0000D3010000}"/>
    <cellStyle name="Comma 5 7 6 2 2" xfId="7402" xr:uid="{3226EB56-C19C-4DBE-9045-9998AD6D10C3}"/>
    <cellStyle name="Comma 5 7 6 2 2 2" xfId="17782" xr:uid="{7675AAEB-FC53-4CB7-B026-3B64B3F06C49}"/>
    <cellStyle name="Comma 5 7 6 2 3" xfId="10235" xr:uid="{92857883-0D6F-453D-9F27-EA6BC1F109FE}"/>
    <cellStyle name="Comma 5 7 6 2 3 2" xfId="20615" xr:uid="{F6F49F5D-3C06-4B15-8741-620B84013F91}"/>
    <cellStyle name="Comma 5 7 6 2 4" xfId="28556" xr:uid="{11E3C67F-D49E-4BF1-9903-523A4EE179B5}"/>
    <cellStyle name="Comma 5 7 6 2 5" xfId="28425" xr:uid="{28E3BD14-F77D-4EF8-8E21-6A639D6701CD}"/>
    <cellStyle name="Comma 5 7 6 2 6" xfId="14949" xr:uid="{0A31539B-6983-42F9-B3F7-A5F5AC1A26E7}"/>
    <cellStyle name="Comma 5 7 6 3" xfId="2064" xr:uid="{00000000-0005-0000-0000-000052020000}"/>
    <cellStyle name="Comma 5 7 6 4" xfId="23608" xr:uid="{D63C9F0C-4833-4AA3-880E-89DB790C2360}"/>
    <cellStyle name="Comma 5 7 6 4 2" xfId="29880" xr:uid="{46A80738-32FD-4F61-83A7-D4444073205A}"/>
    <cellStyle name="Comma 5 7 6 5" xfId="30002" xr:uid="{9E45B833-AA3E-4C42-86BA-FF11565FD327}"/>
    <cellStyle name="Comma 5 7 7" xfId="1655" xr:uid="{00000000-0005-0000-0000-000053020000}"/>
    <cellStyle name="Comma 5 7 7 2" xfId="27465" xr:uid="{F7E8B45B-C5F3-45F3-8652-1B25E60F4742}"/>
    <cellStyle name="Comma 5 7 7 3" xfId="28399" xr:uid="{94908BF2-0398-46D6-996F-F460030C3D64}"/>
    <cellStyle name="Comma 5 7 8" xfId="3863" xr:uid="{4D8E6C94-8977-4B3D-8541-5736DE38FB0C}"/>
    <cellStyle name="Comma 5 7 8 2" xfId="8694" xr:uid="{40566834-5CF1-4919-ABA6-CD259060D39C}"/>
    <cellStyle name="Comma 5 7 8 2 2" xfId="19074" xr:uid="{7FBF4413-9D43-4675-86AB-DC0EECC16F3B}"/>
    <cellStyle name="Comma 5 7 8 3" xfId="11527" xr:uid="{6BA6E460-B37A-4259-936B-5A7951C58242}"/>
    <cellStyle name="Comma 5 7 8 3 2" xfId="21907" xr:uid="{4E395C52-F27A-4799-8125-21C56070155B}"/>
    <cellStyle name="Comma 5 7 8 4" xfId="27980" xr:uid="{A1830401-4BE9-4047-8037-B582661AD80D}"/>
    <cellStyle name="Comma 5 7 8 5" xfId="27391" xr:uid="{A15B847E-0BCF-49BD-8467-CBB5224689F1}"/>
    <cellStyle name="Comma 5 7 8 6" xfId="16241" xr:uid="{FEEF5453-E726-4908-8A0B-7BD9DE73FA2F}"/>
    <cellStyle name="Comma 5 7 9" xfId="4873" xr:uid="{03CC9048-C24C-410E-B772-7E39F372F37F}"/>
    <cellStyle name="Comma 5 7 9 2" xfId="25913" xr:uid="{AD33B97C-D782-4AFC-9027-B6A080A83C9D}"/>
    <cellStyle name="Comma 5 7 9 3" xfId="27494" xr:uid="{82106660-3FC9-438C-BE38-76FC4CF091A9}"/>
    <cellStyle name="Comma 5 7 9 4" xfId="14165" xr:uid="{EF4ABBE1-E4DF-499A-A6CF-1C49A7ED091F}"/>
    <cellStyle name="Comma 5 8" xfId="486" xr:uid="{00000000-0005-0000-0000-000054020000}"/>
    <cellStyle name="Comma 5 8 10" xfId="9456" xr:uid="{3C0A6B10-AD79-48DD-AD99-93B446F10170}"/>
    <cellStyle name="Comma 5 8 10 2" xfId="19836" xr:uid="{F1C8E9F7-1193-43B8-8AB8-F02488840E21}"/>
    <cellStyle name="Comma 5 8 11" xfId="25154" xr:uid="{75EAFF25-E7F3-4723-A770-3674B2E75CAB}"/>
    <cellStyle name="Comma 5 8 12" xfId="12508" xr:uid="{A942E7ED-6000-4D8F-BC51-BE1BC90B00D9}"/>
    <cellStyle name="Comma 5 8 2" xfId="487" xr:uid="{00000000-0005-0000-0000-000055020000}"/>
    <cellStyle name="Comma 5 8 2 10" xfId="12666" xr:uid="{2D2060DC-65AE-4C74-A3D9-8EB52DE8C408}"/>
    <cellStyle name="Comma 5 8 2 2" xfId="1672" xr:uid="{00000000-0005-0000-0000-000056020000}"/>
    <cellStyle name="Comma 5 8 2 2 2" xfId="3039" xr:uid="{00000000-0005-0000-0000-0000DC010000}"/>
    <cellStyle name="Comma 5 8 2 2 2 2" xfId="8118" xr:uid="{2FF0FD7F-E2DD-4DD8-9A96-350194FBC0BA}"/>
    <cellStyle name="Comma 5 8 2 2 2 2 2" xfId="18498" xr:uid="{6CBA26F6-B2A4-410D-8EE9-DD2208A3DA39}"/>
    <cellStyle name="Comma 5 8 2 2 2 2 2 2" xfId="31141" xr:uid="{45C30206-3A93-4FA0-9F4F-E970C6555ABA}"/>
    <cellStyle name="Comma 5 8 2 2 2 2 2 3" xfId="30705" xr:uid="{40931A3F-EFB0-4B78-8C96-34DE658927E1}"/>
    <cellStyle name="Comma 5 8 2 2 2 3" xfId="10951" xr:uid="{B67D79DF-839B-42F2-A78D-28B2A1C986A8}"/>
    <cellStyle name="Comma 5 8 2 2 2 3 2" xfId="21331" xr:uid="{3AB97040-58F8-431F-9EC8-19760859A498}"/>
    <cellStyle name="Comma 5 8 2 2 2 4" xfId="27337" xr:uid="{D41D5792-1986-4C04-A298-742DBF272AAF}"/>
    <cellStyle name="Comma 5 8 2 2 2 5" xfId="26729" xr:uid="{27B648EF-2FFF-427C-A176-666178209CC9}"/>
    <cellStyle name="Comma 5 8 2 2 2 6" xfId="15665" xr:uid="{2608C0D8-305F-419E-951B-D34D60039A78}"/>
    <cellStyle name="Comma 5 8 2 2 3" xfId="2079" xr:uid="{00000000-0005-0000-0000-000056020000}"/>
    <cellStyle name="Comma 5 8 2 2 4" xfId="5584" xr:uid="{D7CC4C04-6A8E-45ED-B093-5C53AC1FD03A}"/>
    <cellStyle name="Comma 5 8 2 2 4 2" xfId="29774" xr:uid="{06F5E240-6626-40DD-94FD-891798718C4E}"/>
    <cellStyle name="Comma 5 8 2 2 5" xfId="24964" xr:uid="{48F91E01-18C6-4DBA-9EA4-A83AD4E1DC50}"/>
    <cellStyle name="Comma 5 8 2 2 6" xfId="13545" xr:uid="{108AFC75-5EEA-45DD-B81D-0BD1DFE89DC5}"/>
    <cellStyle name="Comma 5 8 2 3" xfId="1673" xr:uid="{00000000-0005-0000-0000-000057020000}"/>
    <cellStyle name="Comma 5 8 2 3 2" xfId="24075" xr:uid="{3CCF6D1F-E1E6-4134-8808-CE7380243E72}"/>
    <cellStyle name="Comma 5 8 2 3 2 2" xfId="30706" xr:uid="{33BA462E-2DD6-45C4-9B64-D122CEE1605E}"/>
    <cellStyle name="Comma 5 8 2 3 2 3" xfId="30550" xr:uid="{B6513C23-9EE7-4413-9D8F-CAD62F9FD3DE}"/>
    <cellStyle name="Comma 5 8 2 3 3" xfId="23015" xr:uid="{DB6EE825-2DCD-429A-9F59-4AC7F43A2769}"/>
    <cellStyle name="Comma 5 8 2 3 4" xfId="30052" xr:uid="{978411B6-56DD-4C90-89F4-2121420A39C1}"/>
    <cellStyle name="Comma 5 8 2 3 5" xfId="29658" xr:uid="{A80A5DC5-EADA-408A-9E37-AA5872793871}"/>
    <cellStyle name="Comma 5 8 2 4" xfId="1671" xr:uid="{00000000-0005-0000-0000-000058020000}"/>
    <cellStyle name="Comma 5 8 2 4 2" xfId="28517" xr:uid="{DB5287D2-A3BC-4D9D-A5AD-D97C9934A7A4}"/>
    <cellStyle name="Comma 5 8 2 4 2 2" xfId="30707" xr:uid="{A3272CAB-83C9-416E-A5D9-D0B05295D51B}"/>
    <cellStyle name="Comma 5 8 2 4 2 3" xfId="30582" xr:uid="{E0F084EF-22C3-46D5-95E2-A0541AFFE25C}"/>
    <cellStyle name="Comma 5 8 2 4 3" xfId="26170" xr:uid="{7E618281-1C5F-460A-94D7-A8DF3AFFB69C}"/>
    <cellStyle name="Comma 5 8 2 5" xfId="4124" xr:uid="{1C3F77AF-A7C8-4533-B6B1-C8D28CB13A7B}"/>
    <cellStyle name="Comma 5 8 2 5 2" xfId="8895" xr:uid="{C3FF4CD3-EA9C-4318-B21E-3EA018511DCC}"/>
    <cellStyle name="Comma 5 8 2 5 2 2" xfId="19275" xr:uid="{3E624E4B-E89E-4968-9CC0-EAE8815D9589}"/>
    <cellStyle name="Comma 5 8 2 5 3" xfId="11728" xr:uid="{8895AA23-CF82-461B-8E31-DD794132AE9D}"/>
    <cellStyle name="Comma 5 8 2 5 3 2" xfId="22108" xr:uid="{B7E67C1F-B7FD-434C-9B87-E2B23FFE9A5A}"/>
    <cellStyle name="Comma 5 8 2 5 4" xfId="28138" xr:uid="{0F13D4FA-A56D-4B66-9D52-CC35EC6B2EEF}"/>
    <cellStyle name="Comma 5 8 2 5 5" xfId="28676" xr:uid="{D048A341-189D-403E-9C40-F13CE9BE81D0}"/>
    <cellStyle name="Comma 5 8 2 5 6" xfId="16442" xr:uid="{33935AFE-4F51-43AC-A6CB-9FDF190C92D7}"/>
    <cellStyle name="Comma 5 8 2 6" xfId="4879" xr:uid="{21AB6E75-CF3F-4863-AC61-3207B7577E91}"/>
    <cellStyle name="Comma 5 8 2 6 2" xfId="27387" xr:uid="{098BB1CA-BEA7-42F8-BF5F-85FEFB2D0AC9}"/>
    <cellStyle name="Comma 5 8 2 6 3" xfId="26882" xr:uid="{9E4D90C0-1C17-4307-ACEB-2359B2B61208}"/>
    <cellStyle name="Comma 5 8 2 6 4" xfId="14171" xr:uid="{C4778CE6-4BAC-44F1-9E41-1C8635F87209}"/>
    <cellStyle name="Comma 5 8 2 7" xfId="6624" xr:uid="{D3EAA14D-1E0B-4538-8E65-683FE1BE0297}"/>
    <cellStyle name="Comma 5 8 2 7 2" xfId="17004" xr:uid="{93B3EE8D-DDDC-4809-8B2B-5B5C7070BE70}"/>
    <cellStyle name="Comma 5 8 2 8" xfId="9457" xr:uid="{808E7EFB-896F-4927-AB71-638EC05A045F}"/>
    <cellStyle name="Comma 5 8 2 8 2" xfId="19837" xr:uid="{1A77B867-59F3-4355-915F-8AB538248483}"/>
    <cellStyle name="Comma 5 8 2 9" xfId="23446" xr:uid="{18C3C4C3-B3EA-4314-BF62-9AB647559B8D}"/>
    <cellStyle name="Comma 5 8 3" xfId="488" xr:uid="{00000000-0005-0000-0000-000059020000}"/>
    <cellStyle name="Comma 5 8 3 2" xfId="1675" xr:uid="{00000000-0005-0000-0000-00005A020000}"/>
    <cellStyle name="Comma 5 8 3 2 2" xfId="25616" xr:uid="{53D484A8-05DA-4B3D-8DBA-5F4A6B0638B9}"/>
    <cellStyle name="Comma 5 8 3 2 2 2" xfId="29806" xr:uid="{A16796A0-C536-46DB-8E0E-8CC66009832A}"/>
    <cellStyle name="Comma 5 8 3 2 2 2 2" xfId="30709" xr:uid="{F658FE12-6F3E-4B0A-B54E-A7FF09FDADE0}"/>
    <cellStyle name="Comma 5 8 3 2 3" xfId="25442" xr:uid="{8F83E9BD-D752-4670-83D0-42D787B89054}"/>
    <cellStyle name="Comma 5 8 3 2 3 2" xfId="27839" xr:uid="{3EDC9502-0DFD-4975-83D4-00C65AD487AD}"/>
    <cellStyle name="Comma 5 8 3 2 4" xfId="30034" xr:uid="{D3FD3568-0D74-4E96-85CC-D3A48B10523B}"/>
    <cellStyle name="Comma 5 8 3 3" xfId="1676" xr:uid="{00000000-0005-0000-0000-00005B020000}"/>
    <cellStyle name="Comma 5 8 3 4" xfId="1674" xr:uid="{00000000-0005-0000-0000-00005C020000}"/>
    <cellStyle name="Comma 5 8 3 4 2" xfId="28743" xr:uid="{CF49AA05-3FBE-48B3-9169-779FBD244A47}"/>
    <cellStyle name="Comma 5 8 3 4 3" xfId="26129" xr:uid="{29D4BED2-56B6-46AE-9E4F-1972B40BC537}"/>
    <cellStyle name="Comma 5 8 3 5" xfId="4880" xr:uid="{E6C69C7E-ECF0-471C-B3AB-6AF66D256BD8}"/>
    <cellStyle name="Comma 5 8 3 5 2" xfId="26282" xr:uid="{F9068B74-A36E-44C0-939A-8D82B5973B25}"/>
    <cellStyle name="Comma 5 8 3 5 2 2" xfId="31170" xr:uid="{842693BC-CC20-404C-8856-79558A6CD263}"/>
    <cellStyle name="Comma 5 8 3 5 2 3" xfId="30708" xr:uid="{813779E3-886C-4293-B28F-F0E9872B5AA5}"/>
    <cellStyle name="Comma 5 8 3 5 3" xfId="26316" xr:uid="{1F5EA9DF-30F0-424B-AA92-67EE89D7FD61}"/>
    <cellStyle name="Comma 5 8 3 5 4" xfId="14172" xr:uid="{053831D1-E6B8-4D4A-B53A-F0EA227B0C6B}"/>
    <cellStyle name="Comma 5 8 3 6" xfId="6625" xr:uid="{302D9AAF-4033-4F4A-9333-B2DAF1AC72E0}"/>
    <cellStyle name="Comma 5 8 3 6 2" xfId="26390" xr:uid="{EA4E0055-C778-4480-AF6D-C956F19B9F0C}"/>
    <cellStyle name="Comma 5 8 3 6 3" xfId="28166" xr:uid="{D160F3C5-B249-4A1B-8E65-E9A7B655F03E}"/>
    <cellStyle name="Comma 5 8 3 6 4" xfId="17005" xr:uid="{5B3EE229-9EF7-412C-9A14-4B62794194FD}"/>
    <cellStyle name="Comma 5 8 3 7" xfId="9458" xr:uid="{0F73EF67-2D55-4AA3-878F-7FA988FAA07A}"/>
    <cellStyle name="Comma 5 8 3 7 2" xfId="19838" xr:uid="{E87BF8B2-8F07-4B67-9777-D74549380BEF}"/>
    <cellStyle name="Comma 5 8 3 8" xfId="24641" xr:uid="{90466407-5C59-4679-A0DF-9465241FFE2E}"/>
    <cellStyle name="Comma 5 8 3 9" xfId="13364" xr:uid="{68C72232-8F8D-4BCD-95DB-452386CA181A}"/>
    <cellStyle name="Comma 5 8 4" xfId="1677" xr:uid="{00000000-0005-0000-0000-00005D020000}"/>
    <cellStyle name="Comma 5 8 4 2" xfId="2672" xr:uid="{00000000-0005-0000-0000-0000DE010000}"/>
    <cellStyle name="Comma 5 8 4 2 2" xfId="7795" xr:uid="{F638EECE-0E71-4D65-AB7A-5EC3D2DA2DE2}"/>
    <cellStyle name="Comma 5 8 4 2 2 2" xfId="18175" xr:uid="{29AD6800-71EF-4AC6-A5C0-235188E8DC06}"/>
    <cellStyle name="Comma 5 8 4 2 2 2 2" xfId="31133" xr:uid="{62D238FC-6347-4192-97CE-39DC26771B37}"/>
    <cellStyle name="Comma 5 8 4 2 2 2 3" xfId="30710" xr:uid="{CA877F40-44FB-4FD0-BE13-08310BD6406D}"/>
    <cellStyle name="Comma 5 8 4 2 3" xfId="10628" xr:uid="{A662D3E5-5529-433E-9F38-0E72E24892E7}"/>
    <cellStyle name="Comma 5 8 4 2 3 2" xfId="21008" xr:uid="{156F5CEB-62E7-4B15-BA2E-009B2D4A8D0C}"/>
    <cellStyle name="Comma 5 8 4 2 4" xfId="26592" xr:uid="{A98F3AEB-51B2-45FA-8234-BBC221C42CF9}"/>
    <cellStyle name="Comma 5 8 4 2 5" xfId="27637" xr:uid="{73969B14-80A1-422D-9678-64C5F63C541B}"/>
    <cellStyle name="Comma 5 8 4 2 6" xfId="15342" xr:uid="{1793C24A-20F7-42CB-8755-0ECC50167B23}"/>
    <cellStyle name="Comma 5 8 4 3" xfId="3591" xr:uid="{00000000-0005-0000-0000-00005D020000}"/>
    <cellStyle name="Comma 5 8 4 4" xfId="5585" xr:uid="{61B5B5BD-8CAB-4FD9-954C-4983326E849B}"/>
    <cellStyle name="Comma 5 8 4 4 2" xfId="29750" xr:uid="{B23374D4-9EA4-47D3-8221-B7DC4E11F6B5}"/>
    <cellStyle name="Comma 5 8 4 5" xfId="24621" xr:uid="{96C61288-71E4-410D-9E9C-8A084F7F738F}"/>
    <cellStyle name="Comma 5 8 4 6" xfId="13076" xr:uid="{93829F7F-8524-4FFE-ACB1-9DD87786DFD4}"/>
    <cellStyle name="Comma 5 8 5" xfId="1678" xr:uid="{00000000-0005-0000-0000-00005E020000}"/>
    <cellStyle name="Comma 5 8 5 2" xfId="2277" xr:uid="{00000000-0005-0000-0000-0000DA010000}"/>
    <cellStyle name="Comma 5 8 5 2 2" xfId="7403" xr:uid="{4CC94E42-2A69-4288-91E6-0A0CDB39740A}"/>
    <cellStyle name="Comma 5 8 5 2 2 2" xfId="17783" xr:uid="{EA5B116C-180F-42F3-A88C-9CF1C6EA4E88}"/>
    <cellStyle name="Comma 5 8 5 2 3" xfId="10236" xr:uid="{F37603B7-020C-4446-94E9-26E402843D14}"/>
    <cellStyle name="Comma 5 8 5 2 3 2" xfId="20616" xr:uid="{60368DDF-8376-4547-8F84-A1CE8660B8E2}"/>
    <cellStyle name="Comma 5 8 5 2 4" xfId="14950" xr:uid="{FE4C11F4-8B91-4C78-8892-97B10F08CBF2}"/>
    <cellStyle name="Comma 5 8 5 2 5" xfId="30430" xr:uid="{3EAE95C7-3CF1-49BF-B334-23DF8958441E}"/>
    <cellStyle name="Comma 5 8 5 3" xfId="2085" xr:uid="{00000000-0005-0000-0000-00005E020000}"/>
    <cellStyle name="Comma 5 8 5 4" xfId="24919" xr:uid="{73CD0007-7AA6-4C23-BE0B-E3F5295A5FA9}"/>
    <cellStyle name="Comma 5 8 5 4 2" xfId="29899" xr:uid="{5F75C6C7-0D1C-4F31-BA20-114360A40F9E}"/>
    <cellStyle name="Comma 5 8 5 5" xfId="30012" xr:uid="{C09199D8-A0F8-4F00-B4B1-D5B29F949D0F}"/>
    <cellStyle name="Comma 5 8 6" xfId="1670" xr:uid="{00000000-0005-0000-0000-00005F020000}"/>
    <cellStyle name="Comma 5 8 6 2" xfId="26584" xr:uid="{422903AC-287E-4EC3-BB8E-0A504F69CB1D}"/>
    <cellStyle name="Comma 5 8 6 2 2" xfId="30711" xr:uid="{3462D339-733B-4AEB-9A0A-A3A3A15B2E2A}"/>
    <cellStyle name="Comma 5 8 6 2 3" xfId="30581" xr:uid="{646BD82D-6032-48CF-BAD3-144F8987CF64}"/>
    <cellStyle name="Comma 5 8 6 3" xfId="27532" xr:uid="{6FB8E0C2-84CE-424A-9E5E-DE1608CF9682}"/>
    <cellStyle name="Comma 5 8 7" xfId="3864" xr:uid="{4309ED3C-13B3-40DD-AFCB-1964E1D79399}"/>
    <cellStyle name="Comma 5 8 7 2" xfId="8695" xr:uid="{6D792B25-135D-4B16-8980-F3F2F50FD3A9}"/>
    <cellStyle name="Comma 5 8 7 2 2" xfId="28962" xr:uid="{12EFBB26-22AB-4525-8B73-9E6EE6188A84}"/>
    <cellStyle name="Comma 5 8 7 2 3" xfId="28213" xr:uid="{BDEFF1D8-EA45-4FD4-AD6E-90DC9E7A8A92}"/>
    <cellStyle name="Comma 5 8 7 2 4" xfId="19075" xr:uid="{F4A6846B-B33F-431E-B946-D5A1090DE87E}"/>
    <cellStyle name="Comma 5 8 7 3" xfId="11528" xr:uid="{70E5CEA8-78E3-404C-87F4-D8594ADBD2E1}"/>
    <cellStyle name="Comma 5 8 7 3 2" xfId="21908" xr:uid="{03ABB417-6320-4C4B-B47B-E5281074FC3B}"/>
    <cellStyle name="Comma 5 8 7 4" xfId="27711" xr:uid="{43C01292-8563-4C2D-9596-CA4514F06ED5}"/>
    <cellStyle name="Comma 5 8 7 5" xfId="16242" xr:uid="{027DC86C-6CC5-41FE-B7A8-5ECB900FB562}"/>
    <cellStyle name="Comma 5 8 8" xfId="4878" xr:uid="{3975A4B3-1503-41FB-ABCA-1D4006BBF9BA}"/>
    <cellStyle name="Comma 5 8 8 2" xfId="28464" xr:uid="{B669142D-2D0E-4CC0-AC1B-4C10E42362FA}"/>
    <cellStyle name="Comma 5 8 8 3" xfId="26045" xr:uid="{E58D5665-27FE-4987-AD95-0A055250DE0C}"/>
    <cellStyle name="Comma 5 8 8 4" xfId="14170" xr:uid="{CAF53E0B-9FD1-474B-8289-846C9B226674}"/>
    <cellStyle name="Comma 5 8 9" xfId="6623" xr:uid="{3050AF58-F09A-4D88-B8F2-C44941E3F062}"/>
    <cellStyle name="Comma 5 8 9 2" xfId="28474" xr:uid="{52B97D21-9AEC-4805-8592-FA8E249EE80F}"/>
    <cellStyle name="Comma 5 8 9 3" xfId="26199" xr:uid="{F48E14F4-8D95-44D5-907B-4EE1B8C5C414}"/>
    <cellStyle name="Comma 5 8 9 4" xfId="17003" xr:uid="{4C160034-B13B-49E5-B4D1-8B6F80BB1E65}"/>
    <cellStyle name="Comma 5 9" xfId="489" xr:uid="{00000000-0005-0000-0000-000060020000}"/>
    <cellStyle name="Comma 5 9 10" xfId="9459" xr:uid="{577F916E-DE24-46FE-A2E8-3876BCD7E17C}"/>
    <cellStyle name="Comma 5 9 10 2" xfId="19839" xr:uid="{3787D89A-519B-42FB-85C6-20D76F758C0F}"/>
    <cellStyle name="Comma 5 9 11" xfId="22708" xr:uid="{921E912D-4404-49CE-A58D-AFF85BABD250}"/>
    <cellStyle name="Comma 5 9 12" xfId="12509" xr:uid="{CE530E1C-0287-4676-9926-5BA63910A349}"/>
    <cellStyle name="Comma 5 9 2" xfId="490" xr:uid="{00000000-0005-0000-0000-000061020000}"/>
    <cellStyle name="Comma 5 9 2 2" xfId="1681" xr:uid="{00000000-0005-0000-0000-000062020000}"/>
    <cellStyle name="Comma 5 9 2 2 2" xfId="2871" xr:uid="{00000000-0005-0000-0000-0000E1010000}"/>
    <cellStyle name="Comma 5 9 2 2 2 2" xfId="7987" xr:uid="{DD600399-F264-4A5C-A259-2FD82D633A78}"/>
    <cellStyle name="Comma 5 9 2 2 2 2 2" xfId="18367" xr:uid="{293B0666-BA43-442C-A608-F87E97D4D469}"/>
    <cellStyle name="Comma 5 9 2 2 2 2 2 2" xfId="31134" xr:uid="{6BE75A01-8681-4A86-852E-5CA96578CD07}"/>
    <cellStyle name="Comma 5 9 2 2 2 2 2 3" xfId="30712" xr:uid="{4CB97A7A-50B9-47D4-B501-400C9AC937B3}"/>
    <cellStyle name="Comma 5 9 2 2 2 3" xfId="10820" xr:uid="{3DDC180D-A0D2-4408-B3F8-BD3A718A8D50}"/>
    <cellStyle name="Comma 5 9 2 2 2 3 2" xfId="21200" xr:uid="{BA03261A-B2A9-4611-A71A-6EC3BE0B938E}"/>
    <cellStyle name="Comma 5 9 2 2 2 4" xfId="26494" xr:uid="{1A82B4E7-142C-46F5-BEB3-F201FD231155}"/>
    <cellStyle name="Comma 5 9 2 2 2 5" xfId="26783" xr:uid="{35D6FCB8-6D81-4D29-8AAF-EA0F5D40EC9C}"/>
    <cellStyle name="Comma 5 9 2 2 2 6" xfId="15534" xr:uid="{7EA2C2D2-2C27-4270-9D44-D926BB025009}"/>
    <cellStyle name="Comma 5 9 2 2 3" xfId="3687" xr:uid="{00000000-0005-0000-0000-000062020000}"/>
    <cellStyle name="Comma 5 9 2 2 4" xfId="5586" xr:uid="{5DEDC809-A58D-4915-8292-CB2064C3F8DA}"/>
    <cellStyle name="Comma 5 9 2 2 4 2" xfId="29762" xr:uid="{5A5A3821-4E20-4ABC-8E69-75E4640375B8}"/>
    <cellStyle name="Comma 5 9 2 2 5" xfId="23352" xr:uid="{2FD97EFD-1F02-49AF-B9C5-4ADE3EC81F0C}"/>
    <cellStyle name="Comma 5 9 2 2 6" xfId="13365" xr:uid="{C41E76B2-0C39-41CB-BB65-50AA0681065C}"/>
    <cellStyle name="Comma 5 9 2 3" xfId="1682" xr:uid="{00000000-0005-0000-0000-000063020000}"/>
    <cellStyle name="Comma 5 9 2 3 2" xfId="24901" xr:uid="{F6A819E7-49AD-4347-96EC-10C8648C30A8}"/>
    <cellStyle name="Comma 5 9 2 3 2 2" xfId="30713" xr:uid="{47DB5FD4-96FA-4173-8E53-6DA4234BEA2D}"/>
    <cellStyle name="Comma 5 9 2 3 2 3" xfId="30551" xr:uid="{F5088134-8CE5-4A2C-9753-895A284CAC6E}"/>
    <cellStyle name="Comma 5 9 2 3 3" xfId="22954" xr:uid="{1221D88C-6031-4EEF-9013-D90C6923BB63}"/>
    <cellStyle name="Comma 5 9 2 3 4" xfId="30035" xr:uid="{8E6C886B-4461-492D-A2D3-77A7DD14FA89}"/>
    <cellStyle name="Comma 5 9 2 3 5" xfId="29659" xr:uid="{5C83A64C-738C-4B76-A536-451C4CDAEBDA}"/>
    <cellStyle name="Comma 5 9 2 4" xfId="1680" xr:uid="{00000000-0005-0000-0000-000064020000}"/>
    <cellStyle name="Comma 5 9 2 4 2" xfId="26142" xr:uid="{11F3DDB7-F030-4752-8665-FF4829009ADA}"/>
    <cellStyle name="Comma 5 9 2 4 2 2" xfId="30714" xr:uid="{BD8F26DD-5947-436A-8E4A-F7C8D3342C18}"/>
    <cellStyle name="Comma 5 9 2 4 2 3" xfId="30584" xr:uid="{A1610AE6-DFB3-4902-854F-8CE0CA56D516}"/>
    <cellStyle name="Comma 5 9 2 4 3" xfId="28644" xr:uid="{83F077EA-14EA-49D6-9313-1E9410A6F85D}"/>
    <cellStyle name="Comma 5 9 2 5" xfId="4882" xr:uid="{EB3A30E8-3647-49C2-A1DA-99DCDC29C0ED}"/>
    <cellStyle name="Comma 5 9 2 5 2" xfId="26683" xr:uid="{0EA01B93-8071-4C3D-B4C1-26E4128E262C}"/>
    <cellStyle name="Comma 5 9 2 5 3" xfId="28232" xr:uid="{AB8BE62E-19B6-423D-8338-0BEE8D7165AA}"/>
    <cellStyle name="Comma 5 9 2 5 4" xfId="14174" xr:uid="{5E14F82E-952A-47F6-A880-3BF07391B1FC}"/>
    <cellStyle name="Comma 5 9 2 5 5" xfId="30615" xr:uid="{06850C7D-2AAC-4475-AD05-17DE7A9F5617}"/>
    <cellStyle name="Comma 5 9 2 6" xfId="6627" xr:uid="{36AC8BC2-135C-4F0E-B9F4-4BE70C750E75}"/>
    <cellStyle name="Comma 5 9 2 6 2" xfId="27700" xr:uid="{AFECA7B3-832F-448B-8E3C-E62DF09C48C7}"/>
    <cellStyle name="Comma 5 9 2 6 3" xfId="26779" xr:uid="{0F87FA41-FC1E-4FCF-BDF8-53C40C3C032A}"/>
    <cellStyle name="Comma 5 9 2 6 4" xfId="17007" xr:uid="{B4200961-E2C0-4BC1-94EE-3A85E626AA74}"/>
    <cellStyle name="Comma 5 9 2 7" xfId="9460" xr:uid="{6886AE68-520F-4832-BF74-5FAF0008B37D}"/>
    <cellStyle name="Comma 5 9 2 7 2" xfId="19840" xr:uid="{1C8C4465-DEA0-4CB4-A309-8A836052CF50}"/>
    <cellStyle name="Comma 5 9 2 8" xfId="23184" xr:uid="{158B3261-B414-4969-87FD-E8CE88BB4099}"/>
    <cellStyle name="Comma 5 9 2 9" xfId="12667" xr:uid="{CB2B0EDD-44CF-4098-A63F-95E232219291}"/>
    <cellStyle name="Comma 5 9 3" xfId="491" xr:uid="{00000000-0005-0000-0000-000065020000}"/>
    <cellStyle name="Comma 5 9 3 2" xfId="1684" xr:uid="{00000000-0005-0000-0000-000066020000}"/>
    <cellStyle name="Comma 5 9 3 2 2" xfId="28580" xr:uid="{24970741-0E29-4246-A189-27E01992A00F}"/>
    <cellStyle name="Comma 5 9 3 2 2 2" xfId="30716" xr:uid="{B0C70532-9092-4845-BAD0-1BA2E82A1E86}"/>
    <cellStyle name="Comma 5 9 3 2 2 3" xfId="30599" xr:uid="{431458AB-C9BA-4E59-BFC7-8AC4B17F7501}"/>
    <cellStyle name="Comma 5 9 3 2 3" xfId="27018" xr:uid="{E598149C-FE07-4DC5-86B7-E13C07F268AF}"/>
    <cellStyle name="Comma 5 9 3 3" xfId="1685" xr:uid="{00000000-0005-0000-0000-000067020000}"/>
    <cellStyle name="Comma 5 9 3 4" xfId="1683" xr:uid="{00000000-0005-0000-0000-000068020000}"/>
    <cellStyle name="Comma 5 9 3 5" xfId="4883" xr:uid="{672D1938-E8B9-4EE4-A404-E4869E3DF097}"/>
    <cellStyle name="Comma 5 9 3 5 2" xfId="27914" xr:uid="{2CCA1919-C0E3-437A-AEA4-A7FE9B7E2006}"/>
    <cellStyle name="Comma 5 9 3 5 2 2" xfId="31196" xr:uid="{0301959F-F531-44B8-B593-826B6FD4315E}"/>
    <cellStyle name="Comma 5 9 3 5 2 3" xfId="30715" xr:uid="{84D65F06-96BE-4435-B794-A50A7ACD6ECD}"/>
    <cellStyle name="Comma 5 9 3 5 3" xfId="25880" xr:uid="{246E0EAC-A073-4023-BCDF-D485F4AAD117}"/>
    <cellStyle name="Comma 5 9 3 5 4" xfId="14175" xr:uid="{A3B19FAE-253A-4C9F-A824-7995242F9A40}"/>
    <cellStyle name="Comma 5 9 3 6" xfId="6628" xr:uid="{BCFE293F-552A-4FD1-843B-79E4089F5F29}"/>
    <cellStyle name="Comma 5 9 3 6 2" xfId="17008" xr:uid="{998E47F5-BD2A-4263-B6E7-BA0F6615FD09}"/>
    <cellStyle name="Comma 5 9 3 7" xfId="9461" xr:uid="{93F546B0-E630-48A1-A3A2-E60736345D88}"/>
    <cellStyle name="Comma 5 9 3 7 2" xfId="19841" xr:uid="{D384727D-B11B-4ACD-80DE-E21FB1AA851B}"/>
    <cellStyle name="Comma 5 9 3 8" xfId="23363" xr:uid="{A42F84E4-61A4-4AB1-B8D4-24F3C88470B4}"/>
    <cellStyle name="Comma 5 9 3 9" xfId="13077" xr:uid="{58B4F309-4F73-4AC0-9E82-9AB850A0C1EB}"/>
    <cellStyle name="Comma 5 9 4" xfId="1686" xr:uid="{00000000-0005-0000-0000-000069020000}"/>
    <cellStyle name="Comma 5 9 4 2" xfId="2278" xr:uid="{00000000-0005-0000-0000-0000DF010000}"/>
    <cellStyle name="Comma 5 9 4 2 2" xfId="7404" xr:uid="{1E1556D7-8993-43B8-B4DC-ADC5347F2892}"/>
    <cellStyle name="Comma 5 9 4 2 2 2" xfId="17784" xr:uid="{FC874948-C6B9-476A-9918-1FD3D1FDA1DC}"/>
    <cellStyle name="Comma 5 9 4 2 2 2 2" xfId="31124" xr:uid="{0B51279B-2A5B-4395-ADC6-689D69249167}"/>
    <cellStyle name="Comma 5 9 4 2 2 2 3" xfId="30717" xr:uid="{2B2AC912-036D-468D-8CF3-4AA2B8F5290D}"/>
    <cellStyle name="Comma 5 9 4 2 3" xfId="10237" xr:uid="{9E45737F-46A4-4824-9796-8F7DC6D1045A}"/>
    <cellStyle name="Comma 5 9 4 2 3 2" xfId="20617" xr:uid="{553028C3-EAAC-4756-93F3-35A270C1AD70}"/>
    <cellStyle name="Comma 5 9 4 2 4" xfId="28234" xr:uid="{A4F5614C-A5DF-4D87-88B0-071B9BC4EA7E}"/>
    <cellStyle name="Comma 5 9 4 2 5" xfId="26398" xr:uid="{9FE368F8-BEEE-4267-9DC6-5222CA95E77A}"/>
    <cellStyle name="Comma 5 9 4 2 6" xfId="14951" xr:uid="{A57EE24B-4604-4638-8EF3-39D2D495CEA9}"/>
    <cellStyle name="Comma 5 9 4 3" xfId="2057" xr:uid="{00000000-0005-0000-0000-000069020000}"/>
    <cellStyle name="Comma 5 9 4 4" xfId="22687" xr:uid="{10E129FC-ED19-4FA8-991C-0D82ED6B82C1}"/>
    <cellStyle name="Comma 5 9 4 4 2" xfId="29735" xr:uid="{23982877-3765-4743-AD98-45F4A9C681B2}"/>
    <cellStyle name="Comma 5 9 4 5" xfId="29842" xr:uid="{45E3FC05-22F4-4882-A2EE-6AE2BB9EB86D}"/>
    <cellStyle name="Comma 5 9 4 6" xfId="29987" xr:uid="{6B05C73D-E431-4BD3-A0E9-D68B75A751E3}"/>
    <cellStyle name="Comma 5 9 5" xfId="1687" xr:uid="{00000000-0005-0000-0000-00006A020000}"/>
    <cellStyle name="Comma 5 9 5 2" xfId="24213" xr:uid="{4EF621CF-F50D-4230-AF83-2E870655BDA3}"/>
    <cellStyle name="Comma 5 9 5 2 2" xfId="29796" xr:uid="{AC7AD2D9-EE19-437C-B1CB-74F8FC52A265}"/>
    <cellStyle name="Comma 5 9 5 2 2 2" xfId="30718" xr:uid="{B026E2CA-F479-4414-B3BC-598E63AD2D30}"/>
    <cellStyle name="Comma 5 9 5 3" xfId="24965" xr:uid="{569BA925-3A3B-4717-B1B9-3D852F1BB19D}"/>
    <cellStyle name="Comma 5 9 5 4" xfId="30013" xr:uid="{0A634316-065C-4E51-B319-E58017A9EF5E}"/>
    <cellStyle name="Comma 5 9 6" xfId="1679" xr:uid="{00000000-0005-0000-0000-00006B020000}"/>
    <cellStyle name="Comma 5 9 6 2" xfId="27176" xr:uid="{14EF25F5-D9BE-45D5-9005-4E60957A0203}"/>
    <cellStyle name="Comma 5 9 6 2 2" xfId="30719" xr:uid="{FDE5ECE4-C2F4-4D3A-A86F-4B131C787202}"/>
    <cellStyle name="Comma 5 9 6 2 3" xfId="30583" xr:uid="{A40CFB98-27E5-4F51-8348-E9CA033F2552}"/>
    <cellStyle name="Comma 5 9 6 3" xfId="26358" xr:uid="{33843480-E46E-46E8-A098-789A42CAEACB}"/>
    <cellStyle name="Comma 5 9 7" xfId="3865" xr:uid="{B9DE1D30-4F88-4738-9237-DC4A3CFC8DA9}"/>
    <cellStyle name="Comma 5 9 7 2" xfId="8696" xr:uid="{217EDCE2-9B0E-4A25-BC3B-8C29294786F7}"/>
    <cellStyle name="Comma 5 9 7 2 2" xfId="28963" xr:uid="{40DF6CCF-C7EB-4E2F-8943-4010C4F20435}"/>
    <cellStyle name="Comma 5 9 7 2 3" xfId="27297" xr:uid="{F77F18D5-5BCA-4F28-938A-BCE11258A9A2}"/>
    <cellStyle name="Comma 5 9 7 2 4" xfId="19076" xr:uid="{96203E88-F519-4C89-86D3-CA0BFFC30A7C}"/>
    <cellStyle name="Comma 5 9 7 3" xfId="11529" xr:uid="{29D5A212-8ECB-4895-AE43-EE1FA4977D49}"/>
    <cellStyle name="Comma 5 9 7 3 2" xfId="21909" xr:uid="{4E2A553C-24C0-40AA-A554-9E1ED5799483}"/>
    <cellStyle name="Comma 5 9 7 4" xfId="26982" xr:uid="{3E732908-041F-46A5-A79F-0CF9D6D2313D}"/>
    <cellStyle name="Comma 5 9 7 5" xfId="16243" xr:uid="{5D36E793-C1E0-440E-8E25-0EACBB5C7075}"/>
    <cellStyle name="Comma 5 9 8" xfId="4881" xr:uid="{19062C3A-3DA8-4519-BE2C-EB4890D3976C}"/>
    <cellStyle name="Comma 5 9 8 2" xfId="28600" xr:uid="{43816189-9755-4F5B-9F31-479975E420E6}"/>
    <cellStyle name="Comma 5 9 8 3" xfId="26586" xr:uid="{8B938DC1-312A-41D7-8860-4BA13CAE14F7}"/>
    <cellStyle name="Comma 5 9 8 4" xfId="14173" xr:uid="{6230BFD7-AEE5-43EB-8885-BB2F9158B86E}"/>
    <cellStyle name="Comma 5 9 9" xfId="6626" xr:uid="{E289BBFE-C525-4650-8B0E-5AD183962837}"/>
    <cellStyle name="Comma 5 9 9 2" xfId="28562" xr:uid="{F1666656-BD91-4BFD-8C97-C71A38433776}"/>
    <cellStyle name="Comma 5 9 9 3" xfId="28023" xr:uid="{DB2661FD-D525-4319-94EB-088EB495F608}"/>
    <cellStyle name="Comma 5 9 9 4" xfId="17006" xr:uid="{162481D7-E839-4A30-AA59-A36CDC6481BA}"/>
    <cellStyle name="Comma 6" xfId="492" xr:uid="{00000000-0005-0000-0000-00006C020000}"/>
    <cellStyle name="Comma 6 2" xfId="493" xr:uid="{00000000-0005-0000-0000-00006D020000}"/>
    <cellStyle name="Comma 6 3" xfId="494" xr:uid="{00000000-0005-0000-0000-00006E020000}"/>
    <cellStyle name="Comma 6 3 2" xfId="1689" xr:uid="{00000000-0005-0000-0000-00006F020000}"/>
    <cellStyle name="Comma 6 3 2 2" xfId="25263" xr:uid="{8A7DAFD7-2CA3-48AB-8998-82D5CBA4FD5D}"/>
    <cellStyle name="Comma 6 3 2 2 2" xfId="29822" xr:uid="{993FD6BC-13E5-4F0C-A1CB-0B9266626B05}"/>
    <cellStyle name="Comma 6 3 2 3" xfId="24574" xr:uid="{A28E2AF0-11DC-454F-8523-E8CC9FF3477F}"/>
    <cellStyle name="Comma 6 3 3" xfId="1690" xr:uid="{00000000-0005-0000-0000-000070020000}"/>
    <cellStyle name="Comma 6 3 3 2" xfId="31307" xr:uid="{B892DCB0-225F-4A82-BF1C-F3D3857F7969}"/>
    <cellStyle name="Comma 6 3 3 3" xfId="31266" xr:uid="{6EC989E8-EEBE-4E56-B842-6FAA8089D686}"/>
    <cellStyle name="Comma 6 3 4" xfId="1688" xr:uid="{00000000-0005-0000-0000-000071020000}"/>
    <cellStyle name="Comma 6 3 5" xfId="30400" xr:uid="{826A58AB-2EF0-437D-8B25-98E5B40781A9}"/>
    <cellStyle name="Comma 6 3 5 2" xfId="30431" xr:uid="{C80FF380-C62E-48FE-B3CF-F41618084E64}"/>
    <cellStyle name="Comma 6 4" xfId="495" xr:uid="{00000000-0005-0000-0000-000072020000}"/>
    <cellStyle name="Comma 6 4 10" xfId="4884" xr:uid="{590EB0C8-22E1-4978-891E-C4F933D87663}"/>
    <cellStyle name="Comma 6 4 10 2" xfId="14176" xr:uid="{D116F717-0813-48E8-85B0-A4EAB548CEE8}"/>
    <cellStyle name="Comma 6 4 11" xfId="6629" xr:uid="{C7EE9BD2-A05B-4FE7-B3BA-FA91B2818E1F}"/>
    <cellStyle name="Comma 6 4 11 2" xfId="17009" xr:uid="{B8DB3F00-9E9D-409B-8728-AFBA1086C4B3}"/>
    <cellStyle name="Comma 6 4 12" xfId="9462" xr:uid="{9FF30183-B51D-4652-85E9-61D6B4505CEA}"/>
    <cellStyle name="Comma 6 4 12 2" xfId="19842" xr:uid="{43B3ED84-FCF3-429C-B5C8-F790869B9743}"/>
    <cellStyle name="Comma 6 4 13" xfId="24563" xr:uid="{ECE51940-59D9-4508-834B-EE611846C330}"/>
    <cellStyle name="Comma 6 4 14" xfId="12452" xr:uid="{CD5DDB80-C41A-4879-9C53-6EC2F07C554B}"/>
    <cellStyle name="Comma 6 4 2" xfId="496" xr:uid="{00000000-0005-0000-0000-000073020000}"/>
    <cellStyle name="Comma 6 4 2 10" xfId="9463" xr:uid="{D5BF1811-2803-4948-A0EE-3FF96738624E}"/>
    <cellStyle name="Comma 6 4 2 10 2" xfId="19843" xr:uid="{3F5543A8-A093-4FBE-974F-9BCDC3B3402A}"/>
    <cellStyle name="Comma 6 4 2 11" xfId="25402" xr:uid="{29A5D357-8B2B-46F0-A662-77123053171A}"/>
    <cellStyle name="Comma 6 4 2 12" xfId="12510" xr:uid="{D05CF195-F9B5-4A45-AE3D-41A5E0351F83}"/>
    <cellStyle name="Comma 6 4 2 2" xfId="497" xr:uid="{00000000-0005-0000-0000-000074020000}"/>
    <cellStyle name="Comma 6 4 2 2 10" xfId="13079" xr:uid="{9036A2BC-18BE-4FB3-B52B-3678CFDC02B6}"/>
    <cellStyle name="Comma 6 4 2 2 2" xfId="1694" xr:uid="{00000000-0005-0000-0000-000075020000}"/>
    <cellStyle name="Comma 6 4 2 2 2 2" xfId="3041" xr:uid="{00000000-0005-0000-0000-0000E9010000}"/>
    <cellStyle name="Comma 6 4 2 2 2 2 2" xfId="8120" xr:uid="{CC6411F4-1CBE-4402-84DA-435DBF322A64}"/>
    <cellStyle name="Comma 6 4 2 2 2 2 2 2" xfId="28801" xr:uid="{7F89C405-4E7B-4D58-BF46-41EB446A6018}"/>
    <cellStyle name="Comma 6 4 2 2 2 2 2 3" xfId="26830" xr:uid="{668C4A35-0F7A-4120-9061-A68B9CC43049}"/>
    <cellStyle name="Comma 6 4 2 2 2 2 2 4" xfId="18500" xr:uid="{0D6186E5-DE10-4652-AD63-5E412EF765C3}"/>
    <cellStyle name="Comma 6 4 2 2 2 2 3" xfId="10953" xr:uid="{4EFEE2EA-4567-467B-89A0-B0256E14CC5D}"/>
    <cellStyle name="Comma 6 4 2 2 2 2 3 2" xfId="21333" xr:uid="{6EE04AED-26C1-47DD-9F9D-12E30109AB5F}"/>
    <cellStyle name="Comma 6 4 2 2 2 2 4" xfId="25680" xr:uid="{EF41D050-0AE8-4E89-BB9E-051DF5630730}"/>
    <cellStyle name="Comma 6 4 2 2 2 2 5" xfId="15667" xr:uid="{F2560B0F-AD65-4450-AD2A-D2B82D41C930}"/>
    <cellStyle name="Comma 6 4 2 2 2 3" xfId="3574" xr:uid="{00000000-0005-0000-0000-000075020000}"/>
    <cellStyle name="Comma 6 4 2 2 2 4" xfId="5589" xr:uid="{8BF347F7-3DE4-4C27-A5DD-8CA2A1920DC5}"/>
    <cellStyle name="Comma 6 4 2 2 2 4 2" xfId="29947" xr:uid="{233E463F-54C2-4C29-870A-0D49BFA16A91}"/>
    <cellStyle name="Comma 6 4 2 2 2 5" xfId="23719" xr:uid="{ADD3F041-ED7E-4808-8804-F82B1C69DADD}"/>
    <cellStyle name="Comma 6 4 2 2 2 6" xfId="13547" xr:uid="{5B965AB5-811C-4C8F-9776-A7E6E46FEFB1}"/>
    <cellStyle name="Comma 6 4 2 2 3" xfId="1695" xr:uid="{00000000-0005-0000-0000-000076020000}"/>
    <cellStyle name="Comma 6 4 2 2 3 2" xfId="4646" xr:uid="{187D3BBC-2F30-4E54-BF60-6686AA852718}"/>
    <cellStyle name="Comma 6 4 2 2 3 2 2" xfId="9401" xr:uid="{ACAD8495-9410-477A-A199-35531A3A5934}"/>
    <cellStyle name="Comma 6 4 2 2 3 2 2 2" xfId="19781" xr:uid="{93C5B541-0741-49C6-BEF0-3FE0CDC50F93}"/>
    <cellStyle name="Comma 6 4 2 2 3 2 3" xfId="12234" xr:uid="{8A4C0AE4-CA6B-43CE-A304-C1A77EFC9CE7}"/>
    <cellStyle name="Comma 6 4 2 2 3 2 3 2" xfId="22614" xr:uid="{351A7092-E753-446E-A119-ADEAA0D954FF}"/>
    <cellStyle name="Comma 6 4 2 2 3 2 4" xfId="27965" xr:uid="{ABD3612A-144F-4974-A4D6-F6C5F0703320}"/>
    <cellStyle name="Comma 6 4 2 2 3 2 5" xfId="28594" xr:uid="{312B778F-60C6-4219-81C0-7FD53D492B70}"/>
    <cellStyle name="Comma 6 4 2 2 3 2 6" xfId="16948" xr:uid="{129F80BC-EC3D-44D7-8C98-01595460F21A}"/>
    <cellStyle name="Comma 6 4 2 2 3 3" xfId="24958" xr:uid="{2283E414-46E5-4049-907A-D24F13EDDB5E}"/>
    <cellStyle name="Comma 6 4 2 2 3 3 2" xfId="29901" xr:uid="{4DA074B1-E9A6-4FB2-9574-AF0CB56E487E}"/>
    <cellStyle name="Comma 6 4 2 2 3 4" xfId="30015" xr:uid="{B0E6ED8B-7F94-4C65-B922-D81312B6C1B9}"/>
    <cellStyle name="Comma 6 4 2 2 4" xfId="1693" xr:uid="{00000000-0005-0000-0000-000077020000}"/>
    <cellStyle name="Comma 6 4 2 2 4 2" xfId="26918" xr:uid="{5EED627A-0015-4E1B-A2B6-EF5D8B44E99E}"/>
    <cellStyle name="Comma 6 4 2 2 4 3" xfId="26327" xr:uid="{A5E211ED-3697-47AE-AFB7-DC4A9AEBCE66}"/>
    <cellStyle name="Comma 6 4 2 2 5" xfId="4259" xr:uid="{57211779-9320-44C5-9837-0748906E7A4C}"/>
    <cellStyle name="Comma 6 4 2 2 5 2" xfId="9030" xr:uid="{3A1E14F9-50A9-4BC3-9B23-12F98A7CD057}"/>
    <cellStyle name="Comma 6 4 2 2 5 2 2" xfId="19410" xr:uid="{5B746D22-E62E-4BCC-B5AB-8BE294689550}"/>
    <cellStyle name="Comma 6 4 2 2 5 2 3" xfId="31034" xr:uid="{E5D61C2A-5E38-417B-8489-A5D1DF3FC18F}"/>
    <cellStyle name="Comma 6 4 2 2 5 2 4" xfId="30720" xr:uid="{0FF41AB0-D970-4E31-9E8E-8298D6AF25BD}"/>
    <cellStyle name="Comma 6 4 2 2 5 3" xfId="11863" xr:uid="{000755D5-7700-4754-B967-5ED980124053}"/>
    <cellStyle name="Comma 6 4 2 2 5 3 2" xfId="22243" xr:uid="{901EA211-D1BA-4DDB-BF1A-DE2745178C81}"/>
    <cellStyle name="Comma 6 4 2 2 5 4" xfId="27947" xr:uid="{7A21C380-1C3B-405E-8007-F7F0A2667C6A}"/>
    <cellStyle name="Comma 6 4 2 2 5 5" xfId="26353" xr:uid="{BF873D68-89B9-4165-9916-E524D274416D}"/>
    <cellStyle name="Comma 6 4 2 2 5 6" xfId="16577" xr:uid="{DD76C47B-4BEF-4E5F-8149-569D6F982A01}"/>
    <cellStyle name="Comma 6 4 2 2 6" xfId="4886" xr:uid="{EA5D0D92-CCEF-4853-BE03-D86DFD2ECEDF}"/>
    <cellStyle name="Comma 6 4 2 2 6 2" xfId="28016" xr:uid="{8DB2376A-D7D2-4A96-83ED-7EFE0D22FA4E}"/>
    <cellStyle name="Comma 6 4 2 2 6 3" xfId="27152" xr:uid="{88855DC0-CDE1-4E14-A52B-9DE3A3E64F10}"/>
    <cellStyle name="Comma 6 4 2 2 6 4" xfId="14178" xr:uid="{D4053323-D138-435E-B09B-2D06BF1F3177}"/>
    <cellStyle name="Comma 6 4 2 2 7" xfId="6631" xr:uid="{A8C3E90C-E98A-4A69-BCCD-D65AB4659552}"/>
    <cellStyle name="Comma 6 4 2 2 7 2" xfId="17011" xr:uid="{35E27ADC-64E2-48C3-B047-3B99EA26CD8E}"/>
    <cellStyle name="Comma 6 4 2 2 8" xfId="9464" xr:uid="{1DE1E175-6029-46A6-8D6A-130CCE65B77A}"/>
    <cellStyle name="Comma 6 4 2 2 8 2" xfId="19844" xr:uid="{D0522DD5-F40C-4C3E-B363-511EC1C0075F}"/>
    <cellStyle name="Comma 6 4 2 2 9" xfId="24419" xr:uid="{8074B458-5983-4302-BBAA-E98DEE0AEFCE}"/>
    <cellStyle name="Comma 6 4 2 3" xfId="1696" xr:uid="{00000000-0005-0000-0000-000078020000}"/>
    <cellStyle name="Comma 6 4 2 3 2" xfId="3042" xr:uid="{00000000-0005-0000-0000-0000EA010000}"/>
    <cellStyle name="Comma 6 4 2 3 2 2" xfId="8121" xr:uid="{0384A77A-4C50-4A21-9871-8CEEE901F830}"/>
    <cellStyle name="Comma 6 4 2 3 2 2 2" xfId="28802" xr:uid="{AC14E83F-D38E-4E39-AEB7-0CD9C098D261}"/>
    <cellStyle name="Comma 6 4 2 3 2 2 2 2" xfId="31219" xr:uid="{020E94C7-3C33-4C62-9CE1-8B3A7270B784}"/>
    <cellStyle name="Comma 6 4 2 3 2 2 2 3" xfId="30722" xr:uid="{F335279E-1B9E-4D18-8CA1-66BD0EDC3A2A}"/>
    <cellStyle name="Comma 6 4 2 3 2 2 3" xfId="26798" xr:uid="{ABDB6786-F739-47A6-AB97-7ACED774675F}"/>
    <cellStyle name="Comma 6 4 2 3 2 2 4" xfId="18501" xr:uid="{8B0BF2DE-017B-40C1-987A-4EA279A1DDD3}"/>
    <cellStyle name="Comma 6 4 2 3 2 3" xfId="10954" xr:uid="{F5D47024-2265-4130-A6B8-E2481033798A}"/>
    <cellStyle name="Comma 6 4 2 3 2 3 2" xfId="21334" xr:uid="{5CC7CCD4-B9FD-41AF-86B6-CBA8245B1A71}"/>
    <cellStyle name="Comma 6 4 2 3 2 4" xfId="25445" xr:uid="{1DEB5072-6A52-41B8-B09E-A4269DE1A5FD}"/>
    <cellStyle name="Comma 6 4 2 3 2 5" xfId="15668" xr:uid="{AFFB747D-8F23-4C0B-A899-0DC021FEA89B}"/>
    <cellStyle name="Comma 6 4 2 3 3" xfId="2080" xr:uid="{00000000-0005-0000-0000-000078020000}"/>
    <cellStyle name="Comma 6 4 2 3 4" xfId="4403" xr:uid="{1FB2328B-4382-487E-A902-9BD441BC9913}"/>
    <cellStyle name="Comma 6 4 2 3 4 2" xfId="9174" xr:uid="{8F66199E-1B28-43E3-A19F-CFC291178D6D}"/>
    <cellStyle name="Comma 6 4 2 3 4 2 2" xfId="19554" xr:uid="{D5DEDE6B-E6E5-4EAD-AA05-81693599A82E}"/>
    <cellStyle name="Comma 6 4 2 3 4 2 3" xfId="31068" xr:uid="{55898A08-20A6-4893-81F2-362535D71995}"/>
    <cellStyle name="Comma 6 4 2 3 4 2 4" xfId="30721" xr:uid="{991663E5-093A-4C82-AB81-8EF79A9D4B8B}"/>
    <cellStyle name="Comma 6 4 2 3 4 3" xfId="12007" xr:uid="{D49E91B3-9301-482A-B4BF-5C9AEB14AC53}"/>
    <cellStyle name="Comma 6 4 2 3 4 3 2" xfId="22387" xr:uid="{17A37291-6571-4D15-B536-039ED25AA43D}"/>
    <cellStyle name="Comma 6 4 2 3 4 4" xfId="16721" xr:uid="{0E1BB8D7-1061-41AD-9946-F1642322DE7C}"/>
    <cellStyle name="Comma 6 4 2 3 5" xfId="5590" xr:uid="{B77D97DF-34AC-4B61-94AB-5E81CC907204}"/>
    <cellStyle name="Comma 6 4 2 3 5 2" xfId="29688" xr:uid="{63269818-A85D-49A6-B8ED-4F376BDFFA23}"/>
    <cellStyle name="Comma 6 4 2 3 5 2 2" xfId="30964" xr:uid="{7D70C7BF-EF85-401A-AD86-BF5235BE5695}"/>
    <cellStyle name="Comma 6 4 2 3 6" xfId="23430" xr:uid="{44806F47-1906-4B34-89B1-7A5705E499F2}"/>
    <cellStyle name="Comma 6 4 2 3 7" xfId="13548" xr:uid="{85825A31-9239-462E-B016-0AC77AABAAAB}"/>
    <cellStyle name="Comma 6 4 2 4" xfId="1697" xr:uid="{00000000-0005-0000-0000-000079020000}"/>
    <cellStyle name="Comma 6 4 2 4 2" xfId="3040" xr:uid="{00000000-0005-0000-0000-0000EB010000}"/>
    <cellStyle name="Comma 6 4 2 4 2 2" xfId="8119" xr:uid="{ADF22222-811F-4F84-B720-222185DDB4A1}"/>
    <cellStyle name="Comma 6 4 2 4 2 2 2" xfId="28800" xr:uid="{922D86D4-CE5F-49B6-BB93-8FE1C4D72254}"/>
    <cellStyle name="Comma 6 4 2 4 2 2 3" xfId="27695" xr:uid="{6FD99DB8-EBD7-49EB-8A7C-1342FBAC3836}"/>
    <cellStyle name="Comma 6 4 2 4 2 2 4" xfId="18499" xr:uid="{1239A679-9578-452E-BA64-7D79A9553E4B}"/>
    <cellStyle name="Comma 6 4 2 4 2 3" xfId="10952" xr:uid="{9CFE8881-6865-452C-A880-B409BA8FC2FB}"/>
    <cellStyle name="Comma 6 4 2 4 2 3 2" xfId="21332" xr:uid="{3FD0A189-72D1-44EF-8586-68EB0ACC380D}"/>
    <cellStyle name="Comma 6 4 2 4 2 4" xfId="24415" xr:uid="{D6823635-BF87-412A-97CD-62CD1E9247DB}"/>
    <cellStyle name="Comma 6 4 2 4 2 5" xfId="15666" xr:uid="{31150317-04E8-41C9-A993-9077679AFEB5}"/>
    <cellStyle name="Comma 6 4 2 4 3" xfId="3670" xr:uid="{00000000-0005-0000-0000-000079020000}"/>
    <cellStyle name="Comma 6 4 2 4 4" xfId="5591" xr:uid="{5E240531-8C52-4B64-996E-6CF2C56EAD6B}"/>
    <cellStyle name="Comma 6 4 2 4 4 2" xfId="29946" xr:uid="{F9D8C378-6662-4A0B-BF57-80CDD28C6729}"/>
    <cellStyle name="Comma 6 4 2 4 5" xfId="23883" xr:uid="{43568BDD-A2A2-40C8-B1D3-E9FAF4B904FE}"/>
    <cellStyle name="Comma 6 4 2 4 6" xfId="13546" xr:uid="{B4E62D67-D4F8-4AEE-A0C8-D1B0BC76898D}"/>
    <cellStyle name="Comma 6 4 2 5" xfId="1692" xr:uid="{00000000-0005-0000-0000-00007A020000}"/>
    <cellStyle name="Comma 6 4 2 5 2" xfId="2527" xr:uid="{00000000-0005-0000-0000-0000EC010000}"/>
    <cellStyle name="Comma 6 4 2 5 2 2" xfId="7651" xr:uid="{31EE074A-1A25-4279-9498-1557E65A9611}"/>
    <cellStyle name="Comma 6 4 2 5 2 2 2" xfId="18031" xr:uid="{2E5103D4-FE6F-4FD3-8CF2-4F6CBE43E536}"/>
    <cellStyle name="Comma 6 4 2 5 2 3" xfId="10484" xr:uid="{47A8CDED-9374-4C4C-9AD1-F9989393134E}"/>
    <cellStyle name="Comma 6 4 2 5 2 3 2" xfId="20864" xr:uid="{894DF4C3-B7A2-4D59-8DF5-E6A4EC275E7C}"/>
    <cellStyle name="Comma 6 4 2 5 2 4" xfId="27789" xr:uid="{E1105289-3713-4AAF-B940-F952224F0EDC}"/>
    <cellStyle name="Comma 6 4 2 5 2 5" xfId="28454" xr:uid="{D273BE61-BBFD-447D-B264-4CFF693C5FDF}"/>
    <cellStyle name="Comma 6 4 2 5 2 6" xfId="15198" xr:uid="{4A290AF2-28F0-47E5-8AC6-D53A411884E3}"/>
    <cellStyle name="Comma 6 4 2 5 3" xfId="3562" xr:uid="{00000000-0005-0000-0000-00007A020000}"/>
    <cellStyle name="Comma 6 4 2 5 4" xfId="5588" xr:uid="{79D951B6-7C6B-413F-B554-86ACD55AFC22}"/>
    <cellStyle name="Comma 6 4 2 5 4 2" xfId="29873" xr:uid="{1F5868CB-B8F6-4FD2-BE45-16F85B1BB38D}"/>
    <cellStyle name="Comma 6 4 2 5 5" xfId="23933" xr:uid="{61B540B9-A018-4E28-B282-83577ECA9D03}"/>
    <cellStyle name="Comma 6 4 2 5 6" xfId="12914" xr:uid="{C6259B45-015A-4F34-84F8-1B874A052B21}"/>
    <cellStyle name="Comma 6 4 2 6" xfId="2279" xr:uid="{00000000-0005-0000-0000-0000E7010000}"/>
    <cellStyle name="Comma 6 4 2 6 2" xfId="7405" xr:uid="{6714873E-F416-44C5-82FA-E05131962C6E}"/>
    <cellStyle name="Comma 6 4 2 6 2 2" xfId="17785" xr:uid="{DAB56B7B-C136-47C5-A747-7B121669E960}"/>
    <cellStyle name="Comma 6 4 2 6 3" xfId="10238" xr:uid="{4C8AE7B1-A4A9-425A-9167-B6967CFE222E}"/>
    <cellStyle name="Comma 6 4 2 6 3 2" xfId="20618" xr:uid="{19177BF8-5573-4BFF-B173-1662A0989156}"/>
    <cellStyle name="Comma 6 4 2 6 4" xfId="23820" xr:uid="{AC9C99D0-AB2A-4CD9-91CC-19279A8AFCB3}"/>
    <cellStyle name="Comma 6 4 2 6 5" xfId="26845" xr:uid="{1A57839F-464C-450B-87F9-255CD7C009FB}"/>
    <cellStyle name="Comma 6 4 2 6 6" xfId="14952" xr:uid="{1E6FD0BC-2500-4D19-B49D-410520A4EE12}"/>
    <cellStyle name="Comma 6 4 2 7" xfId="3818" xr:uid="{92CFE6F2-A1C9-4A93-BBED-550530B8857A}"/>
    <cellStyle name="Comma 6 4 2 7 2" xfId="8650" xr:uid="{6163D877-2216-4038-9EB4-81712A04994C}"/>
    <cellStyle name="Comma 6 4 2 7 2 2" xfId="19030" xr:uid="{03ADF068-45AD-4DAB-8C61-3E6015003565}"/>
    <cellStyle name="Comma 6 4 2 7 3" xfId="11483" xr:uid="{B63E5292-1B5E-45E0-93E5-4A060B62CDFF}"/>
    <cellStyle name="Comma 6 4 2 7 3 2" xfId="21863" xr:uid="{7283CF71-5EE7-47AA-B790-60924D944E8F}"/>
    <cellStyle name="Comma 6 4 2 7 4" xfId="25888" xr:uid="{F39EEEA6-603F-4E58-945E-BB29862672B2}"/>
    <cellStyle name="Comma 6 4 2 7 5" xfId="26505" xr:uid="{C2E764BB-88F9-4C12-9ADA-9E379CE1C073}"/>
    <cellStyle name="Comma 6 4 2 7 6" xfId="16197" xr:uid="{EF1D7535-5DF8-4A8B-938B-FBCFC8BDE855}"/>
    <cellStyle name="Comma 6 4 2 8" xfId="4885" xr:uid="{B9ED5642-C6EF-4D18-85FB-1F3A8F4EEE28}"/>
    <cellStyle name="Comma 6 4 2 8 2" xfId="14177" xr:uid="{ECD191D8-EC14-4B95-862F-94FDC2BBCD9C}"/>
    <cellStyle name="Comma 6 4 2 9" xfId="6630" xr:uid="{D4B262BE-F461-4DC9-89DC-2023215ABCFD}"/>
    <cellStyle name="Comma 6 4 2 9 2" xfId="17010" xr:uid="{6E0271B9-4A40-4868-BD41-DAD782E2C209}"/>
    <cellStyle name="Comma 6 4 3" xfId="498" xr:uid="{00000000-0005-0000-0000-00007B020000}"/>
    <cellStyle name="Comma 6 4 3 10" xfId="25485" xr:uid="{99E9E6DC-A851-4F87-A404-F8E922B22778}"/>
    <cellStyle name="Comma 6 4 3 11" xfId="12668" xr:uid="{5A4B5E9F-8AD8-4DAE-ADCF-C4E4E84DC022}"/>
    <cellStyle name="Comma 6 4 3 2" xfId="1699" xr:uid="{00000000-0005-0000-0000-00007C020000}"/>
    <cellStyle name="Comma 6 4 3 2 2" xfId="3044" xr:uid="{00000000-0005-0000-0000-0000EF010000}"/>
    <cellStyle name="Comma 6 4 3 2 2 2" xfId="6160" xr:uid="{9DE87451-BF29-4F9C-8D44-3C00B4B7AB11}"/>
    <cellStyle name="Comma 6 4 3 2 2 2 2" xfId="25626" xr:uid="{1BE7515C-653A-4F87-876F-63B764521DA0}"/>
    <cellStyle name="Comma 6 4 3 2 2 2 2 2" xfId="28545" xr:uid="{76250F69-99E5-4C87-AA68-28CAC0ABE243}"/>
    <cellStyle name="Comma 6 4 3 2 2 2 2 3" xfId="31159" xr:uid="{B8B7D374-F9E5-4444-AC13-477FC287386D}"/>
    <cellStyle name="Comma 6 4 3 2 2 2 3" xfId="28603" xr:uid="{05D73697-F366-4499-ADE0-47D3DE37ECFB}"/>
    <cellStyle name="Comma 6 4 3 2 2 2 4" xfId="15670" xr:uid="{DAA6396E-5617-4A70-B574-AFCD162D4D30}"/>
    <cellStyle name="Comma 6 4 3 2 2 3" xfId="8123" xr:uid="{6C0A3AD5-AA43-4E8F-AD77-C0019D0A2C78}"/>
    <cellStyle name="Comma 6 4 3 2 2 3 2" xfId="28804" xr:uid="{F2C78387-E4A4-41C7-80DE-D7182430BC82}"/>
    <cellStyle name="Comma 6 4 3 2 2 3 3" xfId="28125" xr:uid="{3D9342C1-D49F-4D43-8AC1-93AE5F56062A}"/>
    <cellStyle name="Comma 6 4 3 2 2 3 4" xfId="18503" xr:uid="{2304C356-D9FF-4CB7-8D43-1928F2D47AFB}"/>
    <cellStyle name="Comma 6 4 3 2 2 4" xfId="10956" xr:uid="{A9FEC1FC-DA92-4D7E-A9BA-4BE6D80C1BBE}"/>
    <cellStyle name="Comma 6 4 3 2 2 4 2" xfId="21336" xr:uid="{A0857218-8F4D-4CD3-B2A0-11E1240D74D4}"/>
    <cellStyle name="Comma 6 4 3 2 2 5" xfId="22937" xr:uid="{F447AA7E-14C2-47CB-8EA8-D414A90848E1}"/>
    <cellStyle name="Comma 6 4 3 2 2 6" xfId="13550" xr:uid="{131ED52A-BDC5-46E9-BF9F-9B7B0B88F1B6}"/>
    <cellStyle name="Comma 6 4 3 2 3" xfId="2673" xr:uid="{00000000-0005-0000-0000-0000EE010000}"/>
    <cellStyle name="Comma 6 4 3 2 3 2" xfId="7796" xr:uid="{0F2D7387-1C2C-43EA-8D1B-DCD8B47814A5}"/>
    <cellStyle name="Comma 6 4 3 2 3 2 2" xfId="27268" xr:uid="{5B830BD1-7260-4C2A-8DB9-D8138AC7079C}"/>
    <cellStyle name="Comma 6 4 3 2 3 2 3" xfId="28436" xr:uid="{21009788-6F5C-4071-A2DC-85665187ADF3}"/>
    <cellStyle name="Comma 6 4 3 2 3 2 4" xfId="18176" xr:uid="{9C68AE63-D3BE-44EC-93A1-10DEC2A2FD8F}"/>
    <cellStyle name="Comma 6 4 3 2 3 3" xfId="10629" xr:uid="{E243FB16-8574-4B4D-9DCC-E703BA2E9B76}"/>
    <cellStyle name="Comma 6 4 3 2 3 3 2" xfId="21009" xr:uid="{73F9FFA3-B985-40BB-8F39-555D2D339E60}"/>
    <cellStyle name="Comma 6 4 3 2 3 4" xfId="25066" xr:uid="{8943FECE-0FE9-448B-8798-C7D4A06BFB9E}"/>
    <cellStyle name="Comma 6 4 3 2 3 5" xfId="15343" xr:uid="{FC4FEB2E-5924-4D22-91C3-E4EA0BEE808D}"/>
    <cellStyle name="Comma 6 4 3 2 4" xfId="3648" xr:uid="{00000000-0005-0000-0000-00007C020000}"/>
    <cellStyle name="Comma 6 4 3 2 5" xfId="4260" xr:uid="{A51EAC08-E66F-40E2-903C-7CC3150401A1}"/>
    <cellStyle name="Comma 6 4 3 2 5 2" xfId="9031" xr:uid="{9CB19842-F4C9-4617-BA4E-C32A4ABED1D6}"/>
    <cellStyle name="Comma 6 4 3 2 5 2 2" xfId="19411" xr:uid="{29A40CE9-1ADF-482C-8C07-4FAB69ECEEE9}"/>
    <cellStyle name="Comma 6 4 3 2 5 2 3" xfId="31035" xr:uid="{48EC53A8-509B-4602-9481-7646B7A295C3}"/>
    <cellStyle name="Comma 6 4 3 2 5 2 4" xfId="30724" xr:uid="{DAB1BA0C-8406-4AF8-9D58-1646B3244154}"/>
    <cellStyle name="Comma 6 4 3 2 5 3" xfId="11864" xr:uid="{23A53419-8BF1-421F-A70F-CACA88D74416}"/>
    <cellStyle name="Comma 6 4 3 2 5 3 2" xfId="22244" xr:uid="{EB58247D-0D07-4A99-B592-41F2A71DB9DA}"/>
    <cellStyle name="Comma 6 4 3 2 5 4" xfId="27780" xr:uid="{70C3B298-AD80-4B7B-B6B7-937B7807FEF0}"/>
    <cellStyle name="Comma 6 4 3 2 5 5" xfId="26940" xr:uid="{0A76B398-CCEB-44F2-A850-E5E77487E760}"/>
    <cellStyle name="Comma 6 4 3 2 5 6" xfId="16578" xr:uid="{2E50FF22-5A32-4A14-A5DC-A900B3753DB5}"/>
    <cellStyle name="Comma 6 4 3 2 6" xfId="5593" xr:uid="{5E2AC345-4328-4BFD-8DA3-5CCEC7838AEA}"/>
    <cellStyle name="Comma 6 4 3 2 6 2" xfId="29719" xr:uid="{B517F1E3-A38C-4F58-A6FD-5D445DFE68EB}"/>
    <cellStyle name="Comma 6 4 3 2 6 2 2" xfId="30965" xr:uid="{68C3F424-D42B-415D-A275-3C3491C69598}"/>
    <cellStyle name="Comma 6 4 3 2 7" xfId="22716" xr:uid="{2381AC7C-D874-457D-824B-CD7134186CFD}"/>
    <cellStyle name="Comma 6 4 3 2 8" xfId="13080" xr:uid="{CB1CC082-7815-46C3-8934-9E81858CC6E3}"/>
    <cellStyle name="Comma 6 4 3 3" xfId="1700" xr:uid="{00000000-0005-0000-0000-00007D020000}"/>
    <cellStyle name="Comma 6 4 3 3 2" xfId="3045" xr:uid="{00000000-0005-0000-0000-0000F0010000}"/>
    <cellStyle name="Comma 6 4 3 3 2 2" xfId="8124" xr:uid="{E1647CBD-57C7-49A5-8AD5-21902424509E}"/>
    <cellStyle name="Comma 6 4 3 3 2 2 2" xfId="28805" xr:uid="{7AF06F04-B747-4D85-A892-73CBA0EA89FC}"/>
    <cellStyle name="Comma 6 4 3 3 2 2 3" xfId="26417" xr:uid="{A4AFFC74-E361-4181-9D14-1A2AA74BA744}"/>
    <cellStyle name="Comma 6 4 3 3 2 2 4" xfId="18504" xr:uid="{80803E80-3592-497A-882C-532D47CAD3F1}"/>
    <cellStyle name="Comma 6 4 3 3 2 3" xfId="10957" xr:uid="{A5CEA30C-A014-4CC8-B570-6C5E75F60085}"/>
    <cellStyle name="Comma 6 4 3 3 2 3 2" xfId="21337" xr:uid="{B2944D65-2E02-4493-94E6-C3ED577A2F5A}"/>
    <cellStyle name="Comma 6 4 3 3 2 4" xfId="24512" xr:uid="{99256903-5A76-4761-8307-3040FBD844E4}"/>
    <cellStyle name="Comma 6 4 3 3 2 5" xfId="15671" xr:uid="{797CFECA-5B3A-425C-8321-CA57176B4E48}"/>
    <cellStyle name="Comma 6 4 3 3 3" xfId="3611" xr:uid="{00000000-0005-0000-0000-00007D020000}"/>
    <cellStyle name="Comma 6 4 3 3 4" xfId="4404" xr:uid="{8749C45E-E41A-4304-B61B-78506631CC99}"/>
    <cellStyle name="Comma 6 4 3 3 4 2" xfId="9175" xr:uid="{58432CAA-B985-4BC9-9656-18D51ACB7F3C}"/>
    <cellStyle name="Comma 6 4 3 3 4 2 2" xfId="19555" xr:uid="{130B0B8D-4585-458D-947D-4883D9BB8669}"/>
    <cellStyle name="Comma 6 4 3 3 4 2 3" xfId="31069" xr:uid="{64CBF01D-BCC0-4E97-A30C-4817D685CDEB}"/>
    <cellStyle name="Comma 6 4 3 3 4 2 4" xfId="30725" xr:uid="{32E7DD8E-8E93-48A0-B22A-199885881375}"/>
    <cellStyle name="Comma 6 4 3 3 4 3" xfId="12008" xr:uid="{88B8CD83-86AD-4EDE-8804-B00361DDCBA9}"/>
    <cellStyle name="Comma 6 4 3 3 4 3 2" xfId="22388" xr:uid="{77E9CE91-FD59-4A3C-8041-0796A6B5D588}"/>
    <cellStyle name="Comma 6 4 3 3 4 4" xfId="16722" xr:uid="{4DCC8238-8690-47E5-AC62-1D9F5187A8AC}"/>
    <cellStyle name="Comma 6 4 3 3 5" xfId="5594" xr:uid="{8CF9A14E-6DB8-411F-9023-F13F2916B13F}"/>
    <cellStyle name="Comma 6 4 3 3 5 2" xfId="29704" xr:uid="{8C47B7A5-55DE-41F0-ABE8-96B67015A584}"/>
    <cellStyle name="Comma 6 4 3 3 6" xfId="24024" xr:uid="{8B39DA3A-C438-4ADA-826C-4F6E92D2FD76}"/>
    <cellStyle name="Comma 6 4 3 3 7" xfId="13551" xr:uid="{B90FC4BC-D5EE-4BFC-97CD-4E73557F868E}"/>
    <cellStyle name="Comma 6 4 3 4" xfId="1698" xr:uid="{00000000-0005-0000-0000-00007E020000}"/>
    <cellStyle name="Comma 6 4 3 4 2" xfId="3043" xr:uid="{00000000-0005-0000-0000-0000F1010000}"/>
    <cellStyle name="Comma 6 4 3 4 2 2" xfId="8122" xr:uid="{3608156F-8EFF-4B12-B2DE-E52AD2437F57}"/>
    <cellStyle name="Comma 6 4 3 4 2 2 2" xfId="28803" xr:uid="{B98C073F-6138-401A-83A0-F369A3A9D6F6}"/>
    <cellStyle name="Comma 6 4 3 4 2 2 3" xfId="27088" xr:uid="{46AB2BEE-3AC9-4711-AFA2-9CF90C02A985}"/>
    <cellStyle name="Comma 6 4 3 4 2 2 4" xfId="18502" xr:uid="{B643F2D4-3235-49CA-A168-457CC3C641F7}"/>
    <cellStyle name="Comma 6 4 3 4 2 3" xfId="10955" xr:uid="{04D550A1-46DD-4932-B220-53E593ED5562}"/>
    <cellStyle name="Comma 6 4 3 4 2 3 2" xfId="21335" xr:uid="{482C49D2-0469-4D42-A938-CE70AC63C0E6}"/>
    <cellStyle name="Comma 6 4 3 4 2 4" xfId="25641" xr:uid="{400FD5B9-741B-4FA3-9B44-D231F7466CE7}"/>
    <cellStyle name="Comma 6 4 3 4 2 5" xfId="15669" xr:uid="{5FD351B0-0009-4143-9224-F9D3B6D1470E}"/>
    <cellStyle name="Comma 6 4 3 4 3" xfId="3696" xr:uid="{00000000-0005-0000-0000-00007E020000}"/>
    <cellStyle name="Comma 6 4 3 4 4" xfId="5592" xr:uid="{597046DC-F5C8-4A2C-9A13-CCBC4373604F}"/>
    <cellStyle name="Comma 6 4 3 4 4 2" xfId="29948" xr:uid="{A9380C1B-14A6-4B53-9630-BB03006EEA3E}"/>
    <cellStyle name="Comma 6 4 3 4 5" xfId="25476" xr:uid="{AEBF6BF0-781B-4251-9C43-BF55D4DC9F58}"/>
    <cellStyle name="Comma 6 4 3 4 6" xfId="13549" xr:uid="{B4199247-567C-4F13-B7D1-F52C7E04729D}"/>
    <cellStyle name="Comma 6 4 3 5" xfId="2630" xr:uid="{00000000-0005-0000-0000-0000F2010000}"/>
    <cellStyle name="Comma 6 4 3 5 2" xfId="5891" xr:uid="{4BECADB6-235B-4CAC-85C0-80D0E27B1737}"/>
    <cellStyle name="Comma 6 4 3 5 2 2" xfId="28300" xr:uid="{1BA41FC7-0065-4D43-BA00-BDEAFE6AEDAD}"/>
    <cellStyle name="Comma 6 4 3 5 2 3" xfId="27212" xr:uid="{BF202D75-2FFE-4931-8BE5-4A175775E00B}"/>
    <cellStyle name="Comma 6 4 3 5 2 4" xfId="15301" xr:uid="{5B87071E-8FCF-43D2-9B8C-50EBB975AD9F}"/>
    <cellStyle name="Comma 6 4 3 5 3" xfId="7754" xr:uid="{5E3F39A1-AB86-48FC-AE39-E9EBF19A365A}"/>
    <cellStyle name="Comma 6 4 3 5 3 2" xfId="18134" xr:uid="{D3B9B875-3C36-4038-A144-7BABB514FC75}"/>
    <cellStyle name="Comma 6 4 3 5 4" xfId="10587" xr:uid="{8F0C5218-4D09-4D7A-964D-0AFC40F6DFEB}"/>
    <cellStyle name="Comma 6 4 3 5 4 2" xfId="20967" xr:uid="{F969427A-56A9-4C66-B48B-5630DFB9516B}"/>
    <cellStyle name="Comma 6 4 3 5 5" xfId="24235" xr:uid="{C18D7421-1938-4614-97DD-D9CCFEB24FF0}"/>
    <cellStyle name="Comma 6 4 3 5 6" xfId="13017" xr:uid="{73E37B0D-96A4-40DD-A58F-BE503DB3A20D}"/>
    <cellStyle name="Comma 6 4 3 6" xfId="4125" xr:uid="{BC11153B-3590-4A4C-9A42-D5B85167EDEC}"/>
    <cellStyle name="Comma 6 4 3 6 2" xfId="8896" xr:uid="{5987FDF2-CD76-4027-8C40-BADE8EB16492}"/>
    <cellStyle name="Comma 6 4 3 6 2 2" xfId="19276" xr:uid="{C77FE529-4055-4AE2-90DD-A660AD868028}"/>
    <cellStyle name="Comma 6 4 3 6 2 3" xfId="31008" xr:uid="{2C79F960-4C49-4A44-BE3E-BA4DD4C9FBB0}"/>
    <cellStyle name="Comma 6 4 3 6 2 4" xfId="30723" xr:uid="{888020BF-966F-45AF-AD87-05FC86173A31}"/>
    <cellStyle name="Comma 6 4 3 6 3" xfId="11729" xr:uid="{C5637927-D691-4E7B-8071-78C18F69F33B}"/>
    <cellStyle name="Comma 6 4 3 6 3 2" xfId="22109" xr:uid="{FF695EF4-4938-421C-B4C1-B1580C099238}"/>
    <cellStyle name="Comma 6 4 3 6 4" xfId="24159" xr:uid="{DA708D23-DBBB-4E21-A69E-2C68CD775D36}"/>
    <cellStyle name="Comma 6 4 3 6 5" xfId="26771" xr:uid="{427B066A-B632-4273-AD4F-6D47319C3D9E}"/>
    <cellStyle name="Comma 6 4 3 6 6" xfId="16443" xr:uid="{74E4A04D-2625-40F8-913E-E71CD7A37B6E}"/>
    <cellStyle name="Comma 6 4 3 7" xfId="4887" xr:uid="{FF7A6E91-B71F-402F-84BE-27BA9A689206}"/>
    <cellStyle name="Comma 6 4 3 7 2" xfId="26953" xr:uid="{E692CFC7-761B-4524-AEF1-ADA4AE5C43EA}"/>
    <cellStyle name="Comma 6 4 3 7 3" xfId="28459" xr:uid="{EF2DDD8E-D26A-4D5D-AC55-67A7CC964379}"/>
    <cellStyle name="Comma 6 4 3 7 4" xfId="14179" xr:uid="{958C6408-2027-4BE6-B6CD-ED8CF2230424}"/>
    <cellStyle name="Comma 6 4 3 8" xfId="6632" xr:uid="{A8484347-CEB4-4D7F-B443-41F73EC9CF28}"/>
    <cellStyle name="Comma 6 4 3 8 2" xfId="17012" xr:uid="{86F2C499-DC60-442F-906F-348F5F5B6154}"/>
    <cellStyle name="Comma 6 4 3 9" xfId="9465" xr:uid="{44DF4BDE-7007-468D-A11A-5B176D57FA95}"/>
    <cellStyle name="Comma 6 4 3 9 2" xfId="19845" xr:uid="{6A3C9AA7-7596-4832-B681-46D68794F167}"/>
    <cellStyle name="Comma 6 4 4" xfId="499" xr:uid="{00000000-0005-0000-0000-00007F020000}"/>
    <cellStyle name="Comma 6 4 4 10" xfId="13078" xr:uid="{161F3D9E-FDAC-4369-8A82-BAFFD660836D}"/>
    <cellStyle name="Comma 6 4 4 2" xfId="1702" xr:uid="{00000000-0005-0000-0000-000080020000}"/>
    <cellStyle name="Comma 6 4 4 2 2" xfId="3046" xr:uid="{00000000-0005-0000-0000-0000F4010000}"/>
    <cellStyle name="Comma 6 4 4 2 2 2" xfId="8125" xr:uid="{144748D8-8110-4C5D-823F-47C3385D852A}"/>
    <cellStyle name="Comma 6 4 4 2 2 2 2" xfId="28806" xr:uid="{6AD90FE4-3CB8-4933-9B68-7C7298C52AE0}"/>
    <cellStyle name="Comma 6 4 4 2 2 2 3" xfId="28241" xr:uid="{238413C4-BC84-456A-A16A-38101E29D3E0}"/>
    <cellStyle name="Comma 6 4 4 2 2 2 4" xfId="18505" xr:uid="{F8F41174-04D6-4C1F-957B-0A4EDEB6160D}"/>
    <cellStyle name="Comma 6 4 4 2 2 3" xfId="10958" xr:uid="{05BA871B-49D9-49A9-BB48-6443A0BBCD06}"/>
    <cellStyle name="Comma 6 4 4 2 2 3 2" xfId="21338" xr:uid="{34C15700-FD27-4498-8393-09C164FCD201}"/>
    <cellStyle name="Comma 6 4 4 2 2 4" xfId="24759" xr:uid="{F1599F21-A582-4D54-8F2B-1F18A24D247D}"/>
    <cellStyle name="Comma 6 4 4 2 2 5" xfId="15672" xr:uid="{A3EA306A-3791-432B-8C4B-EF911D8EF55F}"/>
    <cellStyle name="Comma 6 4 4 2 3" xfId="3639" xr:uid="{00000000-0005-0000-0000-000080020000}"/>
    <cellStyle name="Comma 6 4 4 2 4" xfId="5595" xr:uid="{D7CC43DA-455D-407E-BF01-57D0564EA6B6}"/>
    <cellStyle name="Comma 6 4 4 2 4 2" xfId="29949" xr:uid="{FDB36AFE-899A-4744-9DD8-6E4865CE36DC}"/>
    <cellStyle name="Comma 6 4 4 2 5" xfId="23457" xr:uid="{25976DFB-D12E-44FC-BA6D-3E379ED1878F}"/>
    <cellStyle name="Comma 6 4 4 2 6" xfId="13552" xr:uid="{3DB1E49B-06F4-4933-AD00-0C600988B65B}"/>
    <cellStyle name="Comma 6 4 4 3" xfId="1703" xr:uid="{00000000-0005-0000-0000-000081020000}"/>
    <cellStyle name="Comma 6 4 4 3 2" xfId="4623" xr:uid="{9494D2FE-9603-4520-BB34-B0A7762C3101}"/>
    <cellStyle name="Comma 6 4 4 3 2 2" xfId="9394" xr:uid="{82C1F46B-3AB1-4180-B72C-C27061F6C38D}"/>
    <cellStyle name="Comma 6 4 4 3 2 2 2" xfId="19774" xr:uid="{D912D5B9-435E-47F8-B665-98B3269A7A93}"/>
    <cellStyle name="Comma 6 4 4 3 2 3" xfId="12227" xr:uid="{19AF2720-C897-4870-88B1-1084B759AD28}"/>
    <cellStyle name="Comma 6 4 4 3 2 3 2" xfId="22607" xr:uid="{BA23040E-9D36-43EE-A03D-912871B8A62D}"/>
    <cellStyle name="Comma 6 4 4 3 2 4" xfId="26197" xr:uid="{472BDDCC-6E87-4271-800D-0A670E255469}"/>
    <cellStyle name="Comma 6 4 4 3 2 5" xfId="27934" xr:uid="{C21A1C05-1A22-43CB-B467-F45DFFC42A54}"/>
    <cellStyle name="Comma 6 4 4 3 2 6" xfId="16941" xr:uid="{0B261E0F-2906-43CC-8B78-EF21FAC3E3A4}"/>
    <cellStyle name="Comma 6 4 4 3 3" xfId="25009" xr:uid="{D13AD506-B971-43E8-9263-B2003BB20B7B}"/>
    <cellStyle name="Comma 6 4 4 3 3 2" xfId="29900" xr:uid="{DE18F8CC-9AE1-4F5E-9463-70483CF3EC52}"/>
    <cellStyle name="Comma 6 4 4 3 4" xfId="30014" xr:uid="{54B5A641-CBAA-4C36-9169-160B5E571C1F}"/>
    <cellStyle name="Comma 6 4 4 4" xfId="1701" xr:uid="{00000000-0005-0000-0000-000082020000}"/>
    <cellStyle name="Comma 6 4 4 5" xfId="4258" xr:uid="{F88A1956-BAD7-4D08-9EEC-B2583E75D0DD}"/>
    <cellStyle name="Comma 6 4 4 5 2" xfId="9029" xr:uid="{921BDAC3-0294-4D86-8C5F-754A50525046}"/>
    <cellStyle name="Comma 6 4 4 5 2 2" xfId="19409" xr:uid="{7F2C0D14-E739-477C-A33B-5DDBE2A55F78}"/>
    <cellStyle name="Comma 6 4 4 5 2 3" xfId="31033" xr:uid="{7E47475A-DD01-4834-94C2-1630B8804BB1}"/>
    <cellStyle name="Comma 6 4 4 5 2 4" xfId="30726" xr:uid="{162F962F-579D-4E61-99F1-D903E08A5944}"/>
    <cellStyle name="Comma 6 4 4 5 3" xfId="11862" xr:uid="{CB563B1E-333D-437D-80F1-F1E92395B99F}"/>
    <cellStyle name="Comma 6 4 4 5 3 2" xfId="22242" xr:uid="{DAB37DDA-1810-4257-AF18-71A6F4AEF98C}"/>
    <cellStyle name="Comma 6 4 4 5 4" xfId="25900" xr:uid="{6E4D4D61-4FA4-40F8-B260-4F74A35085BF}"/>
    <cellStyle name="Comma 6 4 4 5 5" xfId="26026" xr:uid="{0AE5C490-7D0B-48C0-B974-61B1DA7B0177}"/>
    <cellStyle name="Comma 6 4 4 5 6" xfId="16576" xr:uid="{C055D660-BCFC-4A7A-8BC6-76732CE75695}"/>
    <cellStyle name="Comma 6 4 4 6" xfId="4888" xr:uid="{C522401C-4DD6-4E1D-99C9-6E3D20EE2307}"/>
    <cellStyle name="Comma 6 4 4 6 2" xfId="14180" xr:uid="{5A0FF2A1-DA42-4A5E-AA72-2558B44A6109}"/>
    <cellStyle name="Comma 6 4 4 7" xfId="6633" xr:uid="{73F23711-DC0F-4F58-BF0D-2FB69ED65B37}"/>
    <cellStyle name="Comma 6 4 4 7 2" xfId="17013" xr:uid="{4087778A-5F0C-451B-A20D-77C3676FFA5F}"/>
    <cellStyle name="Comma 6 4 4 8" xfId="9466" xr:uid="{3B9B1F41-8EAC-4A06-9F83-A42D7AB79BB2}"/>
    <cellStyle name="Comma 6 4 4 8 2" xfId="19846" xr:uid="{689CAA96-C143-47E1-B5AD-C8E73BCD6AA1}"/>
    <cellStyle name="Comma 6 4 4 9" xfId="23861" xr:uid="{7228455F-2DD3-482A-BC3F-C95BE560FE7B}"/>
    <cellStyle name="Comma 6 4 5" xfId="1704" xr:uid="{00000000-0005-0000-0000-000083020000}"/>
    <cellStyle name="Comma 6 4 5 2" xfId="3047" xr:uid="{00000000-0005-0000-0000-0000F5010000}"/>
    <cellStyle name="Comma 6 4 5 2 2" xfId="8126" xr:uid="{54D4C34B-2D2B-447A-B5B4-5775E8620FFC}"/>
    <cellStyle name="Comma 6 4 5 2 2 2" xfId="28807" xr:uid="{B647D0DC-ECE0-42C5-BCA0-0BB0781E8855}"/>
    <cellStyle name="Comma 6 4 5 2 2 2 2" xfId="31220" xr:uid="{691BCCD8-3FCB-46F4-AA19-66BD8B2792E8}"/>
    <cellStyle name="Comma 6 4 5 2 2 2 3" xfId="30728" xr:uid="{787E4866-BDC8-4893-9282-491F88D13FE5}"/>
    <cellStyle name="Comma 6 4 5 2 2 3" xfId="28585" xr:uid="{46477F41-C513-4AA2-B52E-DD5043778A61}"/>
    <cellStyle name="Comma 6 4 5 2 2 4" xfId="18506" xr:uid="{AE896CAB-4E2D-4BC4-A2FB-544C8CDB6C94}"/>
    <cellStyle name="Comma 6 4 5 2 3" xfId="10959" xr:uid="{50637E51-5562-46AD-B882-65EC355770F2}"/>
    <cellStyle name="Comma 6 4 5 2 3 2" xfId="21339" xr:uid="{850D5D37-6DE8-4841-9460-F73B80017985}"/>
    <cellStyle name="Comma 6 4 5 2 4" xfId="23524" xr:uid="{5BC62036-1F54-49D8-99C8-F8F4DB207CE7}"/>
    <cellStyle name="Comma 6 4 5 2 5" xfId="15673" xr:uid="{21144154-8EC4-4BBF-9F05-1059A220AD7A}"/>
    <cellStyle name="Comma 6 4 5 3" xfId="3589" xr:uid="{00000000-0005-0000-0000-000083020000}"/>
    <cellStyle name="Comma 6 4 5 4" xfId="4405" xr:uid="{7541ECBE-E625-46C2-913D-030F44B4E812}"/>
    <cellStyle name="Comma 6 4 5 4 2" xfId="9176" xr:uid="{10C0E120-5A4F-40E2-A73A-0F419D8AFE7D}"/>
    <cellStyle name="Comma 6 4 5 4 2 2" xfId="19556" xr:uid="{42C0B2DC-4602-4CB8-B7DD-A48E64A1A11E}"/>
    <cellStyle name="Comma 6 4 5 4 2 3" xfId="31070" xr:uid="{22979A5B-49A1-42E6-BA89-CCDBEAE37202}"/>
    <cellStyle name="Comma 6 4 5 4 2 4" xfId="30727" xr:uid="{E5F89DE4-F2D2-4C08-B671-36C13540F10E}"/>
    <cellStyle name="Comma 6 4 5 4 3" xfId="12009" xr:uid="{BC30DDE6-6812-430F-A96A-70862DC750C2}"/>
    <cellStyle name="Comma 6 4 5 4 3 2" xfId="22389" xr:uid="{94CCDCB7-721D-4547-9880-5CA7F7110942}"/>
    <cellStyle name="Comma 6 4 5 4 4" xfId="16723" xr:uid="{1A4CDAA2-885C-4A5C-95B3-C6CE07D1A4F9}"/>
    <cellStyle name="Comma 6 4 5 5" xfId="5596" xr:uid="{8F23EDCF-D0A9-4732-B643-145982D71AB9}"/>
    <cellStyle name="Comma 6 4 5 5 2" xfId="29683" xr:uid="{EF3BD0A6-DB09-431F-92E2-3C8D869A5B95}"/>
    <cellStyle name="Comma 6 4 5 5 2 2" xfId="30966" xr:uid="{308557D5-49FB-45ED-B51A-8AA44B8D7B71}"/>
    <cellStyle name="Comma 6 4 5 6" xfId="24373" xr:uid="{91D1EDE4-7110-405F-8750-08A556862BDF}"/>
    <cellStyle name="Comma 6 4 5 7" xfId="13553" xr:uid="{A7F02A6C-6510-4740-9354-BBF236F91E84}"/>
    <cellStyle name="Comma 6 4 6" xfId="1705" xr:uid="{00000000-0005-0000-0000-000084020000}"/>
    <cellStyle name="Comma 6 4 6 2" xfId="2872" xr:uid="{00000000-0005-0000-0000-0000F6010000}"/>
    <cellStyle name="Comma 6 4 6 2 2" xfId="7988" xr:uid="{DFBB432E-3A5A-496E-818E-C55060EC3CBB}"/>
    <cellStyle name="Comma 6 4 6 2 2 2" xfId="26250" xr:uid="{A6D4DEA5-5A3D-446F-9100-76438298D113}"/>
    <cellStyle name="Comma 6 4 6 2 2 2 2" xfId="31169" xr:uid="{9743733B-E35B-44C2-895E-4E9F3FD9AD20}"/>
    <cellStyle name="Comma 6 4 6 2 2 2 3" xfId="30729" xr:uid="{36F4C335-21C6-4B80-A783-6DEE9EA2C7B3}"/>
    <cellStyle name="Comma 6 4 6 2 2 3" xfId="26687" xr:uid="{F4F25F70-E51E-45AB-A23C-17588D0AB7CF}"/>
    <cellStyle name="Comma 6 4 6 2 2 4" xfId="18368" xr:uid="{751CBBBD-02F1-4EC8-A428-B1D92AA0FD74}"/>
    <cellStyle name="Comma 6 4 6 2 3" xfId="10821" xr:uid="{4B0563F5-F4ED-4FF4-B040-CF8FC99765CE}"/>
    <cellStyle name="Comma 6 4 6 2 3 2" xfId="21201" xr:uid="{6A137480-FFB3-476C-8BA5-C9E9950A55B4}"/>
    <cellStyle name="Comma 6 4 6 2 4" xfId="22967" xr:uid="{92746F34-F1DA-4DC9-AA9E-79EFD699D503}"/>
    <cellStyle name="Comma 6 4 6 2 5" xfId="15535" xr:uid="{F1E2F4F3-F31F-4441-8AD3-41AFDF0573C0}"/>
    <cellStyle name="Comma 6 4 6 3" xfId="3684" xr:uid="{00000000-0005-0000-0000-000084020000}"/>
    <cellStyle name="Comma 6 4 6 4" xfId="5597" xr:uid="{A8028302-ED8A-40B8-8A70-7BEFE282F4FC}"/>
    <cellStyle name="Comma 6 4 6 4 2" xfId="29921" xr:uid="{CDA048C9-974C-400A-AA42-F64BD97DF22B}"/>
    <cellStyle name="Comma 6 4 6 5" xfId="23415" xr:uid="{C2BB730C-BD1C-467F-A026-B3DC5A68504F}"/>
    <cellStyle name="Comma 6 4 6 6" xfId="13366" xr:uid="{1AC7631A-FD2B-4EB4-9784-B8AF1011B9CD}"/>
    <cellStyle name="Comma 6 4 7" xfId="1691" xr:uid="{00000000-0005-0000-0000-000085020000}"/>
    <cellStyle name="Comma 6 4 7 2" xfId="2467" xr:uid="{00000000-0005-0000-0000-0000F7010000}"/>
    <cellStyle name="Comma 6 4 7 2 2" xfId="7591" xr:uid="{A65CD5EB-1051-4973-BA95-26C5C049E7B7}"/>
    <cellStyle name="Comma 6 4 7 2 2 2" xfId="17971" xr:uid="{F1AB390C-53D0-4162-83C7-8EA513F983E3}"/>
    <cellStyle name="Comma 6 4 7 2 3" xfId="10424" xr:uid="{11D00CB4-211A-455B-B691-7CC4AD02121C}"/>
    <cellStyle name="Comma 6 4 7 2 3 2" xfId="20804" xr:uid="{7E0350DF-70CE-4B56-A34F-A26805D35A02}"/>
    <cellStyle name="Comma 6 4 7 2 4" xfId="27399" xr:uid="{46B2D801-E2B4-415C-A933-BDBDE9533E7C}"/>
    <cellStyle name="Comma 6 4 7 2 5" xfId="26153" xr:uid="{7CFDDA6D-9A08-4A78-B530-EB2BD8ECFC7B}"/>
    <cellStyle name="Comma 6 4 7 2 6" xfId="15138" xr:uid="{74FD98A7-4C92-4590-AADB-1C3B55717B94}"/>
    <cellStyle name="Comma 6 4 7 3" xfId="3634" xr:uid="{00000000-0005-0000-0000-000085020000}"/>
    <cellStyle name="Comma 6 4 7 4" xfId="5587" xr:uid="{5F3C36C8-D1B5-4C42-9705-CB72C5A4950A}"/>
    <cellStyle name="Comma 6 4 7 4 2" xfId="29861" xr:uid="{C263C62B-DABD-420C-A97D-0F3CE47933DF}"/>
    <cellStyle name="Comma 6 4 7 5" xfId="22829" xr:uid="{80ED073A-316E-4622-8079-102557309958}"/>
    <cellStyle name="Comma 6 4 7 6" xfId="12854" xr:uid="{F1798703-5663-4830-80B6-46478CA449D9}"/>
    <cellStyle name="Comma 6 4 8" xfId="2221" xr:uid="{00000000-0005-0000-0000-0000E6010000}"/>
    <cellStyle name="Comma 6 4 8 2" xfId="7347" xr:uid="{C41CE54C-FD8B-4A42-9930-9155DD2D3E09}"/>
    <cellStyle name="Comma 6 4 8 2 2" xfId="17727" xr:uid="{65DA0D79-1C0A-41F2-9143-825CBCBDD161}"/>
    <cellStyle name="Comma 6 4 8 2 2 2" xfId="31121" xr:uid="{24EFB6D6-DF65-42CC-96F4-F84914B8D4E7}"/>
    <cellStyle name="Comma 6 4 8 2 2 3" xfId="30730" xr:uid="{29EF420D-7071-41EC-A1CD-1C25DE9D0314}"/>
    <cellStyle name="Comma 6 4 8 3" xfId="10180" xr:uid="{908AC10B-86A3-411D-A405-A408A77ECBD5}"/>
    <cellStyle name="Comma 6 4 8 3 2" xfId="20560" xr:uid="{DC3F41D7-DCD9-4D73-9B1B-D3871BC7F286}"/>
    <cellStyle name="Comma 6 4 8 4" xfId="25405" xr:uid="{4359DC52-0CBD-4BDF-8FB2-AFDE5782EC45}"/>
    <cellStyle name="Comma 6 4 8 5" xfId="27612" xr:uid="{7F10D4B5-D9AF-4A09-8572-6652D106B2F7}"/>
    <cellStyle name="Comma 6 4 8 6" xfId="14894" xr:uid="{EB5A04D0-C700-4751-AC83-4883233AC4E1}"/>
    <cellStyle name="Comma 6 4 9" xfId="3866" xr:uid="{44D94F21-4B52-4460-9384-B6B9C6F74F70}"/>
    <cellStyle name="Comma 6 4 9 2" xfId="8697" xr:uid="{8384AADA-23E2-4A6B-A8D3-8EFF809C4492}"/>
    <cellStyle name="Comma 6 4 9 2 2" xfId="19077" xr:uid="{0325ACFA-2711-4CCD-A95E-46F0118EE30F}"/>
    <cellStyle name="Comma 6 4 9 3" xfId="11530" xr:uid="{8ABDBCA1-3D1C-410C-B9B7-FDC8023C9FBC}"/>
    <cellStyle name="Comma 6 4 9 3 2" xfId="21910" xr:uid="{BE857919-D2AA-423B-A68D-C9D2B6CDC4A4}"/>
    <cellStyle name="Comma 6 4 9 4" xfId="27710" xr:uid="{BCF7AB0B-7FF1-4ED6-A2B9-6C5D4BE30012}"/>
    <cellStyle name="Comma 6 4 9 5" xfId="27597" xr:uid="{3E954F38-21E4-424A-870B-3DF4002BE41B}"/>
    <cellStyle name="Comma 6 4 9 6" xfId="16244" xr:uid="{14FEADCD-C5DC-4910-9D9E-9078A2DC52FD}"/>
    <cellStyle name="Comma 6 5" xfId="1706" xr:uid="{00000000-0005-0000-0000-000086020000}"/>
    <cellStyle name="Comma 6 5 10" xfId="25749" xr:uid="{F3893E22-8AFA-4C20-88BE-99F6D0B7836B}"/>
    <cellStyle name="Comma 6 5 10 2" xfId="30003" xr:uid="{9BBA55C4-F717-4123-9745-FD974FD5C92B}"/>
    <cellStyle name="Comma 6 5 11" xfId="12957" xr:uid="{6081739D-F564-4AF8-9D03-600F4BF43A0D}"/>
    <cellStyle name="Comma 6 5 2" xfId="2674" xr:uid="{00000000-0005-0000-0000-0000F9010000}"/>
    <cellStyle name="Comma 6 5 2 2" xfId="3049" xr:uid="{00000000-0005-0000-0000-0000FA010000}"/>
    <cellStyle name="Comma 6 5 2 2 2" xfId="6162" xr:uid="{9072506B-66F6-434E-AF9A-C449954DC0D8}"/>
    <cellStyle name="Comma 6 5 2 2 2 2" xfId="27441" xr:uid="{9BBE47B7-6F11-45B5-8B2A-B0A3C36FE1BB}"/>
    <cellStyle name="Comma 6 5 2 2 2 2 2" xfId="31190" xr:uid="{325C7F89-E089-4071-A4CA-9ADB67FB52F9}"/>
    <cellStyle name="Comma 6 5 2 2 2 2 3" xfId="30732" xr:uid="{16F0985C-0D59-4C77-AE81-D539AE6EC8DC}"/>
    <cellStyle name="Comma 6 5 2 2 2 3" xfId="25993" xr:uid="{29FCB692-FD3E-4D43-8557-D799C388341A}"/>
    <cellStyle name="Comma 6 5 2 2 2 4" xfId="15675" xr:uid="{5CE6BAD9-BA76-4CB5-8800-77D44C849C38}"/>
    <cellStyle name="Comma 6 5 2 2 3" xfId="8128" xr:uid="{CE5D24FA-4D71-4FBE-8ABD-CFAD66472B47}"/>
    <cellStyle name="Comma 6 5 2 2 3 2" xfId="18508" xr:uid="{6069F6D0-7212-44E3-8E25-81661A9D5019}"/>
    <cellStyle name="Comma 6 5 2 2 4" xfId="10961" xr:uid="{7BD62EEE-A729-458D-B4B3-F68E635BB264}"/>
    <cellStyle name="Comma 6 5 2 2 4 2" xfId="21341" xr:uid="{AD7DC9C6-DC5C-44A6-9249-87D4B0A7A7C0}"/>
    <cellStyle name="Comma 6 5 2 2 5" xfId="24525" xr:uid="{7F466391-28BE-411E-B2DE-BE091A55F44A}"/>
    <cellStyle name="Comma 6 5 2 2 6" xfId="13555" xr:uid="{E4BE6815-7EC8-4CD5-9BD7-CBFE59D1CF49}"/>
    <cellStyle name="Comma 6 5 2 3" xfId="4261" xr:uid="{AE78412A-E3FD-4707-9349-D83D4CB2A6DF}"/>
    <cellStyle name="Comma 6 5 2 3 2" xfId="9032" xr:uid="{E04F1C4D-6215-48C9-8273-7D130D5F91D6}"/>
    <cellStyle name="Comma 6 5 2 3 2 2" xfId="29092" xr:uid="{F12DCF9A-CA5B-435F-8783-D7D7A2F6C175}"/>
    <cellStyle name="Comma 6 5 2 3 2 3" xfId="27010" xr:uid="{A7EDC08D-0DD7-4282-A2F4-ACBD8F2E9EE3}"/>
    <cellStyle name="Comma 6 5 2 3 2 4" xfId="19412" xr:uid="{01D3B6AA-65B1-45C6-BE98-8521B2340194}"/>
    <cellStyle name="Comma 6 5 2 3 2 5" xfId="31036" xr:uid="{8012AB0B-EB59-44A7-8DB7-259914660E82}"/>
    <cellStyle name="Comma 6 5 2 3 3" xfId="11865" xr:uid="{35E77887-7461-46CE-8CAC-49FA064BC684}"/>
    <cellStyle name="Comma 6 5 2 3 3 2" xfId="22245" xr:uid="{E16DFC60-DE26-40A4-BB19-DE0AF5BA5E71}"/>
    <cellStyle name="Comma 6 5 2 3 4" xfId="24172" xr:uid="{76B4C1B6-06C5-4A52-9551-5BF59DA735A3}"/>
    <cellStyle name="Comma 6 5 2 3 5" xfId="16579" xr:uid="{F083096D-6C9E-4EF8-BF38-7EAA039A1FF8}"/>
    <cellStyle name="Comma 6 5 2 4" xfId="5919" xr:uid="{D13FD7F3-58AF-4C81-814A-2FEC26EB0EE5}"/>
    <cellStyle name="Comma 6 5 2 4 2" xfId="28654" xr:uid="{90F87C2A-E3B4-4A3B-B5AC-CD9FF1CB3B92}"/>
    <cellStyle name="Comma 6 5 2 4 3" xfId="28051" xr:uid="{2E48367A-9396-43ED-B8EA-3AE7BCCC7C93}"/>
    <cellStyle name="Comma 6 5 2 4 4" xfId="15344" xr:uid="{FE28975C-1120-46E2-AE2B-57AE0ADC5BFD}"/>
    <cellStyle name="Comma 6 5 2 5" xfId="7797" xr:uid="{AEE457D1-6834-4469-9B49-34D97CE5E035}"/>
    <cellStyle name="Comma 6 5 2 5 2" xfId="18177" xr:uid="{78EBEE38-911A-4ADF-A398-2EDF0C44561C}"/>
    <cellStyle name="Comma 6 5 2 6" xfId="10630" xr:uid="{10FDC70E-6C80-42F3-8A52-BE45CC791EDB}"/>
    <cellStyle name="Comma 6 5 2 6 2" xfId="21010" xr:uid="{AE587D83-A7CB-4C01-BCA8-9E11CC2BC835}"/>
    <cellStyle name="Comma 6 5 2 7" xfId="23213" xr:uid="{AB361D29-4081-44C9-A5E9-DB52714463F5}"/>
    <cellStyle name="Comma 6 5 2 8" xfId="13081" xr:uid="{746895FD-FB8C-4EED-9F02-793D42642EFB}"/>
    <cellStyle name="Comma 6 5 3" xfId="3050" xr:uid="{00000000-0005-0000-0000-0000FB010000}"/>
    <cellStyle name="Comma 6 5 3 2" xfId="4406" xr:uid="{C911EB5E-6E7B-4CB3-8496-F6CCE884BF2D}"/>
    <cellStyle name="Comma 6 5 3 2 2" xfId="9177" xr:uid="{C9E444F1-FB04-4EFD-840F-941B5236CEC5}"/>
    <cellStyle name="Comma 6 5 3 2 2 2" xfId="19557" xr:uid="{7354D5C3-C2D3-4006-B5A7-37EEEAA03F4B}"/>
    <cellStyle name="Comma 6 5 3 2 2 3" xfId="31071" xr:uid="{A2A4928A-1757-4797-9AD6-3490D0D71705}"/>
    <cellStyle name="Comma 6 5 3 2 2 4" xfId="30733" xr:uid="{CC9E0DDD-F5C7-4081-BD6A-4AF5E6D9D0A0}"/>
    <cellStyle name="Comma 6 5 3 2 3" xfId="12010" xr:uid="{2BC2BFB9-8556-4E02-8D51-85A9A4066A50}"/>
    <cellStyle name="Comma 6 5 3 2 3 2" xfId="22390" xr:uid="{279F3012-F801-4901-855F-7207F0B8C6F5}"/>
    <cellStyle name="Comma 6 5 3 2 4" xfId="25765" xr:uid="{44B57F59-8D63-44FC-9A5D-4FB2EEAC2070}"/>
    <cellStyle name="Comma 6 5 3 2 5" xfId="26073" xr:uid="{379C5DA0-533C-48B5-B231-ECA27F7A9875}"/>
    <cellStyle name="Comma 6 5 3 2 6" xfId="16724" xr:uid="{56567B78-0819-460B-AB1A-50345959535A}"/>
    <cellStyle name="Comma 6 5 3 3" xfId="6163" xr:uid="{313C14E6-5D0D-4FEF-B7FA-102243C1E0EB}"/>
    <cellStyle name="Comma 6 5 3 3 2" xfId="15676" xr:uid="{99C5C290-A368-4B29-81E7-DE1E02D860C8}"/>
    <cellStyle name="Comma 6 5 3 4" xfId="8129" xr:uid="{EE3672A2-39EC-4801-B591-0EDBF521DB37}"/>
    <cellStyle name="Comma 6 5 3 4 2" xfId="18509" xr:uid="{99C90F8C-3849-42F7-B80E-53394043E507}"/>
    <cellStyle name="Comma 6 5 3 5" xfId="10962" xr:uid="{01B62E8D-BD90-4224-8DED-8A4A6EDD743D}"/>
    <cellStyle name="Comma 6 5 3 5 2" xfId="21342" xr:uid="{A5256953-0374-4D3F-AA09-24C136419803}"/>
    <cellStyle name="Comma 6 5 3 6" xfId="23479" xr:uid="{F7DAA880-D79D-4371-8FCA-5C59A2E1A85A}"/>
    <cellStyle name="Comma 6 5 3 7" xfId="13556" xr:uid="{C16AD644-B941-48BB-91D8-BFBCB2FF5E3B}"/>
    <cellStyle name="Comma 6 5 4" xfId="3048" xr:uid="{00000000-0005-0000-0000-0000FC010000}"/>
    <cellStyle name="Comma 6 5 4 2" xfId="6161" xr:uid="{77B98769-66EB-4F7C-9866-045F948AA391}"/>
    <cellStyle name="Comma 6 5 4 2 2" xfId="26978" xr:uid="{BA006FDD-D230-4740-8F19-385BCA299A85}"/>
    <cellStyle name="Comma 6 5 4 2 3" xfId="26579" xr:uid="{DEDB1051-D14F-42D5-8B77-0FDCFAE8744B}"/>
    <cellStyle name="Comma 6 5 4 2 4" xfId="15674" xr:uid="{95B7EA55-B59A-4C76-8EC3-A54B020BD472}"/>
    <cellStyle name="Comma 6 5 4 3" xfId="8127" xr:uid="{D165B3FE-DDB5-4059-8470-0266FCA7C301}"/>
    <cellStyle name="Comma 6 5 4 3 2" xfId="18507" xr:uid="{F2BECBEB-1EEF-4D21-9D43-F4CF9E187924}"/>
    <cellStyle name="Comma 6 5 4 4" xfId="10960" xr:uid="{0F425BC4-9E16-4EAB-A206-BF50C665721F}"/>
    <cellStyle name="Comma 6 5 4 4 2" xfId="21340" xr:uid="{D8B73855-A798-4565-8F47-F72CFC11BB00}"/>
    <cellStyle name="Comma 6 5 4 5" xfId="23785" xr:uid="{6F86A38B-C99F-4196-9DE4-4DCD766C4FBC}"/>
    <cellStyle name="Comma 6 5 4 6" xfId="13554" xr:uid="{C83477AA-13D9-44E0-83BE-3A04DDE9D026}"/>
    <cellStyle name="Comma 6 5 5" xfId="2570" xr:uid="{00000000-0005-0000-0000-0000F8010000}"/>
    <cellStyle name="Comma 6 5 5 2" xfId="7694" xr:uid="{1990EA53-C1B6-4704-8500-B9E147267AE1}"/>
    <cellStyle name="Comma 6 5 5 2 2" xfId="27342" xr:uid="{5DEC078C-F871-489B-9B9E-0235A93EED85}"/>
    <cellStyle name="Comma 6 5 5 2 3" xfId="26525" xr:uid="{B4880A4E-D7E4-4376-B404-8A288699E25D}"/>
    <cellStyle name="Comma 6 5 5 2 4" xfId="18074" xr:uid="{1F35AC32-3B10-44D6-881C-326D1C4E9F1D}"/>
    <cellStyle name="Comma 6 5 5 3" xfId="10527" xr:uid="{06C3247A-D84D-4960-AECB-588082306406}"/>
    <cellStyle name="Comma 6 5 5 3 2" xfId="20907" xr:uid="{6E2FF123-9FA0-48D1-80D2-5B25702AE77A}"/>
    <cellStyle name="Comma 6 5 5 4" xfId="24739" xr:uid="{5A4C6D9F-8500-4DEE-A02C-2B5DCABC18F9}"/>
    <cellStyle name="Comma 6 5 5 5" xfId="15241" xr:uid="{96001FF9-8FC9-49FC-8D37-C92BC6856A3D}"/>
    <cellStyle name="Comma 6 5 6" xfId="2052" xr:uid="{00000000-0005-0000-0000-000086020000}"/>
    <cellStyle name="Comma 6 5 6 2" xfId="28161" xr:uid="{885D212C-05ED-4BF0-B750-04B03BB0CBF8}"/>
    <cellStyle name="Comma 6 5 6 3" xfId="27108" xr:uid="{2FED39B2-98E6-41CC-AE80-60096B335C8F}"/>
    <cellStyle name="Comma 6 5 7" xfId="4235" xr:uid="{A60E7526-B9F5-49C6-B835-8CDFABECB725}"/>
    <cellStyle name="Comma 6 5 7 2" xfId="9006" xr:uid="{EDF2850F-F3AD-40BD-B91F-77CA8AA4A45F}"/>
    <cellStyle name="Comma 6 5 7 2 2" xfId="19386" xr:uid="{F6329403-3A8F-4848-9D9E-61FE7E399297}"/>
    <cellStyle name="Comma 6 5 7 2 3" xfId="31023" xr:uid="{14ACCE49-649F-4D5B-8F9D-24E42BD4A4E9}"/>
    <cellStyle name="Comma 6 5 7 2 4" xfId="30731" xr:uid="{57466AA1-E89A-486E-89A6-F5D9E03FEBE5}"/>
    <cellStyle name="Comma 6 5 7 3" xfId="11839" xr:uid="{0AF66E20-5078-45F0-926D-0FDF0E6EA049}"/>
    <cellStyle name="Comma 6 5 7 3 2" xfId="22219" xr:uid="{92DBCC9E-D1B5-49F0-8959-39A6EC73FB92}"/>
    <cellStyle name="Comma 6 5 7 4" xfId="16553" xr:uid="{048A871F-099F-4F46-A3BE-98DD42C94166}"/>
    <cellStyle name="Comma 6 5 8" xfId="5598" xr:uid="{F6A32834-0766-4403-BA6E-361E90744A35}"/>
    <cellStyle name="Comma 6 5 8 2" xfId="29823" xr:uid="{FA06CDE3-AD95-4F28-BB21-F621D65E4E87}"/>
    <cellStyle name="Comma 6 5 8 2 2" xfId="30967" xr:uid="{50FCA492-10FD-4CB8-BB65-65A595E6C1EE}"/>
    <cellStyle name="Comma 6 5 8 3" xfId="30625" xr:uid="{D6644BB0-0D0B-41C4-A086-5EB2E7A61544}"/>
    <cellStyle name="Comma 6 5 9" xfId="25483" xr:uid="{A765CB03-C487-41C6-93BE-38026305CF7A}"/>
    <cellStyle name="Comma 6 6" xfId="2161" xr:uid="{00000000-0005-0000-0000-0000E3010000}"/>
    <cellStyle name="Comma 6 6 2" xfId="7287" xr:uid="{E705E142-4DA3-463E-8FAC-F22F05BA6768}"/>
    <cellStyle name="Comma 6 6 2 2" xfId="17667" xr:uid="{4C7CA64C-5E91-4A80-B09D-7D8F8424733A}"/>
    <cellStyle name="Comma 6 6 3" xfId="10120" xr:uid="{340F1EE3-1B83-46E0-8F09-B4C26E25F181}"/>
    <cellStyle name="Comma 6 6 3 2" xfId="20500" xr:uid="{A499D17E-8057-4251-840D-CE412ABC86FB}"/>
    <cellStyle name="Comma 6 6 4" xfId="24884" xr:uid="{E52ED29D-5942-4801-8BAF-D34620EB8958}"/>
    <cellStyle name="Comma 6 6 5" xfId="26206" xr:uid="{4CB53949-7489-45BD-976C-5D2FEB288F44}"/>
    <cellStyle name="Comma 6 6 6" xfId="14834" xr:uid="{321E774C-65C4-4B9A-8C46-85BC07333FD0}"/>
    <cellStyle name="Comma 6 6 7" xfId="30432" xr:uid="{86EF0529-B324-4719-B2B1-2B9231FB2917}"/>
    <cellStyle name="Comma 6 6 8" xfId="31258" xr:uid="{40BDEAA4-3800-4985-8263-4E0A9E3CC9C3}"/>
    <cellStyle name="Comma 6 7" xfId="22760" xr:uid="{37A7E8A0-43E7-41E2-BDB1-D7874A32CC13}"/>
    <cellStyle name="Comma 6 7 2" xfId="30399" xr:uid="{8AB278A9-D60A-4CCF-8FB0-D023A9F7D997}"/>
    <cellStyle name="Comma 6 8" xfId="12392" xr:uid="{6793FA80-0871-42EE-B221-7655EE8126B8}"/>
    <cellStyle name="Comma 6 9" xfId="29549" xr:uid="{0C85103D-D993-4F13-A57F-2F08993A276F}"/>
    <cellStyle name="Comma 7" xfId="500" xr:uid="{00000000-0005-0000-0000-000087020000}"/>
    <cellStyle name="Comma 7 10" xfId="501" xr:uid="{00000000-0005-0000-0000-000088020000}"/>
    <cellStyle name="Comma 7 10 10" xfId="12669" xr:uid="{0304EF0E-9902-4BD9-8F2D-7BEAF7E53FF3}"/>
    <cellStyle name="Comma 7 10 2" xfId="1709" xr:uid="{00000000-0005-0000-0000-000089020000}"/>
    <cellStyle name="Comma 7 10 2 2" xfId="3051" xr:uid="{00000000-0005-0000-0000-0000FF010000}"/>
    <cellStyle name="Comma 7 10 2 2 2" xfId="8130" xr:uid="{4B684DFA-9692-4A26-A730-995AD8A60843}"/>
    <cellStyle name="Comma 7 10 2 2 2 2" xfId="18510" xr:uid="{3DCD4A56-62ED-4907-88B4-B6AFB0CCF392}"/>
    <cellStyle name="Comma 7 10 2 2 3" xfId="10963" xr:uid="{E4EE2813-7992-41A7-9A04-0DE9EDC9A643}"/>
    <cellStyle name="Comma 7 10 2 2 3 2" xfId="21343" xr:uid="{806F9353-B2D5-4B33-85DA-5F3B6E173F4C}"/>
    <cellStyle name="Comma 7 10 2 2 4" xfId="28478" xr:uid="{E9492947-DB35-4A7F-B79F-84ACAED4A8FC}"/>
    <cellStyle name="Comma 7 10 2 2 5" xfId="27968" xr:uid="{CE260D0E-F8CD-44AD-812E-04CD09475421}"/>
    <cellStyle name="Comma 7 10 2 2 6" xfId="15677" xr:uid="{DA46CC74-2100-4BEE-BE49-53DCA1188B55}"/>
    <cellStyle name="Comma 7 10 2 3" xfId="3555" xr:uid="{00000000-0005-0000-0000-000089020000}"/>
    <cellStyle name="Comma 7 10 2 4" xfId="5599" xr:uid="{9A894E3E-F825-4091-BE58-3404C50F46E5}"/>
    <cellStyle name="Comma 7 10 2 4 2" xfId="29775" xr:uid="{69895E25-65E5-4D76-A26D-A63F28A4B978}"/>
    <cellStyle name="Comma 7 10 2 5" xfId="23338" xr:uid="{47768CD9-A1DD-4C6A-931F-A343C911895F}"/>
    <cellStyle name="Comma 7 10 2 6" xfId="13557" xr:uid="{386DBC66-6ED0-48EA-8136-4AB222A7BF8F}"/>
    <cellStyle name="Comma 7 10 3" xfId="1710" xr:uid="{00000000-0005-0000-0000-00008A020000}"/>
    <cellStyle name="Comma 7 10 3 2" xfId="23282" xr:uid="{471F6C94-CC11-4E87-87AE-598C4CE9FAB7}"/>
    <cellStyle name="Comma 7 10 3 3" xfId="25739" xr:uid="{FA0AC2A2-EC53-4D9A-A288-717BCA4D8A2E}"/>
    <cellStyle name="Comma 7 10 3 4" xfId="30053" xr:uid="{82D7F95B-ADDB-4CD3-8CA5-38E26A9A1505}"/>
    <cellStyle name="Comma 7 10 3 5" xfId="29660" xr:uid="{6948ED0E-1928-433B-8896-129390D39D27}"/>
    <cellStyle name="Comma 7 10 4" xfId="1708" xr:uid="{00000000-0005-0000-0000-00008B020000}"/>
    <cellStyle name="Comma 7 10 4 2" xfId="25722" xr:uid="{65959AE7-EB73-4A29-AEDE-5086AD6654D1}"/>
    <cellStyle name="Comma 7 10 4 3" xfId="23895" xr:uid="{A2302EFE-A812-41F1-B7CF-01786DD9FD31}"/>
    <cellStyle name="Comma 7 10 5" xfId="4126" xr:uid="{EBACDF21-4667-4E1B-89A1-775E3F0BDEFB}"/>
    <cellStyle name="Comma 7 10 5 2" xfId="8897" xr:uid="{803B21C8-7816-4590-BDE5-1D23CC6610FF}"/>
    <cellStyle name="Comma 7 10 5 2 2" xfId="19277" xr:uid="{23FE49F9-05A6-4B90-B0F1-AEC2AFF0086A}"/>
    <cellStyle name="Comma 7 10 5 2 3" xfId="31009" xr:uid="{D6C854D8-D37F-4A44-B89C-1C0E594B72EA}"/>
    <cellStyle name="Comma 7 10 5 2 4" xfId="30734" xr:uid="{1539EA9C-5098-413E-9C5B-D0DF900926AD}"/>
    <cellStyle name="Comma 7 10 5 3" xfId="11730" xr:uid="{E7BC460F-C960-4934-8502-7DDBC3D0C3E6}"/>
    <cellStyle name="Comma 7 10 5 3 2" xfId="22110" xr:uid="{40881A6B-4545-4EB1-813A-4E1558B81566}"/>
    <cellStyle name="Comma 7 10 5 4" xfId="26523" xr:uid="{1745E0D8-8A9A-4840-BDB8-0401C09AA039}"/>
    <cellStyle name="Comma 7 10 5 5" xfId="25839" xr:uid="{C11B2212-1E1A-4B71-B465-5670181885CD}"/>
    <cellStyle name="Comma 7 10 5 6" xfId="16444" xr:uid="{E978AE30-B13C-4A2E-90E6-39EA87923D38}"/>
    <cellStyle name="Comma 7 10 6" xfId="4890" xr:uid="{D82BBFC1-9D1D-4AAE-A948-A38D0EF6F03E}"/>
    <cellStyle name="Comma 7 10 6 2" xfId="27642" xr:uid="{F7371CBB-0784-4473-9FC1-85C83B78B35B}"/>
    <cellStyle name="Comma 7 10 6 3" xfId="27259" xr:uid="{B70C7F4C-17C3-43F1-A10A-A7D1DD574EE2}"/>
    <cellStyle name="Comma 7 10 6 4" xfId="14182" xr:uid="{72355FD3-5050-4CF6-9D1E-9B0E83C8FCE6}"/>
    <cellStyle name="Comma 7 10 7" xfId="6635" xr:uid="{1CD37795-67F5-4F29-93F8-992F32C52816}"/>
    <cellStyle name="Comma 7 10 7 2" xfId="17015" xr:uid="{1FCBAEEB-BD9E-40A5-BF83-C0DEA953F239}"/>
    <cellStyle name="Comma 7 10 8" xfId="9468" xr:uid="{572D7F13-2184-45ED-89E4-B39C3263D3EE}"/>
    <cellStyle name="Comma 7 10 8 2" xfId="19848" xr:uid="{7BA8A08F-E23F-4BC4-BFF4-DFC878E4B8CA}"/>
    <cellStyle name="Comma 7 10 9" xfId="22780" xr:uid="{9C9C0777-DD5A-45A2-8B23-CD5FCFC5DE9B}"/>
    <cellStyle name="Comma 7 11" xfId="502" xr:uid="{00000000-0005-0000-0000-00008C020000}"/>
    <cellStyle name="Comma 7 11 10" xfId="31254" xr:uid="{E835B43B-FDA2-4DDE-83E1-FBF9D27ED0DE}"/>
    <cellStyle name="Comma 7 11 2" xfId="1712" xr:uid="{00000000-0005-0000-0000-00008D020000}"/>
    <cellStyle name="Comma 7 11 2 2" xfId="25050" xr:uid="{23ABD4A7-3C9B-4DBA-8948-EF7696DC0549}"/>
    <cellStyle name="Comma 7 11 2 2 2" xfId="29810" xr:uid="{2804BB26-590B-4F9E-8251-636B18D7E4FE}"/>
    <cellStyle name="Comma 7 11 2 2 2 2" xfId="30736" xr:uid="{3DAD6463-AE5B-4A7E-A235-D117BC01C86B}"/>
    <cellStyle name="Comma 7 11 2 3" xfId="25316" xr:uid="{7CB5C089-12DC-4C77-B45B-B4312F852EC0}"/>
    <cellStyle name="Comma 7 11 2 4" xfId="30036" xr:uid="{567DD56B-F8B3-45D4-86C5-0960C07F73C2}"/>
    <cellStyle name="Comma 7 11 3" xfId="1713" xr:uid="{00000000-0005-0000-0000-00008E020000}"/>
    <cellStyle name="Comma 7 11 3 2" xfId="31308" xr:uid="{BF8591BA-BEDC-47CC-8EFA-C694600B8972}"/>
    <cellStyle name="Comma 7 11 3 3" xfId="31270" xr:uid="{2324712B-9FE1-4E85-A8B2-EE1C9063D0B9}"/>
    <cellStyle name="Comma 7 11 4" xfId="1711" xr:uid="{00000000-0005-0000-0000-00008F020000}"/>
    <cellStyle name="Comma 7 11 5" xfId="4891" xr:uid="{4D7EF800-D3FE-4415-997D-80EB71861FD5}"/>
    <cellStyle name="Comma 7 11 5 2" xfId="14183" xr:uid="{237C6960-02C1-47B1-93F9-D85783831FC0}"/>
    <cellStyle name="Comma 7 11 5 2 2" xfId="31113" xr:uid="{F9048556-5930-4AED-AE0A-49345657D6F3}"/>
    <cellStyle name="Comma 7 11 5 2 3" xfId="30735" xr:uid="{1DDC157D-0ED6-4BFF-BF05-1F10AA0C45F1}"/>
    <cellStyle name="Comma 7 11 6" xfId="6636" xr:uid="{776ACA04-D065-4D7A-8E37-056C327E74AC}"/>
    <cellStyle name="Comma 7 11 6 2" xfId="17016" xr:uid="{B58752FC-E070-4A46-8BFC-C4F3908814BC}"/>
    <cellStyle name="Comma 7 11 7" xfId="9469" xr:uid="{CCFEF87C-0523-4F7B-9698-9812E0BED44F}"/>
    <cellStyle name="Comma 7 11 7 2" xfId="19849" xr:uid="{E442148C-3B76-4745-96E8-D6C7291F15EF}"/>
    <cellStyle name="Comma 7 11 8" xfId="24933" xr:uid="{252EC419-ABD7-4E53-918F-20AA1B459C38}"/>
    <cellStyle name="Comma 7 11 9" xfId="13367" xr:uid="{A3FFE9F5-7F4C-4076-BC34-FB113FFB58A6}"/>
    <cellStyle name="Comma 7 12" xfId="1714" xr:uid="{00000000-0005-0000-0000-000090020000}"/>
    <cellStyle name="Comma 7 12 2" xfId="2433" xr:uid="{00000000-0005-0000-0000-000001020000}"/>
    <cellStyle name="Comma 7 12 2 2" xfId="7557" xr:uid="{AB6A31A2-356E-46CD-9976-79E7AD8FCA85}"/>
    <cellStyle name="Comma 7 12 2 2 2" xfId="17937" xr:uid="{C69A7172-DB24-4003-8B22-DB81EE1956A1}"/>
    <cellStyle name="Comma 7 12 2 2 2 2" xfId="31130" xr:uid="{739F47EE-1697-4F75-9A1F-73E308A7FAE6}"/>
    <cellStyle name="Comma 7 12 2 2 2 3" xfId="30737" xr:uid="{79E3D847-09B7-406F-A8CF-8B9C6BA67CC6}"/>
    <cellStyle name="Comma 7 12 2 3" xfId="10390" xr:uid="{1C9A0FA7-3839-49B7-B9C6-489E59242394}"/>
    <cellStyle name="Comma 7 12 2 3 2" xfId="20770" xr:uid="{E2D691C5-6C3C-43B7-8FBD-A5642F6BDFE7}"/>
    <cellStyle name="Comma 7 12 2 4" xfId="15104" xr:uid="{394B16FD-FC1A-4870-BC31-909DEE327F64}"/>
    <cellStyle name="Comma 7 12 2 5" xfId="30433" xr:uid="{E91DB9E4-8773-4A90-836F-853E0ADD18FD}"/>
    <cellStyle name="Comma 7 12 3" xfId="3596" xr:uid="{00000000-0005-0000-0000-000090020000}"/>
    <cellStyle name="Comma 7 12 4" xfId="5600" xr:uid="{CC94EC69-AD3D-4EA5-A1E0-1BACCD539177}"/>
    <cellStyle name="Comma 7 12 4 2" xfId="29742" xr:uid="{E94F5ABB-9BF5-4EDB-9248-CDB704943345}"/>
    <cellStyle name="Comma 7 12 5" xfId="25167" xr:uid="{6BA9F095-9F3A-4460-A1F7-A325C4D59C32}"/>
    <cellStyle name="Comma 7 12 6" xfId="12819" xr:uid="{3CFBD4BE-A3DA-40AF-A535-986B08EC002F}"/>
    <cellStyle name="Comma 7 13" xfId="1715" xr:uid="{00000000-0005-0000-0000-000091020000}"/>
    <cellStyle name="Comma 7 13 2" xfId="2163" xr:uid="{00000000-0005-0000-0000-0000FD010000}"/>
    <cellStyle name="Comma 7 13 2 2" xfId="7289" xr:uid="{99AD7278-2ABB-4875-9167-E25F4A9D15B1}"/>
    <cellStyle name="Comma 7 13 2 2 2" xfId="17669" xr:uid="{10C9ABBA-E04E-44FE-B765-925D5F6F79FA}"/>
    <cellStyle name="Comma 7 13 2 3" xfId="10122" xr:uid="{32999E02-055B-4936-9989-A7D520F08114}"/>
    <cellStyle name="Comma 7 13 2 3 2" xfId="20502" xr:uid="{BDD660AC-D280-40AE-B368-D16E28839034}"/>
    <cellStyle name="Comma 7 13 2 4" xfId="26315" xr:uid="{2AC6C94B-7356-4191-BA37-EB45ACBAC84B}"/>
    <cellStyle name="Comma 7 13 2 5" xfId="26805" xr:uid="{0944EE13-DA40-42AE-8E8C-5FDF7787A62E}"/>
    <cellStyle name="Comma 7 13 2 6" xfId="14836" xr:uid="{61AF3BCA-97D7-42B3-8A16-84395E13F927}"/>
    <cellStyle name="Comma 7 13 3" xfId="3613" xr:uid="{00000000-0005-0000-0000-000091020000}"/>
    <cellStyle name="Comma 7 13 4" xfId="24454" xr:uid="{F36E8AC3-FBF5-44E6-8760-493C50EB9842}"/>
    <cellStyle name="Comma 7 13 4 2" xfId="29855" xr:uid="{8E68E056-46A1-493A-A824-DE927F27CD41}"/>
    <cellStyle name="Comma 7 13 5" xfId="29998" xr:uid="{CDAD209D-5AEE-42B6-A650-1520C83196B3}"/>
    <cellStyle name="Comma 7 14" xfId="1707" xr:uid="{00000000-0005-0000-0000-000092020000}"/>
    <cellStyle name="Comma 7 14 2" xfId="24638" xr:uid="{A6E59767-7C11-40A9-9CB4-E620D76DFBAF}"/>
    <cellStyle name="Comma 7 14 2 2" xfId="30738" xr:uid="{20627FD3-BC5A-44E9-9321-3CFCE969D60D}"/>
    <cellStyle name="Comma 7 14 2 3" xfId="30576" xr:uid="{293AA1E7-D6FF-4E29-9D1A-3B9D5650BE0B}"/>
    <cellStyle name="Comma 7 14 3" xfId="24747" xr:uid="{21C0A86C-9258-4F6E-BBD2-E1ADC08986B9}"/>
    <cellStyle name="Comma 7 14 4" xfId="31255" xr:uid="{60B07CE3-3025-411C-B89F-E948725F8A6F}"/>
    <cellStyle name="Comma 7 15" xfId="3867" xr:uid="{2754256E-6D37-4A11-A975-622EAD65BCC6}"/>
    <cellStyle name="Comma 7 15 2" xfId="8698" xr:uid="{561E47C7-DA6B-465C-BCFC-FFBE685B396A}"/>
    <cellStyle name="Comma 7 15 2 2" xfId="19078" xr:uid="{CD7DE5AC-2835-4783-AF05-48DAEF1013EA}"/>
    <cellStyle name="Comma 7 15 3" xfId="11531" xr:uid="{75D4BBFA-3F86-4BB1-A4FF-2AB004FAD57D}"/>
    <cellStyle name="Comma 7 15 3 2" xfId="21911" xr:uid="{D1267AA1-09CD-4475-946A-C9A7600627F9}"/>
    <cellStyle name="Comma 7 15 4" xfId="25925" xr:uid="{511ED031-4F53-4851-A0F3-433E6C7ACA29}"/>
    <cellStyle name="Comma 7 15 5" xfId="27475" xr:uid="{2750F14A-290C-48FE-A33E-06E873503059}"/>
    <cellStyle name="Comma 7 15 6" xfId="16245" xr:uid="{5037A1B5-3540-484E-A1E0-2D33F2B1EFAA}"/>
    <cellStyle name="Comma 7 16" xfId="4889" xr:uid="{9D938F77-580A-408F-A5DC-B95515C88082}"/>
    <cellStyle name="Comma 7 16 2" xfId="27235" xr:uid="{2485F0D7-865B-4EC4-8D29-E0C09F609170}"/>
    <cellStyle name="Comma 7 16 3" xfId="27761" xr:uid="{77776977-DA0E-4C33-A557-4E3DE9855C53}"/>
    <cellStyle name="Comma 7 16 4" xfId="14181" xr:uid="{77C17A1F-BFCB-4CA4-9C6B-A7566ACEE98A}"/>
    <cellStyle name="Comma 7 17" xfId="6634" xr:uid="{06719287-4D35-48D9-91FA-3AD51EA5C00F}"/>
    <cellStyle name="Comma 7 17 2" xfId="17014" xr:uid="{12C02C92-AA67-4477-A76D-9D24CEFDBBD2}"/>
    <cellStyle name="Comma 7 18" xfId="9467" xr:uid="{037E75E5-4B4F-4359-8342-D07974811F87}"/>
    <cellStyle name="Comma 7 18 2" xfId="19847" xr:uid="{D2D25E2F-5F87-48AA-A0FE-01F18289E9F4}"/>
    <cellStyle name="Comma 7 19" xfId="24157" xr:uid="{0832A5F7-F858-4707-BC50-D6BDDD0BD129}"/>
    <cellStyle name="Comma 7 2" xfId="503" xr:uid="{00000000-0005-0000-0000-000093020000}"/>
    <cellStyle name="Comma 7 2 10" xfId="4892" xr:uid="{530D3ADF-7987-4D49-9EFA-6E30C8D7268F}"/>
    <cellStyle name="Comma 7 2 10 2" xfId="28460" xr:uid="{8B103A8E-4B77-4E5C-967E-03A935C17D56}"/>
    <cellStyle name="Comma 7 2 10 3" xfId="26635" xr:uid="{E2918D60-2ECD-47F3-8CB5-8B5F1C16456C}"/>
    <cellStyle name="Comma 7 2 10 4" xfId="14184" xr:uid="{BEA559D3-4F46-4A46-9835-B79794AFEE15}"/>
    <cellStyle name="Comma 7 2 11" xfId="6637" xr:uid="{64DA45BB-A7AE-4634-A067-9DF72286BE87}"/>
    <cellStyle name="Comma 7 2 11 2" xfId="17017" xr:uid="{3F3E7C21-E791-45BA-9AD9-1278037C3F4A}"/>
    <cellStyle name="Comma 7 2 12" xfId="9470" xr:uid="{1E43E655-7008-47ED-B8BF-B76CC32CB035}"/>
    <cellStyle name="Comma 7 2 12 2" xfId="19850" xr:uid="{66E43558-9B8D-4365-8C0E-E423D63CE3A6}"/>
    <cellStyle name="Comma 7 2 13" xfId="23808" xr:uid="{38008B6B-AC42-4A63-81DE-9B53E575A996}"/>
    <cellStyle name="Comma 7 2 14" xfId="12417" xr:uid="{CC01182E-400A-44C2-81A4-4E2E219A9FD7}"/>
    <cellStyle name="Comma 7 2 2" xfId="504" xr:uid="{00000000-0005-0000-0000-000094020000}"/>
    <cellStyle name="Comma 7 2 2 10" xfId="6638" xr:uid="{2A77DC5C-2D89-42BF-9ACB-3BB32B12513E}"/>
    <cellStyle name="Comma 7 2 2 10 2" xfId="17018" xr:uid="{91EBB2F5-6581-4B2B-B22B-F4DC8ADF4246}"/>
    <cellStyle name="Comma 7 2 2 11" xfId="9471" xr:uid="{3A622BD8-3179-4D35-A2DC-30C705EFC2CB}"/>
    <cellStyle name="Comma 7 2 2 11 2" xfId="19851" xr:uid="{3C30E10B-6DA1-44E3-8E40-56AB8B6A1943}"/>
    <cellStyle name="Comma 7 2 2 12" xfId="23489" xr:uid="{61AF4FDA-D584-44F6-A33F-07705F937BE3}"/>
    <cellStyle name="Comma 7 2 2 13" xfId="12477" xr:uid="{FC9AB89B-5377-4D05-A78A-79E0897D41EF}"/>
    <cellStyle name="Comma 7 2 2 2" xfId="505" xr:uid="{00000000-0005-0000-0000-000095020000}"/>
    <cellStyle name="Comma 7 2 2 2 10" xfId="9472" xr:uid="{90A31626-BEEC-4D9D-BACA-09E34F3203D6}"/>
    <cellStyle name="Comma 7 2 2 2 10 2" xfId="19852" xr:uid="{C324D3E7-87ED-4BD8-B25C-51EA7A3EFE49}"/>
    <cellStyle name="Comma 7 2 2 2 11" xfId="25415" xr:uid="{A0D02D5D-CF22-4DA0-A1B5-160BE6719CAA}"/>
    <cellStyle name="Comma 7 2 2 2 12" xfId="12513" xr:uid="{389983B5-FD9F-4D30-94EC-2254AA61C755}"/>
    <cellStyle name="Comma 7 2 2 2 2" xfId="1719" xr:uid="{00000000-0005-0000-0000-000096020000}"/>
    <cellStyle name="Comma 7 2 2 2 2 2" xfId="3053" xr:uid="{00000000-0005-0000-0000-000006020000}"/>
    <cellStyle name="Comma 7 2 2 2 2 2 2" xfId="6164" xr:uid="{5810BDEF-6759-4914-8816-FDE91F216B89}"/>
    <cellStyle name="Comma 7 2 2 2 2 2 2 2" xfId="28050" xr:uid="{59D2CCE3-8805-483D-8C2E-5911314942B8}"/>
    <cellStyle name="Comma 7 2 2 2 2 2 2 3" xfId="26415" xr:uid="{17455D0D-93DE-4551-A26B-E455D776DC14}"/>
    <cellStyle name="Comma 7 2 2 2 2 2 2 4" xfId="15679" xr:uid="{9EC0D679-EE73-41E6-A0DB-AD4F7D2B8B1B}"/>
    <cellStyle name="Comma 7 2 2 2 2 2 3" xfId="8132" xr:uid="{20880874-07A4-4036-8343-A5B5A6A3C386}"/>
    <cellStyle name="Comma 7 2 2 2 2 2 3 2" xfId="18512" xr:uid="{568E1962-4282-482D-A641-68D61AEF1954}"/>
    <cellStyle name="Comma 7 2 2 2 2 2 4" xfId="10965" xr:uid="{CBCB3D05-4A2B-42AE-8FF9-1022B8F2B4A4}"/>
    <cellStyle name="Comma 7 2 2 2 2 2 4 2" xfId="21345" xr:uid="{F14E3258-264E-47CF-86BB-EBC33C286A10}"/>
    <cellStyle name="Comma 7 2 2 2 2 2 5" xfId="24851" xr:uid="{36461687-085D-4430-AF28-E721DB9D5341}"/>
    <cellStyle name="Comma 7 2 2 2 2 2 6" xfId="27224" xr:uid="{EA29673A-7055-4AC8-855D-CE4FE2CFE294}"/>
    <cellStyle name="Comma 7 2 2 2 2 2 7" xfId="13559" xr:uid="{D8C6F9D7-CFEC-4834-A277-BC3AC52698C8}"/>
    <cellStyle name="Comma 7 2 2 2 2 3" xfId="2678" xr:uid="{00000000-0005-0000-0000-000005020000}"/>
    <cellStyle name="Comma 7 2 2 2 2 3 2" xfId="7801" xr:uid="{AA4E22A2-6F99-48ED-B552-791446EFB463}"/>
    <cellStyle name="Comma 7 2 2 2 2 3 2 2" xfId="28178" xr:uid="{DDA30167-9ABF-4ED0-BD58-69BF5BC2F8D0}"/>
    <cellStyle name="Comma 7 2 2 2 2 3 2 3" xfId="28055" xr:uid="{99CC565F-F977-4551-A138-A5DFAB2A4BEF}"/>
    <cellStyle name="Comma 7 2 2 2 2 3 2 4" xfId="18181" xr:uid="{0DCB8C91-AD8E-4B0F-92F7-F20B3686550D}"/>
    <cellStyle name="Comma 7 2 2 2 2 3 3" xfId="10634" xr:uid="{59E45658-6A65-4DC0-AFDF-EE8EDE339DBC}"/>
    <cellStyle name="Comma 7 2 2 2 2 3 3 2" xfId="21014" xr:uid="{50CC77C9-2C97-4BA4-BA56-D291510D5A4C}"/>
    <cellStyle name="Comma 7 2 2 2 2 3 4" xfId="24652" xr:uid="{43ADA87A-DE25-47E5-AF8E-7A546C7D213A}"/>
    <cellStyle name="Comma 7 2 2 2 2 3 5" xfId="15348" xr:uid="{E02DAF09-C053-4B2A-9C91-91990EE68988}"/>
    <cellStyle name="Comma 7 2 2 2 2 4" xfId="3673" xr:uid="{00000000-0005-0000-0000-000096020000}"/>
    <cellStyle name="Comma 7 2 2 2 2 4 2" xfId="26163" xr:uid="{EE1A87B6-5E5A-437E-A7D8-9561D25E3C72}"/>
    <cellStyle name="Comma 7 2 2 2 2 4 3" xfId="26557" xr:uid="{28E46E9E-8B0C-4098-BBDF-63BBC3B42520}"/>
    <cellStyle name="Comma 7 2 2 2 2 5" xfId="4262" xr:uid="{0243E97E-C926-436B-8727-66DF406738AD}"/>
    <cellStyle name="Comma 7 2 2 2 2 5 2" xfId="9033" xr:uid="{A8E45C93-4B20-4E43-87B3-8C7477A17BD3}"/>
    <cellStyle name="Comma 7 2 2 2 2 5 2 2" xfId="19413" xr:uid="{271900A1-0EFA-4C61-A8F0-FE6B09544BFB}"/>
    <cellStyle name="Comma 7 2 2 2 2 5 2 3" xfId="31037" xr:uid="{AA539B6E-4723-4789-AC85-1CFE67B89BFD}"/>
    <cellStyle name="Comma 7 2 2 2 2 5 2 4" xfId="30739" xr:uid="{9E89B3B5-DBDF-44A9-AA99-6000B493F40F}"/>
    <cellStyle name="Comma 7 2 2 2 2 5 3" xfId="11866" xr:uid="{F5D81B69-13BA-471C-9C12-C510DCAC0DF7}"/>
    <cellStyle name="Comma 7 2 2 2 2 5 3 2" xfId="22246" xr:uid="{CB0AF474-8390-4209-9104-6A8E86D8E350}"/>
    <cellStyle name="Comma 7 2 2 2 2 5 4" xfId="28740" xr:uid="{EA19C7E8-652F-47FF-AC00-1FC49789F6DE}"/>
    <cellStyle name="Comma 7 2 2 2 2 5 5" xfId="27319" xr:uid="{E70C4BDB-2623-4DBB-A3EF-76F0950EDEFF}"/>
    <cellStyle name="Comma 7 2 2 2 2 5 6" xfId="16580" xr:uid="{FA33C490-55B2-411E-9C14-F9FED3675DA5}"/>
    <cellStyle name="Comma 7 2 2 2 2 6" xfId="5603" xr:uid="{B95C3FE5-AEED-4C7E-98FF-7D7759036B02}"/>
    <cellStyle name="Comma 7 2 2 2 2 6 2" xfId="29720" xr:uid="{A9AFC85D-8C0D-4130-B886-7E8359B0A603}"/>
    <cellStyle name="Comma 7 2 2 2 2 6 2 2" xfId="30968" xr:uid="{8CEB5E9E-E0FF-4F20-96AA-69D70D0E860D}"/>
    <cellStyle name="Comma 7 2 2 2 2 7" xfId="23399" xr:uid="{5085FF0F-A10D-47CF-A823-16227AEA7CDF}"/>
    <cellStyle name="Comma 7 2 2 2 2 8" xfId="13085" xr:uid="{9F2FE8E8-CDEC-41BA-AA88-B7120368463F}"/>
    <cellStyle name="Comma 7 2 2 2 3" xfId="1720" xr:uid="{00000000-0005-0000-0000-000097020000}"/>
    <cellStyle name="Comma 7 2 2 2 3 2" xfId="3054" xr:uid="{00000000-0005-0000-0000-000007020000}"/>
    <cellStyle name="Comma 7 2 2 2 3 2 2" xfId="8133" xr:uid="{9DD8EB86-AB9D-4563-98E5-8E6000631C18}"/>
    <cellStyle name="Comma 7 2 2 2 3 2 2 2" xfId="28809" xr:uid="{B385DFB9-B51E-4EB7-B120-DA7AE5FC2B15}"/>
    <cellStyle name="Comma 7 2 2 2 3 2 2 2 2" xfId="31221" xr:uid="{64669DDE-E9DA-4EAC-840F-300D8458696F}"/>
    <cellStyle name="Comma 7 2 2 2 3 2 2 2 3" xfId="30741" xr:uid="{9BE22F56-5609-4E7F-8914-A50524A8AE51}"/>
    <cellStyle name="Comma 7 2 2 2 3 2 2 3" xfId="26427" xr:uid="{0C944FA2-06FD-488E-AACC-A9FABAD68813}"/>
    <cellStyle name="Comma 7 2 2 2 3 2 2 4" xfId="18513" xr:uid="{CD806919-8E08-4504-A736-0D4A4A2901C4}"/>
    <cellStyle name="Comma 7 2 2 2 3 2 3" xfId="10966" xr:uid="{BB3C8586-BB0C-4196-8BB3-1848EEAC36ED}"/>
    <cellStyle name="Comma 7 2 2 2 3 2 3 2" xfId="21346" xr:uid="{E18B5B2D-F19B-44C0-8D63-ACE6C90EA1DB}"/>
    <cellStyle name="Comma 7 2 2 2 3 2 4" xfId="25726" xr:uid="{B5ACEDD6-C652-4A8C-BF3A-4FA86FBB5315}"/>
    <cellStyle name="Comma 7 2 2 2 3 2 5" xfId="15680" xr:uid="{871FA3D3-09D6-4A00-AADD-E64EB377789A}"/>
    <cellStyle name="Comma 7 2 2 2 3 3" xfId="3647" xr:uid="{00000000-0005-0000-0000-000097020000}"/>
    <cellStyle name="Comma 7 2 2 2 3 4" xfId="4407" xr:uid="{2E431FD9-BDF8-4500-8041-84C831D3FB1C}"/>
    <cellStyle name="Comma 7 2 2 2 3 4 2" xfId="9178" xr:uid="{F943D953-EB9B-4C27-86D3-A0F6B8DC61E1}"/>
    <cellStyle name="Comma 7 2 2 2 3 4 2 2" xfId="19558" xr:uid="{B9C0123D-1762-4075-A637-E47C3ABE72BD}"/>
    <cellStyle name="Comma 7 2 2 2 3 4 2 3" xfId="31072" xr:uid="{D38E3B53-D156-4B44-AB59-891FBD40DA19}"/>
    <cellStyle name="Comma 7 2 2 2 3 4 2 4" xfId="30740" xr:uid="{5EC7C62E-B9BD-4D62-B823-6C633004A8F9}"/>
    <cellStyle name="Comma 7 2 2 2 3 4 3" xfId="12011" xr:uid="{09519B91-43A5-4736-9A80-12426DFEF32E}"/>
    <cellStyle name="Comma 7 2 2 2 3 4 3 2" xfId="22391" xr:uid="{C5EADA94-1AF1-4C0D-A8DE-9A0B643DA124}"/>
    <cellStyle name="Comma 7 2 2 2 3 4 4" xfId="16725" xr:uid="{C0CDE725-0551-42E7-9E11-26E086BBA0C0}"/>
    <cellStyle name="Comma 7 2 2 2 3 5" xfId="5604" xr:uid="{EB5E47A5-1D56-4711-A77C-730EE2D92D9D}"/>
    <cellStyle name="Comma 7 2 2 2 3 5 2" xfId="29711" xr:uid="{727D4473-6337-4C2B-993C-B70A69606063}"/>
    <cellStyle name="Comma 7 2 2 2 3 5 2 2" xfId="30969" xr:uid="{0009754D-8DF5-4501-AFC6-1CE7BF8EF82E}"/>
    <cellStyle name="Comma 7 2 2 2 3 6" xfId="23408" xr:uid="{47952A56-731E-4568-8AC9-70821F472697}"/>
    <cellStyle name="Comma 7 2 2 2 3 7" xfId="13560" xr:uid="{A2940E49-EF08-48B9-9AB5-FB9094CB5DF9}"/>
    <cellStyle name="Comma 7 2 2 2 4" xfId="1718" xr:uid="{00000000-0005-0000-0000-000098020000}"/>
    <cellStyle name="Comma 7 2 2 2 4 2" xfId="3052" xr:uid="{00000000-0005-0000-0000-000008020000}"/>
    <cellStyle name="Comma 7 2 2 2 4 2 2" xfId="8131" xr:uid="{AB1CD1AD-1E91-44E1-B630-75F307F482D7}"/>
    <cellStyle name="Comma 7 2 2 2 4 2 2 2" xfId="28808" xr:uid="{3D7BA444-D91E-48BE-ACD3-8C3C6475D6F6}"/>
    <cellStyle name="Comma 7 2 2 2 4 2 2 3" xfId="26041" xr:uid="{2D6EC994-F9D1-4D88-85E3-400361CD3E71}"/>
    <cellStyle name="Comma 7 2 2 2 4 2 2 4" xfId="18511" xr:uid="{5E2290D4-61F6-49AA-959E-BF3F80A80385}"/>
    <cellStyle name="Comma 7 2 2 2 4 2 3" xfId="10964" xr:uid="{E95DFD0E-0FDC-41FB-9F9E-3AA9CC5983E8}"/>
    <cellStyle name="Comma 7 2 2 2 4 2 3 2" xfId="21344" xr:uid="{41DF47FF-D47A-4176-8050-1F40AF0DFBCB}"/>
    <cellStyle name="Comma 7 2 2 2 4 2 4" xfId="27607" xr:uid="{75B40BA1-7099-4CA1-BC3F-36DC47B08B52}"/>
    <cellStyle name="Comma 7 2 2 2 4 2 5" xfId="15678" xr:uid="{C4C561E7-493C-4F4B-95F5-94C5F431824E}"/>
    <cellStyle name="Comma 7 2 2 2 4 3" xfId="3706" xr:uid="{00000000-0005-0000-0000-000098020000}"/>
    <cellStyle name="Comma 7 2 2 2 4 4" xfId="5602" xr:uid="{77DE114E-6658-4730-9B87-A9E53C509435}"/>
    <cellStyle name="Comma 7 2 2 2 4 4 2" xfId="29950" xr:uid="{896A5489-FC9F-470C-A32A-715D7DC9DC2F}"/>
    <cellStyle name="Comma 7 2 2 2 4 5" xfId="25220" xr:uid="{58391C3F-A9C4-4E5F-A8EB-EA62F091FF79}"/>
    <cellStyle name="Comma 7 2 2 2 4 6" xfId="13558" xr:uid="{08E8E22D-05EC-45F3-BFE8-16F150F1890A}"/>
    <cellStyle name="Comma 7 2 2 2 5" xfId="2647" xr:uid="{00000000-0005-0000-0000-000009020000}"/>
    <cellStyle name="Comma 7 2 2 2 5 2" xfId="5908" xr:uid="{3C3E7EC7-2184-4691-9AC4-BDB33C4ED1A8}"/>
    <cellStyle name="Comma 7 2 2 2 5 2 2" xfId="28584" xr:uid="{58418669-99BA-4CC0-89B2-EE7B777B1FC5}"/>
    <cellStyle name="Comma 7 2 2 2 5 2 2 2" xfId="31208" xr:uid="{41DF6F33-8D60-4576-8FB0-D042E3C8EBFB}"/>
    <cellStyle name="Comma 7 2 2 2 5 2 2 3" xfId="30742" xr:uid="{9A76BCD1-2FA8-476D-82A1-5C281FED076E}"/>
    <cellStyle name="Comma 7 2 2 2 5 2 3" xfId="26961" xr:uid="{2E4783B7-30FA-4DF3-A8A8-7F2E7330E9AB}"/>
    <cellStyle name="Comma 7 2 2 2 5 2 4" xfId="15318" xr:uid="{CC3BBC91-880B-4E9A-9856-C6A55F06FCDC}"/>
    <cellStyle name="Comma 7 2 2 2 5 3" xfId="7771" xr:uid="{594F0663-D5C0-4184-AA77-23A98EB4909A}"/>
    <cellStyle name="Comma 7 2 2 2 5 3 2" xfId="18151" xr:uid="{F98244C6-A9C1-4AA5-A5BC-4BB73E16B1FA}"/>
    <cellStyle name="Comma 7 2 2 2 5 4" xfId="10604" xr:uid="{E82D3956-4897-4A18-B09C-1BFA6B770C54}"/>
    <cellStyle name="Comma 7 2 2 2 5 4 2" xfId="20984" xr:uid="{E91407A8-0454-4D32-A5DD-9768137D237E}"/>
    <cellStyle name="Comma 7 2 2 2 5 5" xfId="23601" xr:uid="{FABF15D8-569C-4CFC-8451-848202E878C5}"/>
    <cellStyle name="Comma 7 2 2 2 5 6" xfId="13042" xr:uid="{374EFE4A-1C81-4856-B341-0B602A76181A}"/>
    <cellStyle name="Comma 7 2 2 2 6" xfId="2282" xr:uid="{00000000-0005-0000-0000-000004020000}"/>
    <cellStyle name="Comma 7 2 2 2 6 2" xfId="7408" xr:uid="{168806BB-5577-467B-9EFD-BDB65CE01807}"/>
    <cellStyle name="Comma 7 2 2 2 6 2 2" xfId="17788" xr:uid="{AC04DF24-D782-4A35-B236-16DBE715C972}"/>
    <cellStyle name="Comma 7 2 2 2 6 3" xfId="10241" xr:uid="{60D0F18A-088C-4CCE-A311-90E2133F75F2}"/>
    <cellStyle name="Comma 7 2 2 2 6 3 2" xfId="20621" xr:uid="{7E6022F5-D3A5-49DB-B8BB-23E514AF7075}"/>
    <cellStyle name="Comma 7 2 2 2 6 4" xfId="24263" xr:uid="{1EDF11DD-A7B8-4F1F-96B9-8BF7D019E926}"/>
    <cellStyle name="Comma 7 2 2 2 6 5" xfId="27302" xr:uid="{26D9E928-3AF4-42C9-918B-AE407327BB9B}"/>
    <cellStyle name="Comma 7 2 2 2 6 6" xfId="14955" xr:uid="{973B851B-8A9D-43D2-B41E-1265712A64F2}"/>
    <cellStyle name="Comma 7 2 2 2 7" xfId="3821" xr:uid="{B8F574E2-AA25-4E75-8215-ABE80016DC4D}"/>
    <cellStyle name="Comma 7 2 2 2 7 2" xfId="8653" xr:uid="{4FA3556E-1B0E-4D67-9E2F-008758AE01B9}"/>
    <cellStyle name="Comma 7 2 2 2 7 2 2" xfId="19033" xr:uid="{1DECBD5F-327B-41D5-9E46-9B338D812278}"/>
    <cellStyle name="Comma 7 2 2 2 7 3" xfId="11486" xr:uid="{344B12EC-92A0-40BE-9459-BDC2347AA1F3}"/>
    <cellStyle name="Comma 7 2 2 2 7 3 2" xfId="21866" xr:uid="{595064FF-5F6C-4022-91BC-54F4D3075E0A}"/>
    <cellStyle name="Comma 7 2 2 2 7 4" xfId="26877" xr:uid="{F3A1A5D8-CA04-472B-AD7D-DFF1D62D4585}"/>
    <cellStyle name="Comma 7 2 2 2 7 5" xfId="27211" xr:uid="{B048532B-A1AA-4267-9760-4ACB46AEED3E}"/>
    <cellStyle name="Comma 7 2 2 2 7 6" xfId="16200" xr:uid="{D7811C68-5C55-46D5-8647-4EBADA1BB060}"/>
    <cellStyle name="Comma 7 2 2 2 8" xfId="4894" xr:uid="{A421A44B-2F81-4574-89CF-D30CACCE2996}"/>
    <cellStyle name="Comma 7 2 2 2 8 2" xfId="14186" xr:uid="{11F13325-9DFF-4406-82C5-8E23844CC804}"/>
    <cellStyle name="Comma 7 2 2 2 9" xfId="6639" xr:uid="{C1FD302E-3F56-4D26-903D-69765C369B3D}"/>
    <cellStyle name="Comma 7 2 2 2 9 2" xfId="17019" xr:uid="{4A3111C2-4426-4DC4-9FFA-F6EEDB9D3103}"/>
    <cellStyle name="Comma 7 2 2 3" xfId="506" xr:uid="{00000000-0005-0000-0000-000099020000}"/>
    <cellStyle name="Comma 7 2 2 3 10" xfId="12671" xr:uid="{AD8FCEDE-D8F7-4B20-BDF8-83F9CA2032CA}"/>
    <cellStyle name="Comma 7 2 2 3 2" xfId="1722" xr:uid="{00000000-0005-0000-0000-00009A020000}"/>
    <cellStyle name="Comma 7 2 2 3 2 2" xfId="3055" xr:uid="{00000000-0005-0000-0000-00000B020000}"/>
    <cellStyle name="Comma 7 2 2 3 2 2 2" xfId="8134" xr:uid="{FDC43637-5505-4108-A063-F76F7F5EE2B1}"/>
    <cellStyle name="Comma 7 2 2 3 2 2 2 2" xfId="28810" xr:uid="{49294946-5434-40E0-B5D3-3686A8C5E893}"/>
    <cellStyle name="Comma 7 2 2 3 2 2 2 3" xfId="26249" xr:uid="{21E4736D-B08C-4A8A-B8A0-D12488E99211}"/>
    <cellStyle name="Comma 7 2 2 3 2 2 2 4" xfId="18514" xr:uid="{6459E389-DC17-4864-B565-2999C057BAC4}"/>
    <cellStyle name="Comma 7 2 2 3 2 2 3" xfId="10967" xr:uid="{68428AFE-C195-434D-89F7-C72834FEFBF3}"/>
    <cellStyle name="Comma 7 2 2 3 2 2 3 2" xfId="21347" xr:uid="{48A368FF-CF4B-4883-B34E-5D734DD48F83}"/>
    <cellStyle name="Comma 7 2 2 3 2 2 4" xfId="25756" xr:uid="{4715D39D-6099-4650-A8C8-B4F509D215AD}"/>
    <cellStyle name="Comma 7 2 2 3 2 2 5" xfId="15681" xr:uid="{D877CD2A-4C7F-4C87-9AE9-5ECD43C5D9BF}"/>
    <cellStyle name="Comma 7 2 2 3 2 3" xfId="3660" xr:uid="{00000000-0005-0000-0000-00009A020000}"/>
    <cellStyle name="Comma 7 2 2 3 2 4" xfId="5605" xr:uid="{F2C21B10-845E-4AC6-B077-E2669363A096}"/>
    <cellStyle name="Comma 7 2 2 3 2 4 2" xfId="29951" xr:uid="{D1E25D06-EBB3-4F98-B33B-12157C3439B0}"/>
    <cellStyle name="Comma 7 2 2 3 2 5" xfId="25147" xr:uid="{7D6ACC14-6C55-49B6-8559-C16E994917CA}"/>
    <cellStyle name="Comma 7 2 2 3 2 6" xfId="13561" xr:uid="{16BCFE47-E61A-41F6-8483-69C4078089DB}"/>
    <cellStyle name="Comma 7 2 2 3 3" xfId="1723" xr:uid="{00000000-0005-0000-0000-00009B020000}"/>
    <cellStyle name="Comma 7 2 2 3 3 2" xfId="2677" xr:uid="{00000000-0005-0000-0000-00000C020000}"/>
    <cellStyle name="Comma 7 2 2 3 3 2 2" xfId="7800" xr:uid="{DF6CA789-4DE1-45D0-BDAF-3D8F804FE9FA}"/>
    <cellStyle name="Comma 7 2 2 3 3 2 2 2" xfId="18180" xr:uid="{0AC53ECD-88D9-43D1-B57F-0DA34582FB5C}"/>
    <cellStyle name="Comma 7 2 2 3 3 2 3" xfId="10633" xr:uid="{CA9C5A46-7930-428C-8A09-2292D1634FA8}"/>
    <cellStyle name="Comma 7 2 2 3 3 2 3 2" xfId="21013" xr:uid="{43B5C597-4556-420A-8485-9148A41BC6BF}"/>
    <cellStyle name="Comma 7 2 2 3 3 2 4" xfId="15347" xr:uid="{FF6B8561-0DBC-45D9-8E58-3EF3059F7A44}"/>
    <cellStyle name="Comma 7 2 2 3 3 2 5" xfId="30434" xr:uid="{05238282-1775-49FC-85C1-8ED1502C2358}"/>
    <cellStyle name="Comma 7 2 2 3 3 3" xfId="3608" xr:uid="{00000000-0005-0000-0000-00009B020000}"/>
    <cellStyle name="Comma 7 2 2 3 3 4" xfId="5606" xr:uid="{BC4ED24D-C538-4B6F-951C-1BD6831C47CE}"/>
    <cellStyle name="Comma 7 2 2 3 3 4 2" xfId="29902" xr:uid="{8D00CB34-EEFC-4608-9CEE-C41B70B1020A}"/>
    <cellStyle name="Comma 7 2 2 3 3 5" xfId="23729" xr:uid="{5BC7F251-15BA-4BEA-B372-4A43F049C81F}"/>
    <cellStyle name="Comma 7 2 2 3 3 6" xfId="13084" xr:uid="{65046EA5-B577-4019-B32B-66A9B5D671AC}"/>
    <cellStyle name="Comma 7 2 2 3 4" xfId="1721" xr:uid="{00000000-0005-0000-0000-00009C020000}"/>
    <cellStyle name="Comma 7 2 2 3 4 2" xfId="4653" xr:uid="{5356B861-7AE1-4E33-8A08-0DE134BEFE34}"/>
    <cellStyle name="Comma 7 2 2 3 4 2 2" xfId="9404" xr:uid="{C61F9AEB-2CF2-45AB-8439-B80D44269620}"/>
    <cellStyle name="Comma 7 2 2 3 4 2 2 2" xfId="19784" xr:uid="{3B27F928-8CE1-4D67-AD96-FCB9AC8D097C}"/>
    <cellStyle name="Comma 7 2 2 3 4 2 3" xfId="12237" xr:uid="{B4521F81-AD1D-4AFF-80B3-261CD4D0205C}"/>
    <cellStyle name="Comma 7 2 2 3 4 2 3 2" xfId="22617" xr:uid="{5677930C-C401-4645-830D-A0B77C4C5D24}"/>
    <cellStyle name="Comma 7 2 2 3 4 2 4" xfId="27838" xr:uid="{7241895C-BB31-41E7-8E3B-F88BE0AC858A}"/>
    <cellStyle name="Comma 7 2 2 3 4 2 5" xfId="27520" xr:uid="{B67D4C20-6BD0-4B33-8818-C8EF6F28CD13}"/>
    <cellStyle name="Comma 7 2 2 3 4 2 6" xfId="16951" xr:uid="{B8D7D11B-AD17-4B7D-9F45-79219B68447A}"/>
    <cellStyle name="Comma 7 2 2 3 4 3" xfId="23413" xr:uid="{B3D99E58-3E40-48D6-AE5D-5AA65E3459AF}"/>
    <cellStyle name="Comma 7 2 2 3 5" xfId="4128" xr:uid="{877DD0B7-91C8-4047-8AB6-6A0439980FEB}"/>
    <cellStyle name="Comma 7 2 2 3 5 2" xfId="8899" xr:uid="{508AE782-02EB-43C0-B39B-7479CE7035C5}"/>
    <cellStyle name="Comma 7 2 2 3 5 2 2" xfId="29007" xr:uid="{56E699DF-9D15-4187-925C-C45DA86ACF35}"/>
    <cellStyle name="Comma 7 2 2 3 5 2 3" xfId="27385" xr:uid="{39450833-A300-4B1D-A9D8-61A6D6F6F351}"/>
    <cellStyle name="Comma 7 2 2 3 5 2 4" xfId="19279" xr:uid="{08EEC60C-0099-4E6B-80B6-8C5B3885AA62}"/>
    <cellStyle name="Comma 7 2 2 3 5 2 5" xfId="31011" xr:uid="{E512D330-B569-42B6-B9FD-CEFB02E870B3}"/>
    <cellStyle name="Comma 7 2 2 3 5 3" xfId="11732" xr:uid="{C64CFF5A-B182-4A4F-BA3A-F22E702A79C9}"/>
    <cellStyle name="Comma 7 2 2 3 5 3 2" xfId="22112" xr:uid="{14E9F653-AE5C-4638-A4B3-0B269A475DAB}"/>
    <cellStyle name="Comma 7 2 2 3 5 4" xfId="26888" xr:uid="{B69E732D-8DB3-42AC-96F1-7CDB6781D1AE}"/>
    <cellStyle name="Comma 7 2 2 3 5 5" xfId="16446" xr:uid="{4209CE48-A415-4F6C-8913-F6CCC6C937C6}"/>
    <cellStyle name="Comma 7 2 2 3 6" xfId="4895" xr:uid="{D878CDF5-7139-4AE6-BD55-5F63DCE4E7EC}"/>
    <cellStyle name="Comma 7 2 2 3 6 2" xfId="26018" xr:uid="{A8A868A9-3F59-47A1-AD5E-86D633A124B0}"/>
    <cellStyle name="Comma 7 2 2 3 6 3" xfId="28560" xr:uid="{383A136F-0150-476E-BFCB-F08B3B3269E0}"/>
    <cellStyle name="Comma 7 2 2 3 6 4" xfId="14187" xr:uid="{D18CF7B1-2A7B-4E39-BF5C-0BCE434C80AE}"/>
    <cellStyle name="Comma 7 2 2 3 7" xfId="6640" xr:uid="{D8872408-E6CD-4F1C-BAC2-A1BB6E368BAD}"/>
    <cellStyle name="Comma 7 2 2 3 7 2" xfId="26400" xr:uid="{3942AAA6-0FB2-446F-A804-53E939F1C7FD}"/>
    <cellStyle name="Comma 7 2 2 3 7 3" xfId="25992" xr:uid="{EA0CE032-A618-4632-8989-F8BBC25A4014}"/>
    <cellStyle name="Comma 7 2 2 3 7 4" xfId="17020" xr:uid="{A49136E5-4F8C-4C15-BA3B-8BB7F5B11DF4}"/>
    <cellStyle name="Comma 7 2 2 3 8" xfId="9473" xr:uid="{9720792E-05E4-4E0E-AF59-45DF63CACFC8}"/>
    <cellStyle name="Comma 7 2 2 3 8 2" xfId="19853" xr:uid="{6CA6B623-5B51-4DC1-9D5B-071502C6844E}"/>
    <cellStyle name="Comma 7 2 2 3 9" xfId="24194" xr:uid="{1E1A7BCD-344F-44B6-BD92-656BCA728504}"/>
    <cellStyle name="Comma 7 2 2 4" xfId="1724" xr:uid="{00000000-0005-0000-0000-00009D020000}"/>
    <cellStyle name="Comma 7 2 2 4 2" xfId="3056" xr:uid="{00000000-0005-0000-0000-00000D020000}"/>
    <cellStyle name="Comma 7 2 2 4 2 2" xfId="8135" xr:uid="{79932F5E-9580-48F1-8529-90BCD53E877D}"/>
    <cellStyle name="Comma 7 2 2 4 2 2 2" xfId="28811" xr:uid="{8088152D-8BD2-4879-A03F-A4091A89BE31}"/>
    <cellStyle name="Comma 7 2 2 4 2 2 2 2" xfId="31222" xr:uid="{510942B6-0D2C-405B-ABD3-31DD104B2B1D}"/>
    <cellStyle name="Comma 7 2 2 4 2 2 2 3" xfId="30744" xr:uid="{3CE79F9A-1CEF-4341-8F09-994E691C3E10}"/>
    <cellStyle name="Comma 7 2 2 4 2 2 3" xfId="26526" xr:uid="{5B02E49F-8440-4266-9801-4CAA6E4A26A9}"/>
    <cellStyle name="Comma 7 2 2 4 2 2 4" xfId="18515" xr:uid="{D7CBCCF5-8558-455B-A543-8CE073895AFD}"/>
    <cellStyle name="Comma 7 2 2 4 2 3" xfId="10968" xr:uid="{A2A86666-6078-442D-B35E-F7D351511B16}"/>
    <cellStyle name="Comma 7 2 2 4 2 3 2" xfId="21348" xr:uid="{C2A68EA7-6557-4E95-9A49-BED1CFA33D9A}"/>
    <cellStyle name="Comma 7 2 2 4 2 4" xfId="25661" xr:uid="{9629754C-A6E0-498B-8488-5138591471D4}"/>
    <cellStyle name="Comma 7 2 2 4 2 5" xfId="15682" xr:uid="{7DE48EB4-3A3C-4CF8-AD0F-9988B6357B55}"/>
    <cellStyle name="Comma 7 2 2 4 3" xfId="3679" xr:uid="{00000000-0005-0000-0000-00009D020000}"/>
    <cellStyle name="Comma 7 2 2 4 4" xfId="4408" xr:uid="{2884BD95-8C96-4C48-BFE0-B4B8C01AC220}"/>
    <cellStyle name="Comma 7 2 2 4 4 2" xfId="9179" xr:uid="{51D2ED3C-38AC-433A-8617-49E6706C9BEB}"/>
    <cellStyle name="Comma 7 2 2 4 4 2 2" xfId="19559" xr:uid="{EB9E0A14-A346-4595-B7BB-C9951BF96F16}"/>
    <cellStyle name="Comma 7 2 2 4 4 2 3" xfId="31073" xr:uid="{786407AF-304B-44BB-91C9-41B73DBEF52E}"/>
    <cellStyle name="Comma 7 2 2 4 4 2 4" xfId="30743" xr:uid="{5E54725C-897D-40F1-8695-19F030094CFB}"/>
    <cellStyle name="Comma 7 2 2 4 4 3" xfId="12012" xr:uid="{074143B9-EF08-49BE-8B75-306F0534EF6B}"/>
    <cellStyle name="Comma 7 2 2 4 4 3 2" xfId="22392" xr:uid="{3FECC5C3-10F9-4369-9243-B299ED0F971F}"/>
    <cellStyle name="Comma 7 2 2 4 4 4" xfId="27636" xr:uid="{56D38DD3-ADC5-4B8B-88E4-C6F4CB1740A2}"/>
    <cellStyle name="Comma 7 2 2 4 4 5" xfId="26100" xr:uid="{00EEF17C-FBC2-431A-A330-61A8937C351F}"/>
    <cellStyle name="Comma 7 2 2 4 4 6" xfId="16726" xr:uid="{1EECA979-426B-44BC-8F1B-4D50B564DF24}"/>
    <cellStyle name="Comma 7 2 2 4 5" xfId="5607" xr:uid="{AA8E1380-6EDE-4CFE-9E40-364B1E2958CC}"/>
    <cellStyle name="Comma 7 2 2 4 5 2" xfId="29693" xr:uid="{C51DD962-D486-41B6-AEF9-F352089D8979}"/>
    <cellStyle name="Comma 7 2 2 4 5 2 2" xfId="30970" xr:uid="{B554B0FB-577C-43D4-A599-63A4BA115F07}"/>
    <cellStyle name="Comma 7 2 2 4 6" xfId="23539" xr:uid="{6D5C53B2-FBEB-459F-9948-CB95D208CCAF}"/>
    <cellStyle name="Comma 7 2 2 4 7" xfId="13562" xr:uid="{C2F9C43F-40DF-4C76-97DD-2A17504A1907}"/>
    <cellStyle name="Comma 7 2 2 5" xfId="1725" xr:uid="{00000000-0005-0000-0000-00009E020000}"/>
    <cellStyle name="Comma 7 2 2 5 2" xfId="2874" xr:uid="{00000000-0005-0000-0000-00000E020000}"/>
    <cellStyle name="Comma 7 2 2 5 2 2" xfId="7990" xr:uid="{4F6B9913-684D-4727-8F75-69891E0FA4B4}"/>
    <cellStyle name="Comma 7 2 2 5 2 2 2" xfId="26732" xr:uid="{4DBFEF5A-2872-4625-9421-D24713D43C63}"/>
    <cellStyle name="Comma 7 2 2 5 2 2 2 2" xfId="31182" xr:uid="{FC14198E-000A-4F8E-9452-58AE2CA30190}"/>
    <cellStyle name="Comma 7 2 2 5 2 2 2 3" xfId="30745" xr:uid="{A5AC0F89-1883-4D8B-B375-FC2E34278669}"/>
    <cellStyle name="Comma 7 2 2 5 2 2 3" xfId="26062" xr:uid="{C7FAD55E-F70A-48BB-B368-DD9D077C9848}"/>
    <cellStyle name="Comma 7 2 2 5 2 2 4" xfId="18370" xr:uid="{52C4C18F-CE18-4336-BC90-203CB3284521}"/>
    <cellStyle name="Comma 7 2 2 5 2 3" xfId="10823" xr:uid="{86A97B90-213B-4491-B6A5-A7829C1DC02F}"/>
    <cellStyle name="Comma 7 2 2 5 2 3 2" xfId="21203" xr:uid="{3E5B3E22-8411-48E5-B009-F61566C96075}"/>
    <cellStyle name="Comma 7 2 2 5 2 4" xfId="27967" xr:uid="{D934AE7B-A4F7-45D2-9452-321EA8E1AD95}"/>
    <cellStyle name="Comma 7 2 2 5 2 5" xfId="15537" xr:uid="{99BA62F0-498E-4818-AE98-9AC3BADEA644}"/>
    <cellStyle name="Comma 7 2 2 5 3" xfId="3663" xr:uid="{00000000-0005-0000-0000-00009E020000}"/>
    <cellStyle name="Comma 7 2 2 5 4" xfId="5608" xr:uid="{55EE2DA4-A930-4586-860A-CC8C50FBE5EB}"/>
    <cellStyle name="Comma 7 2 2 5 4 2" xfId="29922" xr:uid="{A6817449-271B-4CF5-A4A3-F87834A3357F}"/>
    <cellStyle name="Comma 7 2 2 5 5" xfId="23492" xr:uid="{344966AD-C75E-4565-9D8C-65B71C58D1D3}"/>
    <cellStyle name="Comma 7 2 2 5 6" xfId="13369" xr:uid="{1239FB64-A269-4C61-9329-8F3A998CEBC3}"/>
    <cellStyle name="Comma 7 2 2 6" xfId="1717" xr:uid="{00000000-0005-0000-0000-00009F020000}"/>
    <cellStyle name="Comma 7 2 2 6 2" xfId="2552" xr:uid="{00000000-0005-0000-0000-00000F020000}"/>
    <cellStyle name="Comma 7 2 2 6 2 2" xfId="7676" xr:uid="{511DF218-10D3-41A3-89B2-F695E6F25ACC}"/>
    <cellStyle name="Comma 7 2 2 6 2 2 2" xfId="18056" xr:uid="{6004069A-33AE-4B86-B581-51C0F7D88F9C}"/>
    <cellStyle name="Comma 7 2 2 6 2 3" xfId="10509" xr:uid="{497BC43F-ABFB-46A9-A07C-8046F2D5D812}"/>
    <cellStyle name="Comma 7 2 2 6 2 3 2" xfId="20889" xr:uid="{5C3335A4-C0FD-452D-B831-470A2861F276}"/>
    <cellStyle name="Comma 7 2 2 6 2 4" xfId="27236" xr:uid="{1F324C63-9201-42AE-903D-289CC68FFA31}"/>
    <cellStyle name="Comma 7 2 2 6 2 5" xfId="26043" xr:uid="{86A3CDEC-0D3A-4062-A12C-B4566F55EDD6}"/>
    <cellStyle name="Comma 7 2 2 6 2 6" xfId="15223" xr:uid="{7DA14D5E-5C09-4907-AA5D-C6ADA3499B16}"/>
    <cellStyle name="Comma 7 2 2 6 3" xfId="2053" xr:uid="{00000000-0005-0000-0000-00009F020000}"/>
    <cellStyle name="Comma 7 2 2 6 4" xfId="5601" xr:uid="{60038AD0-6BE8-4865-B9B6-AD32EB2302CD}"/>
    <cellStyle name="Comma 7 2 2 6 4 2" xfId="29878" xr:uid="{E8ADF7C4-F8D2-4A89-906B-03E3C1A7B97B}"/>
    <cellStyle name="Comma 7 2 2 6 5" xfId="24799" xr:uid="{A5EB4658-B44E-47BD-80EB-AA6F6EDDBABE}"/>
    <cellStyle name="Comma 7 2 2 6 6" xfId="12939" xr:uid="{BE4D7BAC-6445-4734-AC38-348FDA98C210}"/>
    <cellStyle name="Comma 7 2 2 7" xfId="2246" xr:uid="{00000000-0005-0000-0000-000003020000}"/>
    <cellStyle name="Comma 7 2 2 7 2" xfId="7372" xr:uid="{0A111B7A-E81D-424D-93F3-A1B916F6B206}"/>
    <cellStyle name="Comma 7 2 2 7 2 2" xfId="25891" xr:uid="{3D667DB0-D6E6-4A70-BF42-4FBB51E74154}"/>
    <cellStyle name="Comma 7 2 2 7 2 2 2" xfId="31166" xr:uid="{868935A9-795E-4969-B715-257C032BF947}"/>
    <cellStyle name="Comma 7 2 2 7 2 2 3" xfId="30746" xr:uid="{C0A2DEC5-358A-4E0F-873B-906DEBD77BD4}"/>
    <cellStyle name="Comma 7 2 2 7 2 3" xfId="28629" xr:uid="{33470BA6-13F0-4CAA-8D70-DA911E3060B6}"/>
    <cellStyle name="Comma 7 2 2 7 2 4" xfId="17752" xr:uid="{044D9C97-1D62-4CAB-9159-3ACBE2736603}"/>
    <cellStyle name="Comma 7 2 2 7 3" xfId="10205" xr:uid="{1BC0BCFE-BB52-4B67-AA21-6840686D4F59}"/>
    <cellStyle name="Comma 7 2 2 7 3 2" xfId="20585" xr:uid="{8F17904A-0E3E-47D7-A407-A0DF32549C9E}"/>
    <cellStyle name="Comma 7 2 2 7 4" xfId="25078" xr:uid="{7D39C3BA-B1B2-41F6-BD33-4BBF2AF309A4}"/>
    <cellStyle name="Comma 7 2 2 7 5" xfId="14919" xr:uid="{F2893B11-4C57-4B13-910A-C78E21261ED0}"/>
    <cellStyle name="Comma 7 2 2 8" xfId="3869" xr:uid="{3E5C70AC-0E52-4D30-97B8-177BC30558FD}"/>
    <cellStyle name="Comma 7 2 2 8 2" xfId="8700" xr:uid="{1DF26086-E6D6-46BB-B3D5-9CA7B3E1C7BB}"/>
    <cellStyle name="Comma 7 2 2 8 2 2" xfId="19080" xr:uid="{822059CC-170D-49E2-A8CE-24D298477B31}"/>
    <cellStyle name="Comma 7 2 2 8 3" xfId="11533" xr:uid="{F6DFD62A-5711-43E9-8060-0F22CCA3C240}"/>
    <cellStyle name="Comma 7 2 2 8 3 2" xfId="21913" xr:uid="{58C42CCD-D5F7-42B2-9D23-79A52F8A1A51}"/>
    <cellStyle name="Comma 7 2 2 8 4" xfId="28301" xr:uid="{F97E2B0D-F2EA-4A21-8D3C-320537C9CB57}"/>
    <cellStyle name="Comma 7 2 2 8 5" xfId="28029" xr:uid="{9085F826-80DB-438C-B89D-6546D59AF92F}"/>
    <cellStyle name="Comma 7 2 2 8 6" xfId="16247" xr:uid="{D3E7F2A1-878F-4CC9-8BAC-43A374FE8C04}"/>
    <cellStyle name="Comma 7 2 2 9" xfId="4893" xr:uid="{4DFEC7DB-B081-428A-8B77-89C1B1AA1200}"/>
    <cellStyle name="Comma 7 2 2 9 2" xfId="26375" xr:uid="{9BB1FB6C-B00A-4ACE-BB8F-92CA74CD27D6}"/>
    <cellStyle name="Comma 7 2 2 9 3" xfId="28244" xr:uid="{FAF7AA94-202C-4370-BBA3-E9C59EA1FA8A}"/>
    <cellStyle name="Comma 7 2 2 9 4" xfId="14185" xr:uid="{5A687EC5-4251-4604-8602-52EBD6AE30D7}"/>
    <cellStyle name="Comma 7 2 3" xfId="507" xr:uid="{00000000-0005-0000-0000-0000A0020000}"/>
    <cellStyle name="Comma 7 2 3 10" xfId="9474" xr:uid="{9A1EE7D6-C029-4AB9-A969-2BA6818C8415}"/>
    <cellStyle name="Comma 7 2 3 10 2" xfId="19854" xr:uid="{51A573A9-F72F-4EF7-8550-32B5AF735BD6}"/>
    <cellStyle name="Comma 7 2 3 11" xfId="23199" xr:uid="{A3085440-9DAC-41F5-B662-E357843B7000}"/>
    <cellStyle name="Comma 7 2 3 12" xfId="12512" xr:uid="{28831415-CA58-4F90-B505-6EF8E940A66B}"/>
    <cellStyle name="Comma 7 2 3 2" xfId="1727" xr:uid="{00000000-0005-0000-0000-0000A1020000}"/>
    <cellStyle name="Comma 7 2 3 2 2" xfId="3058" xr:uid="{00000000-0005-0000-0000-000012020000}"/>
    <cellStyle name="Comma 7 2 3 2 2 2" xfId="6165" xr:uid="{3D1BB39A-3BE3-4005-9137-0D2C1CF87CF9}"/>
    <cellStyle name="Comma 7 2 3 2 2 2 2" xfId="25760" xr:uid="{316FF5C7-2B37-4870-B6B2-DFE4297A211E}"/>
    <cellStyle name="Comma 7 2 3 2 2 2 2 2" xfId="26438" xr:uid="{0BA1EC53-1CE3-4703-B000-7F9D92004D12}"/>
    <cellStyle name="Comma 7 2 3 2 2 2 2 3" xfId="31162" xr:uid="{C56FF428-67DB-4E35-8FFF-769DCB0D3C42}"/>
    <cellStyle name="Comma 7 2 3 2 2 2 3" xfId="28539" xr:uid="{E85FCAA5-7D0F-4031-91D6-C7896D217910}"/>
    <cellStyle name="Comma 7 2 3 2 2 2 4" xfId="15684" xr:uid="{C1FBB8FC-223C-45A8-99CA-92BA6AF463C5}"/>
    <cellStyle name="Comma 7 2 3 2 2 3" xfId="8137" xr:uid="{2973F88F-A6E1-45E5-B16C-3F4539239A22}"/>
    <cellStyle name="Comma 7 2 3 2 2 3 2" xfId="18517" xr:uid="{D967F906-A1D0-4172-B366-44AF5DDC14C4}"/>
    <cellStyle name="Comma 7 2 3 2 2 4" xfId="10970" xr:uid="{8B31D45B-778C-4090-8F6C-83F37C85A7D2}"/>
    <cellStyle name="Comma 7 2 3 2 2 4 2" xfId="21350" xr:uid="{C7ADC56C-2AE9-4D69-B395-4FDC3C4D1559}"/>
    <cellStyle name="Comma 7 2 3 2 2 5" xfId="23424" xr:uid="{A678EA77-348C-42CF-BBAD-179C4B03D329}"/>
    <cellStyle name="Comma 7 2 3 2 2 5 2" xfId="30070" xr:uid="{CA91868D-1CB6-464E-8CBF-4DCD3DCE018A}"/>
    <cellStyle name="Comma 7 2 3 2 2 6" xfId="28623" xr:uid="{3E47D2C0-5F25-4679-93BB-CCDF18DDD730}"/>
    <cellStyle name="Comma 7 2 3 2 2 7" xfId="13564" xr:uid="{E4A03419-9976-4CDD-BE52-9C868E540586}"/>
    <cellStyle name="Comma 7 2 3 2 3" xfId="2679" xr:uid="{00000000-0005-0000-0000-000011020000}"/>
    <cellStyle name="Comma 7 2 3 2 3 2" xfId="7802" xr:uid="{B0EBD1CB-FB67-4C13-8BE8-49AF77AFAE80}"/>
    <cellStyle name="Comma 7 2 3 2 3 2 2" xfId="26443" xr:uid="{84B21BBA-EEFF-4F82-B9D0-0102C2AA2028}"/>
    <cellStyle name="Comma 7 2 3 2 3 2 3" xfId="28098" xr:uid="{E2998CDD-8A94-4A0D-A7EC-C6F4E022FA6E}"/>
    <cellStyle name="Comma 7 2 3 2 3 2 4" xfId="18182" xr:uid="{5C0C3576-2C95-4198-A4E7-84111A4C940E}"/>
    <cellStyle name="Comma 7 2 3 2 3 3" xfId="10635" xr:uid="{CA16C7B1-DF6A-4EBB-B787-C0D297536080}"/>
    <cellStyle name="Comma 7 2 3 2 3 3 2" xfId="21015" xr:uid="{DE856001-DDF3-41DB-8B31-FF6E1CF1FF49}"/>
    <cellStyle name="Comma 7 2 3 2 3 4" xfId="24724" xr:uid="{3D1B4EA1-45C2-437A-B500-A52569CE8785}"/>
    <cellStyle name="Comma 7 2 3 2 3 5" xfId="15349" xr:uid="{C3C939CB-FB45-4728-982A-733B2CDD9502}"/>
    <cellStyle name="Comma 7 2 3 2 4" xfId="3571" xr:uid="{00000000-0005-0000-0000-0000A1020000}"/>
    <cellStyle name="Comma 7 2 3 2 4 2" xfId="27492" xr:uid="{E74C66D3-BDDD-4527-9E91-499D01B416C2}"/>
    <cellStyle name="Comma 7 2 3 2 4 3" xfId="26594" xr:uid="{6A9E456A-B61A-489A-9460-E446CE99DB04}"/>
    <cellStyle name="Comma 7 2 3 2 5" xfId="4263" xr:uid="{2A99CC70-A246-4DA0-9BEB-785BD96D665B}"/>
    <cellStyle name="Comma 7 2 3 2 5 2" xfId="9034" xr:uid="{A74E6E0D-F160-4EDC-A927-A8D788DDB4A0}"/>
    <cellStyle name="Comma 7 2 3 2 5 2 2" xfId="19414" xr:uid="{BD96A8F4-C2A0-41F4-9E4C-83662DAB7A81}"/>
    <cellStyle name="Comma 7 2 3 2 5 2 3" xfId="31038" xr:uid="{75B026AB-7DD8-43E2-9850-05B56B1C9A25}"/>
    <cellStyle name="Comma 7 2 3 2 5 2 4" xfId="30747" xr:uid="{3152E72E-1085-4AC3-8737-1EDAD6857F17}"/>
    <cellStyle name="Comma 7 2 3 2 5 3" xfId="11867" xr:uid="{176C1908-BD14-480D-8D63-CA0ED9B0AD99}"/>
    <cellStyle name="Comma 7 2 3 2 5 3 2" xfId="22247" xr:uid="{7922417B-368A-4540-B1BF-26A882939E9B}"/>
    <cellStyle name="Comma 7 2 3 2 5 4" xfId="27860" xr:uid="{FC47FD16-5367-4145-BA0C-07B44C4F0EBA}"/>
    <cellStyle name="Comma 7 2 3 2 5 5" xfId="27581" xr:uid="{CCAA9180-D060-4ED8-AF68-4C119E44468E}"/>
    <cellStyle name="Comma 7 2 3 2 5 6" xfId="16581" xr:uid="{D62F26F6-0D44-420C-91AE-75F6FFD9E244}"/>
    <cellStyle name="Comma 7 2 3 2 6" xfId="5610" xr:uid="{86CDC6DC-A307-48F6-9100-257FBDE1EE07}"/>
    <cellStyle name="Comma 7 2 3 2 6 2" xfId="29721" xr:uid="{3978CA91-463F-4FB3-83B5-1A479610C314}"/>
    <cellStyle name="Comma 7 2 3 2 6 2 2" xfId="30971" xr:uid="{FBC6C47D-C56E-4878-A380-938D7859EBA3}"/>
    <cellStyle name="Comma 7 2 3 2 7" xfId="24738" xr:uid="{113CF7D5-3CC3-4C78-AA45-6BB36B301A7F}"/>
    <cellStyle name="Comma 7 2 3 2 8" xfId="13086" xr:uid="{84212721-431A-4A5B-A3B6-C12D2C24C27E}"/>
    <cellStyle name="Comma 7 2 3 2 9" xfId="29988" xr:uid="{E6F54CCC-E5B6-4A92-8CFB-C7AA169FBB12}"/>
    <cellStyle name="Comma 7 2 3 3" xfId="1728" xr:uid="{00000000-0005-0000-0000-0000A2020000}"/>
    <cellStyle name="Comma 7 2 3 3 2" xfId="3059" xr:uid="{00000000-0005-0000-0000-000013020000}"/>
    <cellStyle name="Comma 7 2 3 3 2 2" xfId="8138" xr:uid="{6DAF77EB-FB96-4AC8-BEE8-6FEAC97173DB}"/>
    <cellStyle name="Comma 7 2 3 3 2 2 2" xfId="28813" xr:uid="{72C055C4-39FE-4BAF-9ABB-F310BE8341FA}"/>
    <cellStyle name="Comma 7 2 3 3 2 2 2 2" xfId="31223" xr:uid="{C8EBC6BE-55BB-4085-B6E1-FC370F250ABF}"/>
    <cellStyle name="Comma 7 2 3 3 2 2 2 3" xfId="30749" xr:uid="{D91F4771-FE89-42CC-ACEC-7AC06163A138}"/>
    <cellStyle name="Comma 7 2 3 3 2 2 3" xfId="28219" xr:uid="{708B1898-A359-47D4-B173-0705408D1A01}"/>
    <cellStyle name="Comma 7 2 3 3 2 2 4" xfId="18518" xr:uid="{177D7A2C-5452-4A0F-B0A5-9148CA5FD390}"/>
    <cellStyle name="Comma 7 2 3 3 2 3" xfId="10971" xr:uid="{CF23F9BB-E2C2-467A-AF01-34347383401B}"/>
    <cellStyle name="Comma 7 2 3 3 2 3 2" xfId="21351" xr:uid="{0A5A92A7-0214-4E75-AF35-1495ECB17C0F}"/>
    <cellStyle name="Comma 7 2 3 3 2 4" xfId="23389" xr:uid="{298BF98D-F159-49C5-B22D-BE5AD390A8AC}"/>
    <cellStyle name="Comma 7 2 3 3 2 5" xfId="15685" xr:uid="{9E81E762-4D76-4ADD-BF8D-521D2D21A73D}"/>
    <cellStyle name="Comma 7 2 3 3 3" xfId="3564" xr:uid="{00000000-0005-0000-0000-0000A2020000}"/>
    <cellStyle name="Comma 7 2 3 3 4" xfId="4409" xr:uid="{B4AA6C36-AE1E-44DC-994E-4825DBBD8F35}"/>
    <cellStyle name="Comma 7 2 3 3 4 2" xfId="9180" xr:uid="{85587B4D-CAD4-4032-8AD5-A59B4106C247}"/>
    <cellStyle name="Comma 7 2 3 3 4 2 2" xfId="19560" xr:uid="{7534E3E2-ADF5-4EAE-B6DD-2F9EF213E93F}"/>
    <cellStyle name="Comma 7 2 3 3 4 2 3" xfId="31074" xr:uid="{135B9B38-57A7-4FCB-B543-F2903615F848}"/>
    <cellStyle name="Comma 7 2 3 3 4 2 4" xfId="30748" xr:uid="{C0FDE45D-0A74-4B48-B868-CC3A381D3938}"/>
    <cellStyle name="Comma 7 2 3 3 4 3" xfId="12013" xr:uid="{06A06909-35C8-4873-987F-AACAE88E6A0D}"/>
    <cellStyle name="Comma 7 2 3 3 4 3 2" xfId="22393" xr:uid="{C8309B11-D9E9-4E6B-BE78-44B8F03D00F4}"/>
    <cellStyle name="Comma 7 2 3 3 4 4" xfId="16727" xr:uid="{3FE30A88-23F4-429B-971D-5405FB557D2F}"/>
    <cellStyle name="Comma 7 2 3 3 5" xfId="5611" xr:uid="{0B567FCE-3EAD-430A-ADFC-79476E3F8D8B}"/>
    <cellStyle name="Comma 7 2 3 3 5 2" xfId="29698" xr:uid="{8F0345B5-C42A-4F97-AC9E-5A49983112D6}"/>
    <cellStyle name="Comma 7 2 3 3 5 2 2" xfId="30972" xr:uid="{49AB00ED-D3D7-42C2-B932-B7FA414535C5}"/>
    <cellStyle name="Comma 7 2 3 3 6" xfId="22733" xr:uid="{7F3E24BF-5A0E-4D79-A227-E0F794633307}"/>
    <cellStyle name="Comma 7 2 3 3 7" xfId="13565" xr:uid="{87DECCAD-5422-434D-BCDF-8063B4A346C0}"/>
    <cellStyle name="Comma 7 2 3 4" xfId="1726" xr:uid="{00000000-0005-0000-0000-0000A3020000}"/>
    <cellStyle name="Comma 7 2 3 4 2" xfId="3057" xr:uid="{00000000-0005-0000-0000-000014020000}"/>
    <cellStyle name="Comma 7 2 3 4 2 2" xfId="8136" xr:uid="{A8203D9E-E043-4B8A-BF67-57D3E61E6E7D}"/>
    <cellStyle name="Comma 7 2 3 4 2 2 2" xfId="28812" xr:uid="{F0E91839-7605-4CCB-A5B1-E1A2CC00B1DC}"/>
    <cellStyle name="Comma 7 2 3 4 2 2 3" xfId="26225" xr:uid="{D198E1A3-1E03-417A-9006-F3344715DFEA}"/>
    <cellStyle name="Comma 7 2 3 4 2 2 4" xfId="18516" xr:uid="{57346C15-DEEB-4790-B4C1-7FAB484851C6}"/>
    <cellStyle name="Comma 7 2 3 4 2 3" xfId="10969" xr:uid="{CEFFE88F-6E64-4128-9614-3DE420D09D09}"/>
    <cellStyle name="Comma 7 2 3 4 2 3 2" xfId="21349" xr:uid="{756BA5ED-BEDD-4A1C-ADDC-B0A7EB7277EF}"/>
    <cellStyle name="Comma 7 2 3 4 2 4" xfId="25701" xr:uid="{1F9F094F-723B-46B5-9CA0-C2DD8CF7C7C3}"/>
    <cellStyle name="Comma 7 2 3 4 2 5" xfId="15683" xr:uid="{2A2B50CF-0E31-4926-9228-892F3D69281D}"/>
    <cellStyle name="Comma 7 2 3 4 3" xfId="3600" xr:uid="{00000000-0005-0000-0000-0000A3020000}"/>
    <cellStyle name="Comma 7 2 3 4 4" xfId="5609" xr:uid="{B015D05F-1EF5-4A33-9017-141199658DDE}"/>
    <cellStyle name="Comma 7 2 3 4 4 2" xfId="29952" xr:uid="{6F5E6FF8-BD18-41B0-9298-1562BF4F1B7A}"/>
    <cellStyle name="Comma 7 2 3 4 5" xfId="23293" xr:uid="{A2C967C4-EA4B-4F18-A429-9C1E97BD0EC3}"/>
    <cellStyle name="Comma 7 2 3 4 6" xfId="13563" xr:uid="{260DE583-A7E0-4BE6-BE16-F57B406F1EBB}"/>
    <cellStyle name="Comma 7 2 3 5" xfId="2595" xr:uid="{00000000-0005-0000-0000-000015020000}"/>
    <cellStyle name="Comma 7 2 3 5 2" xfId="5859" xr:uid="{DCA6FFBF-13D6-4EB6-9BC2-24CAD4DEF891}"/>
    <cellStyle name="Comma 7 2 3 5 2 2" xfId="26661" xr:uid="{747733F0-5315-4476-965E-D92D7DE4A8B1}"/>
    <cellStyle name="Comma 7 2 3 5 2 2 2" xfId="31180" xr:uid="{20ACC1DA-DDA0-4DFF-BBE4-E7B9006F30B2}"/>
    <cellStyle name="Comma 7 2 3 5 2 2 3" xfId="30750" xr:uid="{D28CA131-6C32-427C-80B1-1949D54DB141}"/>
    <cellStyle name="Comma 7 2 3 5 2 3" xfId="25960" xr:uid="{D17284AE-DAD2-4375-966B-799D91095B07}"/>
    <cellStyle name="Comma 7 2 3 5 2 4" xfId="15266" xr:uid="{D91D6154-E1B9-4EC6-BBBD-F60F6FD5A178}"/>
    <cellStyle name="Comma 7 2 3 5 3" xfId="7719" xr:uid="{CA472964-12B8-44F9-9DB3-E23253F45684}"/>
    <cellStyle name="Comma 7 2 3 5 3 2" xfId="18099" xr:uid="{F2F47DE1-F74C-4E0E-BE63-BE508F071316}"/>
    <cellStyle name="Comma 7 2 3 5 4" xfId="10552" xr:uid="{F69A24F4-5378-4805-AA93-7CBAAD0869DA}"/>
    <cellStyle name="Comma 7 2 3 5 4 2" xfId="20932" xr:uid="{DF1FA347-EFD0-4A21-99B8-3744DD0E6CBA}"/>
    <cellStyle name="Comma 7 2 3 5 5" xfId="24912" xr:uid="{83E8E163-ACD3-4505-A590-F3D0B6F827E6}"/>
    <cellStyle name="Comma 7 2 3 5 6" xfId="12982" xr:uid="{3A212F0B-0751-4EF9-BCD0-D99948C74859}"/>
    <cellStyle name="Comma 7 2 3 6" xfId="2281" xr:uid="{00000000-0005-0000-0000-000010020000}"/>
    <cellStyle name="Comma 7 2 3 6 2" xfId="7407" xr:uid="{B4A9D789-B2EE-4B47-B9A1-7E513E25A26A}"/>
    <cellStyle name="Comma 7 2 3 6 2 2" xfId="17787" xr:uid="{AC686961-C587-431C-BF82-8F93915F1A31}"/>
    <cellStyle name="Comma 7 2 3 6 3" xfId="10240" xr:uid="{0338E169-2F5F-4093-A5DC-CE942BEFF0F1}"/>
    <cellStyle name="Comma 7 2 3 6 3 2" xfId="20620" xr:uid="{F2E16EE8-6B9C-4324-B188-957791626B0F}"/>
    <cellStyle name="Comma 7 2 3 6 4" xfId="22778" xr:uid="{38695AE0-4EA9-4DC8-957A-0D8720EF8BD4}"/>
    <cellStyle name="Comma 7 2 3 6 5" xfId="25938" xr:uid="{55CE7175-F668-4D91-BF21-F392D9022484}"/>
    <cellStyle name="Comma 7 2 3 6 6" xfId="14954" xr:uid="{532DAA4E-429B-4A50-BD7B-BDEBDF65A81B}"/>
    <cellStyle name="Comma 7 2 3 7" xfId="3820" xr:uid="{7C51F2B8-CC43-45CA-B458-319A66C14278}"/>
    <cellStyle name="Comma 7 2 3 7 2" xfId="8652" xr:uid="{4A191CAA-6F56-4637-B13D-626DFABA59C3}"/>
    <cellStyle name="Comma 7 2 3 7 2 2" xfId="19032" xr:uid="{16DF19C1-C7F4-4AC9-9576-AA1D869283EE}"/>
    <cellStyle name="Comma 7 2 3 7 3" xfId="11485" xr:uid="{CBE1CE50-7D32-47DF-B101-472B84563998}"/>
    <cellStyle name="Comma 7 2 3 7 3 2" xfId="21865" xr:uid="{2A9D3C64-261B-4E3A-8DA7-B7F1014FB2C1}"/>
    <cellStyle name="Comma 7 2 3 7 4" xfId="28410" xr:uid="{DB70D8DA-2F1B-4D63-BF9A-D4AE8CD4D414}"/>
    <cellStyle name="Comma 7 2 3 7 5" xfId="27095" xr:uid="{C9998E32-78FF-4413-85A6-CA6AFF7772DE}"/>
    <cellStyle name="Comma 7 2 3 7 6" xfId="16199" xr:uid="{E4D98F7D-753A-43F1-8912-5551AE6EA406}"/>
    <cellStyle name="Comma 7 2 3 8" xfId="4896" xr:uid="{9A91274E-C3CE-47C3-B40C-A471000DA48E}"/>
    <cellStyle name="Comma 7 2 3 8 2" xfId="14188" xr:uid="{795A9D83-4AB8-4BED-AFF9-FF66176815DE}"/>
    <cellStyle name="Comma 7 2 3 9" xfId="6641" xr:uid="{3813FBD2-3F6E-409D-A87D-F462F655882B}"/>
    <cellStyle name="Comma 7 2 3 9 2" xfId="17021" xr:uid="{C5FDEBD5-83DC-4CFA-A902-FB84FCAA94D2}"/>
    <cellStyle name="Comma 7 2 4" xfId="508" xr:uid="{00000000-0005-0000-0000-0000A4020000}"/>
    <cellStyle name="Comma 7 2 4 10" xfId="12670" xr:uid="{0F75D37F-2AB0-46C8-BB5F-86CCD232BDC9}"/>
    <cellStyle name="Comma 7 2 4 2" xfId="1730" xr:uid="{00000000-0005-0000-0000-0000A5020000}"/>
    <cellStyle name="Comma 7 2 4 2 2" xfId="3060" xr:uid="{00000000-0005-0000-0000-000017020000}"/>
    <cellStyle name="Comma 7 2 4 2 2 2" xfId="8139" xr:uid="{A728D78D-D3BA-44A1-8EAC-AC5DE74B610A}"/>
    <cellStyle name="Comma 7 2 4 2 2 2 2" xfId="28814" xr:uid="{89AF36A5-0852-41A9-BB9C-4EA8DA930051}"/>
    <cellStyle name="Comma 7 2 4 2 2 2 3" xfId="28609" xr:uid="{DA8B76BE-83BD-4F2B-B209-FB3509ED7A52}"/>
    <cellStyle name="Comma 7 2 4 2 2 2 4" xfId="18519" xr:uid="{CE2BBE12-C50C-43BE-B73C-FBF019286217}"/>
    <cellStyle name="Comma 7 2 4 2 2 3" xfId="10972" xr:uid="{AEF5F852-AEC6-488B-BB8B-CB5A68A69607}"/>
    <cellStyle name="Comma 7 2 4 2 2 3 2" xfId="21352" xr:uid="{18923E47-6CA9-486E-9FC3-D0EF8E1044B0}"/>
    <cellStyle name="Comma 7 2 4 2 2 4" xfId="24490" xr:uid="{49EF89CE-2EBF-493D-B300-519FCF13E3FF}"/>
    <cellStyle name="Comma 7 2 4 2 2 5" xfId="15686" xr:uid="{07D45072-101C-4827-B8D1-A00007F60C66}"/>
    <cellStyle name="Comma 7 2 4 2 3" xfId="3577" xr:uid="{00000000-0005-0000-0000-0000A5020000}"/>
    <cellStyle name="Comma 7 2 4 2 4" xfId="5612" xr:uid="{B5F8E063-CC13-48F7-B354-52022C29F059}"/>
    <cellStyle name="Comma 7 2 4 2 4 2" xfId="29776" xr:uid="{717A8B57-F613-4934-A2BA-B4DA41722BE9}"/>
    <cellStyle name="Comma 7 2 4 2 5" xfId="24116" xr:uid="{23CFE5B5-814A-40B4-9D61-E5FD329C9B00}"/>
    <cellStyle name="Comma 7 2 4 2 6" xfId="13566" xr:uid="{A0F3A37A-EBFE-48B6-B3C3-4DFB0EB26A7A}"/>
    <cellStyle name="Comma 7 2 4 3" xfId="1731" xr:uid="{00000000-0005-0000-0000-0000A6020000}"/>
    <cellStyle name="Comma 7 2 4 3 2" xfId="2676" xr:uid="{00000000-0005-0000-0000-000018020000}"/>
    <cellStyle name="Comma 7 2 4 3 2 2" xfId="7799" xr:uid="{C348185F-03C6-41CC-B8E9-D9C1761E344B}"/>
    <cellStyle name="Comma 7 2 4 3 2 2 2" xfId="18179" xr:uid="{DFAC234B-F94F-4626-A62F-A1BB81C64ADB}"/>
    <cellStyle name="Comma 7 2 4 3 2 3" xfId="10632" xr:uid="{828F7050-5423-43A9-94F4-6C4CDEA9DDE5}"/>
    <cellStyle name="Comma 7 2 4 3 2 3 2" xfId="21012" xr:uid="{36910243-03A5-4384-AA37-543A06460B11}"/>
    <cellStyle name="Comma 7 2 4 3 2 4" xfId="15346" xr:uid="{9253CB1D-A89C-49CE-9543-5EEAEF68F735}"/>
    <cellStyle name="Comma 7 2 4 3 2 5" xfId="30435" xr:uid="{DF58A38D-B193-4A6E-8EE2-33862B27ADE5}"/>
    <cellStyle name="Comma 7 2 4 3 3" xfId="3689" xr:uid="{00000000-0005-0000-0000-0000A6020000}"/>
    <cellStyle name="Comma 7 2 4 3 4" xfId="5613" xr:uid="{9A822023-40EF-4024-BA32-71C8DA489B1B}"/>
    <cellStyle name="Comma 7 2 4 3 4 2" xfId="29752" xr:uid="{74AF2044-288C-4259-962B-6890C3AD7521}"/>
    <cellStyle name="Comma 7 2 4 3 5" xfId="25149" xr:uid="{8BA78B38-A904-4BC8-A518-F8221BA04843}"/>
    <cellStyle name="Comma 7 2 4 3 6" xfId="13083" xr:uid="{D69D46B7-6D00-4963-9FAC-B7590A5733C5}"/>
    <cellStyle name="Comma 7 2 4 4" xfId="1729" xr:uid="{00000000-0005-0000-0000-0000A7020000}"/>
    <cellStyle name="Comma 7 2 4 4 2" xfId="4676" xr:uid="{7FF1F726-48C0-4E3C-8436-57B334712BE9}"/>
    <cellStyle name="Comma 7 2 4 4 2 2" xfId="9413" xr:uid="{468889FF-DCE8-4C28-9427-D11CA555BBF5}"/>
    <cellStyle name="Comma 7 2 4 4 2 2 2" xfId="19793" xr:uid="{4B9EAE61-5D7A-433F-9001-56AD026AB1A4}"/>
    <cellStyle name="Comma 7 2 4 4 2 3" xfId="12246" xr:uid="{914BC7BF-38FC-4241-90D1-5043D7C1FF68}"/>
    <cellStyle name="Comma 7 2 4 4 2 3 2" xfId="22626" xr:uid="{E28FA847-DDCB-4995-8906-BCE8094CB064}"/>
    <cellStyle name="Comma 7 2 4 4 2 4" xfId="26496" xr:uid="{94586D6B-A30A-4D76-B5BD-173D1CE0B96C}"/>
    <cellStyle name="Comma 7 2 4 4 2 5" xfId="27246" xr:uid="{E82C3440-ECE4-49EB-9077-40D8BBDA0902}"/>
    <cellStyle name="Comma 7 2 4 4 2 6" xfId="16960" xr:uid="{2B0C225D-4B8D-4735-81B0-BE64B512E9FE}"/>
    <cellStyle name="Comma 7 2 4 4 3" xfId="23752" xr:uid="{7F869A60-CCC8-4E3A-927A-1271C14749AF}"/>
    <cellStyle name="Comma 7 2 4 5" xfId="4127" xr:uid="{BFC5390C-2A59-45AD-B9E0-6FFEDD33AB4A}"/>
    <cellStyle name="Comma 7 2 4 5 2" xfId="8898" xr:uid="{6EBE8FDF-A200-45D7-9A14-36305788F322}"/>
    <cellStyle name="Comma 7 2 4 5 2 2" xfId="29006" xr:uid="{F76C256F-2A0C-43FA-83BA-AC50FA9B536B}"/>
    <cellStyle name="Comma 7 2 4 5 2 3" xfId="28272" xr:uid="{99C088C2-E00F-4872-9DA8-21F1F3CC2BB8}"/>
    <cellStyle name="Comma 7 2 4 5 2 4" xfId="19278" xr:uid="{C81C9A0B-602C-40C2-837B-F986A081BC61}"/>
    <cellStyle name="Comma 7 2 4 5 2 5" xfId="31010" xr:uid="{4DF67780-7E6B-44B0-A3FE-2A2D9262F36F}"/>
    <cellStyle name="Comma 7 2 4 5 3" xfId="11731" xr:uid="{C7BFC475-CBC2-4F71-9CE0-B99840601691}"/>
    <cellStyle name="Comma 7 2 4 5 3 2" xfId="22111" xr:uid="{E2EF3D74-CD16-4679-AA48-2C05745F7341}"/>
    <cellStyle name="Comma 7 2 4 5 4" xfId="24822" xr:uid="{6D9BBF71-CD7F-445E-A2D8-2804763286F0}"/>
    <cellStyle name="Comma 7 2 4 5 5" xfId="16445" xr:uid="{51474418-17BA-4F2F-B2BB-9B832888E53D}"/>
    <cellStyle name="Comma 7 2 4 6" xfId="4897" xr:uid="{162CEDC1-43B7-474C-95C3-A9B92E1CEDD6}"/>
    <cellStyle name="Comma 7 2 4 6 2" xfId="26334" xr:uid="{E3826C55-B617-4C79-9E8E-6D8184763DB6}"/>
    <cellStyle name="Comma 7 2 4 6 3" xfId="27377" xr:uid="{CC5EA816-BCAB-4DD0-9F6F-EA1794A502AC}"/>
    <cellStyle name="Comma 7 2 4 6 4" xfId="14189" xr:uid="{780B2F84-923D-46AF-8682-AD3692052103}"/>
    <cellStyle name="Comma 7 2 4 7" xfId="6642" xr:uid="{5D8DACF2-E277-40ED-A57A-E778E0DD682F}"/>
    <cellStyle name="Comma 7 2 4 7 2" xfId="27842" xr:uid="{7526C40F-C96C-4739-A2A7-4651BE80C5D5}"/>
    <cellStyle name="Comma 7 2 4 7 3" xfId="28598" xr:uid="{9FF9AF63-491D-40E3-AE82-EAAEB0E7E63D}"/>
    <cellStyle name="Comma 7 2 4 7 4" xfId="17022" xr:uid="{531D5670-B963-4C71-9CD4-4A5F6FD23B89}"/>
    <cellStyle name="Comma 7 2 4 8" xfId="9475" xr:uid="{987F5DE1-40AF-4B68-878D-FBEB5AE91EB9}"/>
    <cellStyle name="Comma 7 2 4 8 2" xfId="19855" xr:uid="{CE8EC75E-57B7-41B6-B4F8-8E109E7DF603}"/>
    <cellStyle name="Comma 7 2 4 9" xfId="24522" xr:uid="{3065228A-29D9-417F-9B00-790F2E229799}"/>
    <cellStyle name="Comma 7 2 5" xfId="509" xr:uid="{00000000-0005-0000-0000-0000A8020000}"/>
    <cellStyle name="Comma 7 2 5 10" xfId="13567" xr:uid="{337843CD-D89E-4EB7-B629-1C4D0EFED20D}"/>
    <cellStyle name="Comma 7 2 5 2" xfId="1733" xr:uid="{00000000-0005-0000-0000-0000A9020000}"/>
    <cellStyle name="Comma 7 2 5 2 2" xfId="23805" xr:uid="{0011FB13-E713-469D-B8B6-F6B81812F5A4}"/>
    <cellStyle name="Comma 7 2 5 2 2 2" xfId="29807" xr:uid="{204B9508-2436-4FC6-8C97-CBC6E74FC93F}"/>
    <cellStyle name="Comma 7 2 5 2 2 2 2" xfId="30752" xr:uid="{B5D93598-8236-4471-B3EC-1978D2E1072A}"/>
    <cellStyle name="Comma 7 2 5 2 3" xfId="25636" xr:uid="{B96FBEC1-5BE6-4663-9CFF-AEA34151F77D}"/>
    <cellStyle name="Comma 7 2 5 2 4" xfId="30054" xr:uid="{E4DAD63E-503C-406A-B8BA-9B1C802DB5C2}"/>
    <cellStyle name="Comma 7 2 5 3" xfId="1734" xr:uid="{00000000-0005-0000-0000-0000AA020000}"/>
    <cellStyle name="Comma 7 2 5 4" xfId="1732" xr:uid="{00000000-0005-0000-0000-0000AB020000}"/>
    <cellStyle name="Comma 7 2 5 5" xfId="4410" xr:uid="{D34833F5-5C65-4394-96C8-665306F97C0A}"/>
    <cellStyle name="Comma 7 2 5 5 2" xfId="9181" xr:uid="{D603904B-2825-4865-9103-051FAFA6C453}"/>
    <cellStyle name="Comma 7 2 5 5 2 2" xfId="19561" xr:uid="{D3296877-B1A8-47A5-9690-A769837DC84B}"/>
    <cellStyle name="Comma 7 2 5 5 2 3" xfId="31075" xr:uid="{17B13F84-67BE-4A07-A34F-F4CE611049F3}"/>
    <cellStyle name="Comma 7 2 5 5 2 4" xfId="30751" xr:uid="{E58FD6DF-6DEC-499C-BEC4-86D88EF5CE76}"/>
    <cellStyle name="Comma 7 2 5 5 3" xfId="12014" xr:uid="{AAD37AC4-C259-43CE-8B27-A03F077D66B1}"/>
    <cellStyle name="Comma 7 2 5 5 3 2" xfId="22394" xr:uid="{66AF6FBF-C03C-478F-9ACD-2071155647CC}"/>
    <cellStyle name="Comma 7 2 5 5 4" xfId="16728" xr:uid="{9F2A43D9-3926-454F-8C5B-6E95C650CAF5}"/>
    <cellStyle name="Comma 7 2 5 6" xfId="4898" xr:uid="{2086C670-384E-4A92-8725-F94ECBC97A60}"/>
    <cellStyle name="Comma 7 2 5 6 2" xfId="14190" xr:uid="{BD2F386F-A2BE-48DA-BE1D-C9B81EECDDBF}"/>
    <cellStyle name="Comma 7 2 5 7" xfId="6643" xr:uid="{939BC2C9-8E29-4531-988D-B89560FB1285}"/>
    <cellStyle name="Comma 7 2 5 7 2" xfId="17023" xr:uid="{37FDFB7B-23F4-4F65-BC5E-3A5B70ED6D7D}"/>
    <cellStyle name="Comma 7 2 5 8" xfId="9476" xr:uid="{8A76806C-F58E-40D3-A851-C7AC4990F8DE}"/>
    <cellStyle name="Comma 7 2 5 8 2" xfId="19856" xr:uid="{3E1C9DFF-3370-41FA-8C6F-801B1F54A661}"/>
    <cellStyle name="Comma 7 2 5 9" xfId="23572" xr:uid="{D92270B7-5FE3-43A2-A456-D436178FBE90}"/>
    <cellStyle name="Comma 7 2 6" xfId="1735" xr:uid="{00000000-0005-0000-0000-0000AC020000}"/>
    <cellStyle name="Comma 7 2 6 2" xfId="2873" xr:uid="{00000000-0005-0000-0000-00001A020000}"/>
    <cellStyle name="Comma 7 2 6 2 2" xfId="7989" xr:uid="{CAF66553-0572-4E90-BD60-957055CB2902}"/>
    <cellStyle name="Comma 7 2 6 2 2 2" xfId="26893" xr:uid="{2E105864-F10C-4F08-8B2C-38FC21AD458C}"/>
    <cellStyle name="Comma 7 2 6 2 2 2 2" xfId="31184" xr:uid="{7F1F2059-99DE-446F-8BD0-EAEBA6DBAE22}"/>
    <cellStyle name="Comma 7 2 6 2 2 2 3" xfId="30753" xr:uid="{9590EA42-5241-4666-9BE3-D0CB28A14838}"/>
    <cellStyle name="Comma 7 2 6 2 2 3" xfId="26699" xr:uid="{62984D6B-AFFA-4E38-8D0C-F77826CA4377}"/>
    <cellStyle name="Comma 7 2 6 2 2 4" xfId="18369" xr:uid="{D9AD4E22-EFA7-41FF-AB95-8B9317FB82FA}"/>
    <cellStyle name="Comma 7 2 6 2 3" xfId="10822" xr:uid="{687D5264-DBB5-401E-8719-049F6D660D79}"/>
    <cellStyle name="Comma 7 2 6 2 3 2" xfId="21202" xr:uid="{C30B3E9E-8769-4163-A620-9FB58DC411B4}"/>
    <cellStyle name="Comma 7 2 6 2 4" xfId="23809" xr:uid="{6A46C7BE-7A40-462D-B3C8-8FA28C9418B2}"/>
    <cellStyle name="Comma 7 2 6 2 5" xfId="15536" xr:uid="{C0C0198F-60BD-4BE4-88FF-6EE07FBE8575}"/>
    <cellStyle name="Comma 7 2 6 3" xfId="3683" xr:uid="{00000000-0005-0000-0000-0000AC020000}"/>
    <cellStyle name="Comma 7 2 6 4" xfId="5614" xr:uid="{3CA19EC9-B78E-44DD-B810-207F7AFDAB36}"/>
    <cellStyle name="Comma 7 2 6 4 2" xfId="29763" xr:uid="{F47EEEA3-4F8B-40CC-BF5B-CF0F5EF74B6F}"/>
    <cellStyle name="Comma 7 2 6 5" xfId="23335" xr:uid="{7672C8F0-0900-49FD-9BDB-C9CA4655328B}"/>
    <cellStyle name="Comma 7 2 6 6" xfId="13368" xr:uid="{1DA6054B-09D6-406A-8D73-D01D6062D58D}"/>
    <cellStyle name="Comma 7 2 7" xfId="1736" xr:uid="{00000000-0005-0000-0000-0000AD020000}"/>
    <cellStyle name="Comma 7 2 7 2" xfId="2492" xr:uid="{00000000-0005-0000-0000-00001B020000}"/>
    <cellStyle name="Comma 7 2 7 2 2" xfId="7616" xr:uid="{501F984C-7707-4FD2-9717-F6C36BB50D40}"/>
    <cellStyle name="Comma 7 2 7 2 2 2" xfId="17996" xr:uid="{17693E62-144F-418C-8EA3-1BAD9BD2EFDA}"/>
    <cellStyle name="Comma 7 2 7 2 3" xfId="10449" xr:uid="{BBC2B1C2-49A1-4F8D-AB2B-BED5EB09FE78}"/>
    <cellStyle name="Comma 7 2 7 2 3 2" xfId="20829" xr:uid="{73E5473D-B384-4AEB-A3EB-52E5E907B559}"/>
    <cellStyle name="Comma 7 2 7 2 4" xfId="26071" xr:uid="{FA54937D-2523-4660-83C0-2C2756BFC805}"/>
    <cellStyle name="Comma 7 2 7 2 5" xfId="27411" xr:uid="{0DEBC0B3-7280-4F3A-ACE2-031BBAF90176}"/>
    <cellStyle name="Comma 7 2 7 2 6" xfId="15163" xr:uid="{26738D38-C3C1-4DE0-8B38-D33218B9E0E5}"/>
    <cellStyle name="Comma 7 2 7 3" xfId="3619" xr:uid="{00000000-0005-0000-0000-0000AD020000}"/>
    <cellStyle name="Comma 7 2 7 4" xfId="5615" xr:uid="{76F957A8-F298-4B70-A8C8-199C7FA4444C}"/>
    <cellStyle name="Comma 7 2 7 4 2" xfId="29867" xr:uid="{5E7A83DB-A0C5-4ED1-A233-B36A18D163CB}"/>
    <cellStyle name="Comma 7 2 7 5" xfId="25577" xr:uid="{2DE83F3B-06CE-47B6-BEAB-EDDD427E267E}"/>
    <cellStyle name="Comma 7 2 7 6" xfId="12879" xr:uid="{2B039CD4-3A65-4408-9B2E-D8B7C174E99B}"/>
    <cellStyle name="Comma 7 2 8" xfId="1716" xr:uid="{00000000-0005-0000-0000-0000AE020000}"/>
    <cellStyle name="Comma 7 2 8 2" xfId="2186" xr:uid="{00000000-0005-0000-0000-000002020000}"/>
    <cellStyle name="Comma 7 2 8 2 2" xfId="7312" xr:uid="{305357E2-C639-4C7E-A108-4A34749F8A32}"/>
    <cellStyle name="Comma 7 2 8 2 2 2" xfId="17692" xr:uid="{E7BEED04-BEA2-4880-9ADA-C4114D9E482E}"/>
    <cellStyle name="Comma 7 2 8 2 3" xfId="10145" xr:uid="{75E81427-5C88-4DB7-A436-60DAF55A3CA0}"/>
    <cellStyle name="Comma 7 2 8 2 3 2" xfId="20525" xr:uid="{2FEF4EA1-9E93-42E0-9E2E-911188E08615}"/>
    <cellStyle name="Comma 7 2 8 2 4" xfId="27343" xr:uid="{30D2CEE5-E778-4B6D-91DB-8A903F49B9EB}"/>
    <cellStyle name="Comma 7 2 8 2 5" xfId="28263" xr:uid="{A62F63CD-4029-4B39-95B0-C9C2A94DCB23}"/>
    <cellStyle name="Comma 7 2 8 2 6" xfId="14859" xr:uid="{28C46102-C1E2-4C03-B363-6EB1171E51BE}"/>
    <cellStyle name="Comma 7 2 8 3" xfId="3649" xr:uid="{00000000-0005-0000-0000-0000AE020000}"/>
    <cellStyle name="Comma 7 2 8 4" xfId="24347" xr:uid="{D37F70DB-05AA-47E1-B5F7-2728E2C870A0}"/>
    <cellStyle name="Comma 7 2 9" xfId="3868" xr:uid="{F4D1E9BD-A0FA-4A8D-8E31-D876682FFE4B}"/>
    <cellStyle name="Comma 7 2 9 2" xfId="8699" xr:uid="{8CB8DB38-03CC-41A3-8E7D-CCE0456C8EA4}"/>
    <cellStyle name="Comma 7 2 9 2 2" xfId="19079" xr:uid="{FB4C8D6A-90A4-4CDA-9E2E-5225EC1652DC}"/>
    <cellStyle name="Comma 7 2 9 3" xfId="11532" xr:uid="{5044B8B8-A0B2-45A4-B01F-C0BE711A2698}"/>
    <cellStyle name="Comma 7 2 9 3 2" xfId="21912" xr:uid="{A3D1C56E-4C27-41D2-AF9C-55BCAE5D18B8}"/>
    <cellStyle name="Comma 7 2 9 4" xfId="26498" xr:uid="{125441C2-60E3-40EA-8E2F-2B84B5DE5AE1}"/>
    <cellStyle name="Comma 7 2 9 5" xfId="26348" xr:uid="{43B9A38B-55E7-49F9-9E04-609D5FEEA2C4}"/>
    <cellStyle name="Comma 7 2 9 6" xfId="16246" xr:uid="{78D6CC94-8015-4D6D-89B1-14E112E5F17E}"/>
    <cellStyle name="Comma 7 20" xfId="12394" xr:uid="{F42B3602-9F46-4675-A2BF-201227D87022}"/>
    <cellStyle name="Comma 7 21" xfId="29550" xr:uid="{C7B24164-FE9F-45D3-895E-E967A00C97CC}"/>
    <cellStyle name="Comma 7 3" xfId="510" xr:uid="{00000000-0005-0000-0000-0000AF020000}"/>
    <cellStyle name="Comma 7 3 10" xfId="4899" xr:uid="{0D468BB1-AC9C-4BC3-B782-3D09EF0EB048}"/>
    <cellStyle name="Comma 7 3 10 2" xfId="14191" xr:uid="{478144D2-BDB4-4090-A37E-BAD7E56FE1E8}"/>
    <cellStyle name="Comma 7 3 11" xfId="6644" xr:uid="{43C231E0-DCE5-4583-9F88-DF4521BC36BB}"/>
    <cellStyle name="Comma 7 3 11 2" xfId="17024" xr:uid="{2518C636-5EE9-4BE0-9285-3CEE1C1CA479}"/>
    <cellStyle name="Comma 7 3 12" xfId="9477" xr:uid="{FA7DC2DD-A897-49DF-A04C-CAD2F2B58630}"/>
    <cellStyle name="Comma 7 3 12 2" xfId="19857" xr:uid="{E126D103-F72D-47AB-AD63-1F0C7E11B780}"/>
    <cellStyle name="Comma 7 3 13" xfId="22875" xr:uid="{08A534C2-2A78-4498-B607-6899705451BB}"/>
    <cellStyle name="Comma 7 3 14" xfId="12454" xr:uid="{802E7B73-02F1-4FAD-ADF7-E6FFE78FD74F}"/>
    <cellStyle name="Comma 7 3 2" xfId="511" xr:uid="{00000000-0005-0000-0000-0000B0020000}"/>
    <cellStyle name="Comma 7 3 2 10" xfId="9478" xr:uid="{44C6ED94-6E55-45BC-B8E8-97402F41FA9C}"/>
    <cellStyle name="Comma 7 3 2 10 2" xfId="19858" xr:uid="{C5E5778E-6C31-4DCE-AE34-B55A58F289C1}"/>
    <cellStyle name="Comma 7 3 2 11" xfId="23476" xr:uid="{7D5FB373-D6D4-41C9-BBDF-44A3BCCD4E56}"/>
    <cellStyle name="Comma 7 3 2 12" xfId="12514" xr:uid="{98B905C0-9544-413A-9A3C-B251CFE6B004}"/>
    <cellStyle name="Comma 7 3 2 2" xfId="512" xr:uid="{00000000-0005-0000-0000-0000B1020000}"/>
    <cellStyle name="Comma 7 3 2 2 10" xfId="13088" xr:uid="{314E022B-3F24-45B1-A7D0-81E977900103}"/>
    <cellStyle name="Comma 7 3 2 2 2" xfId="1740" xr:uid="{00000000-0005-0000-0000-0000B2020000}"/>
    <cellStyle name="Comma 7 3 2 2 2 2" xfId="3062" xr:uid="{00000000-0005-0000-0000-00001F020000}"/>
    <cellStyle name="Comma 7 3 2 2 2 2 2" xfId="8141" xr:uid="{9EB58E2A-9628-4E62-B7DB-F1ED9CA45B36}"/>
    <cellStyle name="Comma 7 3 2 2 2 2 2 2" xfId="28816" xr:uid="{F091C59C-15B3-4385-8CD6-D034264F1A15}"/>
    <cellStyle name="Comma 7 3 2 2 2 2 2 3" xfId="27991" xr:uid="{9418F35A-8A7C-40F4-A110-770179FB46B6}"/>
    <cellStyle name="Comma 7 3 2 2 2 2 2 4" xfId="18521" xr:uid="{34EA4903-7091-4F73-860B-EBEBC02E7BEC}"/>
    <cellStyle name="Comma 7 3 2 2 2 2 3" xfId="10974" xr:uid="{5B47F23C-D88F-4522-AF27-CA74BC1778F2}"/>
    <cellStyle name="Comma 7 3 2 2 2 2 3 2" xfId="21354" xr:uid="{F5C5CD3D-8059-479B-87A5-8D444040ECA5}"/>
    <cellStyle name="Comma 7 3 2 2 2 2 4" xfId="25735" xr:uid="{0BD68913-1C0D-4A18-9932-CBE888208981}"/>
    <cellStyle name="Comma 7 3 2 2 2 2 5" xfId="15688" xr:uid="{AB7D13A1-97DD-4AAE-B47E-73DAD8FE81CB}"/>
    <cellStyle name="Comma 7 3 2 2 2 3" xfId="3676" xr:uid="{00000000-0005-0000-0000-0000B2020000}"/>
    <cellStyle name="Comma 7 3 2 2 2 4" xfId="5618" xr:uid="{F8F8D46F-8C1B-40ED-AC69-279F85441D7E}"/>
    <cellStyle name="Comma 7 3 2 2 2 4 2" xfId="29954" xr:uid="{8B3FC41C-7281-4CF2-A98D-63A3095363A9}"/>
    <cellStyle name="Comma 7 3 2 2 2 5" xfId="24593" xr:uid="{E922A290-B943-457D-9DAA-AA591270817C}"/>
    <cellStyle name="Comma 7 3 2 2 2 6" xfId="13569" xr:uid="{C7370AE9-BEDA-4936-9B13-B69FB3350FF3}"/>
    <cellStyle name="Comma 7 3 2 2 3" xfId="1741" xr:uid="{00000000-0005-0000-0000-0000B3020000}"/>
    <cellStyle name="Comma 7 3 2 2 3 2" xfId="4630" xr:uid="{576F16F8-EFE4-4B0A-A5A4-7EEE626B3BDC}"/>
    <cellStyle name="Comma 7 3 2 2 3 2 2" xfId="9396" xr:uid="{99CA9C69-5AD9-4A41-8B72-A5EDCD19BDD1}"/>
    <cellStyle name="Comma 7 3 2 2 3 2 2 2" xfId="19776" xr:uid="{6B755713-890C-4A5E-A9CC-A107DDCC0838}"/>
    <cellStyle name="Comma 7 3 2 2 3 2 3" xfId="12229" xr:uid="{ABFBFCF8-D2A1-43C2-8025-B08A3E571072}"/>
    <cellStyle name="Comma 7 3 2 2 3 2 3 2" xfId="22609" xr:uid="{04BC963B-3C8F-440B-ABC3-86D29417EF50}"/>
    <cellStyle name="Comma 7 3 2 2 3 2 4" xfId="26781" xr:uid="{6BA0A017-502F-40BC-BBAF-E94534540C20}"/>
    <cellStyle name="Comma 7 3 2 2 3 2 5" xfId="28094" xr:uid="{F3B064B6-F93E-42A7-A726-D82A391C3FF3}"/>
    <cellStyle name="Comma 7 3 2 2 3 2 6" xfId="16943" xr:uid="{4846A55E-0158-4755-A3BF-E08F053AA403}"/>
    <cellStyle name="Comma 7 3 2 2 3 3" xfId="25545" xr:uid="{EFC59D73-E1DB-4083-AC6B-5511F1AE4772}"/>
    <cellStyle name="Comma 7 3 2 2 3 3 2" xfId="29904" xr:uid="{93403E33-B739-48C8-B3FF-C5FA96787F9D}"/>
    <cellStyle name="Comma 7 3 2 2 3 4" xfId="30017" xr:uid="{83A93D49-37FF-4080-A033-54F7CB7FA7AE}"/>
    <cellStyle name="Comma 7 3 2 2 4" xfId="1739" xr:uid="{00000000-0005-0000-0000-0000B4020000}"/>
    <cellStyle name="Comma 7 3 2 2 4 2" xfId="26932" xr:uid="{BB2C93DE-0EA2-4180-8F0A-5D7729C94327}"/>
    <cellStyle name="Comma 7 3 2 2 4 3" xfId="26329" xr:uid="{4B7EA0F0-A874-4A7A-AA17-A511659378B1}"/>
    <cellStyle name="Comma 7 3 2 2 5" xfId="4265" xr:uid="{BE4A8A92-9203-46B3-B75D-3A4CB87D4F4D}"/>
    <cellStyle name="Comma 7 3 2 2 5 2" xfId="9036" xr:uid="{C08D1657-5658-4B6B-8203-E95C87A7EE0F}"/>
    <cellStyle name="Comma 7 3 2 2 5 2 2" xfId="19416" xr:uid="{193556DE-658A-4F7A-A754-49E699E99DD2}"/>
    <cellStyle name="Comma 7 3 2 2 5 2 3" xfId="31040" xr:uid="{A4B4FE6B-5C09-45A8-B162-ECE9F59A9D18}"/>
    <cellStyle name="Comma 7 3 2 2 5 2 4" xfId="30754" xr:uid="{F2ABCE9C-BFA0-49C6-A07A-003C2976380F}"/>
    <cellStyle name="Comma 7 3 2 2 5 3" xfId="11869" xr:uid="{65A826F5-8FEE-4850-B3C9-DA934B07DBE8}"/>
    <cellStyle name="Comma 7 3 2 2 5 3 2" xfId="22249" xr:uid="{E2266970-DA3E-4959-8D54-961246D0F065}"/>
    <cellStyle name="Comma 7 3 2 2 5 4" xfId="26677" xr:uid="{472FD8A8-2C5E-4413-8C69-428CD7929C68}"/>
    <cellStyle name="Comma 7 3 2 2 5 5" xfId="26534" xr:uid="{351CB8E7-5286-4BB0-8673-78588533E161}"/>
    <cellStyle name="Comma 7 3 2 2 5 6" xfId="16583" xr:uid="{81230DBA-C8ED-4D42-A9E2-A4D137B251E9}"/>
    <cellStyle name="Comma 7 3 2 2 6" xfId="4901" xr:uid="{7B56B96F-699C-47E9-94EB-3A4B767766E9}"/>
    <cellStyle name="Comma 7 3 2 2 6 2" xfId="26149" xr:uid="{DDD6984B-7B18-4C4B-AB55-6355383E7D09}"/>
    <cellStyle name="Comma 7 3 2 2 6 3" xfId="26127" xr:uid="{5B4B9ED0-FD2E-46B2-8091-38B732BF4709}"/>
    <cellStyle name="Comma 7 3 2 2 6 4" xfId="14193" xr:uid="{BCD3727D-14D3-40FC-A791-A68EA4028E6F}"/>
    <cellStyle name="Comma 7 3 2 2 7" xfId="6646" xr:uid="{29FE4C2C-EEC4-467A-BF12-CE2217AF91BE}"/>
    <cellStyle name="Comma 7 3 2 2 7 2" xfId="17026" xr:uid="{BEF2A5CC-C727-49F5-B650-1B971840249F}"/>
    <cellStyle name="Comma 7 3 2 2 8" xfId="9479" xr:uid="{5D6F5411-B2B2-4E75-87E2-ADCDB1886AD9}"/>
    <cellStyle name="Comma 7 3 2 2 8 2" xfId="19859" xr:uid="{6B762266-62EC-4F54-BA17-62DC45832362}"/>
    <cellStyle name="Comma 7 3 2 2 9" xfId="24998" xr:uid="{CD0FD5A6-656A-4CF3-A237-BEBAC252C9C9}"/>
    <cellStyle name="Comma 7 3 2 3" xfId="1742" xr:uid="{00000000-0005-0000-0000-0000B5020000}"/>
    <cellStyle name="Comma 7 3 2 3 2" xfId="3063" xr:uid="{00000000-0005-0000-0000-000020020000}"/>
    <cellStyle name="Comma 7 3 2 3 2 2" xfId="8142" xr:uid="{ACBA072B-CD7A-46B4-ACF4-B6F5FE59E664}"/>
    <cellStyle name="Comma 7 3 2 3 2 2 2" xfId="28817" xr:uid="{FEB05874-AA96-4C3A-A40E-2F3718A94053}"/>
    <cellStyle name="Comma 7 3 2 3 2 2 2 2" xfId="31224" xr:uid="{A413791A-F936-450E-8898-B28874C3FB8E}"/>
    <cellStyle name="Comma 7 3 2 3 2 2 2 3" xfId="30756" xr:uid="{F6141DB5-1C57-421B-B213-CF6C071CD993}"/>
    <cellStyle name="Comma 7 3 2 3 2 2 3" xfId="26422" xr:uid="{321BC57C-4929-4F2A-AB8B-8BF5596252F8}"/>
    <cellStyle name="Comma 7 3 2 3 2 2 4" xfId="18522" xr:uid="{D3EEF176-327A-408E-9BBB-8C3BDE6169C5}"/>
    <cellStyle name="Comma 7 3 2 3 2 3" xfId="10975" xr:uid="{68A0D4CE-7B5F-4751-AD30-677DD43AEC23}"/>
    <cellStyle name="Comma 7 3 2 3 2 3 2" xfId="21355" xr:uid="{DEE53771-88FE-4FB5-A0AF-18B4F08C6191}"/>
    <cellStyle name="Comma 7 3 2 3 2 4" xfId="24200" xr:uid="{5ACDC300-80F5-4574-AE4B-BA33D74AD79A}"/>
    <cellStyle name="Comma 7 3 2 3 2 5" xfId="15689" xr:uid="{27EAE8BC-0A57-4EFA-AD9A-F5DE29E0748A}"/>
    <cellStyle name="Comma 7 3 2 3 3" xfId="3652" xr:uid="{00000000-0005-0000-0000-0000B5020000}"/>
    <cellStyle name="Comma 7 3 2 3 4" xfId="4411" xr:uid="{5056B530-ACD4-453B-8107-ABB5E9A56790}"/>
    <cellStyle name="Comma 7 3 2 3 4 2" xfId="9182" xr:uid="{C3146450-A1D4-429D-8CC8-A6F95F5248A2}"/>
    <cellStyle name="Comma 7 3 2 3 4 2 2" xfId="19562" xr:uid="{1D5F4487-1D7E-4A76-87B7-7F52D3672BAB}"/>
    <cellStyle name="Comma 7 3 2 3 4 2 3" xfId="31076" xr:uid="{4789A897-290F-4E25-A48E-8AA52182CD7F}"/>
    <cellStyle name="Comma 7 3 2 3 4 2 4" xfId="30755" xr:uid="{117CC0FA-7F90-489F-8F9C-66A69315D0FF}"/>
    <cellStyle name="Comma 7 3 2 3 4 3" xfId="12015" xr:uid="{4B9D60CC-1558-4CF5-85C0-E6BAED389BB9}"/>
    <cellStyle name="Comma 7 3 2 3 4 3 2" xfId="22395" xr:uid="{BC6F709E-E6B6-4751-BD45-053EF2E4C980}"/>
    <cellStyle name="Comma 7 3 2 3 4 4" xfId="16729" xr:uid="{986E52A3-796D-4892-814E-09F7E748C9CE}"/>
    <cellStyle name="Comma 7 3 2 3 5" xfId="5619" xr:uid="{B1F56D63-FE69-44E6-98FB-5F3EF823EE62}"/>
    <cellStyle name="Comma 7 3 2 3 5 2" xfId="29689" xr:uid="{249FB12A-7A27-4B61-879F-A256C0817664}"/>
    <cellStyle name="Comma 7 3 2 3 5 2 2" xfId="30973" xr:uid="{2A7E378A-0FD3-4967-96A4-3E638EC84947}"/>
    <cellStyle name="Comma 7 3 2 3 6" xfId="25214" xr:uid="{154D43D2-A138-420D-A033-02AEFF17C681}"/>
    <cellStyle name="Comma 7 3 2 3 7" xfId="13570" xr:uid="{ED17B5BE-5DC5-41C0-B8EA-E786ED290D87}"/>
    <cellStyle name="Comma 7 3 2 4" xfId="1743" xr:uid="{00000000-0005-0000-0000-0000B6020000}"/>
    <cellStyle name="Comma 7 3 2 4 2" xfId="3061" xr:uid="{00000000-0005-0000-0000-000021020000}"/>
    <cellStyle name="Comma 7 3 2 4 2 2" xfId="8140" xr:uid="{F13E98B3-100B-4B0D-95AB-C4F15D236966}"/>
    <cellStyle name="Comma 7 3 2 4 2 2 2" xfId="28815" xr:uid="{36EB78DD-72C5-4617-8665-328D7D513FE6}"/>
    <cellStyle name="Comma 7 3 2 4 2 2 3" xfId="28597" xr:uid="{A6A52FA0-55DD-4771-97D5-B1F70AAD1644}"/>
    <cellStyle name="Comma 7 3 2 4 2 2 4" xfId="18520" xr:uid="{B93A7AAA-832D-4AB4-8EFB-597F00FF11D4}"/>
    <cellStyle name="Comma 7 3 2 4 2 3" xfId="10973" xr:uid="{17D2B5AD-77A7-4E67-A256-1029155F93D9}"/>
    <cellStyle name="Comma 7 3 2 4 2 3 2" xfId="21353" xr:uid="{7041785A-7A25-413F-A5DB-0CE2C42167D9}"/>
    <cellStyle name="Comma 7 3 2 4 2 4" xfId="25465" xr:uid="{597C771E-BB4A-4233-82D8-4728BD2A2410}"/>
    <cellStyle name="Comma 7 3 2 4 2 5" xfId="15687" xr:uid="{DF33B1DB-3AC8-4F7D-80FA-CD346F7437F2}"/>
    <cellStyle name="Comma 7 3 2 4 3" xfId="3645" xr:uid="{00000000-0005-0000-0000-0000B6020000}"/>
    <cellStyle name="Comma 7 3 2 4 4" xfId="5620" xr:uid="{4CBC5550-7EB1-496E-BF60-43A6D36D04BB}"/>
    <cellStyle name="Comma 7 3 2 4 4 2" xfId="29953" xr:uid="{55B8B43E-4A73-4E99-BCC6-D74B637F3A5B}"/>
    <cellStyle name="Comma 7 3 2 4 5" xfId="23475" xr:uid="{AB89610E-F3F8-48F9-972C-144B7BDA3CA3}"/>
    <cellStyle name="Comma 7 3 2 4 6" xfId="13568" xr:uid="{29B1F7CA-6AF3-4C00-B1CA-F2A4C220A07E}"/>
    <cellStyle name="Comma 7 3 2 5" xfId="1738" xr:uid="{00000000-0005-0000-0000-0000B7020000}"/>
    <cellStyle name="Comma 7 3 2 5 2" xfId="2529" xr:uid="{00000000-0005-0000-0000-000022020000}"/>
    <cellStyle name="Comma 7 3 2 5 2 2" xfId="7653" xr:uid="{A0E9BFAD-9D8A-4AEE-91DE-9322FF827AA5}"/>
    <cellStyle name="Comma 7 3 2 5 2 2 2" xfId="18033" xr:uid="{E5039BBF-2D65-4D40-9E6C-7C636B16957D}"/>
    <cellStyle name="Comma 7 3 2 5 2 3" xfId="10486" xr:uid="{35B5DE7E-91A0-47CA-8BA5-FB1F6C6FF05D}"/>
    <cellStyle name="Comma 7 3 2 5 2 3 2" xfId="20866" xr:uid="{96864E27-D39C-4DBD-8DFF-A6044A4EF7A4}"/>
    <cellStyle name="Comma 7 3 2 5 2 4" xfId="27808" xr:uid="{761487A3-48A8-4ADB-AC6D-7E1BE69C1CC4}"/>
    <cellStyle name="Comma 7 3 2 5 2 5" xfId="26156" xr:uid="{B4B66CE1-B6F2-4F67-8423-F1AADE9D1483}"/>
    <cellStyle name="Comma 7 3 2 5 2 6" xfId="15200" xr:uid="{A8870507-7518-4BCB-9454-327410C422C3}"/>
    <cellStyle name="Comma 7 3 2 5 3" xfId="3604" xr:uid="{00000000-0005-0000-0000-0000B7020000}"/>
    <cellStyle name="Comma 7 3 2 5 4" xfId="5617" xr:uid="{CB2AB5E2-79BE-4286-B19B-C00594332EC1}"/>
    <cellStyle name="Comma 7 3 2 5 4 2" xfId="29874" xr:uid="{4FC4C9B9-B5E7-45D0-B8BB-332448A3B3EC}"/>
    <cellStyle name="Comma 7 3 2 5 5" xfId="24096" xr:uid="{3BFF258C-BC50-4BCC-9B63-6245FE626A5E}"/>
    <cellStyle name="Comma 7 3 2 5 6" xfId="12916" xr:uid="{E6139DF9-D78A-4089-AB4B-9DCD81B11CFB}"/>
    <cellStyle name="Comma 7 3 2 6" xfId="2283" xr:uid="{00000000-0005-0000-0000-00001D020000}"/>
    <cellStyle name="Comma 7 3 2 6 2" xfId="7409" xr:uid="{A7E362AD-5D73-4E3D-B12B-A277A2FDD2F7}"/>
    <cellStyle name="Comma 7 3 2 6 2 2" xfId="17789" xr:uid="{C5AD4C1E-DDD6-4310-B015-606B4FC97896}"/>
    <cellStyle name="Comma 7 3 2 6 3" xfId="10242" xr:uid="{25D427EB-0150-4447-B639-81B1ACDD4E31}"/>
    <cellStyle name="Comma 7 3 2 6 3 2" xfId="20622" xr:uid="{5A66325E-2258-4062-A820-01F53545E615}"/>
    <cellStyle name="Comma 7 3 2 6 4" xfId="24166" xr:uid="{DDFA4CD8-FD8A-4866-B882-62E98133B4D3}"/>
    <cellStyle name="Comma 7 3 2 6 5" xfId="27866" xr:uid="{74DA4B86-DD9C-4196-8B94-6AB9B111BD0A}"/>
    <cellStyle name="Comma 7 3 2 6 6" xfId="14956" xr:uid="{76F9AC0A-5FF2-4D61-A9F9-D36AB4988D8F}"/>
    <cellStyle name="Comma 7 3 2 7" xfId="3822" xr:uid="{03ECEEC2-4353-437D-B316-8B68B00D3AF0}"/>
    <cellStyle name="Comma 7 3 2 7 2" xfId="8654" xr:uid="{FC321E94-E0DF-422E-9D21-379A6AB43E52}"/>
    <cellStyle name="Comma 7 3 2 7 2 2" xfId="19034" xr:uid="{C9377AC6-D02C-42F7-934A-E35C081CB37A}"/>
    <cellStyle name="Comma 7 3 2 7 3" xfId="11487" xr:uid="{7226042D-36BD-4626-9A09-7C3B0CAC6E9D}"/>
    <cellStyle name="Comma 7 3 2 7 3 2" xfId="21867" xr:uid="{56C6763E-4B23-45A2-8980-96AF0AA2DB66}"/>
    <cellStyle name="Comma 7 3 2 7 4" xfId="26012" xr:uid="{95B82187-8DAE-4F1F-9CCC-8243F0699F75}"/>
    <cellStyle name="Comma 7 3 2 7 5" xfId="28237" xr:uid="{D3D7B5F8-DBFA-4AE4-9090-2AF00756E508}"/>
    <cellStyle name="Comma 7 3 2 7 6" xfId="16201" xr:uid="{7340033E-29D4-4F59-9CD9-CD63A94CB483}"/>
    <cellStyle name="Comma 7 3 2 8" xfId="4900" xr:uid="{D494B231-3065-46A7-991F-77B5E1F38C95}"/>
    <cellStyle name="Comma 7 3 2 8 2" xfId="14192" xr:uid="{5D90722A-B20C-4A66-8ED3-5FC56E73A155}"/>
    <cellStyle name="Comma 7 3 2 9" xfId="6645" xr:uid="{53D4C5DF-D7F4-457D-B25E-535083C5157C}"/>
    <cellStyle name="Comma 7 3 2 9 2" xfId="17025" xr:uid="{35C18319-1AA8-4812-83DF-51B3D28E8D33}"/>
    <cellStyle name="Comma 7 3 3" xfId="513" xr:uid="{00000000-0005-0000-0000-0000B8020000}"/>
    <cellStyle name="Comma 7 3 3 10" xfId="24378" xr:uid="{B095ED9A-E6A6-4358-8D41-6CAC37D9ACA2}"/>
    <cellStyle name="Comma 7 3 3 11" xfId="12672" xr:uid="{276D5E48-B257-4623-AE96-58A3FF637E22}"/>
    <cellStyle name="Comma 7 3 3 2" xfId="1745" xr:uid="{00000000-0005-0000-0000-0000B9020000}"/>
    <cellStyle name="Comma 7 3 3 2 2" xfId="3065" xr:uid="{00000000-0005-0000-0000-000025020000}"/>
    <cellStyle name="Comma 7 3 3 2 2 2" xfId="6166" xr:uid="{6D673163-7F25-45B7-9AA1-F6BAB70BA1AD}"/>
    <cellStyle name="Comma 7 3 3 2 2 2 2" xfId="23050" xr:uid="{3960C535-C0D5-4AAD-ACC0-5FE123D84B57}"/>
    <cellStyle name="Comma 7 3 3 2 2 2 2 2" xfId="26320" xr:uid="{4870EA76-F278-4954-BBA8-4B0853FD14F6}"/>
    <cellStyle name="Comma 7 3 3 2 2 2 2 3" xfId="31145" xr:uid="{0F0E9F80-7732-414C-B0DB-5DCE9C6228C8}"/>
    <cellStyle name="Comma 7 3 3 2 2 2 3" xfId="26301" xr:uid="{6B2C95C1-CA89-4886-9BAE-53679966970B}"/>
    <cellStyle name="Comma 7 3 3 2 2 2 4" xfId="15691" xr:uid="{C39F6264-43EB-45C0-998C-85F1B14F8777}"/>
    <cellStyle name="Comma 7 3 3 2 2 3" xfId="8144" xr:uid="{60F0084C-47A1-450C-B35D-E978A9728065}"/>
    <cellStyle name="Comma 7 3 3 2 2 3 2" xfId="28819" xr:uid="{60E0681C-3332-429E-98C5-E11F9FC3CE26}"/>
    <cellStyle name="Comma 7 3 3 2 2 3 3" xfId="27422" xr:uid="{14737B44-BF9A-4743-B7D7-A60C8B86DAF2}"/>
    <cellStyle name="Comma 7 3 3 2 2 3 4" xfId="18524" xr:uid="{7CF3DAF5-3F6F-4D6E-B0B5-15E00C091941}"/>
    <cellStyle name="Comma 7 3 3 2 2 4" xfId="10977" xr:uid="{3FB21C9B-FA96-4101-920C-B027AB8E0F7B}"/>
    <cellStyle name="Comma 7 3 3 2 2 4 2" xfId="21357" xr:uid="{88877E39-FB71-4E1D-891D-DD615B3A7B4E}"/>
    <cellStyle name="Comma 7 3 3 2 2 5" xfId="25257" xr:uid="{583F0785-B153-484B-9205-7C521E7A9F90}"/>
    <cellStyle name="Comma 7 3 3 2 2 6" xfId="13572" xr:uid="{71064039-8554-45CF-B9BA-3AF98EDAA231}"/>
    <cellStyle name="Comma 7 3 3 2 3" xfId="2680" xr:uid="{00000000-0005-0000-0000-000024020000}"/>
    <cellStyle name="Comma 7 3 3 2 3 2" xfId="7803" xr:uid="{8025719D-927B-4FD9-B8D0-B054039F4F04}"/>
    <cellStyle name="Comma 7 3 3 2 3 2 2" xfId="28547" xr:uid="{B29A9760-6D5F-4B66-8E5E-0E6086D21D40}"/>
    <cellStyle name="Comma 7 3 3 2 3 2 3" xfId="27648" xr:uid="{452DB3A7-01EF-48C3-AD82-EBD49103C8CF}"/>
    <cellStyle name="Comma 7 3 3 2 3 2 4" xfId="18183" xr:uid="{ED409F29-2503-4DF3-9088-B6B4336573B3}"/>
    <cellStyle name="Comma 7 3 3 2 3 3" xfId="10636" xr:uid="{334BFA20-B957-4785-8CFD-5C5BF7E0DD1C}"/>
    <cellStyle name="Comma 7 3 3 2 3 3 2" xfId="21016" xr:uid="{6155405E-6973-4929-BC09-07F196DABC0A}"/>
    <cellStyle name="Comma 7 3 3 2 3 4" xfId="24717" xr:uid="{9D9FA5ED-78ED-4CB5-B534-5C3F9B30C509}"/>
    <cellStyle name="Comma 7 3 3 2 3 5" xfId="15350" xr:uid="{A94BBE13-A7CE-4EA9-B51D-41D660B6391A}"/>
    <cellStyle name="Comma 7 3 3 2 4" xfId="2063" xr:uid="{00000000-0005-0000-0000-0000B9020000}"/>
    <cellStyle name="Comma 7 3 3 2 5" xfId="4266" xr:uid="{2D091ED4-EBAB-425A-9D32-765D1829A55C}"/>
    <cellStyle name="Comma 7 3 3 2 5 2" xfId="9037" xr:uid="{60436DBA-7D9B-4783-8D98-40974DC07353}"/>
    <cellStyle name="Comma 7 3 3 2 5 2 2" xfId="19417" xr:uid="{5818C368-9E63-4A42-8663-D5347873C583}"/>
    <cellStyle name="Comma 7 3 3 2 5 2 3" xfId="31041" xr:uid="{63AC0313-CC44-4BAB-B99B-3AFFB46C8671}"/>
    <cellStyle name="Comma 7 3 3 2 5 2 4" xfId="30758" xr:uid="{8E4BCF6B-DBB4-4075-978A-BD1BDD7DB325}"/>
    <cellStyle name="Comma 7 3 3 2 5 3" xfId="11870" xr:uid="{2D763480-9900-4BAF-89BD-548D43463C10}"/>
    <cellStyle name="Comma 7 3 3 2 5 3 2" xfId="22250" xr:uid="{A0785BF4-0595-412C-AC40-3B49CB0B9445}"/>
    <cellStyle name="Comma 7 3 3 2 5 4" xfId="26971" xr:uid="{155FA4AD-2CAE-499D-AD34-4A92FCFAB834}"/>
    <cellStyle name="Comma 7 3 3 2 5 5" xfId="27007" xr:uid="{42CCFA58-44B3-4334-BC5C-52448E92816B}"/>
    <cellStyle name="Comma 7 3 3 2 5 6" xfId="16584" xr:uid="{6EFF85A7-D7C1-484B-B8FA-83F6F12B824F}"/>
    <cellStyle name="Comma 7 3 3 2 6" xfId="5622" xr:uid="{A2D3013C-BE82-4915-92F9-26D6E8EE4189}"/>
    <cellStyle name="Comma 7 3 3 2 6 2" xfId="29722" xr:uid="{3D06F1E3-79B4-4811-B657-F16B4EEA06E8}"/>
    <cellStyle name="Comma 7 3 3 2 6 2 2" xfId="30974" xr:uid="{112E69B3-69F1-44A5-8738-0AA881F3DFDC}"/>
    <cellStyle name="Comma 7 3 3 2 7" xfId="23604" xr:uid="{B41E808F-419D-4112-B57C-FE262ACDB723}"/>
    <cellStyle name="Comma 7 3 3 2 8" xfId="13089" xr:uid="{69C5B4E4-141E-4936-8947-D86E9DB215A7}"/>
    <cellStyle name="Comma 7 3 3 3" xfId="1746" xr:uid="{00000000-0005-0000-0000-0000BA020000}"/>
    <cellStyle name="Comma 7 3 3 3 2" xfId="3066" xr:uid="{00000000-0005-0000-0000-000026020000}"/>
    <cellStyle name="Comma 7 3 3 3 2 2" xfId="8145" xr:uid="{4CEC2DAE-59CC-41E6-9646-DCE43190F6F2}"/>
    <cellStyle name="Comma 7 3 3 3 2 2 2" xfId="28820" xr:uid="{E6AEBC26-2139-41EF-BF0E-6B894FFE6D4B}"/>
    <cellStyle name="Comma 7 3 3 3 2 2 3" xfId="27125" xr:uid="{97775F3B-4113-4C11-BAE6-4697DEEDE1B0}"/>
    <cellStyle name="Comma 7 3 3 3 2 2 4" xfId="18525" xr:uid="{FE9E3587-2DFB-4794-AF77-F275E407F326}"/>
    <cellStyle name="Comma 7 3 3 3 2 3" xfId="10978" xr:uid="{8076B583-2B96-4440-8848-174D54D15947}"/>
    <cellStyle name="Comma 7 3 3 3 2 3 2" xfId="21358" xr:uid="{67EF6649-A77E-4EA8-82A8-3E1ECA01B454}"/>
    <cellStyle name="Comma 7 3 3 3 2 4" xfId="25804" xr:uid="{4C1BCBBD-3DB1-4BFC-8D07-489BC0A36833}"/>
    <cellStyle name="Comma 7 3 3 3 2 5" xfId="15692" xr:uid="{1C54CB16-3831-4652-8659-275E82814D49}"/>
    <cellStyle name="Comma 7 3 3 3 3" xfId="3659" xr:uid="{00000000-0005-0000-0000-0000BA020000}"/>
    <cellStyle name="Comma 7 3 3 3 4" xfId="4412" xr:uid="{C4ADDF44-032A-408C-84C3-86FFFE4E4013}"/>
    <cellStyle name="Comma 7 3 3 3 4 2" xfId="9183" xr:uid="{42AC00F0-9492-4676-BDB2-357D3B18E427}"/>
    <cellStyle name="Comma 7 3 3 3 4 2 2" xfId="19563" xr:uid="{BC7263AB-8221-4FB6-AD8D-910D472E8471}"/>
    <cellStyle name="Comma 7 3 3 3 4 2 3" xfId="31077" xr:uid="{7AD836FD-8CD5-4690-A33A-8DF428ABF448}"/>
    <cellStyle name="Comma 7 3 3 3 4 2 4" xfId="30759" xr:uid="{95AEBBD9-A3AC-4749-8833-DDB070EBC3BF}"/>
    <cellStyle name="Comma 7 3 3 3 4 3" xfId="12016" xr:uid="{8793FEAC-978C-441F-969E-0319CEF0B5C5}"/>
    <cellStyle name="Comma 7 3 3 3 4 3 2" xfId="22396" xr:uid="{6DE8221E-12FE-4309-B6B4-8BE2DE924522}"/>
    <cellStyle name="Comma 7 3 3 3 4 4" xfId="16730" xr:uid="{7FBD3671-E1EF-41B2-87B9-392F9A153064}"/>
    <cellStyle name="Comma 7 3 3 3 5" xfId="5623" xr:uid="{4B07D9D7-1EC9-4371-972C-5A57C883344A}"/>
    <cellStyle name="Comma 7 3 3 3 5 2" xfId="29705" xr:uid="{629F5DA6-01D3-4F91-A6F3-08DAFF81178A}"/>
    <cellStyle name="Comma 7 3 3 3 6" xfId="25365" xr:uid="{85FC2800-D224-481E-B797-ADD3E02151AE}"/>
    <cellStyle name="Comma 7 3 3 3 7" xfId="13573" xr:uid="{7F1783B6-DD95-4E74-AD72-A664F26C4E68}"/>
    <cellStyle name="Comma 7 3 3 4" xfId="1744" xr:uid="{00000000-0005-0000-0000-0000BB020000}"/>
    <cellStyle name="Comma 7 3 3 4 2" xfId="3064" xr:uid="{00000000-0005-0000-0000-000027020000}"/>
    <cellStyle name="Comma 7 3 3 4 2 2" xfId="8143" xr:uid="{4D74363D-0D00-4E7B-897E-59E3B5B44DBC}"/>
    <cellStyle name="Comma 7 3 3 4 2 2 2" xfId="28818" xr:uid="{9F37E984-F48E-4584-AD19-87C55845FBD4}"/>
    <cellStyle name="Comma 7 3 3 4 2 2 3" xfId="26376" xr:uid="{61BE0BF0-831D-405E-B879-9B9756EAFA22}"/>
    <cellStyle name="Comma 7 3 3 4 2 2 4" xfId="18523" xr:uid="{126C449A-9FBD-47E7-AF9C-2B8653641DD4}"/>
    <cellStyle name="Comma 7 3 3 4 2 3" xfId="10976" xr:uid="{BE834253-CA93-4A8C-B698-F251AD5E218A}"/>
    <cellStyle name="Comma 7 3 3 4 2 3 2" xfId="21356" xr:uid="{079D4537-C508-4A8A-916D-10673C4F3264}"/>
    <cellStyle name="Comma 7 3 3 4 2 4" xfId="25821" xr:uid="{1AC7B645-3C68-475E-B23A-FFD3F1E4DC13}"/>
    <cellStyle name="Comma 7 3 3 4 2 5" xfId="15690" xr:uid="{45B48ACC-05C7-4A8D-9343-9C4B23292EA2}"/>
    <cellStyle name="Comma 7 3 3 4 3" xfId="3572" xr:uid="{00000000-0005-0000-0000-0000BB020000}"/>
    <cellStyle name="Comma 7 3 3 4 4" xfId="5621" xr:uid="{2F7F323B-1E99-4199-9FD5-7182F60C697E}"/>
    <cellStyle name="Comma 7 3 3 4 4 2" xfId="29955" xr:uid="{DF3BC11F-BB56-413E-BA58-E5E717506BBC}"/>
    <cellStyle name="Comma 7 3 3 4 5" xfId="23251" xr:uid="{D1618A0B-CB18-46B0-B923-3602E8C2202D}"/>
    <cellStyle name="Comma 7 3 3 4 6" xfId="13571" xr:uid="{2CB183F8-626F-484D-9139-18CA7C95B02A}"/>
    <cellStyle name="Comma 7 3 3 5" xfId="2632" xr:uid="{00000000-0005-0000-0000-000028020000}"/>
    <cellStyle name="Comma 7 3 3 5 2" xfId="5893" xr:uid="{36676AAB-8552-4649-A040-455FB81B4509}"/>
    <cellStyle name="Comma 7 3 3 5 2 2" xfId="28724" xr:uid="{61EA2F39-58EF-4AA1-8414-4464AAC1F37B}"/>
    <cellStyle name="Comma 7 3 3 5 2 3" xfId="27164" xr:uid="{4199FBA4-6D09-484B-8FA6-B61397EA8990}"/>
    <cellStyle name="Comma 7 3 3 5 2 4" xfId="15303" xr:uid="{4EE41382-F934-470E-9BCF-026038F49CA2}"/>
    <cellStyle name="Comma 7 3 3 5 3" xfId="7756" xr:uid="{F84413E1-A4AA-46F3-AA5C-C96CE57F48D3}"/>
    <cellStyle name="Comma 7 3 3 5 3 2" xfId="18136" xr:uid="{D90FC7A3-6858-4F70-8F1E-560A2F4D637F}"/>
    <cellStyle name="Comma 7 3 3 5 4" xfId="10589" xr:uid="{98B11636-9509-4EB7-AE8E-0F7E429A0886}"/>
    <cellStyle name="Comma 7 3 3 5 4 2" xfId="20969" xr:uid="{5F169CDB-BD8C-42AB-A687-B6B96BB97414}"/>
    <cellStyle name="Comma 7 3 3 5 5" xfId="23481" xr:uid="{673B89A2-D9A0-4FB6-829E-981024FA279C}"/>
    <cellStyle name="Comma 7 3 3 5 6" xfId="13019" xr:uid="{98B80837-74CF-4003-800B-FE911047C733}"/>
    <cellStyle name="Comma 7 3 3 6" xfId="4129" xr:uid="{757E601D-C209-4CC5-B656-FFAD7B959A42}"/>
    <cellStyle name="Comma 7 3 3 6 2" xfId="8900" xr:uid="{5B3322E2-9EA7-488B-A54E-4F4A79181686}"/>
    <cellStyle name="Comma 7 3 3 6 2 2" xfId="19280" xr:uid="{EEFD30C4-AED4-4D30-8063-D9B6773E4020}"/>
    <cellStyle name="Comma 7 3 3 6 2 3" xfId="31012" xr:uid="{19B449DC-F951-4406-BBDC-1E361946CBF1}"/>
    <cellStyle name="Comma 7 3 3 6 2 4" xfId="30757" xr:uid="{09060111-3662-4062-98E2-27280CA31DEF}"/>
    <cellStyle name="Comma 7 3 3 6 3" xfId="11733" xr:uid="{E396CB88-FFB8-4CFA-8A42-4E5A7370436D}"/>
    <cellStyle name="Comma 7 3 3 6 3 2" xfId="22113" xr:uid="{304CCAD5-770C-41DC-AAC1-56089804D1CD}"/>
    <cellStyle name="Comma 7 3 3 6 4" xfId="25372" xr:uid="{409B246B-C7BF-4347-9604-D47376DB26DA}"/>
    <cellStyle name="Comma 7 3 3 6 5" xfId="26397" xr:uid="{89FE9C46-DA7B-41BF-BD96-9AE917FBE012}"/>
    <cellStyle name="Comma 7 3 3 6 6" xfId="16447" xr:uid="{EDA4B454-3F8F-45CD-A3A4-D8172BE7DA33}"/>
    <cellStyle name="Comma 7 3 3 7" xfId="4902" xr:uid="{7D2A297D-B50D-4072-9432-83DFC3A3C81C}"/>
    <cellStyle name="Comma 7 3 3 7 2" xfId="28268" xr:uid="{B23DF960-54C1-4930-943A-4B16F930C9D5}"/>
    <cellStyle name="Comma 7 3 3 7 3" xfId="26997" xr:uid="{35F7C694-B2D9-4D6C-92D2-583AC0731BB4}"/>
    <cellStyle name="Comma 7 3 3 7 4" xfId="14194" xr:uid="{43D57C78-9D72-49EA-83EC-86203BB79967}"/>
    <cellStyle name="Comma 7 3 3 8" xfId="6647" xr:uid="{801A5F16-1083-4E87-8B88-1308B3B0DFAB}"/>
    <cellStyle name="Comma 7 3 3 8 2" xfId="17027" xr:uid="{1C7780A4-224B-4B89-BC7E-F3F188E97C49}"/>
    <cellStyle name="Comma 7 3 3 9" xfId="9480" xr:uid="{762E7001-323D-4976-9567-7268E23A04AB}"/>
    <cellStyle name="Comma 7 3 3 9 2" xfId="19860" xr:uid="{F6EACF00-00AA-498A-A183-4F83194EC5F5}"/>
    <cellStyle name="Comma 7 3 4" xfId="514" xr:uid="{00000000-0005-0000-0000-0000BC020000}"/>
    <cellStyle name="Comma 7 3 4 10" xfId="13087" xr:uid="{5D18A68E-661D-476A-94EC-6B141504A13B}"/>
    <cellStyle name="Comma 7 3 4 2" xfId="1748" xr:uid="{00000000-0005-0000-0000-0000BD020000}"/>
    <cellStyle name="Comma 7 3 4 2 2" xfId="3067" xr:uid="{00000000-0005-0000-0000-00002A020000}"/>
    <cellStyle name="Comma 7 3 4 2 2 2" xfId="8146" xr:uid="{F1931F2F-FA1E-4610-B819-B83AC5BC1B32}"/>
    <cellStyle name="Comma 7 3 4 2 2 2 2" xfId="28821" xr:uid="{2B34A51E-562E-47FB-AC6C-A9F13E5A62D8}"/>
    <cellStyle name="Comma 7 3 4 2 2 2 3" xfId="28048" xr:uid="{0AA50304-3480-4DF2-BC26-56196F86B5A1}"/>
    <cellStyle name="Comma 7 3 4 2 2 2 4" xfId="18526" xr:uid="{CFD02403-A5B3-4B34-9D98-25744920ABB0}"/>
    <cellStyle name="Comma 7 3 4 2 2 3" xfId="10979" xr:uid="{E51FA6A8-FAC5-4ECF-97FD-3899F69BAA92}"/>
    <cellStyle name="Comma 7 3 4 2 2 3 2" xfId="21359" xr:uid="{1DB3555B-03E2-42F0-8F73-B9E9BC7E756D}"/>
    <cellStyle name="Comma 7 3 4 2 2 4" xfId="25703" xr:uid="{1B9CE304-0B1C-421A-B852-66ECE11A42FD}"/>
    <cellStyle name="Comma 7 3 4 2 2 5" xfId="15693" xr:uid="{0059FB86-B8E1-47DF-B797-187EC693D0B9}"/>
    <cellStyle name="Comma 7 3 4 2 3" xfId="3566" xr:uid="{00000000-0005-0000-0000-0000BD020000}"/>
    <cellStyle name="Comma 7 3 4 2 4" xfId="5624" xr:uid="{827FF525-FDEF-478D-B14C-FAE5C7BAAA47}"/>
    <cellStyle name="Comma 7 3 4 2 4 2" xfId="29956" xr:uid="{20F9AA12-6498-407B-9E82-41086B0B3BDD}"/>
    <cellStyle name="Comma 7 3 4 2 5" xfId="23639" xr:uid="{26E0B30D-3726-4688-865B-D1F3204AE96E}"/>
    <cellStyle name="Comma 7 3 4 2 6" xfId="13574" xr:uid="{F4BA8690-D0E4-4844-9953-93C10169E306}"/>
    <cellStyle name="Comma 7 3 4 3" xfId="1749" xr:uid="{00000000-0005-0000-0000-0000BE020000}"/>
    <cellStyle name="Comma 7 3 4 3 2" xfId="3814" xr:uid="{ED0A20C0-851C-43CE-A244-08046447CC9F}"/>
    <cellStyle name="Comma 7 3 4 3 2 2" xfId="8647" xr:uid="{5743A404-81A7-4FC8-9A73-2CF43BBDF2C9}"/>
    <cellStyle name="Comma 7 3 4 3 2 2 2" xfId="19027" xr:uid="{F761ADC4-7297-49D4-9817-D82A827C461C}"/>
    <cellStyle name="Comma 7 3 4 3 2 3" xfId="11480" xr:uid="{6934031F-9FD8-49C2-B8A8-B2C64565D36A}"/>
    <cellStyle name="Comma 7 3 4 3 2 3 2" xfId="21860" xr:uid="{76527055-D680-47A1-9723-5EAC8171A51D}"/>
    <cellStyle name="Comma 7 3 4 3 2 4" xfId="28361" xr:uid="{69F5C42D-3BBD-48AB-8E63-2E21149E3188}"/>
    <cellStyle name="Comma 7 3 4 3 2 5" xfId="27958" xr:uid="{92A982AB-DFE7-450D-92F7-1A82914FB061}"/>
    <cellStyle name="Comma 7 3 4 3 2 6" xfId="16194" xr:uid="{D910A9D7-AD9D-4B05-B81B-13E8634ECBD0}"/>
    <cellStyle name="Comma 7 3 4 3 3" xfId="24320" xr:uid="{9A324CB1-B7DA-4131-BD6A-B17EB30DB498}"/>
    <cellStyle name="Comma 7 3 4 3 3 2" xfId="29903" xr:uid="{01103EB1-3290-4D07-BEF6-3D3C9114883A}"/>
    <cellStyle name="Comma 7 3 4 3 4" xfId="30016" xr:uid="{00434217-AB1C-4C6B-A83C-62A5AC08F336}"/>
    <cellStyle name="Comma 7 3 4 4" xfId="1747" xr:uid="{00000000-0005-0000-0000-0000BF020000}"/>
    <cellStyle name="Comma 7 3 4 5" xfId="4264" xr:uid="{6AC4C019-2C26-44B9-9EC3-E3E2D424E32A}"/>
    <cellStyle name="Comma 7 3 4 5 2" xfId="9035" xr:uid="{BA81BD57-2BE5-4DE4-A24B-9A95219BDEBB}"/>
    <cellStyle name="Comma 7 3 4 5 2 2" xfId="19415" xr:uid="{65304B97-A8D6-4B6E-87B2-4B6DC7C72B44}"/>
    <cellStyle name="Comma 7 3 4 5 2 3" xfId="31039" xr:uid="{29E5A903-E367-4DFA-8B14-41FC53E28582}"/>
    <cellStyle name="Comma 7 3 4 5 2 4" xfId="30760" xr:uid="{5C39344B-BBCA-404A-B8F8-90DD4B557283}"/>
    <cellStyle name="Comma 7 3 4 5 3" xfId="11868" xr:uid="{A013C49C-ECA8-41BF-96B3-21AC6B269F3A}"/>
    <cellStyle name="Comma 7 3 4 5 3 2" xfId="22248" xr:uid="{38C1A6FF-C5F3-4E12-BE7A-E04070788C11}"/>
    <cellStyle name="Comma 7 3 4 5 4" xfId="27169" xr:uid="{521A88FC-A998-4017-B759-BC483B8ACAD1}"/>
    <cellStyle name="Comma 7 3 4 5 5" xfId="27643" xr:uid="{9E9C4CCF-96E0-4DBC-B421-7EC98AEB14A6}"/>
    <cellStyle name="Comma 7 3 4 5 6" xfId="16582" xr:uid="{FDCE4580-85C0-4BB6-BD76-D4661603676D}"/>
    <cellStyle name="Comma 7 3 4 6" xfId="4903" xr:uid="{114D2B95-BFD8-40C9-A1CB-957B05832063}"/>
    <cellStyle name="Comma 7 3 4 6 2" xfId="14195" xr:uid="{5BA9B63E-C96B-45DE-8274-2E83DCD2C710}"/>
    <cellStyle name="Comma 7 3 4 7" xfId="6648" xr:uid="{506C9779-95AC-4388-83FE-672925C1B02A}"/>
    <cellStyle name="Comma 7 3 4 7 2" xfId="17028" xr:uid="{EF752B79-A60E-4278-8C80-47B41BB97CC3}"/>
    <cellStyle name="Comma 7 3 4 8" xfId="9481" xr:uid="{6CF38CF9-56BB-4978-954E-7E8E65084293}"/>
    <cellStyle name="Comma 7 3 4 8 2" xfId="19861" xr:uid="{592F35B8-062A-4B9B-B09A-3D462665963C}"/>
    <cellStyle name="Comma 7 3 4 9" xfId="23021" xr:uid="{36677A31-1104-4492-9FE6-428E8689CAF8}"/>
    <cellStyle name="Comma 7 3 5" xfId="1750" xr:uid="{00000000-0005-0000-0000-0000C0020000}"/>
    <cellStyle name="Comma 7 3 5 2" xfId="3068" xr:uid="{00000000-0005-0000-0000-00002B020000}"/>
    <cellStyle name="Comma 7 3 5 2 2" xfId="8147" xr:uid="{2C8E21C5-1468-4AAC-9E90-7A13D1302FAA}"/>
    <cellStyle name="Comma 7 3 5 2 2 2" xfId="28822" xr:uid="{0BD52AC1-38D0-4C37-B305-D192EA862043}"/>
    <cellStyle name="Comma 7 3 5 2 2 2 2" xfId="31225" xr:uid="{B1824CD6-0A45-4DFE-A5DA-1765F10D715A}"/>
    <cellStyle name="Comma 7 3 5 2 2 2 3" xfId="30762" xr:uid="{7B31E587-79F0-4CA4-A017-3FC64EB68955}"/>
    <cellStyle name="Comma 7 3 5 2 2 3" xfId="26545" xr:uid="{8A656009-1284-4B9B-ADF3-ED1BC0BCC3F2}"/>
    <cellStyle name="Comma 7 3 5 2 2 4" xfId="18527" xr:uid="{128F5D68-5A9F-4E36-98C7-8BB7C0E561AD}"/>
    <cellStyle name="Comma 7 3 5 2 3" xfId="10980" xr:uid="{4DD23474-870F-4639-9FE4-AA6A0949A199}"/>
    <cellStyle name="Comma 7 3 5 2 3 2" xfId="21360" xr:uid="{A0882080-46B6-4B65-A5DA-7FD4934AA4B4}"/>
    <cellStyle name="Comma 7 3 5 2 4" xfId="24165" xr:uid="{A8908E9D-CF07-4CC3-93FE-F91D3CCF9DEE}"/>
    <cellStyle name="Comma 7 3 5 2 5" xfId="15694" xr:uid="{148F4EE9-281E-4E13-BB9F-538AA70BEA61}"/>
    <cellStyle name="Comma 7 3 5 3" xfId="3677" xr:uid="{00000000-0005-0000-0000-0000C0020000}"/>
    <cellStyle name="Comma 7 3 5 4" xfId="4413" xr:uid="{39A94735-439D-4714-8C97-340E07D9B1C2}"/>
    <cellStyle name="Comma 7 3 5 4 2" xfId="9184" xr:uid="{F1BC04F7-E54B-48FE-A1A1-A0DB777BD46E}"/>
    <cellStyle name="Comma 7 3 5 4 2 2" xfId="19564" xr:uid="{1394F04B-CC2D-457C-A8E1-742A6790E496}"/>
    <cellStyle name="Comma 7 3 5 4 2 3" xfId="31078" xr:uid="{7E1DD9F1-4C18-4368-A763-2CFDB57D9BB0}"/>
    <cellStyle name="Comma 7 3 5 4 2 4" xfId="30761" xr:uid="{CEB76293-5225-4DF8-B182-6C8C0AFD630E}"/>
    <cellStyle name="Comma 7 3 5 4 3" xfId="12017" xr:uid="{706B6DB9-CD9A-4ED7-B159-DF49DA196DEE}"/>
    <cellStyle name="Comma 7 3 5 4 3 2" xfId="22397" xr:uid="{01A9F026-682A-4472-8503-0CDD994EBD1A}"/>
    <cellStyle name="Comma 7 3 5 4 4" xfId="16731" xr:uid="{C73CAD6C-19D9-4C6A-AF12-4F6E33F0C6C6}"/>
    <cellStyle name="Comma 7 3 5 5" xfId="5625" xr:uid="{2FADE1A1-156D-4770-A59C-1D5D492CFF56}"/>
    <cellStyle name="Comma 7 3 5 5 2" xfId="29684" xr:uid="{DD02D9DC-2EC2-4EBC-A2AB-DA7D0EF6B5A6}"/>
    <cellStyle name="Comma 7 3 5 5 2 2" xfId="30975" xr:uid="{235E9461-30B4-44D8-929B-6F79698976C3}"/>
    <cellStyle name="Comma 7 3 5 6" xfId="24705" xr:uid="{CD0367C6-2874-4187-83D9-9B0301BDED90}"/>
    <cellStyle name="Comma 7 3 5 7" xfId="13575" xr:uid="{31C08D88-46F6-44FC-9FAF-C7DFE5A5340F}"/>
    <cellStyle name="Comma 7 3 6" xfId="1751" xr:uid="{00000000-0005-0000-0000-0000C1020000}"/>
    <cellStyle name="Comma 7 3 6 2" xfId="2875" xr:uid="{00000000-0005-0000-0000-00002C020000}"/>
    <cellStyle name="Comma 7 3 6 2 2" xfId="7991" xr:uid="{18FB670C-B086-4649-A49B-AA84A527E1C5}"/>
    <cellStyle name="Comma 7 3 6 2 2 2" xfId="25912" xr:uid="{247261F7-32DF-4C9F-AFC6-1B08B1D6E65D}"/>
    <cellStyle name="Comma 7 3 6 2 2 2 2" xfId="31167" xr:uid="{00E20836-A709-4D76-A735-95493E287AD1}"/>
    <cellStyle name="Comma 7 3 6 2 2 2 3" xfId="30763" xr:uid="{80F05594-7611-41F2-83FC-870D7DE32EE2}"/>
    <cellStyle name="Comma 7 3 6 2 2 3" xfId="27826" xr:uid="{DAA8CBF8-1F10-450B-9DE8-9200C3163FD1}"/>
    <cellStyle name="Comma 7 3 6 2 2 4" xfId="18371" xr:uid="{DEA785FC-D636-456D-AF50-1B6058F3F876}"/>
    <cellStyle name="Comma 7 3 6 2 3" xfId="10824" xr:uid="{B9BB6D5B-71C6-485F-AB66-710966D0D397}"/>
    <cellStyle name="Comma 7 3 6 2 3 2" xfId="21204" xr:uid="{3CA70379-CF4C-42E4-B4BE-D9DEA86B0B46}"/>
    <cellStyle name="Comma 7 3 6 2 4" xfId="25750" xr:uid="{F1D9F1EE-C37D-4DBC-9EBE-C21ECE231D19}"/>
    <cellStyle name="Comma 7 3 6 2 5" xfId="15538" xr:uid="{08D89368-48C2-4B55-BAE4-2E63BB5C19EB}"/>
    <cellStyle name="Comma 7 3 6 3" xfId="3583" xr:uid="{00000000-0005-0000-0000-0000C1020000}"/>
    <cellStyle name="Comma 7 3 6 4" xfId="5626" xr:uid="{5B76C98F-C0BF-4CF0-91A7-53BE3B77CE07}"/>
    <cellStyle name="Comma 7 3 6 4 2" xfId="29923" xr:uid="{741779F3-8687-413A-BABB-6A7AC4C6DE25}"/>
    <cellStyle name="Comma 7 3 6 5" xfId="25564" xr:uid="{337F0B91-D4CC-4CAA-B6E2-253217A3E564}"/>
    <cellStyle name="Comma 7 3 6 6" xfId="13370" xr:uid="{E5E7021E-60E4-49D3-852D-8B9CBD1B477D}"/>
    <cellStyle name="Comma 7 3 7" xfId="1737" xr:uid="{00000000-0005-0000-0000-0000C2020000}"/>
    <cellStyle name="Comma 7 3 7 2" xfId="2469" xr:uid="{00000000-0005-0000-0000-00002D020000}"/>
    <cellStyle name="Comma 7 3 7 2 2" xfId="7593" xr:uid="{7D845A15-6584-4DF0-BD6D-A91976089349}"/>
    <cellStyle name="Comma 7 3 7 2 2 2" xfId="17973" xr:uid="{3AB9C43A-0755-4D8E-9050-2315D93038AC}"/>
    <cellStyle name="Comma 7 3 7 2 3" xfId="10426" xr:uid="{DD76E025-B3B3-4322-8BD0-B8844AAC6C67}"/>
    <cellStyle name="Comma 7 3 7 2 3 2" xfId="20806" xr:uid="{D23E06C4-78BF-428D-8406-91208AE2099D}"/>
    <cellStyle name="Comma 7 3 7 2 4" xfId="28401" xr:uid="{DC6320A0-6526-4250-87A3-7B1F7EEDCB45}"/>
    <cellStyle name="Comma 7 3 7 2 5" xfId="26969" xr:uid="{A42A7536-2CC4-4B9F-AC77-C927C7495088}"/>
    <cellStyle name="Comma 7 3 7 2 6" xfId="15140" xr:uid="{A8223C2E-A5D3-46BC-8E03-DE32AA84F113}"/>
    <cellStyle name="Comma 7 3 7 3" xfId="3668" xr:uid="{00000000-0005-0000-0000-0000C2020000}"/>
    <cellStyle name="Comma 7 3 7 4" xfId="5616" xr:uid="{354E9452-958D-4758-AD14-FEC309CF6342}"/>
    <cellStyle name="Comma 7 3 7 4 2" xfId="29862" xr:uid="{AF8F967D-6CD8-4490-B648-1B12B79D6ED9}"/>
    <cellStyle name="Comma 7 3 7 5" xfId="22980" xr:uid="{EAAC60EF-B43A-4315-839E-C8B32C50A659}"/>
    <cellStyle name="Comma 7 3 7 6" xfId="12856" xr:uid="{682832E8-95F6-45C8-B43E-58421DD09B80}"/>
    <cellStyle name="Comma 7 3 8" xfId="2223" xr:uid="{00000000-0005-0000-0000-00001C020000}"/>
    <cellStyle name="Comma 7 3 8 2" xfId="7349" xr:uid="{5BC9C21F-183C-4FCE-B8EC-B1B634F9922A}"/>
    <cellStyle name="Comma 7 3 8 2 2" xfId="17729" xr:uid="{1DA734C9-A914-4B89-AFB7-487EBECE364A}"/>
    <cellStyle name="Comma 7 3 8 2 2 2" xfId="31122" xr:uid="{25B90749-E1DC-406F-B88F-4BB77DEB39C9}"/>
    <cellStyle name="Comma 7 3 8 2 2 3" xfId="30764" xr:uid="{2521966B-AD35-4B5A-923F-A6EECC98E499}"/>
    <cellStyle name="Comma 7 3 8 3" xfId="10182" xr:uid="{2FE99FB6-ECE3-41F4-A934-2F4B90A9C4AB}"/>
    <cellStyle name="Comma 7 3 8 3 2" xfId="20562" xr:uid="{92D13FE9-41BC-4343-9B57-06EAC4534CC4}"/>
    <cellStyle name="Comma 7 3 8 4" xfId="24237" xr:uid="{50855620-BD9B-4122-94BD-2F28CAC11815}"/>
    <cellStyle name="Comma 7 3 8 5" xfId="28641" xr:uid="{ED54405B-B91D-40A4-B0B2-45B0F7BED97A}"/>
    <cellStyle name="Comma 7 3 8 6" xfId="14896" xr:uid="{C5B9B326-55FB-47B5-A3D1-FA1DBA274FDB}"/>
    <cellStyle name="Comma 7 3 9" xfId="3870" xr:uid="{C8A0FAA5-9B7E-4CC6-B126-396DBCBEC0DE}"/>
    <cellStyle name="Comma 7 3 9 2" xfId="8701" xr:uid="{B46FEDDD-A828-4163-B92F-2055CBDEAEB4}"/>
    <cellStyle name="Comma 7 3 9 2 2" xfId="19081" xr:uid="{2034E241-4243-4FAB-90CD-B6EA1F0064C3}"/>
    <cellStyle name="Comma 7 3 9 3" xfId="11534" xr:uid="{F2068EFC-51AD-4FB6-BB65-47749DB0186B}"/>
    <cellStyle name="Comma 7 3 9 3 2" xfId="21914" xr:uid="{2E3C1A11-E99F-4D94-AC42-0F11BDE77AC8}"/>
    <cellStyle name="Comma 7 3 9 4" xfId="25928" xr:uid="{209424B9-46B1-4177-B516-31E1C7847AA8}"/>
    <cellStyle name="Comma 7 3 9 5" xfId="27893" xr:uid="{A8450D4A-2A82-46E6-87BC-80C5ECBA7966}"/>
    <cellStyle name="Comma 7 3 9 6" xfId="16248" xr:uid="{B822606C-21C2-4CB7-955C-9119D754E584}"/>
    <cellStyle name="Comma 7 4" xfId="515" xr:uid="{00000000-0005-0000-0000-0000C3020000}"/>
    <cellStyle name="Comma 7 4 10" xfId="6649" xr:uid="{6CCB234B-3732-4180-9295-30246168D0DE}"/>
    <cellStyle name="Comma 7 4 10 2" xfId="17029" xr:uid="{FE944D4D-C8A5-46A0-B01B-C80842D62473}"/>
    <cellStyle name="Comma 7 4 11" xfId="9482" xr:uid="{50ABA6FC-08DB-406C-BB4A-54F32A4226BD}"/>
    <cellStyle name="Comma 7 4 11 2" xfId="19862" xr:uid="{C827654D-43F0-42CF-BC91-375B9C9A2DA5}"/>
    <cellStyle name="Comma 7 4 12" xfId="24800" xr:uid="{00BF0204-9762-4716-A551-48483A31603F}"/>
    <cellStyle name="Comma 7 4 13" xfId="12434" xr:uid="{13856006-9B60-4428-8901-F69F79C25512}"/>
    <cellStyle name="Comma 7 4 2" xfId="516" xr:uid="{00000000-0005-0000-0000-0000C4020000}"/>
    <cellStyle name="Comma 7 4 2 10" xfId="9483" xr:uid="{C45BCE2B-22E5-4A0D-98DA-7CD2B25CFB72}"/>
    <cellStyle name="Comma 7 4 2 10 2" xfId="19863" xr:uid="{6AE756E6-4060-4F0B-9E6A-DA736F705B0C}"/>
    <cellStyle name="Comma 7 4 2 11" xfId="25396" xr:uid="{E25AB078-2481-493F-BF72-67BB374FB035}"/>
    <cellStyle name="Comma 7 4 2 12" xfId="12515" xr:uid="{0BCCFE48-A043-48E7-AAE1-9BD13473BBED}"/>
    <cellStyle name="Comma 7 4 2 2" xfId="517" xr:uid="{00000000-0005-0000-0000-0000C5020000}"/>
    <cellStyle name="Comma 7 4 2 2 10" xfId="13091" xr:uid="{474830D7-07D3-431C-9957-D008D6DEC804}"/>
    <cellStyle name="Comma 7 4 2 2 2" xfId="1755" xr:uid="{00000000-0005-0000-0000-0000C6020000}"/>
    <cellStyle name="Comma 7 4 2 2 2 2" xfId="3070" xr:uid="{00000000-0005-0000-0000-000031020000}"/>
    <cellStyle name="Comma 7 4 2 2 2 2 2" xfId="8149" xr:uid="{EDFBFDE6-C2AC-4A1B-A48A-ECBE9A76C80F}"/>
    <cellStyle name="Comma 7 4 2 2 2 2 2 2" xfId="28824" xr:uid="{FF22AA6C-8848-44FE-817B-E390CFD62415}"/>
    <cellStyle name="Comma 7 4 2 2 2 2 2 3" xfId="27040" xr:uid="{E7DA5C12-4FDD-472B-AC99-F287BADDBA34}"/>
    <cellStyle name="Comma 7 4 2 2 2 2 2 4" xfId="18529" xr:uid="{EF18A9A0-FF4C-496E-B374-2D3F98E342F5}"/>
    <cellStyle name="Comma 7 4 2 2 2 2 3" xfId="10982" xr:uid="{D374B389-DFB7-4077-AD3D-D1414956DDBF}"/>
    <cellStyle name="Comma 7 4 2 2 2 2 3 2" xfId="21362" xr:uid="{921AD211-D54D-4B02-99A0-38D8C20E35FD}"/>
    <cellStyle name="Comma 7 4 2 2 2 2 4" xfId="25724" xr:uid="{A1B5A541-62DD-4F3C-A2B9-76C97AB30F96}"/>
    <cellStyle name="Comma 7 4 2 2 2 2 5" xfId="15696" xr:uid="{A876339B-699C-4347-AB50-4795736B3C8C}"/>
    <cellStyle name="Comma 7 4 2 2 2 3" xfId="2073" xr:uid="{00000000-0005-0000-0000-0000C6020000}"/>
    <cellStyle name="Comma 7 4 2 2 2 4" xfId="5628" xr:uid="{0F96B69B-244A-4F6D-84EA-8F9BE20B728E}"/>
    <cellStyle name="Comma 7 4 2 2 2 4 2" xfId="29958" xr:uid="{C6BDF0EC-6B58-4DBD-A047-E46FD0F0B294}"/>
    <cellStyle name="Comma 7 4 2 2 2 5" xfId="25272" xr:uid="{6F6DFA54-4A86-4350-BCF4-C833337EB687}"/>
    <cellStyle name="Comma 7 4 2 2 2 6" xfId="13577" xr:uid="{BB1AD97E-9E89-47BC-B3DF-F183196AF99C}"/>
    <cellStyle name="Comma 7 4 2 2 3" xfId="1756" xr:uid="{00000000-0005-0000-0000-0000C7020000}"/>
    <cellStyle name="Comma 7 4 2 2 3 2" xfId="4652" xr:uid="{A56AE9E9-514F-441A-BEA0-FFD7772ABB59}"/>
    <cellStyle name="Comma 7 4 2 2 3 2 2" xfId="9403" xr:uid="{55022EEA-4842-4678-B4EA-ED753185182C}"/>
    <cellStyle name="Comma 7 4 2 2 3 2 2 2" xfId="19783" xr:uid="{590F2FAA-4B8B-4C56-8E81-CD92CEC869BF}"/>
    <cellStyle name="Comma 7 4 2 2 3 2 3" xfId="12236" xr:uid="{432E2E00-1A98-484E-A074-FBC06ECE9C3D}"/>
    <cellStyle name="Comma 7 4 2 2 3 2 3 2" xfId="22616" xr:uid="{2A646215-255F-4235-A75F-A8C071AB7686}"/>
    <cellStyle name="Comma 7 4 2 2 3 2 4" xfId="28072" xr:uid="{388ED87A-BF05-48C1-AAA9-C428EEC71682}"/>
    <cellStyle name="Comma 7 4 2 2 3 2 5" xfId="27264" xr:uid="{7058C08C-414A-4B93-8499-40C15D815A26}"/>
    <cellStyle name="Comma 7 4 2 2 3 2 6" xfId="16950" xr:uid="{C310694A-51E1-48CD-82B7-9455B44364C9}"/>
    <cellStyle name="Comma 7 4 2 2 3 3" xfId="23801" xr:uid="{C3AD8123-48D2-4D44-978E-10B47EC021EC}"/>
    <cellStyle name="Comma 7 4 2 2 3 3 2" xfId="29906" xr:uid="{017EC55E-1B0E-4659-9FEC-BE3BA3E8B5C9}"/>
    <cellStyle name="Comma 7 4 2 2 3 4" xfId="30018" xr:uid="{76B366F6-D4B3-4EDF-A05B-E111BAF2E291}"/>
    <cellStyle name="Comma 7 4 2 2 4" xfId="1754" xr:uid="{00000000-0005-0000-0000-0000C8020000}"/>
    <cellStyle name="Comma 7 4 2 2 4 2" xfId="26939" xr:uid="{EACAFCDE-67F4-4E83-A579-0DC3A6628F60}"/>
    <cellStyle name="Comma 7 4 2 2 4 3" xfId="26330" xr:uid="{C333864C-4DD8-4C48-8E8A-BF6D74E07578}"/>
    <cellStyle name="Comma 7 4 2 2 5" xfId="4267" xr:uid="{4C51E4D8-F743-4DB6-846D-6A99EF1E28C9}"/>
    <cellStyle name="Comma 7 4 2 2 5 2" xfId="9038" xr:uid="{FD66BA8B-39FA-421D-ACF0-304D4B252B32}"/>
    <cellStyle name="Comma 7 4 2 2 5 2 2" xfId="19418" xr:uid="{1ADDD720-C7FC-4201-B8B3-B2F16A556C5B}"/>
    <cellStyle name="Comma 7 4 2 2 5 2 3" xfId="31042" xr:uid="{0466D549-57DE-48E9-B876-F7DA4CBAA235}"/>
    <cellStyle name="Comma 7 4 2 2 5 2 4" xfId="30765" xr:uid="{B6266582-5973-4625-BC73-800F26BE8E45}"/>
    <cellStyle name="Comma 7 4 2 2 5 3" xfId="11871" xr:uid="{91611199-EB54-4305-A93B-757A8CCCB962}"/>
    <cellStyle name="Comma 7 4 2 2 5 3 2" xfId="22251" xr:uid="{DC59DBFB-DA34-4F7B-8E76-CC383E74A36A}"/>
    <cellStyle name="Comma 7 4 2 2 5 4" xfId="26658" xr:uid="{7AA1B6D3-94B8-4725-838A-27A287B5A0D0}"/>
    <cellStyle name="Comma 7 4 2 2 5 5" xfId="28411" xr:uid="{781FC03D-2709-4EA3-888D-B585F477CC13}"/>
    <cellStyle name="Comma 7 4 2 2 5 6" xfId="16585" xr:uid="{95E22C73-DEF3-4CF3-8C0C-96AB51B1D510}"/>
    <cellStyle name="Comma 7 4 2 2 6" xfId="4906" xr:uid="{4F05658C-4F8B-4450-8CF2-3C0F842DE943}"/>
    <cellStyle name="Comma 7 4 2 2 6 2" xfId="27807" xr:uid="{3BB74277-8229-4B12-867A-5DDCE5B1C601}"/>
    <cellStyle name="Comma 7 4 2 2 6 3" xfId="26957" xr:uid="{BA5B4B88-4C7E-4D8B-BB9A-4CF57B0987D9}"/>
    <cellStyle name="Comma 7 4 2 2 6 4" xfId="14198" xr:uid="{641BD702-6463-4981-A0CF-AAA51C20EC9B}"/>
    <cellStyle name="Comma 7 4 2 2 7" xfId="6651" xr:uid="{29CFA51F-B91D-472A-A88F-AAFA5013ABB0}"/>
    <cellStyle name="Comma 7 4 2 2 7 2" xfId="17031" xr:uid="{FBA6E820-D212-498D-80FB-8B4FB80C0634}"/>
    <cellStyle name="Comma 7 4 2 2 8" xfId="9484" xr:uid="{8CB5331E-1AEC-455D-AAE1-F89A718D0D5C}"/>
    <cellStyle name="Comma 7 4 2 2 8 2" xfId="19864" xr:uid="{CE9FDB0D-8594-4AE0-B6A4-125E9AFF47E1}"/>
    <cellStyle name="Comma 7 4 2 2 9" xfId="24931" xr:uid="{CCF4802F-B647-45E8-8C90-CC8D4F3B2C96}"/>
    <cellStyle name="Comma 7 4 2 3" xfId="1757" xr:uid="{00000000-0005-0000-0000-0000C9020000}"/>
    <cellStyle name="Comma 7 4 2 3 2" xfId="3071" xr:uid="{00000000-0005-0000-0000-000032020000}"/>
    <cellStyle name="Comma 7 4 2 3 2 2" xfId="8150" xr:uid="{401BA277-190E-4F58-9CDB-792EA14258C3}"/>
    <cellStyle name="Comma 7 4 2 3 2 2 2" xfId="28825" xr:uid="{1BA52ECE-26C0-489B-9DA8-F90D8E7B5CE2}"/>
    <cellStyle name="Comma 7 4 2 3 2 2 2 2" xfId="31226" xr:uid="{5DCE9DDA-5CBE-40F0-BC23-B3C9BE848D80}"/>
    <cellStyle name="Comma 7 4 2 3 2 2 2 3" xfId="30767" xr:uid="{C45D28CF-F3F7-4E67-9E26-B73EEE81ED73}"/>
    <cellStyle name="Comma 7 4 2 3 2 2 3" xfId="26587" xr:uid="{A9A6FA3A-10A1-4B81-9A71-7CB43FE46461}"/>
    <cellStyle name="Comma 7 4 2 3 2 2 4" xfId="18530" xr:uid="{C910133E-F186-4795-B306-35F8DAE47591}"/>
    <cellStyle name="Comma 7 4 2 3 2 3" xfId="10983" xr:uid="{823B96D9-B777-4448-AD31-D8BC2D6D8A43}"/>
    <cellStyle name="Comma 7 4 2 3 2 3 2" xfId="21363" xr:uid="{BEC454D6-21FA-4E5F-8080-F82A664B1815}"/>
    <cellStyle name="Comma 7 4 2 3 2 4" xfId="25567" xr:uid="{CF81D0C3-3EE6-4696-89C5-3B1856A97FDC}"/>
    <cellStyle name="Comma 7 4 2 3 2 5" xfId="15697" xr:uid="{332EB8CD-9113-4FBC-B464-DD354E16ECF1}"/>
    <cellStyle name="Comma 7 4 2 3 3" xfId="3614" xr:uid="{00000000-0005-0000-0000-0000C9020000}"/>
    <cellStyle name="Comma 7 4 2 3 4" xfId="4414" xr:uid="{4B720B26-C75C-4226-9681-0209047D1A81}"/>
    <cellStyle name="Comma 7 4 2 3 4 2" xfId="9185" xr:uid="{E632F89A-5B90-4DF6-B4A8-87869941BBE6}"/>
    <cellStyle name="Comma 7 4 2 3 4 2 2" xfId="19565" xr:uid="{3E0F7026-1F8B-4015-9B9C-9294211715B4}"/>
    <cellStyle name="Comma 7 4 2 3 4 2 3" xfId="31079" xr:uid="{F6B95315-CE84-493B-AAC8-03822C5B8988}"/>
    <cellStyle name="Comma 7 4 2 3 4 2 4" xfId="30766" xr:uid="{622C6861-D115-499C-A407-9F5AA1C65C51}"/>
    <cellStyle name="Comma 7 4 2 3 4 3" xfId="12018" xr:uid="{FA9899FA-E822-41AD-AD85-287577806EBE}"/>
    <cellStyle name="Comma 7 4 2 3 4 3 2" xfId="22398" xr:uid="{8A752706-E6EF-403A-ADAD-CC524FFEA0AD}"/>
    <cellStyle name="Comma 7 4 2 3 4 4" xfId="16732" xr:uid="{05687D9F-3A7B-4E08-8C61-4B266BFF80D4}"/>
    <cellStyle name="Comma 7 4 2 3 5" xfId="5629" xr:uid="{8655C0D7-5098-492F-88C6-7F9808A18537}"/>
    <cellStyle name="Comma 7 4 2 3 5 2" xfId="29701" xr:uid="{2CD370FC-BE89-44C6-B960-89019767396E}"/>
    <cellStyle name="Comma 7 4 2 3 5 2 2" xfId="30976" xr:uid="{AB2A1405-E9B2-4D65-9C63-84C25CAAF278}"/>
    <cellStyle name="Comma 7 4 2 3 6" xfId="24440" xr:uid="{E4AF0C8B-5284-4EFA-BE03-D51C5912C1E1}"/>
    <cellStyle name="Comma 7 4 2 3 7" xfId="13578" xr:uid="{2063385F-3AA0-4A2A-AB6F-AE53FCB5E919}"/>
    <cellStyle name="Comma 7 4 2 4" xfId="1758" xr:uid="{00000000-0005-0000-0000-0000CA020000}"/>
    <cellStyle name="Comma 7 4 2 4 2" xfId="3069" xr:uid="{00000000-0005-0000-0000-000033020000}"/>
    <cellStyle name="Comma 7 4 2 4 2 2" xfId="8148" xr:uid="{67EA87D6-BAC2-4F4C-9F76-DC111D6527C8}"/>
    <cellStyle name="Comma 7 4 2 4 2 2 2" xfId="28823" xr:uid="{81AC2B9C-6945-49EA-9AA8-627AEC46B77A}"/>
    <cellStyle name="Comma 7 4 2 4 2 2 3" xfId="27374" xr:uid="{F9B9B077-BD22-4EA8-822A-C1201A44B9CF}"/>
    <cellStyle name="Comma 7 4 2 4 2 2 4" xfId="18528" xr:uid="{2F5165DE-0F18-4DFA-9E76-C6E360EFF2DE}"/>
    <cellStyle name="Comma 7 4 2 4 2 3" xfId="10981" xr:uid="{4286A93B-BC7B-4C0B-8BA9-376812C755B5}"/>
    <cellStyle name="Comma 7 4 2 4 2 3 2" xfId="21361" xr:uid="{E620A8C8-844D-4CA0-B3E5-A5FB7B8181FD}"/>
    <cellStyle name="Comma 7 4 2 4 2 4" xfId="23862" xr:uid="{7A0B68CE-861E-4016-95DE-F4E04C840222}"/>
    <cellStyle name="Comma 7 4 2 4 2 5" xfId="15695" xr:uid="{F666E2A7-9066-44F5-BC43-15818D545E87}"/>
    <cellStyle name="Comma 7 4 2 4 3" xfId="3637" xr:uid="{00000000-0005-0000-0000-0000CA020000}"/>
    <cellStyle name="Comma 7 4 2 4 4" xfId="5630" xr:uid="{FFE912BB-055C-46DF-8818-DF8382E88359}"/>
    <cellStyle name="Comma 7 4 2 4 4 2" xfId="29957" xr:uid="{89796A6F-5040-434A-BAAD-19672D0CD23D}"/>
    <cellStyle name="Comma 7 4 2 4 5" xfId="23065" xr:uid="{769159F0-5C0D-45AD-A13C-86CDBB62F980}"/>
    <cellStyle name="Comma 7 4 2 4 6" xfId="13576" xr:uid="{9800965C-BD53-4754-868D-E5123D35909F}"/>
    <cellStyle name="Comma 7 4 2 5" xfId="1753" xr:uid="{00000000-0005-0000-0000-0000CB020000}"/>
    <cellStyle name="Comma 7 4 2 5 2" xfId="2612" xr:uid="{00000000-0005-0000-0000-000034020000}"/>
    <cellStyle name="Comma 7 4 2 5 2 2" xfId="7736" xr:uid="{264B3417-CBC5-4D83-B7A8-2F55D07895CD}"/>
    <cellStyle name="Comma 7 4 2 5 2 2 2" xfId="18116" xr:uid="{D7BC6FBF-51A4-4330-B851-3EE9DFCAB1C5}"/>
    <cellStyle name="Comma 7 4 2 5 2 3" xfId="10569" xr:uid="{4D31655A-AF45-4744-B266-007F93F7754D}"/>
    <cellStyle name="Comma 7 4 2 5 2 3 2" xfId="20949" xr:uid="{1049E83E-33B6-444A-A210-330810576F5E}"/>
    <cellStyle name="Comma 7 4 2 5 2 4" xfId="27064" xr:uid="{F1FB34C1-7873-4C6B-8ADA-ADE9CE3881D3}"/>
    <cellStyle name="Comma 7 4 2 5 2 5" xfId="26465" xr:uid="{9481BDCD-342A-4F51-B132-7DAB60CB44A7}"/>
    <cellStyle name="Comma 7 4 2 5 2 6" xfId="15283" xr:uid="{D0D03222-D2B4-4757-AF32-F9756CC6E30E}"/>
    <cellStyle name="Comma 7 4 2 5 3" xfId="3672" xr:uid="{00000000-0005-0000-0000-0000CB020000}"/>
    <cellStyle name="Comma 7 4 2 5 4" xfId="5627" xr:uid="{1C4CAF15-8B85-423C-8049-2DF4B15A9E04}"/>
    <cellStyle name="Comma 7 4 2 5 4 2" xfId="29884" xr:uid="{E23FAD94-262E-486E-AC68-65CF7F67F6ED}"/>
    <cellStyle name="Comma 7 4 2 5 5" xfId="22758" xr:uid="{63A9C5F6-EF77-4C6B-870B-B8420B9A6D50}"/>
    <cellStyle name="Comma 7 4 2 5 6" xfId="12999" xr:uid="{CC3099B8-C7CE-44FA-B70E-D2EAEDDB43B9}"/>
    <cellStyle name="Comma 7 4 2 6" xfId="2284" xr:uid="{00000000-0005-0000-0000-00002F020000}"/>
    <cellStyle name="Comma 7 4 2 6 2" xfId="7410" xr:uid="{E4C36005-5EDC-4729-A3E0-E43290015D95}"/>
    <cellStyle name="Comma 7 4 2 6 2 2" xfId="17790" xr:uid="{178E532A-F0CB-4EAF-AFBB-942C78F28E6D}"/>
    <cellStyle name="Comma 7 4 2 6 3" xfId="10243" xr:uid="{C75A9190-3FC3-47E9-9995-2DF8C9F66013}"/>
    <cellStyle name="Comma 7 4 2 6 3 2" xfId="20623" xr:uid="{54290424-A44E-4F48-B2D1-3C3BA61DA7AA}"/>
    <cellStyle name="Comma 7 4 2 6 4" xfId="22815" xr:uid="{A3D6ACC0-116F-4946-83C3-631641F8A836}"/>
    <cellStyle name="Comma 7 4 2 6 5" xfId="26014" xr:uid="{FE68FD12-9154-4AA7-A0C3-CD68D3A9D720}"/>
    <cellStyle name="Comma 7 4 2 6 6" xfId="14957" xr:uid="{6FA8B3BC-ADED-4CC2-8CC3-FFE0A1B68FE5}"/>
    <cellStyle name="Comma 7 4 2 7" xfId="3823" xr:uid="{B14658B2-FCC4-43CD-A4BC-C6FD30075BC7}"/>
    <cellStyle name="Comma 7 4 2 7 2" xfId="8655" xr:uid="{2C356EDD-54BF-4E47-B774-D6E55FADE4F0}"/>
    <cellStyle name="Comma 7 4 2 7 2 2" xfId="19035" xr:uid="{7811949C-31E2-421D-ADBF-A2352D2AA19E}"/>
    <cellStyle name="Comma 7 4 2 7 3" xfId="11488" xr:uid="{6F3A02B3-9DAA-486E-A01B-91AC2E380B47}"/>
    <cellStyle name="Comma 7 4 2 7 3 2" xfId="21868" xr:uid="{56A9FE8D-D055-4A14-AC81-A7470A84DE3E}"/>
    <cellStyle name="Comma 7 4 2 7 4" xfId="26518" xr:uid="{5FBD1249-0C3E-4921-BE51-79EA2CAC9B29}"/>
    <cellStyle name="Comma 7 4 2 7 5" xfId="27749" xr:uid="{91768008-3678-4E3B-BDC5-DF49DC87299E}"/>
    <cellStyle name="Comma 7 4 2 7 6" xfId="16202" xr:uid="{883239F2-5ACA-48AC-92E0-E80092C3F15F}"/>
    <cellStyle name="Comma 7 4 2 8" xfId="4905" xr:uid="{505D3395-F608-44BD-AEA0-71EDAA867C28}"/>
    <cellStyle name="Comma 7 4 2 8 2" xfId="14197" xr:uid="{3D6D5CD5-AE94-4527-93FF-700D5C6AF69C}"/>
    <cellStyle name="Comma 7 4 2 9" xfId="6650" xr:uid="{0A8693F1-C2C0-478E-B194-10661804C34F}"/>
    <cellStyle name="Comma 7 4 2 9 2" xfId="17030" xr:uid="{38F0DE82-D13B-40DA-9557-A7EDD7239E97}"/>
    <cellStyle name="Comma 7 4 3" xfId="518" xr:uid="{00000000-0005-0000-0000-0000CC020000}"/>
    <cellStyle name="Comma 7 4 3 10" xfId="12673" xr:uid="{E6520FE3-3C5C-4157-946D-CBA5C7996F81}"/>
    <cellStyle name="Comma 7 4 3 2" xfId="1760" xr:uid="{00000000-0005-0000-0000-0000CD020000}"/>
    <cellStyle name="Comma 7 4 3 2 2" xfId="3072" xr:uid="{00000000-0005-0000-0000-000036020000}"/>
    <cellStyle name="Comma 7 4 3 2 2 2" xfId="8151" xr:uid="{BF50235C-D9F5-4BE6-8E57-DA842ACA190A}"/>
    <cellStyle name="Comma 7 4 3 2 2 2 2" xfId="28826" xr:uid="{6BC52DD1-A91F-43FE-B3D1-B5A4132182CA}"/>
    <cellStyle name="Comma 7 4 3 2 2 2 3" xfId="26070" xr:uid="{344878CB-20EA-42C7-8ABE-B293196D2670}"/>
    <cellStyle name="Comma 7 4 3 2 2 2 4" xfId="18531" xr:uid="{D22F1899-2944-4CCB-B36A-5E8A124EFFE5}"/>
    <cellStyle name="Comma 7 4 3 2 2 3" xfId="10984" xr:uid="{9DA86617-6C52-4D0B-BB50-D655114B14BB}"/>
    <cellStyle name="Comma 7 4 3 2 2 3 2" xfId="21364" xr:uid="{0D55057B-18DB-43C2-9C52-2A25422470D3}"/>
    <cellStyle name="Comma 7 4 3 2 2 4" xfId="22741" xr:uid="{F680CB1D-9166-446B-BFD5-A9FF7876BB0F}"/>
    <cellStyle name="Comma 7 4 3 2 2 5" xfId="15698" xr:uid="{03C28C1E-303A-4C32-AADB-57485055AA2F}"/>
    <cellStyle name="Comma 7 4 3 2 3" xfId="3665" xr:uid="{00000000-0005-0000-0000-0000CD020000}"/>
    <cellStyle name="Comma 7 4 3 2 4" xfId="5631" xr:uid="{F42C1CC9-4C1E-4C09-96AA-B1331C9CE94A}"/>
    <cellStyle name="Comma 7 4 3 2 4 2" xfId="29959" xr:uid="{CBFC30DF-918A-4635-9F73-C3728EBCA183}"/>
    <cellStyle name="Comma 7 4 3 2 5" xfId="23226" xr:uid="{3B4E2DE3-9C5B-4543-9F55-002A6D0DBA63}"/>
    <cellStyle name="Comma 7 4 3 2 6" xfId="13579" xr:uid="{16383BDD-3E14-46A2-97B6-8F35987451FD}"/>
    <cellStyle name="Comma 7 4 3 3" xfId="1761" xr:uid="{00000000-0005-0000-0000-0000CE020000}"/>
    <cellStyle name="Comma 7 4 3 3 2" xfId="2681" xr:uid="{00000000-0005-0000-0000-000037020000}"/>
    <cellStyle name="Comma 7 4 3 3 2 2" xfId="7804" xr:uid="{9C8CB75C-6DD5-4A6E-8B48-84A31B9706F3}"/>
    <cellStyle name="Comma 7 4 3 3 2 2 2" xfId="18184" xr:uid="{7FFE0B91-DF7A-4B57-B83F-494585391AC3}"/>
    <cellStyle name="Comma 7 4 3 3 2 3" xfId="10637" xr:uid="{61B0738B-6FC2-483F-8B6D-B8217C9393CF}"/>
    <cellStyle name="Comma 7 4 3 3 2 3 2" xfId="21017" xr:uid="{E9091CA8-E1E0-439B-B93F-92F6CEC7289E}"/>
    <cellStyle name="Comma 7 4 3 3 2 4" xfId="15351" xr:uid="{E470E6FC-CA99-4ED1-8669-6D41E198481E}"/>
    <cellStyle name="Comma 7 4 3 3 2 5" xfId="30436" xr:uid="{B1C8CA97-8768-4B9B-AA25-B2978BD9674C}"/>
    <cellStyle name="Comma 7 4 3 3 3" xfId="3616" xr:uid="{00000000-0005-0000-0000-0000CE020000}"/>
    <cellStyle name="Comma 7 4 3 3 4" xfId="5632" xr:uid="{C0C64253-4544-4979-A07F-7EEC2FA73C74}"/>
    <cellStyle name="Comma 7 4 3 3 4 2" xfId="29905" xr:uid="{7158D19A-9FDF-4D3B-84E8-BAA5FCE634A9}"/>
    <cellStyle name="Comma 7 4 3 3 5" xfId="25520" xr:uid="{6F3732D1-E16A-4301-8E3F-B27761CF0255}"/>
    <cellStyle name="Comma 7 4 3 3 6" xfId="13090" xr:uid="{74843E64-0A04-40DD-9985-1B3D8C252F4E}"/>
    <cellStyle name="Comma 7 4 3 4" xfId="1759" xr:uid="{00000000-0005-0000-0000-0000CF020000}"/>
    <cellStyle name="Comma 7 4 3 4 2" xfId="3815" xr:uid="{D8562F3A-33C0-47DC-9768-B5E4819A23FF}"/>
    <cellStyle name="Comma 7 4 3 4 2 2" xfId="8648" xr:uid="{0C5A08FC-7258-4858-96EB-178F2F1D7D2A}"/>
    <cellStyle name="Comma 7 4 3 4 2 2 2" xfId="19028" xr:uid="{61DE5C44-A3CE-4400-870E-4156CE6AF8D3}"/>
    <cellStyle name="Comma 7 4 3 4 2 3" xfId="11481" xr:uid="{640F1C62-E8E9-475D-A089-FC636808A532}"/>
    <cellStyle name="Comma 7 4 3 4 2 3 2" xfId="21861" xr:uid="{12B6440F-867B-4044-B185-A1865D631395}"/>
    <cellStyle name="Comma 7 4 3 4 2 4" xfId="26143" xr:uid="{552BB63E-C010-4D93-B642-D969AD86307D}"/>
    <cellStyle name="Comma 7 4 3 4 2 5" xfId="28034" xr:uid="{EBF27C3A-2657-4D29-AF37-80CC896DFA93}"/>
    <cellStyle name="Comma 7 4 3 4 2 6" xfId="16195" xr:uid="{2B3F23E8-0972-4367-BA90-49DE4C62D40D}"/>
    <cellStyle name="Comma 7 4 3 4 3" xfId="24367" xr:uid="{6022CDEA-3303-4688-AF3E-2A06F16DFF68}"/>
    <cellStyle name="Comma 7 4 3 5" xfId="4130" xr:uid="{0C3AEDB6-47D3-4532-AD9F-B747C0D3D348}"/>
    <cellStyle name="Comma 7 4 3 5 2" xfId="8901" xr:uid="{A9D57613-0647-4252-A7DE-F96ACE4D2F25}"/>
    <cellStyle name="Comma 7 4 3 5 2 2" xfId="29008" xr:uid="{3223FC18-17D2-4449-8BCE-D3331DED2D0C}"/>
    <cellStyle name="Comma 7 4 3 5 2 3" xfId="28250" xr:uid="{6C9C8208-8D55-4D64-89B3-93B3A9FA53DD}"/>
    <cellStyle name="Comma 7 4 3 5 2 4" xfId="19281" xr:uid="{6A93D2D0-E2DE-4958-873C-7C9307DAE259}"/>
    <cellStyle name="Comma 7 4 3 5 2 5" xfId="31013" xr:uid="{AE91DB1F-9BFA-4E40-ABB4-055D676741C7}"/>
    <cellStyle name="Comma 7 4 3 5 3" xfId="11734" xr:uid="{5DBDEE2F-CB0E-48E9-B894-F3528BA102EF}"/>
    <cellStyle name="Comma 7 4 3 5 3 2" xfId="22114" xr:uid="{E35B95DF-9B87-4BFF-AE1A-40656154C09C}"/>
    <cellStyle name="Comma 7 4 3 5 4" xfId="24379" xr:uid="{64CB99C8-9B2C-4180-A06C-88ADD89B3129}"/>
    <cellStyle name="Comma 7 4 3 5 5" xfId="16448" xr:uid="{6D5896D9-6706-4E56-88C1-BCFB3F2F4844}"/>
    <cellStyle name="Comma 7 4 3 6" xfId="4907" xr:uid="{DA85075F-94FB-48B1-8890-E36FF3FD70B4}"/>
    <cellStyle name="Comma 7 4 3 6 2" xfId="28139" xr:uid="{4CFE3330-324B-4455-BD55-4159D7D6A5AB}"/>
    <cellStyle name="Comma 7 4 3 6 3" xfId="26161" xr:uid="{BF794F05-5DEE-469D-99FD-CB721AD9A86F}"/>
    <cellStyle name="Comma 7 4 3 6 4" xfId="14199" xr:uid="{253B09F4-F27C-4B2A-ABB8-76CC41B86518}"/>
    <cellStyle name="Comma 7 4 3 7" xfId="6652" xr:uid="{EFDA9DAE-3A68-43F3-A939-F094E59796C1}"/>
    <cellStyle name="Comma 7 4 3 7 2" xfId="27055" xr:uid="{FC4F1DFA-571F-4A4A-A501-8420725FAAB2}"/>
    <cellStyle name="Comma 7 4 3 7 3" xfId="26150" xr:uid="{E58BB649-B87C-4009-B139-0A916F21407C}"/>
    <cellStyle name="Comma 7 4 3 7 4" xfId="17032" xr:uid="{128962EE-7DCA-4045-9132-C4B3DF290F4F}"/>
    <cellStyle name="Comma 7 4 3 8" xfId="9485" xr:uid="{51EE6ED6-E2E0-4CED-910B-E529C0164812}"/>
    <cellStyle name="Comma 7 4 3 8 2" xfId="19865" xr:uid="{30253037-7FE3-4B81-8FD0-86D6676B1E60}"/>
    <cellStyle name="Comma 7 4 3 9" xfId="24009" xr:uid="{518B04B8-B99A-4BF2-90A8-E4814A881679}"/>
    <cellStyle name="Comma 7 4 4" xfId="519" xr:uid="{00000000-0005-0000-0000-0000D0020000}"/>
    <cellStyle name="Comma 7 4 4 10" xfId="13580" xr:uid="{8F87A287-EAB1-4464-80D3-D813300FA58E}"/>
    <cellStyle name="Comma 7 4 4 2" xfId="1763" xr:uid="{00000000-0005-0000-0000-0000D1020000}"/>
    <cellStyle name="Comma 7 4 4 2 2" xfId="25671" xr:uid="{87CCBCDE-2E7E-4962-9235-BD2EE4E989AF}"/>
    <cellStyle name="Comma 7 4 4 2 2 2" xfId="29793" xr:uid="{FD56B18F-F2A1-4404-84AA-2710BD5F70E9}"/>
    <cellStyle name="Comma 7 4 4 2 2 2 2" xfId="30769" xr:uid="{319C5315-1AFF-4ADF-8B9D-E9FDD8A5291F}"/>
    <cellStyle name="Comma 7 4 4 2 3" xfId="24975" xr:uid="{BAF6A2DD-6226-43D4-A684-8150AEF97C75}"/>
    <cellStyle name="Comma 7 4 4 2 4" xfId="30055" xr:uid="{75B74586-5889-4F8A-8B94-D1B0980FFA5F}"/>
    <cellStyle name="Comma 7 4 4 3" xfId="1764" xr:uid="{00000000-0005-0000-0000-0000D2020000}"/>
    <cellStyle name="Comma 7 4 4 4" xfId="1762" xr:uid="{00000000-0005-0000-0000-0000D3020000}"/>
    <cellStyle name="Comma 7 4 4 5" xfId="4415" xr:uid="{A79976AD-E645-441A-AD6C-97FE5F3FEE87}"/>
    <cellStyle name="Comma 7 4 4 5 2" xfId="9186" xr:uid="{5CEDBA4A-068F-49F2-8742-EED7FB556728}"/>
    <cellStyle name="Comma 7 4 4 5 2 2" xfId="19566" xr:uid="{C1D73A54-DF06-43E1-B02D-70138DAC0F65}"/>
    <cellStyle name="Comma 7 4 4 5 2 3" xfId="31080" xr:uid="{54FF0A26-6FC3-46E7-B541-2D3D4C7445BB}"/>
    <cellStyle name="Comma 7 4 4 5 2 4" xfId="30768" xr:uid="{9E45CC61-8D14-4306-AE88-07132C06F482}"/>
    <cellStyle name="Comma 7 4 4 5 3" xfId="12019" xr:uid="{F1F12C03-26D3-472A-A199-CA3BBADF4FF8}"/>
    <cellStyle name="Comma 7 4 4 5 3 2" xfId="22399" xr:uid="{D0600EDC-19A8-4DBE-B021-6AD9B46BC449}"/>
    <cellStyle name="Comma 7 4 4 5 4" xfId="16733" xr:uid="{E03EF074-59AE-4958-9A55-F8150CEC62AC}"/>
    <cellStyle name="Comma 7 4 4 6" xfId="4908" xr:uid="{B5894034-0CBE-4849-944D-A2145E2BA423}"/>
    <cellStyle name="Comma 7 4 4 6 2" xfId="14200" xr:uid="{E0144BC8-5106-4878-99BF-3ABA15849A30}"/>
    <cellStyle name="Comma 7 4 4 7" xfId="6653" xr:uid="{1CE7CD24-6A9B-47E4-A2C8-994D2158C902}"/>
    <cellStyle name="Comma 7 4 4 7 2" xfId="17033" xr:uid="{9A7E1A0B-0986-4842-8671-42445014E238}"/>
    <cellStyle name="Comma 7 4 4 8" xfId="9486" xr:uid="{0AFF9412-21A3-490D-997B-AFB0902370A2}"/>
    <cellStyle name="Comma 7 4 4 8 2" xfId="19866" xr:uid="{2A59CC9B-4745-4CEF-9C04-AE114DA413E5}"/>
    <cellStyle name="Comma 7 4 4 9" xfId="25011" xr:uid="{DA3D3D37-93EA-45C0-8D23-6DE1759E4E8B}"/>
    <cellStyle name="Comma 7 4 5" xfId="1765" xr:uid="{00000000-0005-0000-0000-0000D4020000}"/>
    <cellStyle name="Comma 7 4 5 2" xfId="2876" xr:uid="{00000000-0005-0000-0000-000039020000}"/>
    <cellStyle name="Comma 7 4 5 2 2" xfId="7992" xr:uid="{3436F44C-B494-4C12-B062-B05AE390F7DB}"/>
    <cellStyle name="Comma 7 4 5 2 2 2" xfId="28135" xr:uid="{C4C8EBBF-1363-4EDA-8249-8E2FAC6E891D}"/>
    <cellStyle name="Comma 7 4 5 2 2 2 2" xfId="31200" xr:uid="{C4434D6B-27E6-4DB2-B5C6-11D236A9EB9B}"/>
    <cellStyle name="Comma 7 4 5 2 2 2 3" xfId="30770" xr:uid="{5B586058-E49A-4F5A-A031-B1916C57A197}"/>
    <cellStyle name="Comma 7 4 5 2 2 3" xfId="28406" xr:uid="{A8388C42-FB4F-4E71-9665-28D8309C8F99}"/>
    <cellStyle name="Comma 7 4 5 2 2 4" xfId="18372" xr:uid="{010E3599-4041-494C-9E8B-47211047F9C8}"/>
    <cellStyle name="Comma 7 4 5 2 3" xfId="10825" xr:uid="{E234D908-EA01-4B18-A72C-F9A351E71EA5}"/>
    <cellStyle name="Comma 7 4 5 2 3 2" xfId="21205" xr:uid="{92EF256B-DCA1-4DAD-A75D-2632903337D1}"/>
    <cellStyle name="Comma 7 4 5 2 4" xfId="23629" xr:uid="{3DF51C16-BD7D-45E9-821B-7CB0DAC33938}"/>
    <cellStyle name="Comma 7 4 5 2 5" xfId="15539" xr:uid="{39C585DA-A2B8-4368-A749-A353297DF4B4}"/>
    <cellStyle name="Comma 7 4 5 3" xfId="3556" xr:uid="{00000000-0005-0000-0000-0000D4020000}"/>
    <cellStyle name="Comma 7 4 5 4" xfId="5633" xr:uid="{F25F8ABD-E47B-4ED6-8D3F-4A5C88232BBD}"/>
    <cellStyle name="Comma 7 4 5 4 2" xfId="29843" xr:uid="{4B10996F-A14C-46DD-8C2F-249591EC5D98}"/>
    <cellStyle name="Comma 7 4 5 5" xfId="24301" xr:uid="{34F8396F-3D25-4222-B311-5C22B2557EDE}"/>
    <cellStyle name="Comma 7 4 5 6" xfId="13371" xr:uid="{BD057F28-3B5C-4119-8DED-40BF81C07833}"/>
    <cellStyle name="Comma 7 4 6" xfId="1766" xr:uid="{00000000-0005-0000-0000-0000D5020000}"/>
    <cellStyle name="Comma 7 4 6 2" xfId="2449" xr:uid="{00000000-0005-0000-0000-00003A020000}"/>
    <cellStyle name="Comma 7 4 6 2 2" xfId="7573" xr:uid="{0EC8745B-CADC-4E90-A2A4-B929D2A07332}"/>
    <cellStyle name="Comma 7 4 6 2 2 2" xfId="17953" xr:uid="{8DAB496C-B792-4CAD-B564-5C584D52771C}"/>
    <cellStyle name="Comma 7 4 6 2 3" xfId="10406" xr:uid="{E940CE41-6AA0-4542-ADA4-02A6AA67B06A}"/>
    <cellStyle name="Comma 7 4 6 2 3 2" xfId="20786" xr:uid="{FD7A1908-EC3C-4637-BA0B-59DE488C5758}"/>
    <cellStyle name="Comma 7 4 6 2 4" xfId="28248" xr:uid="{97D421FA-B512-4A65-9020-4AD1C995F528}"/>
    <cellStyle name="Comma 7 4 6 2 5" xfId="27193" xr:uid="{0F71882D-9EE9-4AF9-BB8E-5D4AE3A4E7BE}"/>
    <cellStyle name="Comma 7 4 6 2 6" xfId="15120" xr:uid="{284E2CD2-1AE5-4730-B259-FED1EA434687}"/>
    <cellStyle name="Comma 7 4 6 3" xfId="3597" xr:uid="{00000000-0005-0000-0000-0000D5020000}"/>
    <cellStyle name="Comma 7 4 6 4" xfId="5634" xr:uid="{21A9B409-13AB-40F1-85E0-8DA63EC6AEB6}"/>
    <cellStyle name="Comma 7 4 6 4 2" xfId="29858" xr:uid="{805902E2-1874-4F43-B319-8A070BE8AB08}"/>
    <cellStyle name="Comma 7 4 6 5" xfId="25566" xr:uid="{10683595-BF23-4CD4-A616-26D637111E13}"/>
    <cellStyle name="Comma 7 4 6 6" xfId="12836" xr:uid="{0809ABC4-139C-4EA3-B4E0-B861784C5782}"/>
    <cellStyle name="Comma 7 4 7" xfId="1752" xr:uid="{00000000-0005-0000-0000-0000D6020000}"/>
    <cellStyle name="Comma 7 4 7 2" xfId="2203" xr:uid="{00000000-0005-0000-0000-00002E020000}"/>
    <cellStyle name="Comma 7 4 7 2 2" xfId="7329" xr:uid="{31F03D0B-5349-4749-B7D7-0B78895A88A5}"/>
    <cellStyle name="Comma 7 4 7 2 2 2" xfId="17709" xr:uid="{F4B4C7F2-E13A-4989-B108-93D02447DCAB}"/>
    <cellStyle name="Comma 7 4 7 2 3" xfId="10162" xr:uid="{BB85DFE3-E287-438D-B6A4-802C96684C4D}"/>
    <cellStyle name="Comma 7 4 7 2 3 2" xfId="20542" xr:uid="{906FE7D4-FA9C-4C0E-83E2-8D42A9C15F0F}"/>
    <cellStyle name="Comma 7 4 7 2 4" xfId="26241" xr:uid="{339CF1EF-81BC-4493-A9F7-6146948D3329}"/>
    <cellStyle name="Comma 7 4 7 2 5" xfId="27629" xr:uid="{E101F0AA-CAB3-44BF-99B8-EFD37EC09B6D}"/>
    <cellStyle name="Comma 7 4 7 2 6" xfId="14876" xr:uid="{160A4B17-A6AC-42DF-8C9C-AE7E27C74696}"/>
    <cellStyle name="Comma 7 4 7 3" xfId="3585" xr:uid="{00000000-0005-0000-0000-0000D6020000}"/>
    <cellStyle name="Comma 7 4 7 4" xfId="23781" xr:uid="{809982DD-55F7-4340-A2D8-962BFBBD17E2}"/>
    <cellStyle name="Comma 7 4 8" xfId="3871" xr:uid="{6D2C64E3-2EB5-4B5F-AB7C-2CFD353A925B}"/>
    <cellStyle name="Comma 7 4 8 2" xfId="8702" xr:uid="{418BB3BF-3B1D-4B63-9BA4-95B5E7B8F262}"/>
    <cellStyle name="Comma 7 4 8 2 2" xfId="19082" xr:uid="{6EB814DC-1EEE-4F0F-9A34-5AF4EF51B40F}"/>
    <cellStyle name="Comma 7 4 8 3" xfId="11535" xr:uid="{D5273CD8-F233-422C-8111-01D3A8CC2859}"/>
    <cellStyle name="Comma 7 4 8 3 2" xfId="21915" xr:uid="{C4937901-0BE3-44C0-B3B0-3522436B49CC}"/>
    <cellStyle name="Comma 7 4 8 4" xfId="26604" xr:uid="{208E59B3-CE85-479B-9D7C-C1E8DADA5EC0}"/>
    <cellStyle name="Comma 7 4 8 5" xfId="26555" xr:uid="{69AD928B-C453-4838-ACD3-276462F0F02B}"/>
    <cellStyle name="Comma 7 4 8 6" xfId="16249" xr:uid="{02070642-8455-4E33-9387-9A0B89000FF9}"/>
    <cellStyle name="Comma 7 4 9" xfId="4904" xr:uid="{AB73B4F1-1147-49B8-BA9C-978935F8249C}"/>
    <cellStyle name="Comma 7 4 9 2" xfId="26522" xr:uid="{A999B94A-0626-4C4E-9E27-FDD4334FC110}"/>
    <cellStyle name="Comma 7 4 9 3" xfId="26848" xr:uid="{95DD793D-BD7E-4FCF-A213-6E764638978F}"/>
    <cellStyle name="Comma 7 4 9 4" xfId="14196" xr:uid="{5569E507-C9A7-4281-98A1-8AC6F1D59175}"/>
    <cellStyle name="Comma 7 5" xfId="520" xr:uid="{00000000-0005-0000-0000-0000D7020000}"/>
    <cellStyle name="Comma 7 5 10" xfId="6654" xr:uid="{5646055F-E7BE-4976-8537-AD1E59322F6A}"/>
    <cellStyle name="Comma 7 5 10 2" xfId="17034" xr:uid="{CE0E45D4-7EE2-4722-BC34-D70527B4C2C8}"/>
    <cellStyle name="Comma 7 5 11" xfId="9487" xr:uid="{7717B620-F26A-4871-B6F1-33D9316F7E93}"/>
    <cellStyle name="Comma 7 5 11 2" xfId="19867" xr:uid="{D05A5041-035E-485E-94FC-5DD078A197C5}"/>
    <cellStyle name="Comma 7 5 12" xfId="22917" xr:uid="{69324D7E-F973-4021-B3C7-B6AD117E2B83}"/>
    <cellStyle name="Comma 7 5 13" xfId="12516" xr:uid="{37A7B014-FB51-47D1-AB9F-B6D1A1CCDEAE}"/>
    <cellStyle name="Comma 7 5 2" xfId="521" xr:uid="{00000000-0005-0000-0000-0000D8020000}"/>
    <cellStyle name="Comma 7 5 2 10" xfId="23730" xr:uid="{7271B6E7-9EC8-45ED-A39F-6A2EE9205006}"/>
    <cellStyle name="Comma 7 5 2 11" xfId="12674" xr:uid="{E3C414B1-985B-448E-A888-8F93AF525D4B}"/>
    <cellStyle name="Comma 7 5 2 2" xfId="522" xr:uid="{00000000-0005-0000-0000-0000D9020000}"/>
    <cellStyle name="Comma 7 5 2 2 2" xfId="1770" xr:uid="{00000000-0005-0000-0000-0000DA020000}"/>
    <cellStyle name="Comma 7 5 2 2 2 2" xfId="24737" xr:uid="{CE9739E2-0E6C-4012-8352-FEFC55D4E5E8}"/>
    <cellStyle name="Comma 7 5 2 2 2 2 2" xfId="29818" xr:uid="{5C6E918E-4939-45E8-B81B-2BB9443B9369}"/>
    <cellStyle name="Comma 7 5 2 2 2 2 2 2" xfId="30772" xr:uid="{8331577E-3BE0-4863-9249-C2E29EC91883}"/>
    <cellStyle name="Comma 7 5 2 2 2 3" xfId="25613" xr:uid="{E11AB7C8-071A-4B09-83C8-46783A515B04}"/>
    <cellStyle name="Comma 7 5 2 2 2 4" xfId="30056" xr:uid="{EDBA2B5F-6CEF-4901-AC0B-962DF8EC9CB1}"/>
    <cellStyle name="Comma 7 5 2 2 3" xfId="1771" xr:uid="{00000000-0005-0000-0000-0000DB020000}"/>
    <cellStyle name="Comma 7 5 2 2 3 2" xfId="27028" xr:uid="{4FA6F6FF-3998-4705-9D32-C8FCE46C3B75}"/>
    <cellStyle name="Comma 7 5 2 2 3 3" xfId="27384" xr:uid="{6C331F4C-E5CD-4B44-968E-0F45ABC4B5DD}"/>
    <cellStyle name="Comma 7 5 2 2 4" xfId="1769" xr:uid="{00000000-0005-0000-0000-0000DC020000}"/>
    <cellStyle name="Comma 7 5 2 2 5" xfId="4911" xr:uid="{292E7043-3ECC-4B86-8A68-9553D6F91E71}"/>
    <cellStyle name="Comma 7 5 2 2 5 2" xfId="26637" xr:uid="{499C625A-4CCE-4EF2-A8EA-D9B86F988028}"/>
    <cellStyle name="Comma 7 5 2 2 5 2 2" xfId="31178" xr:uid="{87B6A0FC-0A0D-4749-B9C8-431AB1B2B79E}"/>
    <cellStyle name="Comma 7 5 2 2 5 2 3" xfId="30771" xr:uid="{6B021D7B-467E-41E0-86AE-C149D8B144C3}"/>
    <cellStyle name="Comma 7 5 2 2 5 3" xfId="28693" xr:uid="{9658C0DE-99BE-4E79-987E-4296B294C41E}"/>
    <cellStyle name="Comma 7 5 2 2 5 4" xfId="14203" xr:uid="{5B1BE0DE-DB06-4CD0-9D5C-33FEDCF65142}"/>
    <cellStyle name="Comma 7 5 2 2 6" xfId="6656" xr:uid="{D1C9BAC6-1A7E-4DF8-AC19-F1503F2DB7E5}"/>
    <cellStyle name="Comma 7 5 2 2 6 2" xfId="17036" xr:uid="{F5D565DB-66DB-4426-83FE-CA2C1B834E84}"/>
    <cellStyle name="Comma 7 5 2 2 7" xfId="9489" xr:uid="{6A31CE58-6B40-4C65-BC91-7AFB0091B658}"/>
    <cellStyle name="Comma 7 5 2 2 7 2" xfId="19869" xr:uid="{0210F76D-6388-4692-9950-53EF0FA1D003}"/>
    <cellStyle name="Comma 7 5 2 2 8" xfId="23884" xr:uid="{5D62CAE4-9906-433E-88E3-AABC571647DB}"/>
    <cellStyle name="Comma 7 5 2 2 9" xfId="13581" xr:uid="{83868C91-B072-4CE9-B1C4-182C922D8C7E}"/>
    <cellStyle name="Comma 7 5 2 3" xfId="1772" xr:uid="{00000000-0005-0000-0000-0000DD020000}"/>
    <cellStyle name="Comma 7 5 2 3 2" xfId="2682" xr:uid="{00000000-0005-0000-0000-00003E020000}"/>
    <cellStyle name="Comma 7 5 2 3 2 2" xfId="7805" xr:uid="{D680A6ED-2E5B-494C-B20D-A469A372655C}"/>
    <cellStyle name="Comma 7 5 2 3 2 2 2" xfId="18185" xr:uid="{C2A50A2D-2117-475D-8CF9-BB8184BA4D36}"/>
    <cellStyle name="Comma 7 5 2 3 2 3" xfId="10638" xr:uid="{8F13F77B-5886-4B31-9A6B-6F7BBF4680C1}"/>
    <cellStyle name="Comma 7 5 2 3 2 3 2" xfId="21018" xr:uid="{806E31E5-44E7-4543-8EE7-D88714002892}"/>
    <cellStyle name="Comma 7 5 2 3 2 4" xfId="15352" xr:uid="{2B1DDC52-F985-4BDE-9709-0D693B7B1532}"/>
    <cellStyle name="Comma 7 5 2 3 2 5" xfId="30437" xr:uid="{4C69A4F6-066B-4602-A2FB-2507B99DA2D3}"/>
    <cellStyle name="Comma 7 5 2 3 3" xfId="3603" xr:uid="{00000000-0005-0000-0000-0000DD020000}"/>
    <cellStyle name="Comma 7 5 2 3 4" xfId="5635" xr:uid="{22F7C8BC-3E9A-4B2A-806B-9A80343B7F05}"/>
    <cellStyle name="Comma 7 5 2 3 4 2" xfId="29753" xr:uid="{CB335343-DFF7-47C9-BAD2-5555E0887C81}"/>
    <cellStyle name="Comma 7 5 2 3 5" xfId="24908" xr:uid="{F8A8837A-C407-4E3F-923E-3AFB3C58AF5E}"/>
    <cellStyle name="Comma 7 5 2 3 6" xfId="13092" xr:uid="{D1E8E6CF-0015-404D-A40C-C30BA51A8475}"/>
    <cellStyle name="Comma 7 5 2 4" xfId="1773" xr:uid="{00000000-0005-0000-0000-0000DE020000}"/>
    <cellStyle name="Comma 7 5 2 4 2" xfId="4660" xr:uid="{2293452D-99F2-4CAD-A165-3292E92C43D0}"/>
    <cellStyle name="Comma 7 5 2 4 2 2" xfId="9408" xr:uid="{8490B5E4-6184-4B5A-B643-0B3560AA6B22}"/>
    <cellStyle name="Comma 7 5 2 4 2 2 2" xfId="19788" xr:uid="{FCFB48EE-F3DA-40D4-827B-447D467F4461}"/>
    <cellStyle name="Comma 7 5 2 4 2 2 3" xfId="31107" xr:uid="{F6B2EA94-75BA-4FE9-BA97-825E66BAC5CD}"/>
    <cellStyle name="Comma 7 5 2 4 2 2 4" xfId="30773" xr:uid="{9413EA06-846F-4538-A8B6-AC9D9CB1956E}"/>
    <cellStyle name="Comma 7 5 2 4 2 3" xfId="12241" xr:uid="{6AD03675-E70A-43EC-8DE8-396BC8465545}"/>
    <cellStyle name="Comma 7 5 2 4 2 3 2" xfId="22621" xr:uid="{389CCCCB-5BE5-4301-9249-F53BBA9D0DA1}"/>
    <cellStyle name="Comma 7 5 2 4 2 4" xfId="26516" xr:uid="{70ABF6DC-7723-4A8F-99BB-4DB503F16498}"/>
    <cellStyle name="Comma 7 5 2 4 2 5" xfId="28686" xr:uid="{797ADB1F-1EB8-4FFC-B4C7-4F772DF04221}"/>
    <cellStyle name="Comma 7 5 2 4 2 6" xfId="16955" xr:uid="{54EA9394-C352-4F3E-8333-563BD2D23845}"/>
    <cellStyle name="Comma 7 5 2 4 3" xfId="23106" xr:uid="{4651104D-9B11-4DF9-AF50-B53CB8D8197E}"/>
    <cellStyle name="Comma 7 5 2 4 3 2" xfId="29907" xr:uid="{FC352166-CC94-4832-943B-05E380014AC4}"/>
    <cellStyle name="Comma 7 5 2 4 4" xfId="30019" xr:uid="{F9CFF630-ED37-41F2-88D7-D77DA160E269}"/>
    <cellStyle name="Comma 7 5 2 5" xfId="1768" xr:uid="{00000000-0005-0000-0000-0000DF020000}"/>
    <cellStyle name="Comma 7 5 2 5 2" xfId="22839" xr:uid="{D1DB451F-6159-4A74-9B86-700896744C6A}"/>
    <cellStyle name="Comma 7 5 2 5 3" xfId="23332" xr:uid="{93AFDCE7-C4AA-4008-818F-D54818BF790E}"/>
    <cellStyle name="Comma 7 5 2 6" xfId="4131" xr:uid="{6C3FB44E-C3DD-459C-9389-910BF7DB3F9C}"/>
    <cellStyle name="Comma 7 5 2 6 2" xfId="8902" xr:uid="{A90DD8B8-339C-4DFD-9955-5E5A304CC0C4}"/>
    <cellStyle name="Comma 7 5 2 6 2 2" xfId="19282" xr:uid="{B57EC07F-43BA-45E8-95C3-065ABF189734}"/>
    <cellStyle name="Comma 7 5 2 6 3" xfId="11735" xr:uid="{BB3C0E05-D031-4229-ABCD-7D9AF0680012}"/>
    <cellStyle name="Comma 7 5 2 6 3 2" xfId="22115" xr:uid="{EA49C380-52C9-4106-9534-2C5AB97684E3}"/>
    <cellStyle name="Comma 7 5 2 6 4" xfId="26567" xr:uid="{13B4D00C-BF5B-4937-9643-02477EBF71E3}"/>
    <cellStyle name="Comma 7 5 2 6 5" xfId="26504" xr:uid="{AFC1D15D-FE69-4DC5-A4C1-3A148A010EFD}"/>
    <cellStyle name="Comma 7 5 2 6 6" xfId="16449" xr:uid="{1ECDBD2A-CFE2-498B-8B43-F4E11D0599D1}"/>
    <cellStyle name="Comma 7 5 2 7" xfId="4910" xr:uid="{2FF2228D-1314-47F7-A649-B753533FBC8D}"/>
    <cellStyle name="Comma 7 5 2 7 2" xfId="27241" xr:uid="{C4EC5E6E-8F0B-49C6-9EB5-C71C495229DB}"/>
    <cellStyle name="Comma 7 5 2 7 3" xfId="27796" xr:uid="{6DAD2BEF-7EBF-4C6E-A116-18EA70E465FB}"/>
    <cellStyle name="Comma 7 5 2 7 4" xfId="14202" xr:uid="{4BE345BD-8721-4E6B-966D-99DA1638117A}"/>
    <cellStyle name="Comma 7 5 2 8" xfId="6655" xr:uid="{1C3ECEF6-26DB-46B5-BD5A-292C97DA5F61}"/>
    <cellStyle name="Comma 7 5 2 8 2" xfId="17035" xr:uid="{9B548DB4-02BF-4262-AC9A-890BCBFFCE8F}"/>
    <cellStyle name="Comma 7 5 2 9" xfId="9488" xr:uid="{7A9069B7-FCFB-48A7-B514-C0CD8B93DE19}"/>
    <cellStyle name="Comma 7 5 2 9 2" xfId="19868" xr:uid="{C0F14D28-BF11-45A9-8B65-1362B87914A1}"/>
    <cellStyle name="Comma 7 5 3" xfId="523" xr:uid="{00000000-0005-0000-0000-0000E0020000}"/>
    <cellStyle name="Comma 7 5 3 10" xfId="13582" xr:uid="{B1FF3BE9-35A9-4F2E-AB1A-162D9D826A92}"/>
    <cellStyle name="Comma 7 5 3 2" xfId="1775" xr:uid="{00000000-0005-0000-0000-0000E1020000}"/>
    <cellStyle name="Comma 7 5 3 2 2" xfId="22790" xr:uid="{0F83F840-92B1-4135-BB5C-61014B1EB3FA}"/>
    <cellStyle name="Comma 7 5 3 2 2 2" xfId="29797" xr:uid="{E1BC0F88-3013-4A17-86BC-D393EC6A12C2}"/>
    <cellStyle name="Comma 7 5 3 2 2 2 2" xfId="30775" xr:uid="{0405C4BC-9FA5-4E1C-AE2C-0E8E035E6E55}"/>
    <cellStyle name="Comma 7 5 3 2 3" xfId="24069" xr:uid="{8A811A5F-863A-432D-8845-82D7A335A18F}"/>
    <cellStyle name="Comma 7 5 3 2 3 2" xfId="26962" xr:uid="{ACD1A0F0-669A-46F3-822C-B3E39EEFFB34}"/>
    <cellStyle name="Comma 7 5 3 2 4" xfId="30057" xr:uid="{4003CD9E-9CDC-471A-80E3-40C67E7AE6F3}"/>
    <cellStyle name="Comma 7 5 3 3" xfId="1776" xr:uid="{00000000-0005-0000-0000-0000E2020000}"/>
    <cellStyle name="Comma 7 5 3 4" xfId="1774" xr:uid="{00000000-0005-0000-0000-0000E3020000}"/>
    <cellStyle name="Comma 7 5 3 4 2" xfId="25792" xr:uid="{C46FFFC4-5367-43D9-A0F2-883957F7948E}"/>
    <cellStyle name="Comma 7 5 3 4 3" xfId="25048" xr:uid="{B860A217-F0E0-4C8F-8370-1FADC8BB8F47}"/>
    <cellStyle name="Comma 7 5 3 5" xfId="4416" xr:uid="{C9503F72-C980-4EA6-9C7B-463E12EBFCF4}"/>
    <cellStyle name="Comma 7 5 3 5 2" xfId="9187" xr:uid="{5A1C26EA-F208-48EE-86DD-9FFC88BAFD19}"/>
    <cellStyle name="Comma 7 5 3 5 2 2" xfId="19567" xr:uid="{FCD690AC-5AC5-4154-904A-D83197D1328E}"/>
    <cellStyle name="Comma 7 5 3 5 2 3" xfId="31081" xr:uid="{D2DA8AD8-9203-46A4-840D-08F9276927A9}"/>
    <cellStyle name="Comma 7 5 3 5 2 4" xfId="30774" xr:uid="{ADEA8ABE-EF1C-4EE3-B196-098AA0C6560D}"/>
    <cellStyle name="Comma 7 5 3 5 3" xfId="12020" xr:uid="{FE1AF542-490F-455D-B3A3-CBC2CF555370}"/>
    <cellStyle name="Comma 7 5 3 5 3 2" xfId="22400" xr:uid="{00BE9369-0DF0-4924-8996-08D0CF6B80B1}"/>
    <cellStyle name="Comma 7 5 3 5 4" xfId="26388" xr:uid="{6B4CBF57-0C58-4E6E-8425-E119C9F18CE3}"/>
    <cellStyle name="Comma 7 5 3 5 5" xfId="26810" xr:uid="{2D16A3FA-6801-4321-9577-5BCA3F3D3CF6}"/>
    <cellStyle name="Comma 7 5 3 5 6" xfId="16734" xr:uid="{16B91357-5D72-4047-8D44-EA5C0437341A}"/>
    <cellStyle name="Comma 7 5 3 6" xfId="4912" xr:uid="{52DF5D1D-58FF-4F8F-A9B2-66477038F575}"/>
    <cellStyle name="Comma 7 5 3 6 2" xfId="27199" xr:uid="{6326BB40-03C3-4902-9C37-66E177A6EE9F}"/>
    <cellStyle name="Comma 7 5 3 6 3" xfId="26124" xr:uid="{8D6A2465-16E8-4E6F-A741-2AF012D9129F}"/>
    <cellStyle name="Comma 7 5 3 6 4" xfId="14204" xr:uid="{B4665CA3-479F-4BA8-B01A-97C19FE4190B}"/>
    <cellStyle name="Comma 7 5 3 7" xfId="6657" xr:uid="{1AFEB5F0-FB19-4185-86EE-541F27F587A7}"/>
    <cellStyle name="Comma 7 5 3 7 2" xfId="17037" xr:uid="{958F4867-4E4C-4A39-88B9-A6A66A6A68B3}"/>
    <cellStyle name="Comma 7 5 3 8" xfId="9490" xr:uid="{4B8908AE-1128-4C15-8990-7885F7F4F125}"/>
    <cellStyle name="Comma 7 5 3 8 2" xfId="19870" xr:uid="{57CCC8A8-3DAE-4B38-9E91-BA0D903C5B64}"/>
    <cellStyle name="Comma 7 5 3 9" xfId="25474" xr:uid="{07803372-5954-4D9E-9D44-7FB4212F89A6}"/>
    <cellStyle name="Comma 7 5 4" xfId="524" xr:uid="{00000000-0005-0000-0000-0000E4020000}"/>
    <cellStyle name="Comma 7 5 4 2" xfId="1778" xr:uid="{00000000-0005-0000-0000-0000E5020000}"/>
    <cellStyle name="Comma 7 5 4 2 2" xfId="24445" xr:uid="{BF2EC34A-698B-443F-AAE6-00CE8E0BD838}"/>
    <cellStyle name="Comma 7 5 4 2 2 2" xfId="29811" xr:uid="{ACABB38E-F2C3-4AC1-BAE5-A0B7DA0C7293}"/>
    <cellStyle name="Comma 7 5 4 2 2 2 2" xfId="30777" xr:uid="{AF40BC1E-0D28-4ADA-909F-280C9863C3CF}"/>
    <cellStyle name="Comma 7 5 4 2 3" xfId="25557" xr:uid="{57C8C355-B884-4ABB-8802-01C4ABA7B528}"/>
    <cellStyle name="Comma 7 5 4 2 4" xfId="30037" xr:uid="{2590A26D-2BC3-46D2-9CBC-376320D777B3}"/>
    <cellStyle name="Comma 7 5 4 3" xfId="1779" xr:uid="{00000000-0005-0000-0000-0000E6020000}"/>
    <cellStyle name="Comma 7 5 4 4" xfId="1777" xr:uid="{00000000-0005-0000-0000-0000E7020000}"/>
    <cellStyle name="Comma 7 5 4 5" xfId="4913" xr:uid="{DB919833-4F3D-4DD0-92E0-182B07EEBA4A}"/>
    <cellStyle name="Comma 7 5 4 5 2" xfId="14205" xr:uid="{40ACD453-DF55-4FFD-A391-5CE1BDDCA524}"/>
    <cellStyle name="Comma 7 5 4 5 2 2" xfId="31114" xr:uid="{AFD7E339-6562-4166-B7E4-17A96787670E}"/>
    <cellStyle name="Comma 7 5 4 5 2 3" xfId="30776" xr:uid="{171CD150-B758-49E1-ADA7-FED0D3CB3AFB}"/>
    <cellStyle name="Comma 7 5 4 6" xfId="6658" xr:uid="{3A3D3219-E4C3-4D65-9D99-82110F79AA60}"/>
    <cellStyle name="Comma 7 5 4 6 2" xfId="17038" xr:uid="{279B2CF0-A082-4FCF-9AAF-773691DA413F}"/>
    <cellStyle name="Comma 7 5 4 7" xfId="9491" xr:uid="{FCA469A8-8931-48F6-926A-41861DF39F45}"/>
    <cellStyle name="Comma 7 5 4 7 2" xfId="19871" xr:uid="{55A2D2CF-771F-45C4-8325-93696FF6CA25}"/>
    <cellStyle name="Comma 7 5 4 8" xfId="22753" xr:uid="{A900A73F-8391-41AF-A37D-A96D0AAB769A}"/>
    <cellStyle name="Comma 7 5 4 9" xfId="13372" xr:uid="{5991FD6E-E04B-4B1E-8779-90B5E1B3389E}"/>
    <cellStyle name="Comma 7 5 5" xfId="1780" xr:uid="{00000000-0005-0000-0000-0000E8020000}"/>
    <cellStyle name="Comma 7 5 5 2" xfId="2509" xr:uid="{00000000-0005-0000-0000-000041020000}"/>
    <cellStyle name="Comma 7 5 5 2 2" xfId="7633" xr:uid="{8BD04E5F-2AF6-4CAB-B0E4-9422C199D6EF}"/>
    <cellStyle name="Comma 7 5 5 2 2 2" xfId="18013" xr:uid="{1522A619-7A17-43D7-9F68-0A37B7D1ACB6}"/>
    <cellStyle name="Comma 7 5 5 2 3" xfId="10466" xr:uid="{F92458F7-2A4F-44FD-AEF2-734C921800EA}"/>
    <cellStyle name="Comma 7 5 5 2 3 2" xfId="20846" xr:uid="{AC8B4F3C-0517-4D8B-A400-6A262C563C4C}"/>
    <cellStyle name="Comma 7 5 5 2 4" xfId="15180" xr:uid="{C2388372-8FDB-4F2C-93F5-96DE42466C4F}"/>
    <cellStyle name="Comma 7 5 5 2 5" xfId="30438" xr:uid="{03E98A0F-5295-4006-9775-DC44882EA57A}"/>
    <cellStyle name="Comma 7 5 5 3" xfId="3667" xr:uid="{00000000-0005-0000-0000-0000E8020000}"/>
    <cellStyle name="Comma 7 5 5 4" xfId="5636" xr:uid="{549DF708-A440-479B-B2F3-1DB44B4EF640}"/>
    <cellStyle name="Comma 7 5 5 4 2" xfId="29844" xr:uid="{0CCCBC86-3CE8-47B5-9F99-C8ED5F9D97B3}"/>
    <cellStyle name="Comma 7 5 5 5" xfId="23828" xr:uid="{7ABF10FD-54AF-4FCB-A30B-74C19BFAC23C}"/>
    <cellStyle name="Comma 7 5 5 6" xfId="12896" xr:uid="{2299A01D-B91F-4761-845C-904B07E66C70}"/>
    <cellStyle name="Comma 7 5 6" xfId="1781" xr:uid="{00000000-0005-0000-0000-0000E9020000}"/>
    <cellStyle name="Comma 7 5 6 2" xfId="2285" xr:uid="{00000000-0005-0000-0000-00003B020000}"/>
    <cellStyle name="Comma 7 5 6 2 2" xfId="7411" xr:uid="{96301E53-3181-48FB-8AC6-3E2E435B2651}"/>
    <cellStyle name="Comma 7 5 6 2 2 2" xfId="17791" xr:uid="{E5BBB9F5-82C1-44B3-AB90-B6D07CA561EC}"/>
    <cellStyle name="Comma 7 5 6 2 3" xfId="10244" xr:uid="{1C344A61-EF6C-4749-8CC5-F367E86BAEC6}"/>
    <cellStyle name="Comma 7 5 6 2 3 2" xfId="20624" xr:uid="{6F00D7DF-26C0-4026-B970-FCDB35570BB5}"/>
    <cellStyle name="Comma 7 5 6 2 4" xfId="26702" xr:uid="{25367A79-03FE-4E99-A6D9-B39A4C021B71}"/>
    <cellStyle name="Comma 7 5 6 2 5" xfId="28076" xr:uid="{81956DED-55C2-46FF-BA51-2B1FE576EDA6}"/>
    <cellStyle name="Comma 7 5 6 2 6" xfId="14958" xr:uid="{1FC506FA-B02F-4406-BE5D-1A0AB0002CD6}"/>
    <cellStyle name="Comma 7 5 6 3" xfId="3708" xr:uid="{00000000-0005-0000-0000-0000E9020000}"/>
    <cellStyle name="Comma 7 5 6 4" xfId="23747" xr:uid="{28F6DA41-D61A-4D0F-9CA7-CAF5D179111F}"/>
    <cellStyle name="Comma 7 5 6 4 2" xfId="29870" xr:uid="{1E50365E-F381-4A78-9DEE-85DE002A0ED4}"/>
    <cellStyle name="Comma 7 5 6 5" xfId="30000" xr:uid="{2C6228CA-1ACB-48D5-AC98-48ED27FB57CC}"/>
    <cellStyle name="Comma 7 5 7" xfId="1767" xr:uid="{00000000-0005-0000-0000-0000EA020000}"/>
    <cellStyle name="Comma 7 5 7 2" xfId="25766" xr:uid="{F584A0C8-D732-472C-8BC3-DCA82A4452C1}"/>
    <cellStyle name="Comma 7 5 7 3" xfId="24310" xr:uid="{DE1C596D-9290-445D-A960-F019D4EBE472}"/>
    <cellStyle name="Comma 7 5 8" xfId="3872" xr:uid="{48CD740C-5852-4F71-8415-A59533214287}"/>
    <cellStyle name="Comma 7 5 8 2" xfId="8703" xr:uid="{2092291F-6D19-473F-B830-5642A321C9E0}"/>
    <cellStyle name="Comma 7 5 8 2 2" xfId="19083" xr:uid="{3C3C96BC-C15B-42E8-A25D-DFE52D72489C}"/>
    <cellStyle name="Comma 7 5 8 3" xfId="11536" xr:uid="{45226AFF-2E75-4335-B2ED-828ECCDB1B2E}"/>
    <cellStyle name="Comma 7 5 8 3 2" xfId="21916" xr:uid="{3BD3D099-5148-4FEB-9872-FEC1BB64264A}"/>
    <cellStyle name="Comma 7 5 8 4" xfId="27225" xr:uid="{9D9EC285-B6D7-4808-A5A5-F2B84F97DB89}"/>
    <cellStyle name="Comma 7 5 8 5" xfId="26601" xr:uid="{EA04B149-B8A8-46AB-8B5F-D3490B78CF45}"/>
    <cellStyle name="Comma 7 5 8 6" xfId="16250" xr:uid="{0F497EE2-3708-464E-B533-49B9C695DDE7}"/>
    <cellStyle name="Comma 7 5 9" xfId="4909" xr:uid="{EFAE726E-D909-4F3A-A93D-88D212696C5B}"/>
    <cellStyle name="Comma 7 5 9 2" xfId="27478" xr:uid="{5BA3817F-2561-481C-A447-26DAD1F5D2D1}"/>
    <cellStyle name="Comma 7 5 9 3" xfId="28116" xr:uid="{F59C1B3D-7808-45AB-A87E-F0FFD805067B}"/>
    <cellStyle name="Comma 7 5 9 4" xfId="14201" xr:uid="{F41FDCFE-A946-4145-AE37-811A2338AAC6}"/>
    <cellStyle name="Comma 7 6" xfId="525" xr:uid="{00000000-0005-0000-0000-0000EB020000}"/>
    <cellStyle name="Comma 7 6 10" xfId="6659" xr:uid="{3C922A1C-3EDF-4ADB-BCF9-4AAAD0AD9E0B}"/>
    <cellStyle name="Comma 7 6 10 2" xfId="17039" xr:uid="{7F79C41C-4C72-473D-8C7E-2F2111D1976D}"/>
    <cellStyle name="Comma 7 6 11" xfId="9492" xr:uid="{64755B39-2642-4500-B52C-9B7320D95F8E}"/>
    <cellStyle name="Comma 7 6 11 2" xfId="19872" xr:uid="{DFB4B661-D0C2-4C9C-98F4-4E5EC8E5A97B}"/>
    <cellStyle name="Comma 7 6 12" xfId="23725" xr:uid="{5BEAD8CD-3BBE-4F24-849F-DEB87F170612}"/>
    <cellStyle name="Comma 7 6 13" xfId="12517" xr:uid="{30036AA6-4C98-40E0-9CD5-00847A39A7FB}"/>
    <cellStyle name="Comma 7 6 2" xfId="526" xr:uid="{00000000-0005-0000-0000-0000EC020000}"/>
    <cellStyle name="Comma 7 6 2 10" xfId="25113" xr:uid="{814FE15A-4D33-47EF-8D30-EACB30C37661}"/>
    <cellStyle name="Comma 7 6 2 11" xfId="12675" xr:uid="{6724AC7A-9AE5-497A-A10F-2236E9674140}"/>
    <cellStyle name="Comma 7 6 2 2" xfId="527" xr:uid="{00000000-0005-0000-0000-0000ED020000}"/>
    <cellStyle name="Comma 7 6 2 2 2" xfId="1785" xr:uid="{00000000-0005-0000-0000-0000EE020000}"/>
    <cellStyle name="Comma 7 6 2 2 2 2" xfId="24578" xr:uid="{5DC6A7E0-F1A5-4CA2-B4F1-40AE2DEBE743}"/>
    <cellStyle name="Comma 7 6 2 2 2 2 2" xfId="29798" xr:uid="{6530A366-0929-4E11-BB5C-1247AF3904CA}"/>
    <cellStyle name="Comma 7 6 2 2 2 2 2 2" xfId="30779" xr:uid="{CD5614D8-BFEE-49F5-8B7B-9193CFB74C10}"/>
    <cellStyle name="Comma 7 6 2 2 2 3" xfId="23932" xr:uid="{E36F713B-902C-474C-93D2-2A68907E4954}"/>
    <cellStyle name="Comma 7 6 2 2 2 4" xfId="30058" xr:uid="{01672D53-D010-430C-A056-32DE89E2A64E}"/>
    <cellStyle name="Comma 7 6 2 2 3" xfId="1786" xr:uid="{00000000-0005-0000-0000-0000EF020000}"/>
    <cellStyle name="Comma 7 6 2 2 3 2" xfId="28554" xr:uid="{5E0339E1-F027-4441-B67C-359CFFC3FA81}"/>
    <cellStyle name="Comma 7 6 2 2 3 3" xfId="26686" xr:uid="{49DBD4AD-E167-4C32-A3F1-77C9BEF24AA4}"/>
    <cellStyle name="Comma 7 6 2 2 4" xfId="1784" xr:uid="{00000000-0005-0000-0000-0000F0020000}"/>
    <cellStyle name="Comma 7 6 2 2 5" xfId="4916" xr:uid="{568104A5-BF9E-4CAB-8466-A723EBB6FFCC}"/>
    <cellStyle name="Comma 7 6 2 2 5 2" xfId="27421" xr:uid="{6D27C4D8-3DCA-45E9-B4AB-2A98FB1E5EE5}"/>
    <cellStyle name="Comma 7 6 2 2 5 2 2" xfId="31189" xr:uid="{5D3FFA2F-4D53-434E-94A8-7F717C58A0F3}"/>
    <cellStyle name="Comma 7 6 2 2 5 2 3" xfId="30778" xr:uid="{1CC38D04-CD23-46B7-BB5E-CB53C7761DA1}"/>
    <cellStyle name="Comma 7 6 2 2 5 3" xfId="27495" xr:uid="{C946227B-FD3C-4022-B083-3E43AC2359BB}"/>
    <cellStyle name="Comma 7 6 2 2 5 4" xfId="14208" xr:uid="{E793957B-5283-40B1-A140-FAE3C320445E}"/>
    <cellStyle name="Comma 7 6 2 2 6" xfId="6661" xr:uid="{08D01A92-D402-4010-8F82-1B92687A9318}"/>
    <cellStyle name="Comma 7 6 2 2 6 2" xfId="17041" xr:uid="{2B0FA746-237E-4BCF-9749-FA783E15E6B1}"/>
    <cellStyle name="Comma 7 6 2 2 7" xfId="9494" xr:uid="{CB4BEAF8-8EA1-4E64-B2B4-DB3E3BE6CFC4}"/>
    <cellStyle name="Comma 7 6 2 2 7 2" xfId="19874" xr:uid="{D7BF4F8A-54A9-412F-8ACF-CC7A9377CEF4}"/>
    <cellStyle name="Comma 7 6 2 2 8" xfId="23649" xr:uid="{46A5AAB7-7F4C-49F6-98ED-6349F507F456}"/>
    <cellStyle name="Comma 7 6 2 2 9" xfId="13583" xr:uid="{BF096EB4-D816-419A-A0CF-AECE1917DBF7}"/>
    <cellStyle name="Comma 7 6 2 3" xfId="1787" xr:uid="{00000000-0005-0000-0000-0000F1020000}"/>
    <cellStyle name="Comma 7 6 2 3 2" xfId="2683" xr:uid="{00000000-0005-0000-0000-000045020000}"/>
    <cellStyle name="Comma 7 6 2 3 2 2" xfId="7806" xr:uid="{BF3D237B-7A5C-4AAA-888F-27E9372A55C6}"/>
    <cellStyle name="Comma 7 6 2 3 2 2 2" xfId="18186" xr:uid="{C7FBD44B-FA60-4D74-A7B2-1672FA506946}"/>
    <cellStyle name="Comma 7 6 2 3 2 3" xfId="10639" xr:uid="{6E4FC81E-5D87-4568-B43B-22C6D3B722B4}"/>
    <cellStyle name="Comma 7 6 2 3 2 3 2" xfId="21019" xr:uid="{4C3A11D8-3CA8-4B93-8360-3532C16154E6}"/>
    <cellStyle name="Comma 7 6 2 3 2 4" xfId="15353" xr:uid="{F5ABC2AE-96BF-4503-97DF-050751112AFA}"/>
    <cellStyle name="Comma 7 6 2 3 2 5" xfId="30439" xr:uid="{D87D8F3D-F43C-41C0-8037-C1D88E2C0419}"/>
    <cellStyle name="Comma 7 6 2 3 3" xfId="3617" xr:uid="{00000000-0005-0000-0000-0000F1020000}"/>
    <cellStyle name="Comma 7 6 2 3 4" xfId="5637" xr:uid="{A859882B-B923-4E27-B0EB-8C0E2A828252}"/>
    <cellStyle name="Comma 7 6 2 3 4 2" xfId="29754" xr:uid="{2383F154-FBC3-4396-AA20-4E3ACC12478B}"/>
    <cellStyle name="Comma 7 6 2 3 5" xfId="24406" xr:uid="{EC228E64-B2C8-4AC7-BE4E-D17338AB1515}"/>
    <cellStyle name="Comma 7 6 2 3 6" xfId="13093" xr:uid="{C208DBAA-B733-4EC3-AE62-2CF8D1447AE0}"/>
    <cellStyle name="Comma 7 6 2 4" xfId="1788" xr:uid="{00000000-0005-0000-0000-0000F2020000}"/>
    <cellStyle name="Comma 7 6 2 4 2" xfId="4663" xr:uid="{50E6BFA1-74EF-4B19-9EE4-646816D6291E}"/>
    <cellStyle name="Comma 7 6 2 4 2 2" xfId="9410" xr:uid="{6712593D-4D90-4972-B5EA-F02A2074CDB3}"/>
    <cellStyle name="Comma 7 6 2 4 2 2 2" xfId="19790" xr:uid="{8E197436-3704-4568-9E55-6040B877C7C6}"/>
    <cellStyle name="Comma 7 6 2 4 2 2 3" xfId="31108" xr:uid="{53BB95EB-C7DA-4A8C-A4C2-E7F1D2015036}"/>
    <cellStyle name="Comma 7 6 2 4 2 2 4" xfId="30780" xr:uid="{BFE3B2AC-07A6-4004-A56B-5447B1DA410D}"/>
    <cellStyle name="Comma 7 6 2 4 2 3" xfId="12243" xr:uid="{3CB18AEA-CAC2-4D64-9896-F6D9491787E4}"/>
    <cellStyle name="Comma 7 6 2 4 2 3 2" xfId="22623" xr:uid="{0DAC3779-A367-4685-9318-BD1DC710C257}"/>
    <cellStyle name="Comma 7 6 2 4 2 4" xfId="25842" xr:uid="{90FCDCF5-0E73-428A-AD01-8BD32EE7A20A}"/>
    <cellStyle name="Comma 7 6 2 4 2 5" xfId="26942" xr:uid="{FDEAC753-4E39-4E73-BA38-3471ED455783}"/>
    <cellStyle name="Comma 7 6 2 4 2 6" xfId="16957" xr:uid="{FB80DAFC-A2F7-40F0-AB68-3C4DEBDA971E}"/>
    <cellStyle name="Comma 7 6 2 4 3" xfId="23501" xr:uid="{04889AB2-5596-4889-95C2-683574FB893B}"/>
    <cellStyle name="Comma 7 6 2 4 3 2" xfId="29908" xr:uid="{A56ADC01-A341-4692-A5BD-408AA86B465C}"/>
    <cellStyle name="Comma 7 6 2 4 4" xfId="30020" xr:uid="{038B0F77-68FE-441B-A2D7-3E607D8FBD3E}"/>
    <cellStyle name="Comma 7 6 2 5" xfId="1783" xr:uid="{00000000-0005-0000-0000-0000F3020000}"/>
    <cellStyle name="Comma 7 6 2 5 2" xfId="25692" xr:uid="{43A0D14E-D700-4A27-B4AB-31B149617AFF}"/>
    <cellStyle name="Comma 7 6 2 5 3" xfId="24097" xr:uid="{54D0671A-307C-4728-BC97-C34C5ECF5973}"/>
    <cellStyle name="Comma 7 6 2 6" xfId="4132" xr:uid="{F945E186-3247-4F6C-B426-F7EFD44BCD80}"/>
    <cellStyle name="Comma 7 6 2 6 2" xfId="8903" xr:uid="{DE90C64F-E618-43DD-89D7-72CB5AD9AA83}"/>
    <cellStyle name="Comma 7 6 2 6 2 2" xfId="19283" xr:uid="{10632414-1D65-4747-948E-6E1245FE22D9}"/>
    <cellStyle name="Comma 7 6 2 6 3" xfId="11736" xr:uid="{5AB719FF-2D36-40CA-B87B-E0EEB0F6B2A4}"/>
    <cellStyle name="Comma 7 6 2 6 3 2" xfId="22116" xr:uid="{EF699C44-1A09-41A7-875A-469875BB7530}"/>
    <cellStyle name="Comma 7 6 2 6 4" xfId="27114" xr:uid="{E4AFD861-E5CC-47DE-95E7-34710AD78800}"/>
    <cellStyle name="Comma 7 6 2 6 5" xfId="26442" xr:uid="{5506A1C8-F541-44DE-857E-8369B4475383}"/>
    <cellStyle name="Comma 7 6 2 6 6" xfId="16450" xr:uid="{6857E195-9D92-4D19-A4E3-236B3934BF3B}"/>
    <cellStyle name="Comma 7 6 2 7" xfId="4915" xr:uid="{FE403337-2F0D-4875-BE3F-AE4E3512D1C4}"/>
    <cellStyle name="Comma 7 6 2 7 2" xfId="27183" xr:uid="{223CDA76-39A1-462B-B62D-67B01570377D}"/>
    <cellStyle name="Comma 7 6 2 7 3" xfId="25874" xr:uid="{2EA461FC-8742-4111-9649-6F3E9C6FB2B2}"/>
    <cellStyle name="Comma 7 6 2 7 4" xfId="14207" xr:uid="{3D7978FF-A8A6-4159-87A7-1406E29B3FFC}"/>
    <cellStyle name="Comma 7 6 2 8" xfId="6660" xr:uid="{6BFB99A7-C150-4A32-91F9-F00DD3F6570A}"/>
    <cellStyle name="Comma 7 6 2 8 2" xfId="17040" xr:uid="{E695DF8E-2F2C-42CB-86B7-745C00487F72}"/>
    <cellStyle name="Comma 7 6 2 9" xfId="9493" xr:uid="{9FEF4260-B3EB-478D-9250-28C108D44304}"/>
    <cellStyle name="Comma 7 6 2 9 2" xfId="19873" xr:uid="{994A1F05-8638-445F-81D5-DDF77F57B939}"/>
    <cellStyle name="Comma 7 6 3" xfId="528" xr:uid="{00000000-0005-0000-0000-0000F4020000}"/>
    <cellStyle name="Comma 7 6 3 10" xfId="13584" xr:uid="{56574CA9-3593-4025-BED2-E7C628883E83}"/>
    <cellStyle name="Comma 7 6 3 2" xfId="1790" xr:uid="{00000000-0005-0000-0000-0000F5020000}"/>
    <cellStyle name="Comma 7 6 3 2 2" xfId="22749" xr:uid="{593812E3-2DDF-4E3E-AF86-94AFED44583B}"/>
    <cellStyle name="Comma 7 6 3 2 2 2" xfId="29805" xr:uid="{C1CE4960-82BB-4DAF-BD8F-C3EF7E964D61}"/>
    <cellStyle name="Comma 7 6 3 2 2 2 2" xfId="30782" xr:uid="{05E51192-649A-411F-9AB3-46D1F40C9C68}"/>
    <cellStyle name="Comma 7 6 3 2 3" xfId="25623" xr:uid="{EF760203-0895-4660-ABBE-998EE7974075}"/>
    <cellStyle name="Comma 7 6 3 2 3 2" xfId="26187" xr:uid="{817FEF4E-F9EF-4ACF-AE83-5398CABA09AF}"/>
    <cellStyle name="Comma 7 6 3 2 4" xfId="30059" xr:uid="{A2F331B9-7AA9-4AC8-AD6F-60544D09BFCC}"/>
    <cellStyle name="Comma 7 6 3 3" xfId="1791" xr:uid="{00000000-0005-0000-0000-0000F6020000}"/>
    <cellStyle name="Comma 7 6 3 4" xfId="1789" xr:uid="{00000000-0005-0000-0000-0000F7020000}"/>
    <cellStyle name="Comma 7 6 3 4 2" xfId="26136" xr:uid="{E6EA9670-01AD-4097-8942-F95C02BBB311}"/>
    <cellStyle name="Comma 7 6 3 4 3" xfId="27841" xr:uid="{2083A926-FFA6-4312-9EFE-62A3FA2AB227}"/>
    <cellStyle name="Comma 7 6 3 5" xfId="4417" xr:uid="{17EE87F9-E15C-49D6-B698-675BFE4FD544}"/>
    <cellStyle name="Comma 7 6 3 5 2" xfId="9188" xr:uid="{B9F2C594-CA1B-4D92-82B7-FE9881B6570F}"/>
    <cellStyle name="Comma 7 6 3 5 2 2" xfId="19568" xr:uid="{8CB3C512-BA74-4514-9D59-133ED75F9BC5}"/>
    <cellStyle name="Comma 7 6 3 5 2 3" xfId="31082" xr:uid="{5B1F8756-6123-46BD-9F5C-3032651408D7}"/>
    <cellStyle name="Comma 7 6 3 5 2 4" xfId="30781" xr:uid="{75EF5744-0076-4620-A6E4-89D8800440B2}"/>
    <cellStyle name="Comma 7 6 3 5 3" xfId="12021" xr:uid="{6457D9C0-646F-48BD-A790-54F396FCF5C2}"/>
    <cellStyle name="Comma 7 6 3 5 3 2" xfId="22401" xr:uid="{2AE34014-F6E9-43B0-A9B5-3B3CA21E8788}"/>
    <cellStyle name="Comma 7 6 3 5 4" xfId="28328" xr:uid="{182E924A-FF7E-42F9-9D6F-3A88F64A8DB2}"/>
    <cellStyle name="Comma 7 6 3 5 5" xfId="26325" xr:uid="{F635D046-8281-43E0-AD08-5830F511022A}"/>
    <cellStyle name="Comma 7 6 3 5 6" xfId="16735" xr:uid="{F9D2678E-A41C-40F6-972B-1B0C4D2A6423}"/>
    <cellStyle name="Comma 7 6 3 6" xfId="4917" xr:uid="{33EFC1D5-54EB-4630-90A0-666D9DDD8F4A}"/>
    <cellStyle name="Comma 7 6 3 6 2" xfId="27261" xr:uid="{3DBEA452-D5B7-4573-9611-B22636B32724}"/>
    <cellStyle name="Comma 7 6 3 6 3" xfId="27855" xr:uid="{18868A69-83E5-43C1-B06F-3600A8F65256}"/>
    <cellStyle name="Comma 7 6 3 6 4" xfId="14209" xr:uid="{9E573F68-FCB4-4BA3-B42E-E92861EC75F0}"/>
    <cellStyle name="Comma 7 6 3 7" xfId="6662" xr:uid="{7052F44D-9F59-41BC-8F0E-03F9C92B062F}"/>
    <cellStyle name="Comma 7 6 3 7 2" xfId="17042" xr:uid="{C390A5C7-FDCB-42E1-917F-5CF360D52B23}"/>
    <cellStyle name="Comma 7 6 3 8" xfId="9495" xr:uid="{EA7EDDA5-DEB2-4B2A-B71E-B6740F9D6D4A}"/>
    <cellStyle name="Comma 7 6 3 8 2" xfId="19875" xr:uid="{B355EA29-EC2F-469C-A830-D4B3E64D5A5E}"/>
    <cellStyle name="Comma 7 6 3 9" xfId="23262" xr:uid="{C9357FCF-C68B-423E-8713-5590C530334C}"/>
    <cellStyle name="Comma 7 6 4" xfId="529" xr:uid="{00000000-0005-0000-0000-0000F8020000}"/>
    <cellStyle name="Comma 7 6 4 2" xfId="1793" xr:uid="{00000000-0005-0000-0000-0000F9020000}"/>
    <cellStyle name="Comma 7 6 4 2 2" xfId="23915" xr:uid="{461306F4-CC51-41EF-898A-E9488C332240}"/>
    <cellStyle name="Comma 7 6 4 2 2 2" xfId="29809" xr:uid="{57D54F67-70B5-4496-B67A-CCD271CE0A1A}"/>
    <cellStyle name="Comma 7 6 4 2 2 2 2" xfId="30784" xr:uid="{275B49E3-BA19-4808-AF0E-992BAD75E9CA}"/>
    <cellStyle name="Comma 7 6 4 2 3" xfId="24292" xr:uid="{089D13FD-4729-4D15-80E1-E28074858099}"/>
    <cellStyle name="Comma 7 6 4 2 4" xfId="30038" xr:uid="{3CAEEE8B-0AAD-4E47-8D9D-7B15CA8A6CF5}"/>
    <cellStyle name="Comma 7 6 4 3" xfId="1794" xr:uid="{00000000-0005-0000-0000-0000FA020000}"/>
    <cellStyle name="Comma 7 6 4 4" xfId="1792" xr:uid="{00000000-0005-0000-0000-0000FB020000}"/>
    <cellStyle name="Comma 7 6 4 5" xfId="4918" xr:uid="{2C77362A-6873-444E-B14C-FAA30BCA57CB}"/>
    <cellStyle name="Comma 7 6 4 5 2" xfId="14210" xr:uid="{C6C22BA0-4EEC-40BF-9A2B-ECD4F30E0328}"/>
    <cellStyle name="Comma 7 6 4 5 2 2" xfId="31115" xr:uid="{108BB9CF-32ED-4F0D-84FA-ED3968C16286}"/>
    <cellStyle name="Comma 7 6 4 5 2 3" xfId="30783" xr:uid="{0C9D9E98-C376-4509-99C7-461FA0F154D1}"/>
    <cellStyle name="Comma 7 6 4 6" xfId="6663" xr:uid="{B5D98CB2-C2F7-4A23-B0A0-CAFC738FBDA2}"/>
    <cellStyle name="Comma 7 6 4 6 2" xfId="17043" xr:uid="{CB0A4849-9D34-4D9C-828B-FA1FD7A9C39E}"/>
    <cellStyle name="Comma 7 6 4 7" xfId="9496" xr:uid="{A7F82291-B191-4B31-9A00-3C33733B7CDB}"/>
    <cellStyle name="Comma 7 6 4 7 2" xfId="19876" xr:uid="{895531C1-A89E-4C95-A546-1604F409EE1B}"/>
    <cellStyle name="Comma 7 6 4 8" xfId="23397" xr:uid="{1B88D223-F22D-4CD0-9B37-64E4FFB2E99C}"/>
    <cellStyle name="Comma 7 6 4 9" xfId="13373" xr:uid="{D6DEE421-8356-4C29-8B02-F990C6140E48}"/>
    <cellStyle name="Comma 7 6 5" xfId="1795" xr:uid="{00000000-0005-0000-0000-0000FC020000}"/>
    <cellStyle name="Comma 7 6 5 2" xfId="2572" xr:uid="{00000000-0005-0000-0000-000048020000}"/>
    <cellStyle name="Comma 7 6 5 2 2" xfId="7696" xr:uid="{214766C4-5442-4056-BBCF-25EFC9D14903}"/>
    <cellStyle name="Comma 7 6 5 2 2 2" xfId="18076" xr:uid="{7ABFEC52-D2E5-4E24-985B-B77C47CD40DF}"/>
    <cellStyle name="Comma 7 6 5 2 3" xfId="10529" xr:uid="{E4338EB2-8C0F-49BC-AB64-1C26551D1A54}"/>
    <cellStyle name="Comma 7 6 5 2 3 2" xfId="20909" xr:uid="{EE5AFDC6-F44C-47C9-AC73-44AAC855D5F6}"/>
    <cellStyle name="Comma 7 6 5 2 4" xfId="15243" xr:uid="{091C491E-3118-48B7-8179-E6285792460D}"/>
    <cellStyle name="Comma 7 6 5 2 5" xfId="30440" xr:uid="{F7FA1887-1CFD-4A77-A944-6246311872AB}"/>
    <cellStyle name="Comma 7 6 5 3" xfId="2062" xr:uid="{00000000-0005-0000-0000-0000FC020000}"/>
    <cellStyle name="Comma 7 6 5 4" xfId="5638" xr:uid="{E6B8AE12-F1B5-499A-8F3E-004979DA9C30}"/>
    <cellStyle name="Comma 7 6 5 4 2" xfId="29845" xr:uid="{7BBD256C-B730-43AF-815C-82C21BC38304}"/>
    <cellStyle name="Comma 7 6 5 5" xfId="23314" xr:uid="{186F7AEF-2327-4ED2-96ED-D56E6A0454EA}"/>
    <cellStyle name="Comma 7 6 5 6" xfId="12959" xr:uid="{E7DC528C-F130-4FF3-A64C-873FB2F5F56E}"/>
    <cellStyle name="Comma 7 6 6" xfId="1796" xr:uid="{00000000-0005-0000-0000-0000FD020000}"/>
    <cellStyle name="Comma 7 6 6 2" xfId="2286" xr:uid="{00000000-0005-0000-0000-000042020000}"/>
    <cellStyle name="Comma 7 6 6 2 2" xfId="7412" xr:uid="{DC0BA885-AAD0-406B-8C49-1F80B01D3139}"/>
    <cellStyle name="Comma 7 6 6 2 2 2" xfId="17792" xr:uid="{097FC72B-A4B1-41F1-89FA-E497A9C55EB6}"/>
    <cellStyle name="Comma 7 6 6 2 3" xfId="10245" xr:uid="{519F6ED0-7B20-436A-85EB-0745016D725D}"/>
    <cellStyle name="Comma 7 6 6 2 3 2" xfId="20625" xr:uid="{DF8105FF-DC48-4A5A-A798-92E7F20D62BA}"/>
    <cellStyle name="Comma 7 6 6 2 4" xfId="28718" xr:uid="{E1AB2579-9A5D-455E-A557-06AF11B88023}"/>
    <cellStyle name="Comma 7 6 6 2 5" xfId="27128" xr:uid="{9AA29743-1BB0-42A7-8142-D25BC83613CB}"/>
    <cellStyle name="Comma 7 6 6 2 6" xfId="14959" xr:uid="{D4CDCE7D-8BC5-43F6-B455-A2D94633B00D}"/>
    <cellStyle name="Comma 7 6 6 3" xfId="3565" xr:uid="{00000000-0005-0000-0000-0000FD020000}"/>
    <cellStyle name="Comma 7 6 6 4" xfId="25441" xr:uid="{42872B52-D575-49A2-AA17-DDB0CA2A7F99}"/>
    <cellStyle name="Comma 7 6 6 4 2" xfId="29881" xr:uid="{BA8926F2-5495-4B23-B877-3C97DC6CD642}"/>
    <cellStyle name="Comma 7 6 6 5" xfId="30004" xr:uid="{FA1DB840-8290-41D1-B01F-2F13D74261E2}"/>
    <cellStyle name="Comma 7 6 7" xfId="1782" xr:uid="{00000000-0005-0000-0000-0000FE020000}"/>
    <cellStyle name="Comma 7 6 7 2" xfId="27961" xr:uid="{1D32C5D1-031B-4E2E-A3F9-D5DB05CFD04C}"/>
    <cellStyle name="Comma 7 6 7 3" xfId="26876" xr:uid="{B323087D-4CC4-4BF7-B52C-5DE2B8509722}"/>
    <cellStyle name="Comma 7 6 8" xfId="3873" xr:uid="{A243BA53-A050-43A4-8A3D-C78E4411F594}"/>
    <cellStyle name="Comma 7 6 8 2" xfId="8704" xr:uid="{733A62D6-3F62-4B36-8242-2EBEEB5A247A}"/>
    <cellStyle name="Comma 7 6 8 2 2" xfId="19084" xr:uid="{81A8AB01-5EDE-492D-B7C3-58BE425DAAA2}"/>
    <cellStyle name="Comma 7 6 8 3" xfId="11537" xr:uid="{B218D86A-0B04-4ADA-B846-E6BC15240D73}"/>
    <cellStyle name="Comma 7 6 8 3 2" xfId="21917" xr:uid="{F31D6500-97F9-4A0D-A795-B6A0706BA972}"/>
    <cellStyle name="Comma 7 6 8 4" xfId="26593" xr:uid="{CAC20320-2EAC-4B05-8692-6D3045E06A47}"/>
    <cellStyle name="Comma 7 6 8 5" xfId="27354" xr:uid="{DEE963F9-8BF7-4796-ACC9-4FE8D34367F4}"/>
    <cellStyle name="Comma 7 6 8 6" xfId="16251" xr:uid="{2D16975B-8A13-4782-9163-3507B8A142AF}"/>
    <cellStyle name="Comma 7 6 9" xfId="4914" xr:uid="{E140A11C-3D15-4805-ADFA-F3493BC37417}"/>
    <cellStyle name="Comma 7 6 9 2" xfId="27836" xr:uid="{DBD250EF-0CB8-46C9-8225-D7982C860CC2}"/>
    <cellStyle name="Comma 7 6 9 3" xfId="26537" xr:uid="{E121BB5B-DD5E-428B-81BD-221BD63329A9}"/>
    <cellStyle name="Comma 7 6 9 4" xfId="14206" xr:uid="{4BEFEFAE-F8A4-43F4-B877-5A604371F221}"/>
    <cellStyle name="Comma 7 7" xfId="530" xr:uid="{00000000-0005-0000-0000-0000FF020000}"/>
    <cellStyle name="Comma 7 7 10" xfId="9497" xr:uid="{50FDD31A-098F-48AB-B132-9EE274435206}"/>
    <cellStyle name="Comma 7 7 10 2" xfId="19877" xr:uid="{A8FC17F2-4D77-4ADA-AD8A-911C3D7D6DEA}"/>
    <cellStyle name="Comma 7 7 11" xfId="25359" xr:uid="{118FA5C7-65DC-45FE-B93C-6554CEF9BCA8}"/>
    <cellStyle name="Comma 7 7 12" xfId="12518" xr:uid="{FF46BF83-0098-4B24-9994-7447DE95D4C9}"/>
    <cellStyle name="Comma 7 7 2" xfId="531" xr:uid="{00000000-0005-0000-0000-000000030000}"/>
    <cellStyle name="Comma 7 7 2 2" xfId="1799" xr:uid="{00000000-0005-0000-0000-000001030000}"/>
    <cellStyle name="Comma 7 7 2 2 2" xfId="2877" xr:uid="{00000000-0005-0000-0000-00004B020000}"/>
    <cellStyle name="Comma 7 7 2 2 2 2" xfId="7993" xr:uid="{D28A7FE0-815E-40F6-B577-8EE44F14115F}"/>
    <cellStyle name="Comma 7 7 2 2 2 2 2" xfId="18373" xr:uid="{7E714202-2115-41B1-BE5B-C9B27748611D}"/>
    <cellStyle name="Comma 7 7 2 2 2 2 2 2" xfId="31135" xr:uid="{7B4E6E3D-5D0B-40D6-84BD-43D775109142}"/>
    <cellStyle name="Comma 7 7 2 2 2 2 2 3" xfId="30785" xr:uid="{B018A964-2BCE-44BC-8397-0B29A05DF726}"/>
    <cellStyle name="Comma 7 7 2 2 2 3" xfId="10826" xr:uid="{F74D12D5-5D88-48FF-9BD2-A7E636270A5A}"/>
    <cellStyle name="Comma 7 7 2 2 2 3 2" xfId="21206" xr:uid="{95D531FD-307A-4FF7-8544-4302C89D47C7}"/>
    <cellStyle name="Comma 7 7 2 2 2 4" xfId="27270" xr:uid="{2D36A089-837D-4523-ABDD-F77154AE563C}"/>
    <cellStyle name="Comma 7 7 2 2 2 5" xfId="27933" xr:uid="{DCC99E43-CDA7-4EDE-81A0-F6B7B059AB6F}"/>
    <cellStyle name="Comma 7 7 2 2 2 6" xfId="15540" xr:uid="{04D0BAE1-45A9-4878-AF22-2CF922039EBE}"/>
    <cellStyle name="Comma 7 7 2 2 3" xfId="3579" xr:uid="{00000000-0005-0000-0000-000001030000}"/>
    <cellStyle name="Comma 7 7 2 2 4" xfId="5639" xr:uid="{E60974FD-09CC-420F-88A2-C27C1F08E48E}"/>
    <cellStyle name="Comma 7 7 2 2 4 2" xfId="29764" xr:uid="{FA4FB0BF-A96C-40AA-BA96-8F4951D06A90}"/>
    <cellStyle name="Comma 7 7 2 2 5" xfId="23736" xr:uid="{DDB5FC3F-E011-4CC3-8D63-61A5361B71E1}"/>
    <cellStyle name="Comma 7 7 2 2 6" xfId="13374" xr:uid="{A6B18B30-EDDD-470D-BDBF-EDBB2C02A202}"/>
    <cellStyle name="Comma 7 7 2 3" xfId="1800" xr:uid="{00000000-0005-0000-0000-000002030000}"/>
    <cellStyle name="Comma 7 7 2 3 2" xfId="25031" xr:uid="{6BDD10C8-D5D2-4B16-8186-157162E3C65A}"/>
    <cellStyle name="Comma 7 7 2 3 2 2" xfId="30786" xr:uid="{1E3CD265-152F-4835-8EE5-09A9941F2276}"/>
    <cellStyle name="Comma 7 7 2 3 2 3" xfId="30552" xr:uid="{02D9238D-CBBE-43CD-9C24-03C90F95B3B3}"/>
    <cellStyle name="Comma 7 7 2 3 3" xfId="23908" xr:uid="{53A23F6E-80A4-406E-B3C9-3A9ED17968CC}"/>
    <cellStyle name="Comma 7 7 2 3 4" xfId="30039" xr:uid="{B10D0033-ABBF-4989-8018-A0B99E559E65}"/>
    <cellStyle name="Comma 7 7 2 3 5" xfId="29661" xr:uid="{F6B21234-EF52-417D-A18F-B6EF8AD1E09D}"/>
    <cellStyle name="Comma 7 7 2 4" xfId="1798" xr:uid="{00000000-0005-0000-0000-000003030000}"/>
    <cellStyle name="Comma 7 7 2 4 2" xfId="25967" xr:uid="{928C0968-72D2-40CF-B38F-C587FD022FFD}"/>
    <cellStyle name="Comma 7 7 2 4 2 2" xfId="30787" xr:uid="{7E046A25-CAE9-4CDB-BD51-E8747CBC0EBF}"/>
    <cellStyle name="Comma 7 7 2 4 2 3" xfId="30586" xr:uid="{B9BA8C80-016D-4DAF-B5A7-EEAE08BA1850}"/>
    <cellStyle name="Comma 7 7 2 4 3" xfId="26521" xr:uid="{CAC2A65E-3A8D-42D8-84C7-B38C0C2F5982}"/>
    <cellStyle name="Comma 7 7 2 5" xfId="4920" xr:uid="{239690F2-C5AE-4138-BA4B-E931B00A0C76}"/>
    <cellStyle name="Comma 7 7 2 5 2" xfId="27395" xr:uid="{6C46E5A6-E068-48A6-84C8-923B14C8C664}"/>
    <cellStyle name="Comma 7 7 2 5 3" xfId="26343" xr:uid="{1121C310-24E6-43B1-AD4B-C5140617375D}"/>
    <cellStyle name="Comma 7 7 2 5 4" xfId="14212" xr:uid="{E085C55D-9818-4A07-9CBC-6D2769FAA9C6}"/>
    <cellStyle name="Comma 7 7 2 5 5" xfId="30617" xr:uid="{E846814E-5B6C-4A6E-9E58-68D4CC744C88}"/>
    <cellStyle name="Comma 7 7 2 6" xfId="6665" xr:uid="{DD6743ED-F36E-42EF-BCC8-D247E79BEAB5}"/>
    <cellStyle name="Comma 7 7 2 6 2" xfId="28189" xr:uid="{09C40607-E8D7-4EDF-8CAD-2BBBB59E95FE}"/>
    <cellStyle name="Comma 7 7 2 6 3" xfId="25849" xr:uid="{DF3D8436-B356-46BD-B73F-05EBED1C5A82}"/>
    <cellStyle name="Comma 7 7 2 6 4" xfId="17045" xr:uid="{6560A0A3-9F8F-4350-B9D6-8C08EAF729FA}"/>
    <cellStyle name="Comma 7 7 2 7" xfId="9498" xr:uid="{142BE0BF-F0C7-4044-B001-825484052DB6}"/>
    <cellStyle name="Comma 7 7 2 7 2" xfId="19878" xr:uid="{84AFA158-7969-4E74-A9C1-00288C7EAD7F}"/>
    <cellStyle name="Comma 7 7 2 8" xfId="23568" xr:uid="{B2713F2F-A70B-459F-89CB-BF8108D1CB18}"/>
    <cellStyle name="Comma 7 7 2 9" xfId="12676" xr:uid="{90971410-4F47-4005-9D38-04964861F1BA}"/>
    <cellStyle name="Comma 7 7 3" xfId="532" xr:uid="{00000000-0005-0000-0000-000004030000}"/>
    <cellStyle name="Comma 7 7 3 2" xfId="1802" xr:uid="{00000000-0005-0000-0000-000005030000}"/>
    <cellStyle name="Comma 7 7 3 2 2" xfId="28251" xr:uid="{48865CA2-C9C0-4384-9537-03BE2E1C1AEF}"/>
    <cellStyle name="Comma 7 7 3 2 2 2" xfId="30789" xr:uid="{54EA8795-81FA-4C62-9DDB-F155986CC086}"/>
    <cellStyle name="Comma 7 7 3 2 2 3" xfId="30600" xr:uid="{AC10B343-A6F7-4CEA-BFEF-D4DBB8A29826}"/>
    <cellStyle name="Comma 7 7 3 2 3" xfId="26165" xr:uid="{9DA42141-736D-4760-973F-3846DDC86D5D}"/>
    <cellStyle name="Comma 7 7 3 3" xfId="1803" xr:uid="{00000000-0005-0000-0000-000006030000}"/>
    <cellStyle name="Comma 7 7 3 4" xfId="1801" xr:uid="{00000000-0005-0000-0000-000007030000}"/>
    <cellStyle name="Comma 7 7 3 5" xfId="4921" xr:uid="{8A800B21-38D2-4169-9A0A-C7CE2DCA6913}"/>
    <cellStyle name="Comma 7 7 3 5 2" xfId="27773" xr:uid="{CAC9E993-7576-48F2-90FB-B70206948F53}"/>
    <cellStyle name="Comma 7 7 3 5 2 2" xfId="31195" xr:uid="{222CF450-24C8-4421-8103-13361694F782}"/>
    <cellStyle name="Comma 7 7 3 5 2 3" xfId="30788" xr:uid="{7960C803-F401-450C-B756-1ADD0E85CCC6}"/>
    <cellStyle name="Comma 7 7 3 5 3" xfId="28093" xr:uid="{DE909C5A-C2CB-4711-96D7-5834683A1C78}"/>
    <cellStyle name="Comma 7 7 3 5 4" xfId="14213" xr:uid="{2C8A9832-13D5-4034-8A46-573276CE087F}"/>
    <cellStyle name="Comma 7 7 3 6" xfId="6666" xr:uid="{3F43B62D-2338-43C2-89F5-E9BB71FB2183}"/>
    <cellStyle name="Comma 7 7 3 6 2" xfId="17046" xr:uid="{180EEF6C-AB5A-45C3-8317-609457B02BCF}"/>
    <cellStyle name="Comma 7 7 3 7" xfId="9499" xr:uid="{49A3CF87-C7C0-484A-9E72-9F82C0BF2CD2}"/>
    <cellStyle name="Comma 7 7 3 7 2" xfId="19879" xr:uid="{E964E7FB-30E3-4BAB-82A9-8AEB293FFDF0}"/>
    <cellStyle name="Comma 7 7 3 8" xfId="23298" xr:uid="{5096E029-B4D1-48BF-ABDA-3CDC57159BE6}"/>
    <cellStyle name="Comma 7 7 3 9" xfId="13094" xr:uid="{B0F81821-31D7-4208-8FE0-992320CEBD42}"/>
    <cellStyle name="Comma 7 7 4" xfId="1804" xr:uid="{00000000-0005-0000-0000-000008030000}"/>
    <cellStyle name="Comma 7 7 4 2" xfId="2287" xr:uid="{00000000-0005-0000-0000-000049020000}"/>
    <cellStyle name="Comma 7 7 4 2 2" xfId="7413" xr:uid="{F6D21630-6982-45E4-8F24-E3C9FFF045AE}"/>
    <cellStyle name="Comma 7 7 4 2 2 2" xfId="17793" xr:uid="{0EEBBDB9-627A-4B75-83EB-DBD19366E7CC}"/>
    <cellStyle name="Comma 7 7 4 2 2 2 2" xfId="31125" xr:uid="{578F950F-8ECC-4DFC-BB7D-F799DE989C62}"/>
    <cellStyle name="Comma 7 7 4 2 2 2 3" xfId="30790" xr:uid="{F5A2BB4A-33A4-4166-889B-4FB51AB60A5C}"/>
    <cellStyle name="Comma 7 7 4 2 3" xfId="10246" xr:uid="{AEA8E18D-997D-4E37-AD37-EF558E62476D}"/>
    <cellStyle name="Comma 7 7 4 2 3 2" xfId="20626" xr:uid="{60FC6F78-5B6C-463A-A447-570A1A607AF0}"/>
    <cellStyle name="Comma 7 7 4 2 4" xfId="26752" xr:uid="{019723D5-8315-480B-8F55-49C0F9153DF4}"/>
    <cellStyle name="Comma 7 7 4 2 5" xfId="27793" xr:uid="{042291AB-C325-4A62-BC20-890E333216F9}"/>
    <cellStyle name="Comma 7 7 4 2 6" xfId="14960" xr:uid="{FDB895C9-DDCC-4F51-B6E5-EBE8D4F40A4C}"/>
    <cellStyle name="Comma 7 7 4 3" xfId="2058" xr:uid="{00000000-0005-0000-0000-000008030000}"/>
    <cellStyle name="Comma 7 7 4 4" xfId="23742" xr:uid="{619F8327-B3EE-4273-8887-4963F8146300}"/>
    <cellStyle name="Comma 7 7 4 4 2" xfId="29736" xr:uid="{787F23BB-5755-4C4F-9AEF-D15F9D5BAA42}"/>
    <cellStyle name="Comma 7 7 4 5" xfId="29846" xr:uid="{B9DD2DA5-2A68-4CBC-BCA3-1B5F3034B17B}"/>
    <cellStyle name="Comma 7 7 4 6" xfId="29989" xr:uid="{B686D5D9-8B80-451A-AB28-EB3DD1D3523C}"/>
    <cellStyle name="Comma 7 7 5" xfId="1805" xr:uid="{00000000-0005-0000-0000-000009030000}"/>
    <cellStyle name="Comma 7 7 5 2" xfId="25670" xr:uid="{6DCCAF9D-3C6C-4CF6-ADEB-8BDFB46B6777}"/>
    <cellStyle name="Comma 7 7 5 2 2" xfId="29826" xr:uid="{4A7BD1EE-60D6-4780-87E7-19A73C10E6BF}"/>
    <cellStyle name="Comma 7 7 5 2 2 2" xfId="30791" xr:uid="{BA5C71EA-B3F2-4687-A4B5-790C585B6E1A}"/>
    <cellStyle name="Comma 7 7 5 3" xfId="24745" xr:uid="{3D5F4592-4DA7-47D0-9EA5-0B5125233E85}"/>
    <cellStyle name="Comma 7 7 5 4" xfId="30021" xr:uid="{1DEC4015-E095-4F70-8620-A8BE279518E9}"/>
    <cellStyle name="Comma 7 7 6" xfId="1797" xr:uid="{00000000-0005-0000-0000-00000A030000}"/>
    <cellStyle name="Comma 7 7 6 2" xfId="27386" xr:uid="{FD0E0FBD-37AE-490F-91F8-9CCBB4423EF3}"/>
    <cellStyle name="Comma 7 7 6 2 2" xfId="30792" xr:uid="{CAA61A27-B80A-4F0E-809E-70C3BBC4F0DD}"/>
    <cellStyle name="Comma 7 7 6 2 3" xfId="30585" xr:uid="{779BF925-478F-4B92-9D61-F3E81C8C6CCA}"/>
    <cellStyle name="Comma 7 7 6 3" xfId="26159" xr:uid="{9E7C1505-9440-4656-81A5-60B0DA959126}"/>
    <cellStyle name="Comma 7 7 7" xfId="3874" xr:uid="{63484131-385A-48FC-9577-827A00C6C209}"/>
    <cellStyle name="Comma 7 7 7 2" xfId="8705" xr:uid="{6B6E3777-A3F2-4DBF-8000-9E1C7145C7F7}"/>
    <cellStyle name="Comma 7 7 7 2 2" xfId="28964" xr:uid="{93D6C549-71AE-47E8-8365-1C72267D5D1F}"/>
    <cellStyle name="Comma 7 7 7 2 3" xfId="26595" xr:uid="{93FAB1B6-5EB6-47EA-9CAF-F284522760BF}"/>
    <cellStyle name="Comma 7 7 7 2 4" xfId="19085" xr:uid="{475EB69E-4EBA-446C-88F4-239C3C6C2AF1}"/>
    <cellStyle name="Comma 7 7 7 3" xfId="11538" xr:uid="{7DD52BCC-0988-4F95-90B7-2B0A471E3CB8}"/>
    <cellStyle name="Comma 7 7 7 3 2" xfId="21918" xr:uid="{9527B6D8-C9DB-46D7-9789-1171994ADE03}"/>
    <cellStyle name="Comma 7 7 7 4" xfId="28441" xr:uid="{2A04695C-E94E-4851-A7B6-EF551D4FACA7}"/>
    <cellStyle name="Comma 7 7 7 5" xfId="16252" xr:uid="{2AE89966-7AA3-4AD8-AF85-26D5201500BB}"/>
    <cellStyle name="Comma 7 7 8" xfId="4919" xr:uid="{1FF9725F-9C5C-4FEF-A994-E5879C35E46B}"/>
    <cellStyle name="Comma 7 7 8 2" xfId="26558" xr:uid="{F4F273FE-BBED-4FD3-A033-BAEA2F2F1D9B}"/>
    <cellStyle name="Comma 7 7 8 3" xfId="26218" xr:uid="{B5C319B4-74FC-456F-AD1E-DD4723D1A541}"/>
    <cellStyle name="Comma 7 7 8 4" xfId="14211" xr:uid="{9CDD5C5C-5C26-48FC-8E43-907198F456A1}"/>
    <cellStyle name="Comma 7 7 9" xfId="6664" xr:uid="{5D28B574-6165-49B6-9C0A-67D3A5BE9D44}"/>
    <cellStyle name="Comma 7 7 9 2" xfId="28351" xr:uid="{D8B50F86-FF86-4730-90EF-51DF93B57945}"/>
    <cellStyle name="Comma 7 7 9 3" xfId="26615" xr:uid="{5FDBDD01-9F65-4C69-8015-93A6A1BC3AE7}"/>
    <cellStyle name="Comma 7 7 9 4" xfId="17044" xr:uid="{E630287C-B041-4CC3-A8BF-95F48E308AAD}"/>
    <cellStyle name="Comma 7 8" xfId="533" xr:uid="{00000000-0005-0000-0000-00000B030000}"/>
    <cellStyle name="Comma 7 8 10" xfId="9500" xr:uid="{461F5D78-4212-4B9A-BA8E-E1658EDA4F9C}"/>
    <cellStyle name="Comma 7 8 10 2" xfId="19880" xr:uid="{154366DA-16BF-43D6-87AE-1FD7DB703DB4}"/>
    <cellStyle name="Comma 7 8 11" xfId="25558" xr:uid="{7BB37B85-2E11-4E16-93D5-DE9A40AB2DA7}"/>
    <cellStyle name="Comma 7 8 12" xfId="12519" xr:uid="{4E7BAA29-FD58-4EA4-B2C8-58E0CB3D8D7B}"/>
    <cellStyle name="Comma 7 8 2" xfId="534" xr:uid="{00000000-0005-0000-0000-00000C030000}"/>
    <cellStyle name="Comma 7 8 2 2" xfId="1808" xr:uid="{00000000-0005-0000-0000-00000D030000}"/>
    <cellStyle name="Comma 7 8 2 2 2" xfId="2878" xr:uid="{00000000-0005-0000-0000-00004F020000}"/>
    <cellStyle name="Comma 7 8 2 2 2 2" xfId="7994" xr:uid="{CD53C1D8-009B-4791-9A8C-45599DAAB69E}"/>
    <cellStyle name="Comma 7 8 2 2 2 2 2" xfId="18374" xr:uid="{6DA734DC-28A7-4035-BE93-E085BC2161E4}"/>
    <cellStyle name="Comma 7 8 2 2 2 2 2 2" xfId="31136" xr:uid="{081405D7-D07D-4A91-BD9B-45D8AD436235}"/>
    <cellStyle name="Comma 7 8 2 2 2 2 2 3" xfId="30793" xr:uid="{ED36736C-00D1-4FB1-B140-7B9566A4683E}"/>
    <cellStyle name="Comma 7 8 2 2 2 3" xfId="10827" xr:uid="{74B8DE86-C376-4E09-838B-42B6BE90821A}"/>
    <cellStyle name="Comma 7 8 2 2 2 3 2" xfId="21207" xr:uid="{B7791B1F-4DA4-4DDB-B1B7-190DD76C2FB9}"/>
    <cellStyle name="Comma 7 8 2 2 2 4" xfId="26067" xr:uid="{F150A47D-E926-48B2-BF75-9DE9AEF8B5B0}"/>
    <cellStyle name="Comma 7 8 2 2 2 5" xfId="27835" xr:uid="{EDF632D7-0D70-4B26-81C2-8C3E2A45B60A}"/>
    <cellStyle name="Comma 7 8 2 2 2 6" xfId="15541" xr:uid="{50E5CF0A-F2B3-4711-B935-FCE736EECF79}"/>
    <cellStyle name="Comma 7 8 2 2 3" xfId="3671" xr:uid="{00000000-0005-0000-0000-00000D030000}"/>
    <cellStyle name="Comma 7 8 2 2 4" xfId="5640" xr:uid="{9E374B7E-CF60-47C4-B1DD-BDBD665548B0}"/>
    <cellStyle name="Comma 7 8 2 2 4 2" xfId="29765" xr:uid="{E9FED823-1012-4BC6-A428-7E2379C3BA30}"/>
    <cellStyle name="Comma 7 8 2 2 5" xfId="24711" xr:uid="{9A5A09C9-3914-4354-B649-7132336C7DB3}"/>
    <cellStyle name="Comma 7 8 2 2 6" xfId="13375" xr:uid="{6C81D992-67E6-4CFD-8DBA-855A2E3A856C}"/>
    <cellStyle name="Comma 7 8 2 3" xfId="1809" xr:uid="{00000000-0005-0000-0000-00000E030000}"/>
    <cellStyle name="Comma 7 8 2 3 2" xfId="23650" xr:uid="{EB25C3F5-EA75-465E-A70E-F7B9887AEA1A}"/>
    <cellStyle name="Comma 7 8 2 3 2 2" xfId="30794" xr:uid="{F6B8A557-F23D-438B-8822-B00D42CBEC46}"/>
    <cellStyle name="Comma 7 8 2 3 2 3" xfId="30553" xr:uid="{D701D235-4E4F-4A67-B996-44B03CEEE62B}"/>
    <cellStyle name="Comma 7 8 2 3 3" xfId="23268" xr:uid="{E168AB56-CAC1-4EAC-9C84-294233F63871}"/>
    <cellStyle name="Comma 7 8 2 3 4" xfId="30040" xr:uid="{5595654F-D3F2-4C58-9711-80F5D4516389}"/>
    <cellStyle name="Comma 7 8 2 3 5" xfId="29662" xr:uid="{F89B622F-2B7F-4DD5-B596-4AE854E840FE}"/>
    <cellStyle name="Comma 7 8 2 4" xfId="1807" xr:uid="{00000000-0005-0000-0000-00000F030000}"/>
    <cellStyle name="Comma 7 8 2 4 2" xfId="27622" xr:uid="{E4811423-FA33-410A-9876-3E8BEC2D3065}"/>
    <cellStyle name="Comma 7 8 2 4 2 2" xfId="30795" xr:uid="{F5E6F138-1B96-4B9C-A041-BA40BEE9149A}"/>
    <cellStyle name="Comma 7 8 2 4 2 3" xfId="30588" xr:uid="{113A6CB1-FA98-4193-9DC6-59E261BEBAD5}"/>
    <cellStyle name="Comma 7 8 2 4 3" xfId="25915" xr:uid="{EABA93C2-25D5-4451-B9DE-9B5893A33E3F}"/>
    <cellStyle name="Comma 7 8 2 5" xfId="4923" xr:uid="{D1A1F25A-7A3B-40B1-BEC3-4D4C61326147}"/>
    <cellStyle name="Comma 7 8 2 5 2" xfId="28321" xr:uid="{F6F8DF29-AD51-47CE-B45E-C2AD691D54BC}"/>
    <cellStyle name="Comma 7 8 2 5 3" xfId="26728" xr:uid="{1E6E70BF-F1F1-448D-BA1B-C77D9E174168}"/>
    <cellStyle name="Comma 7 8 2 5 4" xfId="14215" xr:uid="{75CA7517-6A37-4BB9-AEC6-F672F6B531A4}"/>
    <cellStyle name="Comma 7 8 2 5 5" xfId="30616" xr:uid="{36739910-A0E7-407D-A213-70F47A9FB38C}"/>
    <cellStyle name="Comma 7 8 2 6" xfId="6668" xr:uid="{0981CEDA-989B-4C0C-B248-B66D8E8C1C01}"/>
    <cellStyle name="Comma 7 8 2 6 2" xfId="27153" xr:uid="{136CBA79-2251-444D-AC2F-3F6842052E5E}"/>
    <cellStyle name="Comma 7 8 2 6 3" xfId="27895" xr:uid="{16623E2B-23F0-471E-B292-20EDEFF4FA11}"/>
    <cellStyle name="Comma 7 8 2 6 4" xfId="17048" xr:uid="{AC21FBA9-A74E-4B2A-A66B-7E2177BDFDB9}"/>
    <cellStyle name="Comma 7 8 2 7" xfId="9501" xr:uid="{0C4FF75F-2AC2-4B80-9E5D-01B19B29264B}"/>
    <cellStyle name="Comma 7 8 2 7 2" xfId="19881" xr:uid="{66501C24-DCC0-4357-B57E-5A839A2717AC}"/>
    <cellStyle name="Comma 7 8 2 8" xfId="23027" xr:uid="{AAF3A4F9-B1B1-46C1-9D32-F0C7BCE6CA49}"/>
    <cellStyle name="Comma 7 8 2 9" xfId="12677" xr:uid="{6EF18D4A-69CC-4574-9887-CDB47C37F0AE}"/>
    <cellStyle name="Comma 7 8 3" xfId="535" xr:uid="{00000000-0005-0000-0000-000010030000}"/>
    <cellStyle name="Comma 7 8 3 2" xfId="1811" xr:uid="{00000000-0005-0000-0000-000011030000}"/>
    <cellStyle name="Comma 7 8 3 2 2" xfId="27694" xr:uid="{EE97ABFA-D157-4430-A325-5B0F3B9991C9}"/>
    <cellStyle name="Comma 7 8 3 2 2 2" xfId="30797" xr:uid="{27CF7EC5-7EB8-4BFD-BCE0-B0F02E2406C6}"/>
    <cellStyle name="Comma 7 8 3 2 2 3" xfId="30601" xr:uid="{5081A3B1-9BBF-4264-A72F-EC54681B085A}"/>
    <cellStyle name="Comma 7 8 3 2 3" xfId="26345" xr:uid="{96658A2E-F3EC-4CC7-885E-17AFB1B42EAE}"/>
    <cellStyle name="Comma 7 8 3 3" xfId="1812" xr:uid="{00000000-0005-0000-0000-000012030000}"/>
    <cellStyle name="Comma 7 8 3 4" xfId="1810" xr:uid="{00000000-0005-0000-0000-000013030000}"/>
    <cellStyle name="Comma 7 8 3 5" xfId="4924" xr:uid="{F0790063-54C7-4AD8-9AE8-CBE6BFE99F5F}"/>
    <cellStyle name="Comma 7 8 3 5 2" xfId="26394" xr:uid="{7FBAB89E-9A2E-4B30-8DE2-1B5B9E1B3B7B}"/>
    <cellStyle name="Comma 7 8 3 5 2 2" xfId="31175" xr:uid="{B7C2DA88-707B-4D9B-B86B-2337AB76038C}"/>
    <cellStyle name="Comma 7 8 3 5 2 3" xfId="30796" xr:uid="{C3139D6A-C6C8-4FB4-A5E3-3E0682926834}"/>
    <cellStyle name="Comma 7 8 3 5 3" xfId="26959" xr:uid="{905EB402-36F7-4334-AF2B-CBB7E0930E43}"/>
    <cellStyle name="Comma 7 8 3 5 4" xfId="14216" xr:uid="{CAF63625-BA47-433D-A2E5-6C304B8F5ADB}"/>
    <cellStyle name="Comma 7 8 3 6" xfId="6669" xr:uid="{D64777B9-39B4-4016-BBF2-2AE4971EE1AF}"/>
    <cellStyle name="Comma 7 8 3 6 2" xfId="17049" xr:uid="{8C8B1E7D-DE6D-448A-8E09-94964748D0F6}"/>
    <cellStyle name="Comma 7 8 3 7" xfId="9502" xr:uid="{84A33AD1-D033-409D-82FF-8B36F66D65E4}"/>
    <cellStyle name="Comma 7 8 3 7 2" xfId="19882" xr:uid="{F7BC0EF3-BD9E-4B91-929E-4003ECF93E0D}"/>
    <cellStyle name="Comma 7 8 3 8" xfId="25289" xr:uid="{B1225EDF-EBF5-4B5F-8E6C-B3A8C984E342}"/>
    <cellStyle name="Comma 7 8 3 9" xfId="13095" xr:uid="{526BFBFF-DA58-4A8D-AD4E-0152291E5DBC}"/>
    <cellStyle name="Comma 7 8 4" xfId="1813" xr:uid="{00000000-0005-0000-0000-000014030000}"/>
    <cellStyle name="Comma 7 8 4 2" xfId="2288" xr:uid="{00000000-0005-0000-0000-00004D020000}"/>
    <cellStyle name="Comma 7 8 4 2 2" xfId="7414" xr:uid="{867495F1-1ECD-434E-A732-4E7A6A51DB48}"/>
    <cellStyle name="Comma 7 8 4 2 2 2" xfId="17794" xr:uid="{E78E2C73-FC82-4138-9644-A92D78C309B8}"/>
    <cellStyle name="Comma 7 8 4 2 2 2 2" xfId="31126" xr:uid="{DCA6D1C7-1322-4480-B219-4BF158B0F1E8}"/>
    <cellStyle name="Comma 7 8 4 2 2 2 3" xfId="30798" xr:uid="{DE93F21A-3123-4AC4-B36D-73D11AF2C594}"/>
    <cellStyle name="Comma 7 8 4 2 3" xfId="10247" xr:uid="{BD492B3B-C3AD-4B81-BCB2-620D31CFDE8F}"/>
    <cellStyle name="Comma 7 8 4 2 3 2" xfId="20627" xr:uid="{396078FF-E548-4743-A8C6-FC817F04D910}"/>
    <cellStyle name="Comma 7 8 4 2 4" xfId="28330" xr:uid="{61DC55D1-8713-427D-9465-1702ADABBB63}"/>
    <cellStyle name="Comma 7 8 4 2 5" xfId="27439" xr:uid="{8D7AEC3E-A32C-440C-BB97-EF9226F8256A}"/>
    <cellStyle name="Comma 7 8 4 2 6" xfId="14961" xr:uid="{8B56D362-DC89-4A56-87CD-D5060D7A5E83}"/>
    <cellStyle name="Comma 7 8 4 3" xfId="3598" xr:uid="{00000000-0005-0000-0000-000014030000}"/>
    <cellStyle name="Comma 7 8 4 4" xfId="24316" xr:uid="{26CBA72F-2AA8-4AE1-958A-63A49970CB47}"/>
    <cellStyle name="Comma 7 8 4 4 2" xfId="29737" xr:uid="{24393F3C-DB19-4078-9336-35E1AE2F85F6}"/>
    <cellStyle name="Comma 7 8 4 5" xfId="29847" xr:uid="{4A5ECDAD-660F-4328-BAC4-07C32749A506}"/>
    <cellStyle name="Comma 7 8 4 6" xfId="29990" xr:uid="{587744C6-0414-46C8-8D3F-F58C20B13D75}"/>
    <cellStyle name="Comma 7 8 5" xfId="1814" xr:uid="{00000000-0005-0000-0000-000015030000}"/>
    <cellStyle name="Comma 7 8 5 2" xfId="23784" xr:uid="{79A225CD-EE67-4FD6-AD4B-AA6D75F99659}"/>
    <cellStyle name="Comma 7 8 5 2 2" xfId="29827" xr:uid="{85D21D4E-521C-4890-ABEA-B0F0A9C6E194}"/>
    <cellStyle name="Comma 7 8 5 2 2 2" xfId="30799" xr:uid="{32CF2401-1888-4757-9934-9E94BDDB7892}"/>
    <cellStyle name="Comma 7 8 5 3" xfId="24111" xr:uid="{BE8CBB68-BEC0-4594-95E1-007E844A55A2}"/>
    <cellStyle name="Comma 7 8 5 4" xfId="30022" xr:uid="{43D9B9D1-144B-4A25-937C-F86412C4CA52}"/>
    <cellStyle name="Comma 7 8 6" xfId="1806" xr:uid="{00000000-0005-0000-0000-000016030000}"/>
    <cellStyle name="Comma 7 8 6 2" xfId="28221" xr:uid="{1CA307A6-ECBB-4DCD-88E9-ED86F26BE09F}"/>
    <cellStyle name="Comma 7 8 6 2 2" xfId="30800" xr:uid="{36E76C61-6C08-4EC0-ADAB-97813DC20F84}"/>
    <cellStyle name="Comma 7 8 6 2 3" xfId="30587" xr:uid="{E692720D-A46C-47F1-A85F-B7A7AD465287}"/>
    <cellStyle name="Comma 7 8 6 3" xfId="27677" xr:uid="{47269680-C7F1-443B-94CC-DB37DC94BFF9}"/>
    <cellStyle name="Comma 7 8 7" xfId="3875" xr:uid="{4E1B37EE-892E-4B22-8A57-FAF1D1C6572E}"/>
    <cellStyle name="Comma 7 8 7 2" xfId="8706" xr:uid="{598D5516-2486-45CE-A842-83BBF8BFD9B2}"/>
    <cellStyle name="Comma 7 8 7 2 2" xfId="28965" xr:uid="{38C60BAA-5968-415B-9F0C-9B0A90809A03}"/>
    <cellStyle name="Comma 7 8 7 2 3" xfId="27198" xr:uid="{3212C4AC-5E4E-45E3-864E-6A8AA009C1C6}"/>
    <cellStyle name="Comma 7 8 7 2 4" xfId="19086" xr:uid="{AD156519-36F4-42C5-978F-CDB42CF7CE6E}"/>
    <cellStyle name="Comma 7 8 7 3" xfId="11539" xr:uid="{34AD759C-EECD-4EB7-A985-94EC25B6BD7C}"/>
    <cellStyle name="Comma 7 8 7 3 2" xfId="21919" xr:uid="{30F5E2A8-98E4-412F-98EA-9E6712A6434F}"/>
    <cellStyle name="Comma 7 8 7 4" xfId="28444" xr:uid="{6D0CA708-58AB-4A0A-8CA3-30F241B6BC9D}"/>
    <cellStyle name="Comma 7 8 7 5" xfId="16253" xr:uid="{F58FAA39-5F5F-40F3-8809-91C495ED2C5F}"/>
    <cellStyle name="Comma 7 8 8" xfId="4922" xr:uid="{FC361A54-B3B9-4526-A514-2FFB01AC2745}"/>
    <cellStyle name="Comma 7 8 8 2" xfId="27982" xr:uid="{CF2A26E8-C53A-49CB-ABB2-819806C7B2B5}"/>
    <cellStyle name="Comma 7 8 8 3" xfId="27483" xr:uid="{E208AC5E-DC00-4A5C-A8D5-24888A084401}"/>
    <cellStyle name="Comma 7 8 8 4" xfId="14214" xr:uid="{FF28E469-B7B7-4857-9622-C399099D8EE9}"/>
    <cellStyle name="Comma 7 8 9" xfId="6667" xr:uid="{B324349D-72A9-450E-9A21-C6036A1E6171}"/>
    <cellStyle name="Comma 7 8 9 2" xfId="28312" xr:uid="{D52010AA-3F8B-4FC2-9CB4-D35A2BD78896}"/>
    <cellStyle name="Comma 7 8 9 3" xfId="27604" xr:uid="{9327B767-1AD5-4B81-9BD1-7CF1E8F56090}"/>
    <cellStyle name="Comma 7 8 9 4" xfId="17047" xr:uid="{3B500CB7-EABF-4A64-AA2B-FAB952617488}"/>
    <cellStyle name="Comma 7 9" xfId="536" xr:uid="{00000000-0005-0000-0000-000017030000}"/>
    <cellStyle name="Comma 7 9 10" xfId="12511" xr:uid="{CA8F814C-E18C-478F-8492-0E3678FE41EE}"/>
    <cellStyle name="Comma 7 9 2" xfId="1816" xr:uid="{00000000-0005-0000-0000-000018030000}"/>
    <cellStyle name="Comma 7 9 2 2" xfId="3073" xr:uid="{00000000-0005-0000-0000-000052020000}"/>
    <cellStyle name="Comma 7 9 2 2 2" xfId="8152" xr:uid="{7EB1558F-4BBD-401A-9BB1-02827B491119}"/>
    <cellStyle name="Comma 7 9 2 2 2 2" xfId="18532" xr:uid="{A51FDFC9-0670-48B5-99DC-EA7F265E4998}"/>
    <cellStyle name="Comma 7 9 2 2 2 2 2" xfId="31142" xr:uid="{8996AED9-583D-45D1-90AF-796571A1EF0C}"/>
    <cellStyle name="Comma 7 9 2 2 2 2 3" xfId="30801" xr:uid="{11FE597E-A302-4F05-AB71-E873DAD04A9D}"/>
    <cellStyle name="Comma 7 9 2 2 3" xfId="10985" xr:uid="{5A4792B8-16DA-4A10-B4BA-D0A16135D4E9}"/>
    <cellStyle name="Comma 7 9 2 2 3 2" xfId="21365" xr:uid="{407AA900-0444-45C7-87FB-519CD37F3547}"/>
    <cellStyle name="Comma 7 9 2 2 4" xfId="24620" xr:uid="{263D3238-FB6A-4166-9E0F-9A170E5F5491}"/>
    <cellStyle name="Comma 7 9 2 2 4 2" xfId="30071" xr:uid="{4DA89B82-2FB7-4F27-A5F9-327004076252}"/>
    <cellStyle name="Comma 7 9 2 2 5" xfId="26911" xr:uid="{E0B26200-B909-460C-ADFE-F623EC31F0AD}"/>
    <cellStyle name="Comma 7 9 2 2 6" xfId="15699" xr:uid="{4D0F8B44-F253-416E-9952-95114F5388B3}"/>
    <cellStyle name="Comma 7 9 2 3" xfId="3538" xr:uid="{00000000-0005-0000-0000-000018030000}"/>
    <cellStyle name="Comma 7 9 2 3 2" xfId="26004" xr:uid="{A8C73E7C-8AB8-418B-A3AD-AE2E8770E7B7}"/>
    <cellStyle name="Comma 7 9 2 3 3" xfId="26205" xr:uid="{F5144315-CC66-497E-B687-52E38566539C}"/>
    <cellStyle name="Comma 7 9 2 4" xfId="5641" xr:uid="{26AB8BAA-7C90-4332-A8E8-C3C028A6FB41}"/>
    <cellStyle name="Comma 7 9 2 4 2" xfId="29777" xr:uid="{EBB2BB2F-2710-46EF-886B-754275719B42}"/>
    <cellStyle name="Comma 7 9 2 5" xfId="23294" xr:uid="{862CD927-F753-4FFB-9BA2-947802506C9D}"/>
    <cellStyle name="Comma 7 9 2 5 2" xfId="26382" xr:uid="{1DBF96B7-8112-4682-8CB5-A2B389146D52}"/>
    <cellStyle name="Comma 7 9 2 6" xfId="27143" xr:uid="{0D7A1526-65E0-4B55-9E48-AE83E29A2405}"/>
    <cellStyle name="Comma 7 9 2 7" xfId="13585" xr:uid="{3F6E615D-8E56-45E3-9BAA-34C81C32ED6C}"/>
    <cellStyle name="Comma 7 9 3" xfId="1817" xr:uid="{00000000-0005-0000-0000-000019030000}"/>
    <cellStyle name="Comma 7 9 3 2" xfId="2675" xr:uid="{00000000-0005-0000-0000-000053020000}"/>
    <cellStyle name="Comma 7 9 3 2 2" xfId="7798" xr:uid="{EE094E1D-91DD-4AF9-9924-669D955F4440}"/>
    <cellStyle name="Comma 7 9 3 2 2 2" xfId="18178" xr:uid="{168E5124-944A-4736-8237-BA275D072811}"/>
    <cellStyle name="Comma 7 9 3 2 3" xfId="10631" xr:uid="{8DE6D478-554F-48FC-97D3-FC2A598600F1}"/>
    <cellStyle name="Comma 7 9 3 2 3 2" xfId="21011" xr:uid="{BFCF240F-9FCF-4BBE-8720-4984D125AD11}"/>
    <cellStyle name="Comma 7 9 3 2 4" xfId="15345" xr:uid="{068C15C1-0248-4BB5-91C4-591913BAB33F}"/>
    <cellStyle name="Comma 7 9 3 2 5" xfId="30441" xr:uid="{92D51025-E4C0-4904-9638-6A17E656034E}"/>
    <cellStyle name="Comma 7 9 3 3" xfId="3678" xr:uid="{00000000-0005-0000-0000-000019030000}"/>
    <cellStyle name="Comma 7 9 3 4" xfId="5642" xr:uid="{E6BE7499-77E4-463B-BA19-0EA0E6022915}"/>
    <cellStyle name="Comma 7 9 3 4 2" xfId="29751" xr:uid="{8B795218-E896-406B-B68C-5A7BF886D01A}"/>
    <cellStyle name="Comma 7 9 3 5" xfId="25274" xr:uid="{7D0B094D-0CA5-4323-8D1E-92D1204A0A44}"/>
    <cellStyle name="Comma 7 9 3 6" xfId="13082" xr:uid="{2CB02459-2C4D-42D2-BC60-59F6E613B83F}"/>
    <cellStyle name="Comma 7 9 4" xfId="1815" xr:uid="{00000000-0005-0000-0000-00001A030000}"/>
    <cellStyle name="Comma 7 9 4 2" xfId="2280" xr:uid="{00000000-0005-0000-0000-000051020000}"/>
    <cellStyle name="Comma 7 9 4 2 2" xfId="7406" xr:uid="{ECA70E22-B669-47E5-B237-A70B09FDC2A2}"/>
    <cellStyle name="Comma 7 9 4 2 2 2" xfId="17786" xr:uid="{1D6C3169-C893-45C9-B5B3-340E7E6A62A5}"/>
    <cellStyle name="Comma 7 9 4 2 3" xfId="10239" xr:uid="{11770743-9A61-4906-A0ED-1A5ACCCDCA38}"/>
    <cellStyle name="Comma 7 9 4 2 3 2" xfId="20619" xr:uid="{7675E9C0-FB1D-44AD-B035-05F10DA62EA6}"/>
    <cellStyle name="Comma 7 9 4 2 4" xfId="27524" xr:uid="{95FCDC5A-9251-463A-A380-C6D5AD704ABD}"/>
    <cellStyle name="Comma 7 9 4 2 5" xfId="27303" xr:uid="{324D5791-4AA4-4432-A12B-D8FC4773221C}"/>
    <cellStyle name="Comma 7 9 4 2 6" xfId="14953" xr:uid="{F01CC1D9-EF50-417F-A807-BBAB256F29E1}"/>
    <cellStyle name="Comma 7 9 4 3" xfId="3553" xr:uid="{00000000-0005-0000-0000-00001A030000}"/>
    <cellStyle name="Comma 7 9 4 4" xfId="24760" xr:uid="{B4293C2A-2C20-4FDE-A651-4B5858E9672E}"/>
    <cellStyle name="Comma 7 9 5" xfId="3819" xr:uid="{3D055A9D-8184-4A6C-9135-4B8A07BEEB18}"/>
    <cellStyle name="Comma 7 9 5 2" xfId="8651" xr:uid="{7EB7CAAC-EB41-4A44-8227-8CF10A5544D8}"/>
    <cellStyle name="Comma 7 9 5 2 2" xfId="28958" xr:uid="{5CC8E82A-50BA-42E3-9621-4DBC89A6A158}"/>
    <cellStyle name="Comma 7 9 5 2 3" xfId="27854" xr:uid="{A5444BD1-DD3C-40FE-AECF-8FCD53DAD86E}"/>
    <cellStyle name="Comma 7 9 5 2 4" xfId="19031" xr:uid="{71F6C542-F48E-4D3B-A0C7-337AF60739F8}"/>
    <cellStyle name="Comma 7 9 5 3" xfId="11484" xr:uid="{3BD67E6A-DC58-4E0D-997C-E91619E70115}"/>
    <cellStyle name="Comma 7 9 5 3 2" xfId="21864" xr:uid="{CD9BBADF-ACEF-46B7-BFF9-58818B2D56C8}"/>
    <cellStyle name="Comma 7 9 5 4" xfId="25783" xr:uid="{D48D0E3E-A5CA-4B91-83E5-67DD914A8009}"/>
    <cellStyle name="Comma 7 9 5 5" xfId="16198" xr:uid="{F94D35A4-ECAF-49AC-BD3F-70DB8DD4B1B3}"/>
    <cellStyle name="Comma 7 9 6" xfId="4925" xr:uid="{D22195E0-32A3-453D-9C14-4748AEF3F690}"/>
    <cellStyle name="Comma 7 9 6 2" xfId="26464" xr:uid="{B179DB98-8514-4BDE-8987-D81C391102FC}"/>
    <cellStyle name="Comma 7 9 6 3" xfId="26825" xr:uid="{D9F1185C-06C9-42E9-B7C4-CEDEA200AE0E}"/>
    <cellStyle name="Comma 7 9 6 4" xfId="14217" xr:uid="{1D9C0D45-4A3E-4F7A-9E4C-C409913351A3}"/>
    <cellStyle name="Comma 7 9 7" xfId="6670" xr:uid="{A29537A1-F65B-4843-AF0C-05B168F8C09C}"/>
    <cellStyle name="Comma 7 9 7 2" xfId="27159" xr:uid="{55520C70-263D-4AB1-9319-FCA27D1942CD}"/>
    <cellStyle name="Comma 7 9 7 3" xfId="28103" xr:uid="{3DEC0D27-D036-43CE-80BF-8AA8FB19AFF0}"/>
    <cellStyle name="Comma 7 9 7 4" xfId="17050" xr:uid="{34C2D03F-AC0D-41F1-9799-D9E2EBFC00DD}"/>
    <cellStyle name="Comma 7 9 8" xfId="9503" xr:uid="{8F55B808-19E6-440B-84BB-7FBA72F377C5}"/>
    <cellStyle name="Comma 7 9 8 2" xfId="19883" xr:uid="{1D27389B-E2DF-4746-8101-736D586E99AF}"/>
    <cellStyle name="Comma 7 9 9" xfId="25138" xr:uid="{80C7AA19-964D-41F1-ACB4-443F7B2D85F5}"/>
    <cellStyle name="Comma 8" xfId="537" xr:uid="{00000000-0005-0000-0000-00001B030000}"/>
    <cellStyle name="Comma 9" xfId="538" xr:uid="{00000000-0005-0000-0000-00001C030000}"/>
    <cellStyle name="Comma 9 10" xfId="4926" xr:uid="{D81A1123-0425-468A-A1BB-1DD38680E9D1}"/>
    <cellStyle name="Comma 9 10 2" xfId="26365" xr:uid="{2F7F6436-B119-4AAD-9BB4-535464C9DAF3}"/>
    <cellStyle name="Comma 9 10 3" xfId="26328" xr:uid="{11FB18E3-EF94-4ED6-AAB4-FB17CD4BE561}"/>
    <cellStyle name="Comma 9 10 4" xfId="14218" xr:uid="{C2272325-F265-4852-9258-DAE0CE633BD7}"/>
    <cellStyle name="Comma 9 11" xfId="6671" xr:uid="{95397FF4-3D6A-4510-9989-BDDD317F97F2}"/>
    <cellStyle name="Comma 9 11 2" xfId="17051" xr:uid="{6A8550DD-A343-468B-A01C-05090AE9B719}"/>
    <cellStyle name="Comma 9 12" xfId="9504" xr:uid="{37183DA1-35CA-425D-87D1-F35C8D8A3F5E}"/>
    <cellStyle name="Comma 9 12 2" xfId="19884" xr:uid="{AA8AB3EF-C4D8-40C4-888D-AD22826DDFE1}"/>
    <cellStyle name="Comma 9 13" xfId="24005" xr:uid="{90CABFF4-ACC6-474D-BA61-1A43940CC5A2}"/>
    <cellStyle name="Comma 9 14" xfId="12404" xr:uid="{E2A8DE87-DBCD-4E16-9E4C-5722B7CB5393}"/>
    <cellStyle name="Comma 9 2" xfId="539" xr:uid="{00000000-0005-0000-0000-00001D030000}"/>
    <cellStyle name="Comma 9 2 10" xfId="6672" xr:uid="{800B4AE7-61CF-406F-BD50-717A47770535}"/>
    <cellStyle name="Comma 9 2 10 2" xfId="17052" xr:uid="{EA88CEC4-AC8C-4B27-B2D7-D33FADE80FF7}"/>
    <cellStyle name="Comma 9 2 11" xfId="9505" xr:uid="{F115FB81-E8DA-404A-892D-70F80F1B972C}"/>
    <cellStyle name="Comma 9 2 11 2" xfId="19885" xr:uid="{D7387538-8BF7-4F07-8FF0-AA9EC494776E}"/>
    <cellStyle name="Comma 9 2 12" xfId="24297" xr:uid="{E705879D-9FBA-4AEB-9FC8-2CC39AD5F36B}"/>
    <cellStyle name="Comma 9 2 13" xfId="12464" xr:uid="{8235A749-3C40-4A9B-8E8C-82B30F51A632}"/>
    <cellStyle name="Comma 9 2 2" xfId="540" xr:uid="{00000000-0005-0000-0000-00001E030000}"/>
    <cellStyle name="Comma 9 2 2 10" xfId="9506" xr:uid="{60CE9C71-F376-4025-821D-C30B7ED78186}"/>
    <cellStyle name="Comma 9 2 2 10 2" xfId="19886" xr:uid="{18234C9B-D2F9-4D6B-A13E-6C37086F7DF7}"/>
    <cellStyle name="Comma 9 2 2 11" xfId="25517" xr:uid="{6F546E97-01B6-477F-8094-EFA3F2FE1901}"/>
    <cellStyle name="Comma 9 2 2 12" xfId="12521" xr:uid="{DA9AA6E8-DB69-4F4C-A37A-A4469B73781E}"/>
    <cellStyle name="Comma 9 2 2 2" xfId="1821" xr:uid="{00000000-0005-0000-0000-00001F030000}"/>
    <cellStyle name="Comma 9 2 2 2 2" xfId="3075" xr:uid="{00000000-0005-0000-0000-000059020000}"/>
    <cellStyle name="Comma 9 2 2 2 2 2" xfId="6167" xr:uid="{1695681D-ACBD-434B-92F0-1F63368C6589}"/>
    <cellStyle name="Comma 9 2 2 2 2 2 2" xfId="25921" xr:uid="{1B1CBA3A-40E4-44FA-A7A4-CC0EB921C6F7}"/>
    <cellStyle name="Comma 9 2 2 2 2 2 3" xfId="26611" xr:uid="{DC9B371E-C0E3-4F73-83D3-29213CEBA90B}"/>
    <cellStyle name="Comma 9 2 2 2 2 2 4" xfId="15701" xr:uid="{447748E3-8314-4430-86E0-135F2EC6ED2D}"/>
    <cellStyle name="Comma 9 2 2 2 2 3" xfId="8154" xr:uid="{8046AE2B-9CD5-45A1-9232-B44A496B2A17}"/>
    <cellStyle name="Comma 9 2 2 2 2 3 2" xfId="18534" xr:uid="{F9F494A4-A347-41BB-86CB-E0B86E0FE416}"/>
    <cellStyle name="Comma 9 2 2 2 2 4" xfId="10987" xr:uid="{9B606771-FA20-4716-AFBD-6E37C66FE5D7}"/>
    <cellStyle name="Comma 9 2 2 2 2 4 2" xfId="21367" xr:uid="{90959D85-FFB6-4460-9FE8-52FDA187F7E2}"/>
    <cellStyle name="Comma 9 2 2 2 2 5" xfId="23818" xr:uid="{AD747A12-C7F9-41AF-8F2D-7D7060459104}"/>
    <cellStyle name="Comma 9 2 2 2 2 6" xfId="27340" xr:uid="{1A746590-4CA1-467D-848F-B895E1094CB2}"/>
    <cellStyle name="Comma 9 2 2 2 2 7" xfId="13587" xr:uid="{E7ABC69F-1CB5-411E-9E74-C2F9145DA71A}"/>
    <cellStyle name="Comma 9 2 2 2 3" xfId="2686" xr:uid="{00000000-0005-0000-0000-000058020000}"/>
    <cellStyle name="Comma 9 2 2 2 3 2" xfId="7809" xr:uid="{2128038F-D34A-47F5-90D6-38092A039B87}"/>
    <cellStyle name="Comma 9 2 2 2 3 2 2" xfId="27019" xr:uid="{A3DF1628-9D36-42BB-8086-112FB6BCA36B}"/>
    <cellStyle name="Comma 9 2 2 2 3 2 3" xfId="27858" xr:uid="{A5C60455-71A0-4AFE-8333-7E52BDF26654}"/>
    <cellStyle name="Comma 9 2 2 2 3 2 4" xfId="18189" xr:uid="{D77EA3DE-65CE-420F-B482-3F239AB4629E}"/>
    <cellStyle name="Comma 9 2 2 2 3 3" xfId="10642" xr:uid="{21EEC8A8-4538-49B0-9259-9092C61F7629}"/>
    <cellStyle name="Comma 9 2 2 2 3 3 2" xfId="21022" xr:uid="{6EF02B8B-FD2A-423A-9119-A24F9D043202}"/>
    <cellStyle name="Comma 9 2 2 2 3 4" xfId="25010" xr:uid="{E65E7057-6A9B-4E73-B147-10E224C434CB}"/>
    <cellStyle name="Comma 9 2 2 2 3 5" xfId="15356" xr:uid="{65EDEDBF-9135-4EDF-B076-15DD1724FE14}"/>
    <cellStyle name="Comma 9 2 2 2 4" xfId="2045" xr:uid="{00000000-0005-0000-0000-00001F030000}"/>
    <cellStyle name="Comma 9 2 2 2 4 2" xfId="26107" xr:uid="{122440CA-696A-44E0-9E96-A87373C105F9}"/>
    <cellStyle name="Comma 9 2 2 2 4 3" xfId="27290" xr:uid="{4E4768B2-7AB8-4453-8074-05036922F932}"/>
    <cellStyle name="Comma 9 2 2 2 5" xfId="4268" xr:uid="{15F18BA8-7F97-4777-9066-8253069EFE6E}"/>
    <cellStyle name="Comma 9 2 2 2 5 2" xfId="9039" xr:uid="{9FE3AAF4-1EE5-47ED-B8D4-F93ABC268CE4}"/>
    <cellStyle name="Comma 9 2 2 2 5 2 2" xfId="19419" xr:uid="{6A6573BE-1A19-4442-870C-069C69D8A52C}"/>
    <cellStyle name="Comma 9 2 2 2 5 2 3" xfId="31043" xr:uid="{F0C0A167-9B27-4A98-AB6A-B02856686997}"/>
    <cellStyle name="Comma 9 2 2 2 5 2 4" xfId="30802" xr:uid="{940BAFB2-DDDF-4DFD-AC79-DD26DD309846}"/>
    <cellStyle name="Comma 9 2 2 2 5 3" xfId="11872" xr:uid="{D66D2D42-7EBA-40C4-BE58-4D64A5059408}"/>
    <cellStyle name="Comma 9 2 2 2 5 3 2" xfId="22252" xr:uid="{6B46C0D7-EBC5-4194-90D8-6BCEC8A7CC97}"/>
    <cellStyle name="Comma 9 2 2 2 5 4" xfId="28385" xr:uid="{7BC0D46E-3348-466F-8DFC-3BD610176F0D}"/>
    <cellStyle name="Comma 9 2 2 2 5 5" xfId="27899" xr:uid="{B715E0BE-8612-4D9B-8094-A86B31BEC63D}"/>
    <cellStyle name="Comma 9 2 2 2 5 6" xfId="16586" xr:uid="{16CD614C-D92C-43D8-816F-40DF7AA64539}"/>
    <cellStyle name="Comma 9 2 2 2 6" xfId="5645" xr:uid="{668570A6-D60D-4778-B198-50FD03580688}"/>
    <cellStyle name="Comma 9 2 2 2 6 2" xfId="29723" xr:uid="{5FAFEE43-02EA-4263-B848-C1EA850D9CC6}"/>
    <cellStyle name="Comma 9 2 2 2 6 2 2" xfId="30977" xr:uid="{5D796100-B80F-4D81-937F-89F02B01DAF1}"/>
    <cellStyle name="Comma 9 2 2 2 7" xfId="25136" xr:uid="{C3EE7BD6-8743-4519-9C3D-CB652EFF1857}"/>
    <cellStyle name="Comma 9 2 2 2 8" xfId="13098" xr:uid="{E9F47D49-DC26-47D8-9B66-DEB5C8F17696}"/>
    <cellStyle name="Comma 9 2 2 3" xfId="1822" xr:uid="{00000000-0005-0000-0000-000020030000}"/>
    <cellStyle name="Comma 9 2 2 3 2" xfId="3076" xr:uid="{00000000-0005-0000-0000-00005A020000}"/>
    <cellStyle name="Comma 9 2 2 3 2 2" xfId="8155" xr:uid="{BA1A08A8-8F25-42BA-8FF5-CF4370543494}"/>
    <cellStyle name="Comma 9 2 2 3 2 2 2" xfId="28828" xr:uid="{FEA450FD-A44B-4F78-B887-6FBB04F43C55}"/>
    <cellStyle name="Comma 9 2 2 3 2 2 2 2" xfId="31227" xr:uid="{E0EAEE44-385B-43C4-A241-FDA503A0345E}"/>
    <cellStyle name="Comma 9 2 2 3 2 2 2 3" xfId="30804" xr:uid="{0E41FCD9-0F8F-41FD-9B49-7F0530E67F12}"/>
    <cellStyle name="Comma 9 2 2 3 2 2 3" xfId="26383" xr:uid="{4ABFB2F1-EFEF-44B5-B10D-DE0D3C6BDABA}"/>
    <cellStyle name="Comma 9 2 2 3 2 2 4" xfId="18535" xr:uid="{6D88F806-B1B0-4D9A-BBC6-DBDC26EA2E99}"/>
    <cellStyle name="Comma 9 2 2 3 2 3" xfId="10988" xr:uid="{4C570C57-C828-4E9B-9C5B-D3D470D1304A}"/>
    <cellStyle name="Comma 9 2 2 3 2 3 2" xfId="21368" xr:uid="{85E85D4A-641F-4B1F-B4B2-73E48F5F3F73}"/>
    <cellStyle name="Comma 9 2 2 3 2 4" xfId="24872" xr:uid="{3C1C18F6-326F-4101-B42C-CAFA790586F4}"/>
    <cellStyle name="Comma 9 2 2 3 2 5" xfId="15702" xr:uid="{5E62D3EB-52D8-4B2A-8967-E1EC80A96F32}"/>
    <cellStyle name="Comma 9 2 2 3 3" xfId="2089" xr:uid="{00000000-0005-0000-0000-000020030000}"/>
    <cellStyle name="Comma 9 2 2 3 4" xfId="4418" xr:uid="{51ADD6C0-603D-4098-9009-CBEFA0A69A4B}"/>
    <cellStyle name="Comma 9 2 2 3 4 2" xfId="9189" xr:uid="{F3BDC41A-CFD9-47C5-A0ED-1DF0D97D107C}"/>
    <cellStyle name="Comma 9 2 2 3 4 2 2" xfId="19569" xr:uid="{6A163FFC-6407-458E-95EF-1755EB510D2C}"/>
    <cellStyle name="Comma 9 2 2 3 4 2 3" xfId="31083" xr:uid="{200D0FEF-51EA-4B32-BD4F-ED01F56CF64F}"/>
    <cellStyle name="Comma 9 2 2 3 4 2 4" xfId="30803" xr:uid="{45D769B4-A51B-4357-BF7C-CEA3942690FF}"/>
    <cellStyle name="Comma 9 2 2 3 4 3" xfId="12022" xr:uid="{B8CDA8CB-E142-4092-9D7D-1F70CFFAECDF}"/>
    <cellStyle name="Comma 9 2 2 3 4 3 2" xfId="22402" xr:uid="{A2F09515-9B43-40E8-8E58-EDBDFCCA4661}"/>
    <cellStyle name="Comma 9 2 2 3 4 4" xfId="16736" xr:uid="{EAE4FB54-618E-4BD5-8A10-FD59118FE55B}"/>
    <cellStyle name="Comma 9 2 2 3 5" xfId="5646" xr:uid="{1753FA6C-087A-430B-A68A-C681B0D13A8B}"/>
    <cellStyle name="Comma 9 2 2 3 5 2" xfId="29709" xr:uid="{8E3DEB05-C8FD-4B12-9825-E73EE046D749}"/>
    <cellStyle name="Comma 9 2 2 3 5 2 2" xfId="30978" xr:uid="{AFFAD961-C129-4BDB-B8E1-FC9907D6727B}"/>
    <cellStyle name="Comma 9 2 2 3 6" xfId="24152" xr:uid="{41DAB614-918F-4599-BF83-9AA4B418D79E}"/>
    <cellStyle name="Comma 9 2 2 3 7" xfId="13588" xr:uid="{2E3B28A3-F72F-46DD-9CA8-18228347FB64}"/>
    <cellStyle name="Comma 9 2 2 4" xfId="1820" xr:uid="{00000000-0005-0000-0000-000021030000}"/>
    <cellStyle name="Comma 9 2 2 4 2" xfId="3074" xr:uid="{00000000-0005-0000-0000-00005B020000}"/>
    <cellStyle name="Comma 9 2 2 4 2 2" xfId="8153" xr:uid="{3821D36B-E30A-436A-ADD2-C492AC21B492}"/>
    <cellStyle name="Comma 9 2 2 4 2 2 2" xfId="28827" xr:uid="{75B182AE-DD33-43EB-BD11-5250C85A4E01}"/>
    <cellStyle name="Comma 9 2 2 4 2 2 3" xfId="26308" xr:uid="{BA6A95AF-6109-40B1-B3B9-241F006D302F}"/>
    <cellStyle name="Comma 9 2 2 4 2 2 4" xfId="18533" xr:uid="{6DC6F597-8D99-4D70-85A2-BCF10AE0AD8E}"/>
    <cellStyle name="Comma 9 2 2 4 2 3" xfId="10986" xr:uid="{2A3734C0-6283-4588-9F43-DBEA24F07785}"/>
    <cellStyle name="Comma 9 2 2 4 2 3 2" xfId="21366" xr:uid="{73BB00D0-276E-47F7-A419-031530E0420D}"/>
    <cellStyle name="Comma 9 2 2 4 2 4" xfId="26314" xr:uid="{4114B98C-05CB-4B13-B488-16099DD307AD}"/>
    <cellStyle name="Comma 9 2 2 4 2 5" xfId="15700" xr:uid="{6AE8E6BF-8A14-431C-99B4-E9E63BED19BF}"/>
    <cellStyle name="Comma 9 2 2 4 3" xfId="3606" xr:uid="{00000000-0005-0000-0000-000021030000}"/>
    <cellStyle name="Comma 9 2 2 4 4" xfId="5644" xr:uid="{8B26A1BB-AE5F-48D9-8E42-E69CDD492616}"/>
    <cellStyle name="Comma 9 2 2 4 4 2" xfId="29960" xr:uid="{7C9ED966-91AA-4C46-BB66-8180C9956C71}"/>
    <cellStyle name="Comma 9 2 2 4 5" xfId="24325" xr:uid="{8BA3453A-B276-4F0C-8B80-BF13CA76962C}"/>
    <cellStyle name="Comma 9 2 2 4 6" xfId="13586" xr:uid="{1A9E97E1-72D1-4AFC-BB30-AF8F5B6BAA27}"/>
    <cellStyle name="Comma 9 2 2 5" xfId="2641" xr:uid="{00000000-0005-0000-0000-00005C020000}"/>
    <cellStyle name="Comma 9 2 2 5 2" xfId="5902" xr:uid="{45A164FE-5FE9-43B5-9529-C545256EB1C7}"/>
    <cellStyle name="Comma 9 2 2 5 2 2" xfId="28648" xr:uid="{F52522D7-FE86-4CED-8031-4C36F7BDC289}"/>
    <cellStyle name="Comma 9 2 2 5 2 2 2" xfId="31209" xr:uid="{972E3E93-27A6-4530-8159-6C6AF4E7DBCC}"/>
    <cellStyle name="Comma 9 2 2 5 2 2 3" xfId="30805" xr:uid="{08104823-45CC-4C4D-B84B-B3362DB2DCBC}"/>
    <cellStyle name="Comma 9 2 2 5 2 3" xfId="27233" xr:uid="{C3BE4EB7-43AA-4AC7-BEFF-8B26A3BE7026}"/>
    <cellStyle name="Comma 9 2 2 5 2 4" xfId="15312" xr:uid="{08E79145-1382-4681-9832-B0F6E2DADE39}"/>
    <cellStyle name="Comma 9 2 2 5 3" xfId="7765" xr:uid="{5D0B9A8F-12FE-41D9-A9E6-A0FC75FD3FD8}"/>
    <cellStyle name="Comma 9 2 2 5 3 2" xfId="18145" xr:uid="{0A8DFB72-F3C6-4083-88C0-C732F813D519}"/>
    <cellStyle name="Comma 9 2 2 5 4" xfId="10598" xr:uid="{4B064456-B3B1-4B04-A024-41F9964ADD43}"/>
    <cellStyle name="Comma 9 2 2 5 4 2" xfId="20978" xr:uid="{755E6D50-A281-4A13-84B5-51D522FD572A}"/>
    <cellStyle name="Comma 9 2 2 5 5" xfId="23654" xr:uid="{435834F1-E757-4761-960E-34D3DB17B906}"/>
    <cellStyle name="Comma 9 2 2 5 6" xfId="13029" xr:uid="{5AE173AE-BF38-4842-AA91-78EA7873D122}"/>
    <cellStyle name="Comma 9 2 2 6" xfId="2290" xr:uid="{00000000-0005-0000-0000-000057020000}"/>
    <cellStyle name="Comma 9 2 2 6 2" xfId="7416" xr:uid="{F0EED383-DED6-4BF2-97EE-EDD10841C3A9}"/>
    <cellStyle name="Comma 9 2 2 6 2 2" xfId="17796" xr:uid="{E2E25D04-1C5B-42F3-971A-9693DBE7026D}"/>
    <cellStyle name="Comma 9 2 2 6 3" xfId="10249" xr:uid="{94DC420B-AA21-4FD5-93D5-21B40811B1C2}"/>
    <cellStyle name="Comma 9 2 2 6 3 2" xfId="20629" xr:uid="{E6D15CCE-188C-46C1-8F19-27097D48CB9C}"/>
    <cellStyle name="Comma 9 2 2 6 4" xfId="22650" xr:uid="{D0547388-BB56-43F0-887B-5DC1986503B8}"/>
    <cellStyle name="Comma 9 2 2 6 5" xfId="26803" xr:uid="{140F2489-462A-432C-AAD8-2C4B4DBDF3A3}"/>
    <cellStyle name="Comma 9 2 2 6 6" xfId="14963" xr:uid="{93BB5F1A-804A-42CC-B8EB-C9CEF1F05211}"/>
    <cellStyle name="Comma 9 2 2 7" xfId="3825" xr:uid="{F187D117-A490-47DB-9E10-75EB17734E90}"/>
    <cellStyle name="Comma 9 2 2 7 2" xfId="8657" xr:uid="{644F7400-21EC-44AC-96AB-03542AB9BCFE}"/>
    <cellStyle name="Comma 9 2 2 7 2 2" xfId="19037" xr:uid="{C00F856F-2CD0-4E3B-A3DA-35E428B0F0FE}"/>
    <cellStyle name="Comma 9 2 2 7 3" xfId="11490" xr:uid="{DC85BDFB-B499-4C6E-A0B1-105AFB53FA00}"/>
    <cellStyle name="Comma 9 2 2 7 3 2" xfId="21870" xr:uid="{2AB65E47-B840-4E3A-9190-E4321AA48705}"/>
    <cellStyle name="Comma 9 2 2 7 4" xfId="26441" xr:uid="{0585DF1F-C5C2-4D34-BBE6-8DFF8DBF905E}"/>
    <cellStyle name="Comma 9 2 2 7 5" xfId="28040" xr:uid="{BEC9E2EF-CCA4-4CC5-8AB1-C4763C60ED1D}"/>
    <cellStyle name="Comma 9 2 2 7 6" xfId="16204" xr:uid="{F05C9D44-64C0-4600-BDB2-376264D8F02B}"/>
    <cellStyle name="Comma 9 2 2 8" xfId="4928" xr:uid="{3AD1A3B8-0529-4279-AFBA-6A259E6478D4}"/>
    <cellStyle name="Comma 9 2 2 8 2" xfId="14220" xr:uid="{3A55FC0C-5526-4111-8F2F-A420A93B599F}"/>
    <cellStyle name="Comma 9 2 2 9" xfId="6673" xr:uid="{6EFE6E0B-F24A-4847-A285-0AA765FBEBDF}"/>
    <cellStyle name="Comma 9 2 2 9 2" xfId="17053" xr:uid="{0ECC4CAE-5358-4A94-B368-95E70F3C5906}"/>
    <cellStyle name="Comma 9 2 3" xfId="541" xr:uid="{00000000-0005-0000-0000-000022030000}"/>
    <cellStyle name="Comma 9 2 3 10" xfId="12679" xr:uid="{F4C62D95-DF88-450B-B844-5FCA3C4178EF}"/>
    <cellStyle name="Comma 9 2 3 2" xfId="1824" xr:uid="{00000000-0005-0000-0000-000023030000}"/>
    <cellStyle name="Comma 9 2 3 2 2" xfId="3077" xr:uid="{00000000-0005-0000-0000-00005E020000}"/>
    <cellStyle name="Comma 9 2 3 2 2 2" xfId="8156" xr:uid="{00C34E79-4A12-4FEF-8FD7-A120007AC003}"/>
    <cellStyle name="Comma 9 2 3 2 2 2 2" xfId="28829" xr:uid="{9400F8BF-E03C-47B4-8A73-79D8316A2F57}"/>
    <cellStyle name="Comma 9 2 3 2 2 2 3" xfId="28631" xr:uid="{7A2BE245-EA15-44B8-97A3-BD9684DEFF4F}"/>
    <cellStyle name="Comma 9 2 3 2 2 2 4" xfId="18536" xr:uid="{11C459B9-9635-43E5-A2CE-CA3DDB0927D6}"/>
    <cellStyle name="Comma 9 2 3 2 2 3" xfId="10989" xr:uid="{179EA3D4-61C5-47DF-BA03-BCD2392F900C}"/>
    <cellStyle name="Comma 9 2 3 2 2 3 2" xfId="21369" xr:uid="{2A1FE7AD-F25F-4C3B-8926-616BF3F7D3E5}"/>
    <cellStyle name="Comma 9 2 3 2 2 4" xfId="25746" xr:uid="{942CDB3C-31B9-48FD-A9C8-9181B9986ACB}"/>
    <cellStyle name="Comma 9 2 3 2 2 5" xfId="15703" xr:uid="{A62BBE42-1AD1-4C98-BC5F-080129262303}"/>
    <cellStyle name="Comma 9 2 3 2 3" xfId="3697" xr:uid="{00000000-0005-0000-0000-000023030000}"/>
    <cellStyle name="Comma 9 2 3 2 4" xfId="5647" xr:uid="{E79966CE-366E-44ED-8CF4-EF18FE3B9A08}"/>
    <cellStyle name="Comma 9 2 3 2 4 2" xfId="29961" xr:uid="{C540771B-03DD-4A97-8D6C-125C8B900220}"/>
    <cellStyle name="Comma 9 2 3 2 5" xfId="23089" xr:uid="{7BC34336-6CF0-4232-A50B-C2757E6B9AA2}"/>
    <cellStyle name="Comma 9 2 3 2 6" xfId="13589" xr:uid="{AE8E06AD-96D0-46A8-B033-8D8865597D33}"/>
    <cellStyle name="Comma 9 2 3 3" xfId="1825" xr:uid="{00000000-0005-0000-0000-000024030000}"/>
    <cellStyle name="Comma 9 2 3 3 2" xfId="2685" xr:uid="{00000000-0005-0000-0000-00005F020000}"/>
    <cellStyle name="Comma 9 2 3 3 2 2" xfId="7808" xr:uid="{B9ACF73D-5345-46F9-B10F-7BF577F6FA2C}"/>
    <cellStyle name="Comma 9 2 3 3 2 2 2" xfId="18188" xr:uid="{7BDE12E2-F66C-43CB-A936-014FC451446C}"/>
    <cellStyle name="Comma 9 2 3 3 2 3" xfId="10641" xr:uid="{7B796FA2-53F4-4E07-ACB6-8A1AA81C96CF}"/>
    <cellStyle name="Comma 9 2 3 3 2 3 2" xfId="21021" xr:uid="{865B3BD9-33FF-4391-A8D9-6B5ECEDC6CF6}"/>
    <cellStyle name="Comma 9 2 3 3 2 4" xfId="15355" xr:uid="{372507FF-8B1F-490B-A74C-426CD780667A}"/>
    <cellStyle name="Comma 9 2 3 3 2 5" xfId="30442" xr:uid="{B9D0D307-C678-4D48-9BB3-FA80D0D64076}"/>
    <cellStyle name="Comma 9 2 3 3 3" xfId="2078" xr:uid="{00000000-0005-0000-0000-000024030000}"/>
    <cellStyle name="Comma 9 2 3 3 4" xfId="5648" xr:uid="{CE82BC05-DECC-433A-A1AE-079FA93D71A1}"/>
    <cellStyle name="Comma 9 2 3 3 4 2" xfId="29909" xr:uid="{DEAC15BD-E4D5-4066-9D0F-223E4FCD8552}"/>
    <cellStyle name="Comma 9 2 3 3 5" xfId="25039" xr:uid="{6B690C1C-4E4E-4CEB-9458-3070211420B8}"/>
    <cellStyle name="Comma 9 2 3 3 6" xfId="13097" xr:uid="{9A279FFC-6243-4F00-B96A-9C2520A46EDC}"/>
    <cellStyle name="Comma 9 2 3 4" xfId="1823" xr:uid="{00000000-0005-0000-0000-000025030000}"/>
    <cellStyle name="Comma 9 2 3 4 2" xfId="4654" xr:uid="{2B316BF8-A02B-4FA6-9E0C-A81BF302FB1E}"/>
    <cellStyle name="Comma 9 2 3 4 2 2" xfId="9405" xr:uid="{83C3117E-0556-4527-B429-6733E7FC28FB}"/>
    <cellStyle name="Comma 9 2 3 4 2 2 2" xfId="19785" xr:uid="{75F44DC8-6775-40EE-BB1B-FE5900228869}"/>
    <cellStyle name="Comma 9 2 3 4 2 3" xfId="12238" xr:uid="{02383733-3AC8-4F33-847D-F4EDED4B1500}"/>
    <cellStyle name="Comma 9 2 3 4 2 3 2" xfId="22618" xr:uid="{7E9B7457-55E4-47A6-AEC3-2AB45A85A26B}"/>
    <cellStyle name="Comma 9 2 3 4 2 4" xfId="28307" xr:uid="{517B9FA5-CA7B-4147-8281-57997331AEA6}"/>
    <cellStyle name="Comma 9 2 3 4 2 5" xfId="27038" xr:uid="{67CB897C-285F-4C47-BC05-557ED67C8AB1}"/>
    <cellStyle name="Comma 9 2 3 4 2 6" xfId="16952" xr:uid="{3AB9AAA6-8579-4953-89F0-8E36A6C0DD15}"/>
    <cellStyle name="Comma 9 2 3 4 3" xfId="22756" xr:uid="{53723204-0815-4045-A056-7FCD23F7396E}"/>
    <cellStyle name="Comma 9 2 3 5" xfId="4134" xr:uid="{58960FB7-AA3D-4773-B9E0-BAA94B5F7831}"/>
    <cellStyle name="Comma 9 2 3 5 2" xfId="8905" xr:uid="{45BD0102-A3DB-46F1-B996-4B740B50B967}"/>
    <cellStyle name="Comma 9 2 3 5 2 2" xfId="29010" xr:uid="{FD6FD515-24A7-44F7-9B6A-EE8B41326D0B}"/>
    <cellStyle name="Comma 9 2 3 5 2 3" xfId="27358" xr:uid="{4196D849-59CB-4781-A66E-CA6616B641F1}"/>
    <cellStyle name="Comma 9 2 3 5 2 4" xfId="19285" xr:uid="{1B49DD98-D93E-4499-8109-0BF6F8E1781D}"/>
    <cellStyle name="Comma 9 2 3 5 2 5" xfId="31015" xr:uid="{F7D350F9-DB22-40CD-A277-E89E784C5412}"/>
    <cellStyle name="Comma 9 2 3 5 3" xfId="11738" xr:uid="{FEEBFF0E-3A22-490B-94EE-A20B651F3918}"/>
    <cellStyle name="Comma 9 2 3 5 3 2" xfId="22118" xr:uid="{7BCDA1FB-7008-4553-90F2-782DDE9547DF}"/>
    <cellStyle name="Comma 9 2 3 5 4" xfId="28100" xr:uid="{6B05F112-D1B4-4987-9ED9-AD61916186A5}"/>
    <cellStyle name="Comma 9 2 3 5 5" xfId="16452" xr:uid="{E2103747-DE1C-424E-A121-811632EDB617}"/>
    <cellStyle name="Comma 9 2 3 6" xfId="4929" xr:uid="{B11DD8E7-1558-472B-8FE9-B7DE5AE1C3AA}"/>
    <cellStyle name="Comma 9 2 3 6 2" xfId="28257" xr:uid="{B5064F52-1DEC-48C6-AD6C-94D57ED80CDC}"/>
    <cellStyle name="Comma 9 2 3 6 3" xfId="27715" xr:uid="{90953E80-ECF8-4692-9972-22BB6C8DE61E}"/>
    <cellStyle name="Comma 9 2 3 6 4" xfId="14221" xr:uid="{6FE659B4-9790-4D04-B838-7A04B11F19B9}"/>
    <cellStyle name="Comma 9 2 3 7" xfId="6674" xr:uid="{A3767453-1D26-4077-9762-3232EF5FAEF7}"/>
    <cellStyle name="Comma 9 2 3 7 2" xfId="28414" xr:uid="{C0ECF8F6-3BBF-4631-AE2A-78AAE82D9245}"/>
    <cellStyle name="Comma 9 2 3 7 3" xfId="27282" xr:uid="{A1AC7B48-6458-4882-A59B-BA808F918EEC}"/>
    <cellStyle name="Comma 9 2 3 7 4" xfId="17054" xr:uid="{C6323C8C-63AA-4061-9C69-B64F539EFDEC}"/>
    <cellStyle name="Comma 9 2 3 8" xfId="9507" xr:uid="{19B45FED-76C2-4145-940D-2F2BC325C947}"/>
    <cellStyle name="Comma 9 2 3 8 2" xfId="19887" xr:uid="{A7D0349A-2623-433A-82FA-CC129D323731}"/>
    <cellStyle name="Comma 9 2 3 9" xfId="25164" xr:uid="{491DEFD9-42C7-46F8-B951-F96D761D4FA0}"/>
    <cellStyle name="Comma 9 2 4" xfId="1826" xr:uid="{00000000-0005-0000-0000-000026030000}"/>
    <cellStyle name="Comma 9 2 4 2" xfId="3078" xr:uid="{00000000-0005-0000-0000-000060020000}"/>
    <cellStyle name="Comma 9 2 4 2 2" xfId="8157" xr:uid="{3871DE92-AD0D-4C55-9FDA-EB07377910AF}"/>
    <cellStyle name="Comma 9 2 4 2 2 2" xfId="28830" xr:uid="{35DDB46A-9F32-451D-BE4A-FB8BA2BFC5CB}"/>
    <cellStyle name="Comma 9 2 4 2 2 2 2" xfId="31228" xr:uid="{D86CE846-FB1A-46CF-AAA1-01DB85ECFA69}"/>
    <cellStyle name="Comma 9 2 4 2 2 2 3" xfId="30807" xr:uid="{BE13AE7C-8747-44CE-A1E1-1A36A7111489}"/>
    <cellStyle name="Comma 9 2 4 2 2 3" xfId="27380" xr:uid="{1D429F61-482C-40AA-9F51-7ED2D3E08585}"/>
    <cellStyle name="Comma 9 2 4 2 2 4" xfId="18537" xr:uid="{E513781B-C37F-4A79-B6A8-73A52D5D952C}"/>
    <cellStyle name="Comma 9 2 4 2 3" xfId="10990" xr:uid="{5FAD14CD-9E4E-4A54-B659-08425DC4EB51}"/>
    <cellStyle name="Comma 9 2 4 2 3 2" xfId="21370" xr:uid="{D5BA3C34-8A17-499D-9401-2290B594129A}"/>
    <cellStyle name="Comma 9 2 4 2 4" xfId="25660" xr:uid="{DE4B7DEE-3DFB-4D95-9D94-5B6697CA1424}"/>
    <cellStyle name="Comma 9 2 4 2 5" xfId="15704" xr:uid="{B32A986E-B469-403A-9A26-89063FFD10F3}"/>
    <cellStyle name="Comma 9 2 4 3" xfId="3618" xr:uid="{00000000-0005-0000-0000-000026030000}"/>
    <cellStyle name="Comma 9 2 4 4" xfId="4419" xr:uid="{730607A7-848F-4DD4-AC1A-3254E1DC46BC}"/>
    <cellStyle name="Comma 9 2 4 4 2" xfId="9190" xr:uid="{C7AB3644-B0B6-4154-BE4F-C29BF5ECB030}"/>
    <cellStyle name="Comma 9 2 4 4 2 2" xfId="19570" xr:uid="{7AE53B1F-54DA-4F06-99C4-5B8CE011620E}"/>
    <cellStyle name="Comma 9 2 4 4 2 3" xfId="31084" xr:uid="{BE5A0B73-4A4C-4029-A301-6535C3F13C1D}"/>
    <cellStyle name="Comma 9 2 4 4 2 4" xfId="30806" xr:uid="{C1548C2B-E83F-4CD1-8AE4-504BDC32719D}"/>
    <cellStyle name="Comma 9 2 4 4 3" xfId="12023" xr:uid="{05AB095B-DD55-4F70-B186-D55D3B66DE04}"/>
    <cellStyle name="Comma 9 2 4 4 3 2" xfId="22403" xr:uid="{83C0AEC2-D7F8-4FB1-8063-95763749ADDC}"/>
    <cellStyle name="Comma 9 2 4 4 4" xfId="27979" xr:uid="{48E7C24F-7C7F-4635-9EBC-9D453F175853}"/>
    <cellStyle name="Comma 9 2 4 4 5" xfId="28160" xr:uid="{38EC5DA3-2ECC-43FA-AFF3-4E44C4962149}"/>
    <cellStyle name="Comma 9 2 4 4 6" xfId="16737" xr:uid="{E7145DA8-4655-4CB9-96FD-E1E6B4F01E4F}"/>
    <cellStyle name="Comma 9 2 4 5" xfId="5649" xr:uid="{D9BE428C-8235-4EF9-B20E-E5BB3AFC6747}"/>
    <cellStyle name="Comma 9 2 4 5 2" xfId="29691" xr:uid="{E7A06D38-4B4A-4976-BC01-C3B6B233E532}"/>
    <cellStyle name="Comma 9 2 4 5 2 2" xfId="30979" xr:uid="{FFEA7A56-AD8A-44D9-BC17-C7A9B2757E95}"/>
    <cellStyle name="Comma 9 2 4 6" xfId="24674" xr:uid="{6EEEF6C0-BA3C-4450-82E6-71744843DDBB}"/>
    <cellStyle name="Comma 9 2 4 7" xfId="13590" xr:uid="{81F21B33-152E-41A4-8622-BE740F8B59B3}"/>
    <cellStyle name="Comma 9 2 5" xfId="1827" xr:uid="{00000000-0005-0000-0000-000027030000}"/>
    <cellStyle name="Comma 9 2 5 2" xfId="2880" xr:uid="{00000000-0005-0000-0000-000061020000}"/>
    <cellStyle name="Comma 9 2 5 2 2" xfId="7996" xr:uid="{30435070-21F0-450E-8F48-DD2475E78426}"/>
    <cellStyle name="Comma 9 2 5 2 2 2" xfId="27243" xr:uid="{B2DCA550-CDEE-430E-8093-FA1E260FBBA3}"/>
    <cellStyle name="Comma 9 2 5 2 2 2 2" xfId="31186" xr:uid="{935049C4-8F57-47F7-A020-2141BFAE117B}"/>
    <cellStyle name="Comma 9 2 5 2 2 2 3" xfId="30808" xr:uid="{E09FB7FE-6B02-4145-8F9C-245D63874152}"/>
    <cellStyle name="Comma 9 2 5 2 2 3" xfId="26151" xr:uid="{A90172AA-ECBA-49AF-A27D-7287150C6C55}"/>
    <cellStyle name="Comma 9 2 5 2 2 4" xfId="18376" xr:uid="{BB53FA4A-1DDF-48F5-8459-C96D8C66B94A}"/>
    <cellStyle name="Comma 9 2 5 2 3" xfId="10829" xr:uid="{8DBDF390-F889-45B9-8090-2E42DC2B125A}"/>
    <cellStyle name="Comma 9 2 5 2 3 2" xfId="21209" xr:uid="{3D817999-D32B-42D4-A4EE-FDDC6CAAAB75}"/>
    <cellStyle name="Comma 9 2 5 2 4" xfId="28529" xr:uid="{EFD68B7B-CEB1-42E8-96C8-A4CE64C8ED24}"/>
    <cellStyle name="Comma 9 2 5 2 5" xfId="15543" xr:uid="{178AD210-1937-49B9-920C-01104FD1710F}"/>
    <cellStyle name="Comma 9 2 5 3" xfId="3536" xr:uid="{00000000-0005-0000-0000-000027030000}"/>
    <cellStyle name="Comma 9 2 5 4" xfId="5650" xr:uid="{D7164F72-134C-4D46-901D-95E30936FD2B}"/>
    <cellStyle name="Comma 9 2 5 4 2" xfId="29924" xr:uid="{5C9B02E0-C788-4B1D-BC0E-E607E53C7539}"/>
    <cellStyle name="Comma 9 2 5 5" xfId="25503" xr:uid="{683D3246-020B-45A9-8F05-CD8C07E60BC7}"/>
    <cellStyle name="Comma 9 2 5 6" xfId="13377" xr:uid="{D127C0C3-511A-4158-94C4-3B598D743006}"/>
    <cellStyle name="Comma 9 2 6" xfId="1819" xr:uid="{00000000-0005-0000-0000-000028030000}"/>
    <cellStyle name="Comma 9 2 6 2" xfId="2539" xr:uid="{00000000-0005-0000-0000-000062020000}"/>
    <cellStyle name="Comma 9 2 6 2 2" xfId="7663" xr:uid="{12A85B8F-612E-4B7E-8375-3FD272B72C3E}"/>
    <cellStyle name="Comma 9 2 6 2 2 2" xfId="18043" xr:uid="{63602DFF-BD8A-4BE0-91FF-331DD6264E16}"/>
    <cellStyle name="Comma 9 2 6 2 3" xfId="10496" xr:uid="{61B4E7AC-8DB2-43F1-868D-FAA2881C85E4}"/>
    <cellStyle name="Comma 9 2 6 2 3 2" xfId="20876" xr:uid="{1BB267DC-2623-4AAD-9299-6628C1181669}"/>
    <cellStyle name="Comma 9 2 6 2 4" xfId="28006" xr:uid="{93DFBBE4-AEC2-43A7-B32D-98AE37918C88}"/>
    <cellStyle name="Comma 9 2 6 2 5" xfId="27051" xr:uid="{3C93F917-4687-49AB-A2DE-9CFA582651C6}"/>
    <cellStyle name="Comma 9 2 6 2 6" xfId="15210" xr:uid="{B954EB0A-A415-4D84-A87E-51039639E08C}"/>
    <cellStyle name="Comma 9 2 6 3" xfId="3705" xr:uid="{00000000-0005-0000-0000-000028030000}"/>
    <cellStyle name="Comma 9 2 6 4" xfId="5643" xr:uid="{D898191B-5E99-42ED-AE9E-BA7EEF98ED5F}"/>
    <cellStyle name="Comma 9 2 6 4 2" xfId="29876" xr:uid="{E41C2E13-76EE-4F01-AD17-0737E327D418}"/>
    <cellStyle name="Comma 9 2 6 5" xfId="23853" xr:uid="{D61276F4-B8A3-4202-B41B-BD1945D207E6}"/>
    <cellStyle name="Comma 9 2 6 6" xfId="12926" xr:uid="{0F80994B-85B6-4398-ADA2-8150445C52AA}"/>
    <cellStyle name="Comma 9 2 7" xfId="2233" xr:uid="{00000000-0005-0000-0000-000056020000}"/>
    <cellStyle name="Comma 9 2 7 2" xfId="7359" xr:uid="{C4B32B00-5182-49D8-9EA5-796AE2208F5A}"/>
    <cellStyle name="Comma 9 2 7 2 2" xfId="26718" xr:uid="{E24BCB5C-C6EA-4FDB-9EC3-913147FB8779}"/>
    <cellStyle name="Comma 9 2 7 2 2 2" xfId="31181" xr:uid="{B8E870C8-2DC3-4142-9B70-BD70882B4D51}"/>
    <cellStyle name="Comma 9 2 7 2 2 3" xfId="30809" xr:uid="{BBA9BA85-2DE8-4D34-8E86-BAE1DE19E844}"/>
    <cellStyle name="Comma 9 2 7 2 3" xfId="28266" xr:uid="{90482539-1104-4FEC-A0B4-4BBC91205F8D}"/>
    <cellStyle name="Comma 9 2 7 2 4" xfId="17739" xr:uid="{A997357B-75E5-4FBD-8E85-7D845313D2E4}"/>
    <cellStyle name="Comma 9 2 7 3" xfId="10192" xr:uid="{6CC74026-AB08-411B-B16F-52096AABA2AE}"/>
    <cellStyle name="Comma 9 2 7 3 2" xfId="20572" xr:uid="{D660BE8F-3CEC-43C8-B3F2-515CBFAE10A6}"/>
    <cellStyle name="Comma 9 2 7 4" xfId="25032" xr:uid="{6B933433-0728-4A4C-81A0-760F81048C5E}"/>
    <cellStyle name="Comma 9 2 7 5" xfId="14906" xr:uid="{9E029389-AF9E-4E2C-80CF-C3A6CB490564}"/>
    <cellStyle name="Comma 9 2 8" xfId="3877" xr:uid="{14ABF57D-7E2D-49B0-92F4-00CADDA395CB}"/>
    <cellStyle name="Comma 9 2 8 2" xfId="8708" xr:uid="{A7E88751-1D29-4175-B2B8-DA20A976F5E3}"/>
    <cellStyle name="Comma 9 2 8 2 2" xfId="19088" xr:uid="{E69C0CF9-2C8E-461A-BD73-73D7F51D1663}"/>
    <cellStyle name="Comma 9 2 8 3" xfId="11541" xr:uid="{95E42C6C-C80A-4C6F-AEA5-4FFFB2425A1A}"/>
    <cellStyle name="Comma 9 2 8 3 2" xfId="21921" xr:uid="{7A3F958E-C57F-4788-976D-1AE8E6A57944}"/>
    <cellStyle name="Comma 9 2 8 4" xfId="26411" xr:uid="{FD7B0B76-E8B9-487D-8AAD-C9933C1ACB6C}"/>
    <cellStyle name="Comma 9 2 8 5" xfId="27759" xr:uid="{AC65A6F0-19BB-40A6-9BE0-0678F17B6B3B}"/>
    <cellStyle name="Comma 9 2 8 6" xfId="16255" xr:uid="{6C8D399F-9CD0-4228-9326-262AC491334C}"/>
    <cellStyle name="Comma 9 2 9" xfId="4927" xr:uid="{BD7D2C77-C633-4CFC-AAC8-AEB80D7AE154}"/>
    <cellStyle name="Comma 9 2 9 2" xfId="25982" xr:uid="{FF5AE70A-CB98-46FE-AEBC-034F7A064D0C}"/>
    <cellStyle name="Comma 9 2 9 3" xfId="27778" xr:uid="{9617A20E-B9DC-4147-BB81-6D931C61435A}"/>
    <cellStyle name="Comma 9 2 9 4" xfId="14219" xr:uid="{B60DB025-08CD-4CE5-A225-EF26AA61A2E6}"/>
    <cellStyle name="Comma 9 3" xfId="542" xr:uid="{00000000-0005-0000-0000-000029030000}"/>
    <cellStyle name="Comma 9 3 10" xfId="9508" xr:uid="{E7E81DE3-7484-41E0-8FA9-F356A46CD991}"/>
    <cellStyle name="Comma 9 3 10 2" xfId="19888" xr:uid="{ABE7FEB3-D309-49D2-9D77-CEDDF86F8FC8}"/>
    <cellStyle name="Comma 9 3 11" xfId="24493" xr:uid="{D4380A83-A032-4878-B2BD-F5EDC2355B6A}"/>
    <cellStyle name="Comma 9 3 12" xfId="12520" xr:uid="{1EC29B22-E11A-4F03-9D04-7890D63A35C8}"/>
    <cellStyle name="Comma 9 3 2" xfId="1829" xr:uid="{00000000-0005-0000-0000-00002A030000}"/>
    <cellStyle name="Comma 9 3 2 2" xfId="3080" xr:uid="{00000000-0005-0000-0000-000065020000}"/>
    <cellStyle name="Comma 9 3 2 2 2" xfId="6168" xr:uid="{5D3F1E2F-6C13-4865-A186-7E6BC20EDFBA}"/>
    <cellStyle name="Comma 9 3 2 2 2 2" xfId="24145" xr:uid="{7FAC486F-3150-4423-B79F-82D92D5D4315}"/>
    <cellStyle name="Comma 9 3 2 2 2 2 2" xfId="28011" xr:uid="{6EDB3307-FB2D-428A-B7BB-51FD25238CFA}"/>
    <cellStyle name="Comma 9 3 2 2 2 2 3" xfId="31148" xr:uid="{5B67C8A6-D0F9-4F81-B1C0-F30C304F8C08}"/>
    <cellStyle name="Comma 9 3 2 2 2 3" xfId="26867" xr:uid="{652D5C03-1AD5-43F2-95C2-87421CEC1E98}"/>
    <cellStyle name="Comma 9 3 2 2 2 4" xfId="15706" xr:uid="{4A7AF802-84FA-4651-8493-69DBEFBEF268}"/>
    <cellStyle name="Comma 9 3 2 2 3" xfId="8159" xr:uid="{41C885F3-2F9F-457C-9A41-B93334694117}"/>
    <cellStyle name="Comma 9 3 2 2 3 2" xfId="18539" xr:uid="{52F9EBF8-6C8D-4A10-9E5C-BDDF8CD76353}"/>
    <cellStyle name="Comma 9 3 2 2 4" xfId="10992" xr:uid="{6690BEA3-7986-4505-B2F3-1A50EFC06E03}"/>
    <cellStyle name="Comma 9 3 2 2 4 2" xfId="21372" xr:uid="{16FA8055-7EF8-4083-8B83-CB2D93CE4C92}"/>
    <cellStyle name="Comma 9 3 2 2 5" xfId="24466" xr:uid="{C74E39ED-E802-4F6C-B356-E5113AB4E949}"/>
    <cellStyle name="Comma 9 3 2 2 5 2" xfId="30073" xr:uid="{8548742A-9BBA-4637-B5B9-9DA740E4A09B}"/>
    <cellStyle name="Comma 9 3 2 2 6" xfId="27863" xr:uid="{1092D0DD-8FB3-44DD-86EE-6FC6DA4E3B78}"/>
    <cellStyle name="Comma 9 3 2 2 7" xfId="13592" xr:uid="{20D41558-9592-4905-9B8D-FAFB5DB1DBDE}"/>
    <cellStyle name="Comma 9 3 2 3" xfId="2687" xr:uid="{00000000-0005-0000-0000-000064020000}"/>
    <cellStyle name="Comma 9 3 2 3 2" xfId="7810" xr:uid="{45825168-987C-424D-9B12-52F792D7F9B4}"/>
    <cellStyle name="Comma 9 3 2 3 2 2" xfId="28520" xr:uid="{E0FBFBB5-EC4B-4CDC-A0B7-7F4A0932546C}"/>
    <cellStyle name="Comma 9 3 2 3 2 3" xfId="28376" xr:uid="{B1C725C8-4663-4026-A58A-6EC98692EB7D}"/>
    <cellStyle name="Comma 9 3 2 3 2 4" xfId="18190" xr:uid="{CF70C67C-65D6-4BF2-9FF7-5986B90AEE6F}"/>
    <cellStyle name="Comma 9 3 2 3 3" xfId="10643" xr:uid="{51C13CA6-B671-4F5D-917F-E88F4B3AEAF6}"/>
    <cellStyle name="Comma 9 3 2 3 3 2" xfId="21023" xr:uid="{4A99DD87-1800-46CD-ADE8-C5F3EF349A55}"/>
    <cellStyle name="Comma 9 3 2 3 4" xfId="22679" xr:uid="{3EB0B22D-8F5E-48CF-B5FA-63B60A9EE603}"/>
    <cellStyle name="Comma 9 3 2 3 5" xfId="15357" xr:uid="{F541BCBC-753B-4B7B-AEF7-D891549388FA}"/>
    <cellStyle name="Comma 9 3 2 4" xfId="3694" xr:uid="{00000000-0005-0000-0000-00002A030000}"/>
    <cellStyle name="Comma 9 3 2 4 2" xfId="26648" xr:uid="{5A147B94-5AF9-4CDC-8BC6-C737EBE8A913}"/>
    <cellStyle name="Comma 9 3 2 4 3" xfId="26681" xr:uid="{FB1D1AC5-9D11-429C-BF39-EEAC07E5768E}"/>
    <cellStyle name="Comma 9 3 2 5" xfId="4269" xr:uid="{F1DB953E-CDE1-43E8-9BEA-964C5E5A9856}"/>
    <cellStyle name="Comma 9 3 2 5 2" xfId="9040" xr:uid="{F26FC550-BC30-48DE-A2FC-AF981BC732EC}"/>
    <cellStyle name="Comma 9 3 2 5 2 2" xfId="19420" xr:uid="{6FDAA852-56CA-4BF6-BB17-4AA7D4E56C64}"/>
    <cellStyle name="Comma 9 3 2 5 2 3" xfId="31044" xr:uid="{A3B5197F-9B5D-4143-A697-326D2D0AB011}"/>
    <cellStyle name="Comma 9 3 2 5 2 4" xfId="30810" xr:uid="{C5508924-C6EA-4A67-BDDF-7E50FD3BE005}"/>
    <cellStyle name="Comma 9 3 2 5 3" xfId="11873" xr:uid="{A33959D1-ED4C-4C55-92A7-CC84556D1C9C}"/>
    <cellStyle name="Comma 9 3 2 5 3 2" xfId="22253" xr:uid="{D062A147-5A9C-4F48-A79B-58F7E85DB901}"/>
    <cellStyle name="Comma 9 3 2 5 4" xfId="27365" xr:uid="{FD0C7BF0-A587-4637-98FE-1287570FBD22}"/>
    <cellStyle name="Comma 9 3 2 5 5" xfId="28424" xr:uid="{A03FA1EB-B70A-4B0D-B080-7587374271FE}"/>
    <cellStyle name="Comma 9 3 2 5 6" xfId="16587" xr:uid="{9A425600-8E7C-4649-8D14-D414987A8C3D}"/>
    <cellStyle name="Comma 9 3 2 6" xfId="5652" xr:uid="{77D156F7-476C-46F2-93AE-31A8AC882BEE}"/>
    <cellStyle name="Comma 9 3 2 6 2" xfId="29724" xr:uid="{553F6754-B523-42B0-B4FE-4907B6316108}"/>
    <cellStyle name="Comma 9 3 2 6 2 2" xfId="30980" xr:uid="{699CA55B-0135-496F-BFC8-968E66D2718F}"/>
    <cellStyle name="Comma 9 3 2 7" xfId="25225" xr:uid="{32CD50D2-C9AE-4571-939C-C8C54DC3B34F}"/>
    <cellStyle name="Comma 9 3 2 8" xfId="13099" xr:uid="{B68D3080-BA5F-48EA-9188-311DC047BBAB}"/>
    <cellStyle name="Comma 9 3 2 9" xfId="29991" xr:uid="{9DCA55B1-63A8-4DF5-A458-C59A6106A22A}"/>
    <cellStyle name="Comma 9 3 3" xfId="1830" xr:uid="{00000000-0005-0000-0000-00002B030000}"/>
    <cellStyle name="Comma 9 3 3 2" xfId="3081" xr:uid="{00000000-0005-0000-0000-000066020000}"/>
    <cellStyle name="Comma 9 3 3 2 2" xfId="8160" xr:uid="{30BFB4DD-F5E5-4102-846B-4027E615BCE0}"/>
    <cellStyle name="Comma 9 3 3 2 2 2" xfId="28832" xr:uid="{1D3DCD9E-22E3-4A2B-BFEA-68D716F7632B}"/>
    <cellStyle name="Comma 9 3 3 2 2 2 2" xfId="31229" xr:uid="{122F2141-B372-4667-A3EB-B92731022D63}"/>
    <cellStyle name="Comma 9 3 3 2 2 2 3" xfId="30812" xr:uid="{B37193DA-685B-4302-9C78-E276FA29B8E2}"/>
    <cellStyle name="Comma 9 3 3 2 2 3" xfId="27467" xr:uid="{761CFDA3-BD8E-439D-AE3A-6616D3D38BC8}"/>
    <cellStyle name="Comma 9 3 3 2 2 4" xfId="18540" xr:uid="{6FF6D2FD-49D1-478F-8C56-148E459735BA}"/>
    <cellStyle name="Comma 9 3 3 2 3" xfId="10993" xr:uid="{8A4A876A-3AFA-455C-9C42-6A97F80DED57}"/>
    <cellStyle name="Comma 9 3 3 2 3 2" xfId="21373" xr:uid="{9FE326AD-216F-4337-A89B-6ED14C842C11}"/>
    <cellStyle name="Comma 9 3 3 2 4" xfId="24093" xr:uid="{4A6A6AAB-A78E-43A5-A912-AA5037B542FD}"/>
    <cellStyle name="Comma 9 3 3 2 5" xfId="15707" xr:uid="{4224EED2-F5B5-4C80-A76D-50B890931CA9}"/>
    <cellStyle name="Comma 9 3 3 3" xfId="3704" xr:uid="{00000000-0005-0000-0000-00002B030000}"/>
    <cellStyle name="Comma 9 3 3 4" xfId="4420" xr:uid="{18170F86-C2D3-41E7-9BBC-5C6417543022}"/>
    <cellStyle name="Comma 9 3 3 4 2" xfId="9191" xr:uid="{26B92FD6-E0D8-470C-9556-778A5F8FEAFF}"/>
    <cellStyle name="Comma 9 3 3 4 2 2" xfId="19571" xr:uid="{F377DAD8-5711-4268-8A8B-9A61CD9EDB6C}"/>
    <cellStyle name="Comma 9 3 3 4 2 3" xfId="31085" xr:uid="{057F8738-14E9-452A-B2A1-4B72350EA751}"/>
    <cellStyle name="Comma 9 3 3 4 2 4" xfId="30811" xr:uid="{BE881679-89E9-4CF6-A166-B978E2ED3F85}"/>
    <cellStyle name="Comma 9 3 3 4 3" xfId="12024" xr:uid="{84CDBBE9-88B1-45BB-84B9-365383A18EEB}"/>
    <cellStyle name="Comma 9 3 3 4 3 2" xfId="22404" xr:uid="{11C3063F-87D1-4D1E-B343-A620DEF1A22B}"/>
    <cellStyle name="Comma 9 3 3 4 4" xfId="16738" xr:uid="{A83B7572-DEFE-4674-B9BC-F693F0EB8DA2}"/>
    <cellStyle name="Comma 9 3 3 5" xfId="5653" xr:uid="{B525BE71-296E-4A8D-A239-535718B25E1D}"/>
    <cellStyle name="Comma 9 3 3 5 2" xfId="29695" xr:uid="{25FDA149-4835-475C-A7F8-D677AAAFBB08}"/>
    <cellStyle name="Comma 9 3 3 5 2 2" xfId="30981" xr:uid="{8A31E08D-F38C-4717-AA35-0B286BA438E3}"/>
    <cellStyle name="Comma 9 3 3 6" xfId="24663" xr:uid="{3D67FC07-C30E-4BB2-B210-DB9C3EA33BDF}"/>
    <cellStyle name="Comma 9 3 3 7" xfId="13593" xr:uid="{5FA0F202-D403-4101-916A-106D8E59EF14}"/>
    <cellStyle name="Comma 9 3 4" xfId="1828" xr:uid="{00000000-0005-0000-0000-00002C030000}"/>
    <cellStyle name="Comma 9 3 4 2" xfId="3079" xr:uid="{00000000-0005-0000-0000-000067020000}"/>
    <cellStyle name="Comma 9 3 4 2 2" xfId="8158" xr:uid="{A44917E5-A260-4E57-A00D-74E81142C856}"/>
    <cellStyle name="Comma 9 3 4 2 2 2" xfId="28831" xr:uid="{E1D0D1D7-BCBC-4025-A9A4-65F4CA9D0DA2}"/>
    <cellStyle name="Comma 9 3 4 2 2 3" xfId="26693" xr:uid="{6EFBF9CB-8F8C-49E7-9369-5F3AF238C536}"/>
    <cellStyle name="Comma 9 3 4 2 2 4" xfId="18538" xr:uid="{411A0BFC-0770-4A0F-9BFF-5513F5ADE6E2}"/>
    <cellStyle name="Comma 9 3 4 2 3" xfId="10991" xr:uid="{379F143A-75EE-4D4F-83EE-FE40F42B0461}"/>
    <cellStyle name="Comma 9 3 4 2 3 2" xfId="21371" xr:uid="{0A5CACF6-8CDA-4E18-9620-A72C6691C0CE}"/>
    <cellStyle name="Comma 9 3 4 2 4" xfId="25173" xr:uid="{96CFF20C-9ADF-43F2-ABAD-249183DF8F3F}"/>
    <cellStyle name="Comma 9 3 4 2 5" xfId="15705" xr:uid="{12C4A8BE-B9AB-4776-A2A2-D7A439B32A7B}"/>
    <cellStyle name="Comma 9 3 4 3" xfId="3669" xr:uid="{00000000-0005-0000-0000-00002C030000}"/>
    <cellStyle name="Comma 9 3 4 4" xfId="5651" xr:uid="{2992C92C-8EDE-4819-B747-CFD197F07934}"/>
    <cellStyle name="Comma 9 3 4 4 2" xfId="29962" xr:uid="{BB309544-82A9-4F34-A3A4-5C8ABA70C651}"/>
    <cellStyle name="Comma 9 3 4 5" xfId="22862" xr:uid="{7A0D85F2-7603-4244-8EA4-BCE31E460284}"/>
    <cellStyle name="Comma 9 3 4 6" xfId="13591" xr:uid="{E59C85B5-D30B-41E2-8D24-850FCB8A133A}"/>
    <cellStyle name="Comma 9 3 5" xfId="2582" xr:uid="{00000000-0005-0000-0000-000068020000}"/>
    <cellStyle name="Comma 9 3 5 2" xfId="5846" xr:uid="{9AFCFEEE-2505-4F6D-A481-F03D7C6B099D}"/>
    <cellStyle name="Comma 9 3 5 2 2" xfId="27704" xr:uid="{71638D3E-073B-465B-8079-C421AEEF8FCF}"/>
    <cellStyle name="Comma 9 3 5 2 2 2" xfId="31194" xr:uid="{A200391D-8B39-419F-859D-3D90BFEFCC8C}"/>
    <cellStyle name="Comma 9 3 5 2 2 3" xfId="30813" xr:uid="{66DD9239-68FF-45F3-AF1C-1AA6F4162EB8}"/>
    <cellStyle name="Comma 9 3 5 2 3" xfId="28109" xr:uid="{88E78A97-D798-40B1-B121-601BFA26463A}"/>
    <cellStyle name="Comma 9 3 5 2 4" xfId="15253" xr:uid="{876EBB0C-63E8-4A7B-9EDA-9C1C3871BA2F}"/>
    <cellStyle name="Comma 9 3 5 3" xfId="7706" xr:uid="{BEA5950F-02E1-43FC-B1F1-A36C58FBB631}"/>
    <cellStyle name="Comma 9 3 5 3 2" xfId="18086" xr:uid="{FF85433C-FEC8-47E7-B6A5-8EEC6298B380}"/>
    <cellStyle name="Comma 9 3 5 4" xfId="10539" xr:uid="{65183B43-D80D-49BA-BEF9-F6E503BD1F06}"/>
    <cellStyle name="Comma 9 3 5 4 2" xfId="20919" xr:uid="{21238C72-15FC-4007-A9F9-B93D39F31BED}"/>
    <cellStyle name="Comma 9 3 5 5" xfId="23341" xr:uid="{E1FCD651-C478-44B8-92D8-7921DAE26410}"/>
    <cellStyle name="Comma 9 3 5 6" xfId="12969" xr:uid="{D658D3A0-00E0-4869-960E-19BC6F8649B5}"/>
    <cellStyle name="Comma 9 3 6" xfId="2289" xr:uid="{00000000-0005-0000-0000-000063020000}"/>
    <cellStyle name="Comma 9 3 6 2" xfId="7415" xr:uid="{025F373A-BE43-4E48-85A7-5A7239E2FC8F}"/>
    <cellStyle name="Comma 9 3 6 2 2" xfId="17795" xr:uid="{A00288B0-3EAD-4837-B259-F6C4CCB3457F}"/>
    <cellStyle name="Comma 9 3 6 3" xfId="10248" xr:uid="{CA02812C-EBA4-4234-A901-7D6F1FC3AB91}"/>
    <cellStyle name="Comma 9 3 6 3 2" xfId="20628" xr:uid="{8FCD722B-FB2D-486A-89B1-ACD6791E1381}"/>
    <cellStyle name="Comma 9 3 6 4" xfId="25401" xr:uid="{7C46B817-38A3-42C6-882C-98B3949A937A}"/>
    <cellStyle name="Comma 9 3 6 5" xfId="27258" xr:uid="{93B1D2DF-2A26-4BF0-ACE2-6FB4605820E9}"/>
    <cellStyle name="Comma 9 3 6 6" xfId="14962" xr:uid="{828B998B-8124-4DEA-903D-2B09FAA8B816}"/>
    <cellStyle name="Comma 9 3 7" xfId="3824" xr:uid="{9D146E72-9673-49A7-806E-FB272B5C17CE}"/>
    <cellStyle name="Comma 9 3 7 2" xfId="8656" xr:uid="{BC26A82D-0058-4EFB-8C47-948475657A86}"/>
    <cellStyle name="Comma 9 3 7 2 2" xfId="19036" xr:uid="{55C8ACED-B877-4D7A-A9B1-AC60BCE92CAA}"/>
    <cellStyle name="Comma 9 3 7 3" xfId="11489" xr:uid="{FDD557D6-8B8B-4718-92FD-32760A075EE3}"/>
    <cellStyle name="Comma 9 3 7 3 2" xfId="21869" xr:uid="{0FD211B6-4E5B-487B-87A0-EE2F7A318503}"/>
    <cellStyle name="Comma 9 3 7 4" xfId="26115" xr:uid="{0E9C60C0-50AC-45C5-A9CD-C7BE1E7C0246}"/>
    <cellStyle name="Comma 9 3 7 5" xfId="28092" xr:uid="{1633684F-EEAE-4F4D-8516-7185672DF3DD}"/>
    <cellStyle name="Comma 9 3 7 6" xfId="16203" xr:uid="{301EE679-6692-44AB-93B8-513D570952F7}"/>
    <cellStyle name="Comma 9 3 8" xfId="4930" xr:uid="{77B32B7E-E9F2-43A7-9503-9206BCE0429D}"/>
    <cellStyle name="Comma 9 3 8 2" xfId="14222" xr:uid="{84EDABC1-9EAF-47EA-9F3B-282B5B0532D7}"/>
    <cellStyle name="Comma 9 3 9" xfId="6675" xr:uid="{E1EE7C5D-FE69-4EF7-AC70-A5F4889A2F0D}"/>
    <cellStyle name="Comma 9 3 9 2" xfId="17055" xr:uid="{742713B6-8D96-48AF-8C04-8C2D9EA52616}"/>
    <cellStyle name="Comma 9 4" xfId="543" xr:uid="{00000000-0005-0000-0000-00002D030000}"/>
    <cellStyle name="Comma 9 4 10" xfId="12678" xr:uid="{3C78FD5E-2306-4C10-B6FB-57929E2C1CCB}"/>
    <cellStyle name="Comma 9 4 2" xfId="1832" xr:uid="{00000000-0005-0000-0000-00002E030000}"/>
    <cellStyle name="Comma 9 4 2 2" xfId="3082" xr:uid="{00000000-0005-0000-0000-00006A020000}"/>
    <cellStyle name="Comma 9 4 2 2 2" xfId="8161" xr:uid="{D45C281E-EDA4-4C74-897C-FA30A35FA9EC}"/>
    <cellStyle name="Comma 9 4 2 2 2 2" xfId="28833" xr:uid="{5EAC4C5F-3550-465C-8620-97567FEA2F7B}"/>
    <cellStyle name="Comma 9 4 2 2 2 3" xfId="28398" xr:uid="{D04C0551-F87A-4571-AF8D-4BD6E13F12A9}"/>
    <cellStyle name="Comma 9 4 2 2 2 4" xfId="18541" xr:uid="{0B0475C1-0F95-4754-8A42-092F6CFCE269}"/>
    <cellStyle name="Comma 9 4 2 2 3" xfId="10994" xr:uid="{505883EF-447C-4761-BB1F-648E3A0C6355}"/>
    <cellStyle name="Comma 9 4 2 2 3 2" xfId="21374" xr:uid="{3D737D26-8D47-42D5-BB22-1E4818534386}"/>
    <cellStyle name="Comma 9 4 2 2 4" xfId="24003" xr:uid="{96A29539-771F-4E38-884F-6CC3BCAFD248}"/>
    <cellStyle name="Comma 9 4 2 2 5" xfId="15708" xr:uid="{412DA1D9-9811-42B5-8081-0F6DE9609973}"/>
    <cellStyle name="Comma 9 4 2 3" xfId="2862" xr:uid="{00000000-0005-0000-0000-00002E030000}"/>
    <cellStyle name="Comma 9 4 2 4" xfId="5654" xr:uid="{FACDA99C-DDD8-460F-90C1-E63427823092}"/>
    <cellStyle name="Comma 9 4 2 4 2" xfId="29778" xr:uid="{E30DC661-0A7D-4302-84B9-97F8610FC21A}"/>
    <cellStyle name="Comma 9 4 2 5" xfId="24262" xr:uid="{3265BF72-9522-42AA-B61C-3BDC8B8C2FEA}"/>
    <cellStyle name="Comma 9 4 2 6" xfId="13594" xr:uid="{777200A9-6584-4AD9-8F33-936578F81C45}"/>
    <cellStyle name="Comma 9 4 3" xfId="1833" xr:uid="{00000000-0005-0000-0000-00002F030000}"/>
    <cellStyle name="Comma 9 4 3 2" xfId="2684" xr:uid="{00000000-0005-0000-0000-00006B020000}"/>
    <cellStyle name="Comma 9 4 3 2 2" xfId="7807" xr:uid="{E331375F-8633-44FE-825C-9D28423035A0}"/>
    <cellStyle name="Comma 9 4 3 2 2 2" xfId="18187" xr:uid="{1DAC768A-1B7D-40B1-827C-C4417E242BA6}"/>
    <cellStyle name="Comma 9 4 3 2 3" xfId="10640" xr:uid="{70FCB1B9-77A8-47C2-8CD6-DDBFED7DE979}"/>
    <cellStyle name="Comma 9 4 3 2 3 2" xfId="21020" xr:uid="{F4D14E92-635C-44F3-AF4A-2EE9D0000A5A}"/>
    <cellStyle name="Comma 9 4 3 2 4" xfId="15354" xr:uid="{A80AE682-E449-4C51-8007-0414D76349D1}"/>
    <cellStyle name="Comma 9 4 3 2 5" xfId="30443" xr:uid="{B26AB995-9DA7-45C6-8F4A-F83B12EC79F3}"/>
    <cellStyle name="Comma 9 4 3 3" xfId="2864" xr:uid="{00000000-0005-0000-0000-00002F030000}"/>
    <cellStyle name="Comma 9 4 3 4" xfId="5655" xr:uid="{5A2DC35C-DA84-47EE-9C97-6ECF34E3F1B9}"/>
    <cellStyle name="Comma 9 4 3 4 2" xfId="29755" xr:uid="{3FF33E2E-17F3-4806-92DB-FC2FBAC24A0C}"/>
    <cellStyle name="Comma 9 4 3 5" xfId="23994" xr:uid="{5E6A089C-D917-41FC-BC1A-85B936181ADC}"/>
    <cellStyle name="Comma 9 4 3 6" xfId="13096" xr:uid="{CA7AFE53-3DF3-4060-99A5-F06C7E393E9D}"/>
    <cellStyle name="Comma 9 4 4" xfId="1831" xr:uid="{00000000-0005-0000-0000-000030030000}"/>
    <cellStyle name="Comma 9 4 4 2" xfId="4624" xr:uid="{FE65B954-A8A9-4EAA-8C9D-BB93F9307337}"/>
    <cellStyle name="Comma 9 4 4 2 2" xfId="9395" xr:uid="{CC2D082B-9568-4061-BFBC-7503E89197A5}"/>
    <cellStyle name="Comma 9 4 4 2 2 2" xfId="19775" xr:uid="{1081FF1A-E036-4CD8-8BA8-9FC86411E3A1}"/>
    <cellStyle name="Comma 9 4 4 2 3" xfId="12228" xr:uid="{857A7544-3BCE-4D2B-A6D8-4060EFC69FAD}"/>
    <cellStyle name="Comma 9 4 4 2 3 2" xfId="22608" xr:uid="{3C845386-DD0D-4613-A146-6785A04FC2CA}"/>
    <cellStyle name="Comma 9 4 4 2 4" xfId="28493" xr:uid="{A373CDC8-DBDB-4B19-BFB6-C534F20C37EB}"/>
    <cellStyle name="Comma 9 4 4 2 5" xfId="26179" xr:uid="{54DC8C73-61C9-4057-873E-9401108C2B6F}"/>
    <cellStyle name="Comma 9 4 4 2 6" xfId="16942" xr:uid="{52C391CC-B8A7-420E-80D5-E049C16AC34D}"/>
    <cellStyle name="Comma 9 4 4 3" xfId="25128" xr:uid="{2F96BC45-D1A8-477B-912B-54E4C4A93C35}"/>
    <cellStyle name="Comma 9 4 5" xfId="4133" xr:uid="{3A5B6A9D-E2F9-4176-8736-970E7F931A38}"/>
    <cellStyle name="Comma 9 4 5 2" xfId="8904" xr:uid="{231E58DE-E60E-4884-A444-43E1D087A008}"/>
    <cellStyle name="Comma 9 4 5 2 2" xfId="29009" xr:uid="{50BE6FA5-AEA9-4730-8B03-94597896F2AC}"/>
    <cellStyle name="Comma 9 4 5 2 3" xfId="27944" xr:uid="{FC375E88-CEB9-42BF-B05D-CC17C8C7FACB}"/>
    <cellStyle name="Comma 9 4 5 2 4" xfId="19284" xr:uid="{8C961C43-0FD4-4DE2-AF9A-F682BF2269EA}"/>
    <cellStyle name="Comma 9 4 5 2 5" xfId="31014" xr:uid="{C70E7451-E225-40B7-9553-75756977E965}"/>
    <cellStyle name="Comma 9 4 5 3" xfId="11737" xr:uid="{97DBAD62-6B6E-4B36-BEDA-3E9C71377653}"/>
    <cellStyle name="Comma 9 4 5 3 2" xfId="22117" xr:uid="{5B2E8434-CDB6-4456-9914-5C1A52D21BA2}"/>
    <cellStyle name="Comma 9 4 5 4" xfId="23806" xr:uid="{43B1E241-E8F2-4E70-A670-726EB7856799}"/>
    <cellStyle name="Comma 9 4 5 5" xfId="16451" xr:uid="{1D690D66-5B99-40BC-A859-3606B2565E5A}"/>
    <cellStyle name="Comma 9 4 6" xfId="4931" xr:uid="{0091691E-B76B-4D47-B30A-70E1F774625F}"/>
    <cellStyle name="Comma 9 4 6 2" xfId="27138" xr:uid="{03F91043-8AF1-4A18-845A-F17760B2E279}"/>
    <cellStyle name="Comma 9 4 6 3" xfId="26022" xr:uid="{60957D1F-98E5-47F2-8A98-70467DECF462}"/>
    <cellStyle name="Comma 9 4 6 4" xfId="14223" xr:uid="{5C397A5E-5721-42D2-9020-F116BDBE3D50}"/>
    <cellStyle name="Comma 9 4 7" xfId="6676" xr:uid="{BF37F11C-F416-4874-9EC2-E625A9DD0D55}"/>
    <cellStyle name="Comma 9 4 7 2" xfId="25854" xr:uid="{6DBE41EF-36D8-4C35-8416-709ECA033017}"/>
    <cellStyle name="Comma 9 4 7 3" xfId="27647" xr:uid="{12019546-0995-48DF-B220-09A66AC498C8}"/>
    <cellStyle name="Comma 9 4 7 4" xfId="17056" xr:uid="{32AF84CE-B18D-464C-A70E-6DE5EC154F9A}"/>
    <cellStyle name="Comma 9 4 8" xfId="9509" xr:uid="{9CB2F9B3-66D1-40D1-952E-C5E337CE3155}"/>
    <cellStyle name="Comma 9 4 8 2" xfId="19889" xr:uid="{EACFA2CD-C989-4EFF-B1E9-0B93E72AA165}"/>
    <cellStyle name="Comma 9 4 9" xfId="23378" xr:uid="{DC4BC53C-6F1B-438D-AE51-C463E2080EF4}"/>
    <cellStyle name="Comma 9 5" xfId="544" xr:uid="{00000000-0005-0000-0000-000031030000}"/>
    <cellStyle name="Comma 9 5 10" xfId="13595" xr:uid="{83B15E35-6B93-4D49-AEF8-1630BB09035E}"/>
    <cellStyle name="Comma 9 5 2" xfId="1835" xr:uid="{00000000-0005-0000-0000-000032030000}"/>
    <cellStyle name="Comma 9 5 2 2" xfId="23870" xr:uid="{DCC8170A-53AF-458D-A295-81F5DBDF94FB}"/>
    <cellStyle name="Comma 9 5 2 2 2" xfId="29732" xr:uid="{4EE9F0A9-B64B-4BBC-877F-5C2DC9EA782C}"/>
    <cellStyle name="Comma 9 5 2 2 2 2" xfId="30815" xr:uid="{7DDDB3C0-0AA8-429A-9485-C1BA4A808B64}"/>
    <cellStyle name="Comma 9 5 2 3" xfId="25738" xr:uid="{BD4F76CC-DB4F-408A-9F04-DD94FC6E59F4}"/>
    <cellStyle name="Comma 9 5 2 4" xfId="30060" xr:uid="{2C5886AA-A058-4749-A25F-7DF620D43BC6}"/>
    <cellStyle name="Comma 9 5 3" xfId="1836" xr:uid="{00000000-0005-0000-0000-000033030000}"/>
    <cellStyle name="Comma 9 5 4" xfId="1834" xr:uid="{00000000-0005-0000-0000-000034030000}"/>
    <cellStyle name="Comma 9 5 5" xfId="4421" xr:uid="{8EC6386D-C2C1-405F-852E-EAC3F4EC2A41}"/>
    <cellStyle name="Comma 9 5 5 2" xfId="9192" xr:uid="{8A7F21B0-5A5D-4C74-B81C-486ACD5191D6}"/>
    <cellStyle name="Comma 9 5 5 2 2" xfId="19572" xr:uid="{E6AFE00C-408F-49CE-97BB-B98173877846}"/>
    <cellStyle name="Comma 9 5 5 2 3" xfId="31086" xr:uid="{2CDF2188-A78B-4855-8CE4-F384313AF8EE}"/>
    <cellStyle name="Comma 9 5 5 2 4" xfId="30814" xr:uid="{A68B76D1-A43A-4AAC-9BB7-E9A4D4A197E0}"/>
    <cellStyle name="Comma 9 5 5 3" xfId="12025" xr:uid="{5D6BBF46-0E92-42E9-8FE6-45DB54368DB5}"/>
    <cellStyle name="Comma 9 5 5 3 2" xfId="22405" xr:uid="{BDC8279A-D582-4486-AC4B-D513E2A5B65C}"/>
    <cellStyle name="Comma 9 5 5 4" xfId="16739" xr:uid="{537E17A7-7BE3-4DD4-B5E0-334C97CB41B1}"/>
    <cellStyle name="Comma 9 5 6" xfId="4932" xr:uid="{3BEECAB2-096E-478B-8733-052CC5DA46D1}"/>
    <cellStyle name="Comma 9 5 6 2" xfId="14224" xr:uid="{132FD597-578A-4B73-932F-F8193B464CB5}"/>
    <cellStyle name="Comma 9 5 7" xfId="6677" xr:uid="{C13BDEBE-EC6F-4B5B-B3FF-187FD5333AD1}"/>
    <cellStyle name="Comma 9 5 7 2" xfId="17057" xr:uid="{640FFE14-AE5F-4D33-94EA-47F986E50348}"/>
    <cellStyle name="Comma 9 5 8" xfId="9510" xr:uid="{A92927A1-ABCD-49F8-9AAF-A2700459F7EF}"/>
    <cellStyle name="Comma 9 5 8 2" xfId="19890" xr:uid="{6FC0863A-4F9B-40B6-857E-4D242A7598FA}"/>
    <cellStyle name="Comma 9 5 9" xfId="25535" xr:uid="{D2C37B91-35F4-4516-8914-A4B4F52CA9F9}"/>
    <cellStyle name="Comma 9 6" xfId="1837" xr:uid="{00000000-0005-0000-0000-000035030000}"/>
    <cellStyle name="Comma 9 6 2" xfId="2879" xr:uid="{00000000-0005-0000-0000-00006D020000}"/>
    <cellStyle name="Comma 9 6 2 2" xfId="7995" xr:uid="{F8DF9D05-4BF2-44A5-8B37-515E769FFBD5}"/>
    <cellStyle name="Comma 9 6 2 2 2" xfId="28510" xr:uid="{72FA9D96-51E4-4F4A-978B-4A85F827A191}"/>
    <cellStyle name="Comma 9 6 2 2 2 2" xfId="31205" xr:uid="{AC86CCF5-87B5-486C-A95D-B373481C3E5D}"/>
    <cellStyle name="Comma 9 6 2 2 2 3" xfId="30816" xr:uid="{A3D88B5A-1B43-49B3-A188-71217E96AF43}"/>
    <cellStyle name="Comma 9 6 2 2 3" xfId="28126" xr:uid="{13D8EEBD-E61C-47F1-8E6D-4914C778CF50}"/>
    <cellStyle name="Comma 9 6 2 2 4" xfId="18375" xr:uid="{2FBE579A-0724-40CE-A96C-AE6C5A8A6738}"/>
    <cellStyle name="Comma 9 6 2 3" xfId="10828" xr:uid="{117361D7-DE3B-48DA-A416-490B2DBE8F56}"/>
    <cellStyle name="Comma 9 6 2 3 2" xfId="21208" xr:uid="{4B1EFDCC-AF3A-4AA3-A4B3-4EA13FEE091E}"/>
    <cellStyle name="Comma 9 6 2 4" xfId="23705" xr:uid="{52309564-43A7-44AD-ACC3-88FC48623B4F}"/>
    <cellStyle name="Comma 9 6 2 5" xfId="15542" xr:uid="{A5167BCE-42C2-4F06-B756-5F61D70AB861}"/>
    <cellStyle name="Comma 9 6 3" xfId="3700" xr:uid="{00000000-0005-0000-0000-000035030000}"/>
    <cellStyle name="Comma 9 6 4" xfId="5656" xr:uid="{F0889DBC-5892-417F-8EE7-FA192F9E9925}"/>
    <cellStyle name="Comma 9 6 4 2" xfId="29766" xr:uid="{B3881E7F-EA6D-4505-A0C2-F6197E7FCB7D}"/>
    <cellStyle name="Comma 9 6 5" xfId="24581" xr:uid="{56AB86CB-57DE-41F5-A230-5CEEE65EC711}"/>
    <cellStyle name="Comma 9 6 6" xfId="13376" xr:uid="{9075C2A9-E0C7-42DA-8F05-B5C16EE5D13C}"/>
    <cellStyle name="Comma 9 7" xfId="1838" xr:uid="{00000000-0005-0000-0000-000036030000}"/>
    <cellStyle name="Comma 9 7 2" xfId="2479" xr:uid="{00000000-0005-0000-0000-00006E020000}"/>
    <cellStyle name="Comma 9 7 2 2" xfId="7603" xr:uid="{D5B135C5-3CB5-4DF1-B349-0B52A0BC6519}"/>
    <cellStyle name="Comma 9 7 2 2 2" xfId="17983" xr:uid="{839A207B-8E9A-435A-B9A2-4DB69BB8C548}"/>
    <cellStyle name="Comma 9 7 2 3" xfId="10436" xr:uid="{7A2A9931-09CA-4C00-8628-5260613B428F}"/>
    <cellStyle name="Comma 9 7 2 3 2" xfId="20816" xr:uid="{BB635F78-7B5F-469E-A4E1-A95E414DCC15}"/>
    <cellStyle name="Comma 9 7 2 4" xfId="27706" xr:uid="{E697571F-732E-4AA2-8232-8ADA520FD7E3}"/>
    <cellStyle name="Comma 9 7 2 5" xfId="27041" xr:uid="{2C8384A5-EDEB-4BC1-BCE6-5F8E40BA29C5}"/>
    <cellStyle name="Comma 9 7 2 6" xfId="15150" xr:uid="{5BA22906-1C66-4AAA-9480-D2A998B67ED2}"/>
    <cellStyle name="Comma 9 7 3" xfId="3658" xr:uid="{00000000-0005-0000-0000-000036030000}"/>
    <cellStyle name="Comma 9 7 4" xfId="5657" xr:uid="{30261AFC-BC09-4145-A1C1-20C674F34240}"/>
    <cellStyle name="Comma 9 7 4 2" xfId="29864" xr:uid="{F821CFCD-FFB9-4C80-B833-DA30AE5E5A8C}"/>
    <cellStyle name="Comma 9 7 5" xfId="24922" xr:uid="{29E6EB39-4CF9-46EE-BB9A-ACC34553CA10}"/>
    <cellStyle name="Comma 9 7 6" xfId="12866" xr:uid="{B716D2F0-27D6-45B7-9D21-02D2AFFE409C}"/>
    <cellStyle name="Comma 9 8" xfId="1818" xr:uid="{00000000-0005-0000-0000-000037030000}"/>
    <cellStyle name="Comma 9 8 2" xfId="2173" xr:uid="{00000000-0005-0000-0000-000055020000}"/>
    <cellStyle name="Comma 9 8 2 2" xfId="7299" xr:uid="{0681815D-DA0A-44AC-B63D-096C72FAF05F}"/>
    <cellStyle name="Comma 9 8 2 2 2" xfId="17679" xr:uid="{4E66BBA4-5680-4D52-8C98-7FD554A826E1}"/>
    <cellStyle name="Comma 9 8 2 3" xfId="10132" xr:uid="{8A8E8938-B03B-4A5B-B9C5-378A6A3693A6}"/>
    <cellStyle name="Comma 9 8 2 3 2" xfId="20512" xr:uid="{50971F9A-6718-488A-A0F2-E7DA43E14EA9}"/>
    <cellStyle name="Comma 9 8 2 4" xfId="27923" xr:uid="{0F5FA70B-01F5-4593-A104-BDD6E3273FAB}"/>
    <cellStyle name="Comma 9 8 2 5" xfId="25962" xr:uid="{B66DC2D6-5D54-4F8E-82C0-EC4FEB159109}"/>
    <cellStyle name="Comma 9 8 2 6" xfId="14846" xr:uid="{80F29169-2463-4D00-9FF7-78830790E047}"/>
    <cellStyle name="Comma 9 8 3" xfId="3545" xr:uid="{00000000-0005-0000-0000-000037030000}"/>
    <cellStyle name="Comma 9 8 4" xfId="25252" xr:uid="{002E24B2-B2C8-44B9-8713-3DE11B6D9157}"/>
    <cellStyle name="Comma 9 9" xfId="3876" xr:uid="{843F6AD1-FCB4-445A-AA8D-FE1C9F50769F}"/>
    <cellStyle name="Comma 9 9 2" xfId="8707" xr:uid="{95A34064-24CD-4754-9807-8A57438B2F68}"/>
    <cellStyle name="Comma 9 9 2 2" xfId="19087" xr:uid="{7555BDD1-0452-4A18-A1C8-2D9D28563F51}"/>
    <cellStyle name="Comma 9 9 3" xfId="11540" xr:uid="{6B5AB9F2-6D06-45A2-91F3-BB97F134CEA2}"/>
    <cellStyle name="Comma 9 9 3 2" xfId="21920" xr:uid="{5C5B9B25-98D4-49A4-940B-809F1F4D44DD}"/>
    <cellStyle name="Comma 9 9 4" xfId="28052" xr:uid="{86BCF2E4-A5F7-4B4D-9E16-0B7509DA28D2}"/>
    <cellStyle name="Comma 9 9 5" xfId="28681" xr:uid="{7A68E2DD-3DD2-483A-8D01-3717E66A3056}"/>
    <cellStyle name="Comma 9 9 6" xfId="16254" xr:uid="{C6FC2547-1541-496E-83B5-C02EE9239EC9}"/>
    <cellStyle name="Currency" xfId="545" builtinId="4"/>
    <cellStyle name="Currency 10" xfId="9511" xr:uid="{E689EB5D-FEBE-4207-8328-F59950977F17}"/>
    <cellStyle name="Currency 10 2" xfId="19891" xr:uid="{2B6095D5-BCD8-4CCD-85E7-EE646FEB2A7C}"/>
    <cellStyle name="Currency 11" xfId="31724" xr:uid="{50C09DAD-7BB7-4B5C-917D-B69F3EB82B30}"/>
    <cellStyle name="Currency 12" xfId="31725" xr:uid="{69491EB7-021E-4ADE-A85E-04FC9A02E371}"/>
    <cellStyle name="Currency 2" xfId="546" xr:uid="{00000000-0005-0000-0000-000039030000}"/>
    <cellStyle name="Currency 2 2" xfId="547" xr:uid="{00000000-0005-0000-0000-00003A030000}"/>
    <cellStyle name="Currency 2 2 2" xfId="1840" xr:uid="{00000000-0005-0000-0000-00003B030000}"/>
    <cellStyle name="Currency 2 2 2 2" xfId="25521" xr:uid="{F33B5A7B-A6F4-4F39-9943-AAAD1FE7791C}"/>
    <cellStyle name="Currency 2 2 2 2 2" xfId="29674" xr:uid="{8A10BD16-5AEB-494E-881F-7E0D230EA123}"/>
    <cellStyle name="Currency 2 2 2 3" xfId="25759" xr:uid="{8F717FAC-E6A7-4309-961E-F4148D0E234D}"/>
    <cellStyle name="Currency 2 2 3" xfId="1841" xr:uid="{00000000-0005-0000-0000-00003C030000}"/>
    <cellStyle name="Currency 2 2 3 2" xfId="31309" xr:uid="{7BFE6CF7-9CFB-4E56-9502-51B9DDDA54DC}"/>
    <cellStyle name="Currency 2 2 3 3" xfId="31260" xr:uid="{1228AB1E-3502-40BF-A461-A45B15291AD2}"/>
    <cellStyle name="Currency 2 2 4" xfId="1839" xr:uid="{00000000-0005-0000-0000-00003D030000}"/>
    <cellStyle name="Currency 2 2 5" xfId="30402" xr:uid="{6C56C78C-CF80-400B-8AD4-5EA478965CBC}"/>
    <cellStyle name="Currency 2 2 5 2" xfId="30444" xr:uid="{52EAF437-DE7B-45B5-A79E-F2F09DDEC780}"/>
    <cellStyle name="Currency 2 2 6" xfId="31731" xr:uid="{B1431204-32C2-4525-9311-376EB91B9E68}"/>
    <cellStyle name="Currency 2 3" xfId="548" xr:uid="{00000000-0005-0000-0000-00003E030000}"/>
    <cellStyle name="Currency 2 4" xfId="549" xr:uid="{00000000-0005-0000-0000-00003F030000}"/>
    <cellStyle name="Currency 2 4 10" xfId="27030" xr:uid="{E2BB59DD-EAC6-4905-8F26-36D6C8445F5A}"/>
    <cellStyle name="Currency 2 4 11" xfId="14226" xr:uid="{EFB3DA06-E140-4491-AB6E-684BE1B48751}"/>
    <cellStyle name="Currency 2 4 2" xfId="550" xr:uid="{00000000-0005-0000-0000-000040030000}"/>
    <cellStyle name="Currency 2 4 2 2" xfId="1844" xr:uid="{00000000-0005-0000-0000-000041030000}"/>
    <cellStyle name="Currency 2 4 2 3" xfId="1845" xr:uid="{00000000-0005-0000-0000-000042030000}"/>
    <cellStyle name="Currency 2 4 2 4" xfId="1843" xr:uid="{00000000-0005-0000-0000-000043030000}"/>
    <cellStyle name="Currency 2 4 2 5" xfId="6680" xr:uid="{6B07941A-733F-4265-B589-986D489FB7FB}"/>
    <cellStyle name="Currency 2 4 2 5 2" xfId="17060" xr:uid="{A75C8787-838D-458D-9893-435FAFB16D29}"/>
    <cellStyle name="Currency 2 4 2 6" xfId="9513" xr:uid="{4A2CCE91-071D-4DFC-94AA-3F311A8B76DD}"/>
    <cellStyle name="Currency 2 4 2 6 2" xfId="19893" xr:uid="{F9F12B49-8742-44E9-86C5-23FD4B485300}"/>
    <cellStyle name="Currency 2 4 2 7" xfId="25183" xr:uid="{8C613C50-0C1C-451F-91C4-8486798283CE}"/>
    <cellStyle name="Currency 2 4 2 8" xfId="14227" xr:uid="{F0C44351-F905-47A4-AD58-729DEE0B4430}"/>
    <cellStyle name="Currency 2 4 3" xfId="1846" xr:uid="{00000000-0005-0000-0000-000044030000}"/>
    <cellStyle name="Currency 2 4 3 2" xfId="31310" xr:uid="{63EA3BD5-D743-4D3E-B117-DC4C143B3472}"/>
    <cellStyle name="Currency 2 4 3 3" xfId="31269" xr:uid="{143BD92B-F210-4D52-85D1-C1196C82AA7E}"/>
    <cellStyle name="Currency 2 4 4" xfId="1847" xr:uid="{00000000-0005-0000-0000-000045030000}"/>
    <cellStyle name="Currency 2 4 5" xfId="1842" xr:uid="{00000000-0005-0000-0000-000046030000}"/>
    <cellStyle name="Currency 2 4 6" xfId="6679" xr:uid="{8CFBB05E-FC06-4B48-9CB7-78AB3B06959E}"/>
    <cellStyle name="Currency 2 4 6 2" xfId="17059" xr:uid="{24208534-EA6E-486C-9511-89CD5A46A0BC}"/>
    <cellStyle name="Currency 2 4 6 3" xfId="29819" xr:uid="{7495F884-4559-4BB6-B6DD-02CAC4FD0E91}"/>
    <cellStyle name="Currency 2 4 7" xfId="9512" xr:uid="{E9C1AF90-268C-4F7A-A2C6-48777BDDBCCB}"/>
    <cellStyle name="Currency 2 4 7 2" xfId="19892" xr:uid="{58A25324-231A-479A-B501-749E4161E97F}"/>
    <cellStyle name="Currency 2 4 8" xfId="24631" xr:uid="{27BCA51D-A890-4632-B002-5D71C0530BA5}"/>
    <cellStyle name="Currency 2 4 9" xfId="22899" xr:uid="{F015D0BA-F72C-4632-855D-37F062B28834}"/>
    <cellStyle name="Currency 2 5" xfId="1848" xr:uid="{00000000-0005-0000-0000-000047030000}"/>
    <cellStyle name="Currency 2 5 2" xfId="31271" xr:uid="{C9960BEB-433F-4D8A-AB3D-38B8005C5B97}"/>
    <cellStyle name="Currency 2 5 3" xfId="31311" xr:uid="{17E81078-713B-441E-8C51-6F85DC0B3771}"/>
    <cellStyle name="Currency 2 5 4" xfId="31253" xr:uid="{71529EA7-54A6-4052-B414-B4F635F70A11}"/>
    <cellStyle name="Currency 2 6" xfId="30401" xr:uid="{BCAB48D8-82F5-4F43-A322-3E67DE7472E1}"/>
    <cellStyle name="Currency 2 6 2" xfId="31259" xr:uid="{E8739B1A-634F-45BD-BCE4-041B23EE0F95}"/>
    <cellStyle name="Currency 2 7" xfId="31730" xr:uid="{64F74D17-D806-4C43-B557-ADB798BEED05}"/>
    <cellStyle name="Currency 3" xfId="551" xr:uid="{00000000-0005-0000-0000-000048030000}"/>
    <cellStyle name="Currency 3 10" xfId="30618" xr:uid="{CC98C09A-FB90-4F09-8713-CE67BE1C4FA6}"/>
    <cellStyle name="Currency 3 11" xfId="30916" xr:uid="{AC79C766-96F4-4BB0-9D53-CAD075CD5FB9}"/>
    <cellStyle name="Currency 3 12" xfId="31729" xr:uid="{BBB3409B-21CA-4FEF-99F6-CD30D3F98184}"/>
    <cellStyle name="Currency 3 2" xfId="552" xr:uid="{00000000-0005-0000-0000-000049030000}"/>
    <cellStyle name="Currency 3 2 2" xfId="1850" xr:uid="{00000000-0005-0000-0000-00004A030000}"/>
    <cellStyle name="Currency 3 2 2 2" xfId="30602" xr:uid="{87CC1BB8-D490-4CBA-AE62-52158B1BF23D}"/>
    <cellStyle name="Currency 3 2 2 2 2" xfId="30818" xr:uid="{0C94806D-7676-421F-9E69-D685AFF23599}"/>
    <cellStyle name="Currency 3 2 2 3" xfId="30563" xr:uid="{1EE52B54-EC85-4641-BC5E-D5D513A14121}"/>
    <cellStyle name="Currency 3 2 2 4" xfId="30929" xr:uid="{9104C6C5-305B-4CE0-B9BE-66CC40287E6D}"/>
    <cellStyle name="Currency 3 2 3" xfId="1851" xr:uid="{00000000-0005-0000-0000-00004B030000}"/>
    <cellStyle name="Currency 3 2 3 2" xfId="30613" xr:uid="{2D020D6F-B1E2-42BA-9525-8CD612C11686}"/>
    <cellStyle name="Currency 3 2 3 2 2" xfId="30819" xr:uid="{793F920B-E972-4134-AAFB-C8B0826B0E0C}"/>
    <cellStyle name="Currency 3 2 3 3" xfId="30574" xr:uid="{B4E6E47A-8B2C-4E61-BB8D-30D9C4F7C82A}"/>
    <cellStyle name="Currency 3 2 3 4" xfId="30940" xr:uid="{F852420D-7AB5-4DD1-92DF-D97324C12DE3}"/>
    <cellStyle name="Currency 3 2 4" xfId="1849" xr:uid="{00000000-0005-0000-0000-00004C030000}"/>
    <cellStyle name="Currency 3 2 4 2" xfId="30555" xr:uid="{143D821B-A1E5-45AA-8D28-FA09A9A6E54E}"/>
    <cellStyle name="Currency 3 2 4 2 2" xfId="30820" xr:uid="{5A603EFF-9CB2-4DC6-9418-67911C9EF2AE}"/>
    <cellStyle name="Currency 3 2 5" xfId="6681" xr:uid="{4FCFE811-3755-46F4-8803-2EFC844A90DA}"/>
    <cellStyle name="Currency 3 2 5 2" xfId="17061" xr:uid="{1F927C96-6E01-4C40-9B2D-7222789598FC}"/>
    <cellStyle name="Currency 3 2 5 2 2" xfId="30817" xr:uid="{82416E93-F733-465F-9221-BF5CA319CA6B}"/>
    <cellStyle name="Currency 3 2 5 3" xfId="30445" xr:uid="{CFB4445B-2822-44EE-97D3-586E0F3CB5E1}"/>
    <cellStyle name="Currency 3 2 6" xfId="9514" xr:uid="{A25B73E7-4A18-4EDD-982A-FC35F1B762F1}"/>
    <cellStyle name="Currency 3 2 6 2" xfId="19894" xr:uid="{FCE94371-A497-4F1A-B43C-D5DF03027CDF}"/>
    <cellStyle name="Currency 3 2 7" xfId="25615" xr:uid="{E1682AC9-7E11-46F4-8DF3-337BFBCF6CAC}"/>
    <cellStyle name="Currency 3 2 8" xfId="14228" xr:uid="{ADDB2CFA-D549-4A22-A71D-B2AEB10EA70D}"/>
    <cellStyle name="Currency 3 3" xfId="30411" xr:uid="{D9261D7C-4BB0-4F23-8A7D-89513C8C9F65}"/>
    <cellStyle name="Currency 3 4" xfId="30412" xr:uid="{56B42A0C-41FC-4CE6-B7AD-37115BE76475}"/>
    <cellStyle name="Currency 3 4 2" xfId="30446" xr:uid="{FAFC5492-58AD-4064-AA46-E99FA44DE317}"/>
    <cellStyle name="Currency 3 4 2 2" xfId="30603" xr:uid="{26A558A6-6954-4BC7-9B2E-CB04CA19DF15}"/>
    <cellStyle name="Currency 3 4 2 2 2" xfId="30821" xr:uid="{BAD0F4FB-A620-4584-9052-59B615478FE4}"/>
    <cellStyle name="Currency 3 4 2 3" xfId="30564" xr:uid="{CF89AC64-B129-47C4-9033-859EF82BC59F}"/>
    <cellStyle name="Currency 3 4 2 4" xfId="30930" xr:uid="{BFD1A78F-8924-435D-8C6C-0D4901C78012}"/>
    <cellStyle name="Currency 3 4 3" xfId="30556" xr:uid="{20CD84F8-EDE8-4AF4-B532-A3E1B5109EF4}"/>
    <cellStyle name="Currency 3 4 3 2" xfId="30633" xr:uid="{DF88B98C-68E1-47F3-A338-2C5D7520D934}"/>
    <cellStyle name="Currency 3 4 3 3" xfId="30943" xr:uid="{45BC16B4-B7BF-4099-8716-EADE89E871F5}"/>
    <cellStyle name="Currency 3 4 4" xfId="30589" xr:uid="{68808DD4-EE59-4BA1-BF12-A45A21B1D415}"/>
    <cellStyle name="Currency 3 4 5" xfId="30622" xr:uid="{D16E1CA0-3C3A-427D-9FC3-9BB85E6A1553}"/>
    <cellStyle name="Currency 3 4 6" xfId="30920" xr:uid="{FAD81B93-BBB8-43D5-BD80-94DF096C6A51}"/>
    <cellStyle name="Currency 3 5" xfId="30413" xr:uid="{81863DDD-1FEA-49F1-AEA7-615BE80C86A1}"/>
    <cellStyle name="Currency 3 5 2" xfId="30447" xr:uid="{CE9DCB24-732B-4ADA-857C-6F58DD618B77}"/>
    <cellStyle name="Currency 3 5 2 2" xfId="30604" xr:uid="{34227F4F-8C86-4B60-BC19-C90512E35E07}"/>
    <cellStyle name="Currency 3 5 2 2 2" xfId="30822" xr:uid="{239D24BD-EA61-4223-A6AC-E2D0B4B19C16}"/>
    <cellStyle name="Currency 3 5 2 3" xfId="30565" xr:uid="{DD97E0D8-3A98-41BE-B0BE-039F013CA0A8}"/>
    <cellStyle name="Currency 3 5 2 4" xfId="30931" xr:uid="{7558C0CC-CC3C-48DB-873C-E663906AD405}"/>
    <cellStyle name="Currency 3 5 3" xfId="30590" xr:uid="{06599778-836F-4CFE-92BA-FDF17CE2D98E}"/>
    <cellStyle name="Currency 3 5 3 2" xfId="30634" xr:uid="{2D11F2B4-9C32-4FD4-856C-702A205F961B}"/>
    <cellStyle name="Currency 3 5 3 3" xfId="30944" xr:uid="{DF42840B-E34C-485E-9570-C84EC1F5ECCC}"/>
    <cellStyle name="Currency 3 5 4" xfId="30623" xr:uid="{DFF81114-405C-4BD9-882E-3E6DCC627BBA}"/>
    <cellStyle name="Currency 3 5 5" xfId="30921" xr:uid="{889487E8-CDE1-4124-A152-07293079280A}"/>
    <cellStyle name="Currency 3 6" xfId="30554" xr:uid="{E6F281E3-0276-4ECA-AC9C-37A1F772038D}"/>
    <cellStyle name="Currency 3 7" xfId="30571" xr:uid="{5086352A-41FE-4853-9FBE-0A6014B61D30}"/>
    <cellStyle name="Currency 3 7 2" xfId="30610" xr:uid="{7367140C-062D-4451-8ECD-8EE326D93E2A}"/>
    <cellStyle name="Currency 3 7 3" xfId="30629" xr:uid="{EE3C1B3E-C238-41D4-83A6-0E95DA0C6E18}"/>
    <cellStyle name="Currency 3 7 4" xfId="30936" xr:uid="{95BC5195-8BFF-481F-A698-758C4BBDB773}"/>
    <cellStyle name="Currency 3 8" xfId="30544" xr:uid="{0CD1A085-9703-4560-91E9-56A6256AB4B6}"/>
    <cellStyle name="Currency 3 9" xfId="30575" xr:uid="{DB854ECE-A65B-4464-A0DC-C7561B51E415}"/>
    <cellStyle name="Currency 4" xfId="553" xr:uid="{00000000-0005-0000-0000-00004D030000}"/>
    <cellStyle name="Currency 4 10" xfId="554" xr:uid="{00000000-0005-0000-0000-00004E030000}"/>
    <cellStyle name="Currency 4 10 10" xfId="12680" xr:uid="{C89A52B3-84DE-4D56-AB19-F2222440D6C3}"/>
    <cellStyle name="Currency 4 10 2" xfId="1854" xr:uid="{00000000-0005-0000-0000-00004F030000}"/>
    <cellStyle name="Currency 4 10 2 2" xfId="3083" xr:uid="{00000000-0005-0000-0000-000075020000}"/>
    <cellStyle name="Currency 4 10 2 2 2" xfId="8162" xr:uid="{7A792EC4-ACE5-466A-BF18-DA894CE6B7E6}"/>
    <cellStyle name="Currency 4 10 2 2 2 2" xfId="18542" xr:uid="{82EF5D85-311B-4726-91D4-7AEA7459CB9A}"/>
    <cellStyle name="Currency 4 10 2 2 3" xfId="10995" xr:uid="{18F09CAA-3970-48F4-8028-B9700EEADCCB}"/>
    <cellStyle name="Currency 4 10 2 2 3 2" xfId="21375" xr:uid="{FBE3B2B8-BF65-4F7D-810C-65B197035DF8}"/>
    <cellStyle name="Currency 4 10 2 2 4" xfId="28667" xr:uid="{6B3573D9-B002-4527-BE7A-14C87DB37E3F}"/>
    <cellStyle name="Currency 4 10 2 2 5" xfId="28001" xr:uid="{3458A60A-E96B-4782-9C92-3C1E6BE08ED3}"/>
    <cellStyle name="Currency 4 10 2 2 6" xfId="15709" xr:uid="{EE4DF844-B7A5-4C38-8430-F6129C4964E3}"/>
    <cellStyle name="Currency 4 10 2 3" xfId="2051" xr:uid="{00000000-0005-0000-0000-00004F030000}"/>
    <cellStyle name="Currency 4 10 2 4" xfId="5658" xr:uid="{A2AAE002-0A20-488C-9C52-4228652B0BF6}"/>
    <cellStyle name="Currency 4 10 2 4 2" xfId="29779" xr:uid="{BF8FBF9C-A9AE-4570-B79D-C7C876F315A5}"/>
    <cellStyle name="Currency 4 10 2 5" xfId="25408" xr:uid="{B0582985-45F2-4C4B-80A7-F2EC0648FFB9}"/>
    <cellStyle name="Currency 4 10 2 6" xfId="13596" xr:uid="{22E4A5B0-9FF4-47B3-85B5-231E69F48698}"/>
    <cellStyle name="Currency 4 10 3" xfId="1855" xr:uid="{00000000-0005-0000-0000-000050030000}"/>
    <cellStyle name="Currency 4 10 3 2" xfId="24732" xr:uid="{CA990BB0-C204-4B40-886F-F2954B0D0D94}"/>
    <cellStyle name="Currency 4 10 3 3" xfId="24529" xr:uid="{7D6C6936-280A-4C1C-8BFF-53EA962C5745}"/>
    <cellStyle name="Currency 4 10 3 4" xfId="30061" xr:uid="{40918CAD-B437-47A8-B12D-997B4568D142}"/>
    <cellStyle name="Currency 4 10 3 5" xfId="29663" xr:uid="{67C50BD9-2CAF-4C73-BD9D-C799CBCDBB6B}"/>
    <cellStyle name="Currency 4 10 4" xfId="1853" xr:uid="{00000000-0005-0000-0000-000051030000}"/>
    <cellStyle name="Currency 4 10 4 2" xfId="24282" xr:uid="{ED9A845B-35BA-45AD-AF0D-05D9F0ECF894}"/>
    <cellStyle name="Currency 4 10 4 3" xfId="23777" xr:uid="{D5B3556B-A73E-4DB9-A41F-1F71F0BEC923}"/>
    <cellStyle name="Currency 4 10 5" xfId="4135" xr:uid="{28316C04-2271-4F96-8382-FEA953367420}"/>
    <cellStyle name="Currency 4 10 5 2" xfId="8906" xr:uid="{21AE18FF-01CE-414B-8875-3BAD9B9FCB74}"/>
    <cellStyle name="Currency 4 10 5 2 2" xfId="19286" xr:uid="{9966A440-B95F-4ADC-9324-D570952B48A6}"/>
    <cellStyle name="Currency 4 10 5 2 3" xfId="31016" xr:uid="{0871327B-F0E4-4A2A-83E5-48144795B73F}"/>
    <cellStyle name="Currency 4 10 5 2 4" xfId="30823" xr:uid="{F6878F02-5380-4822-B59B-FA3551951465}"/>
    <cellStyle name="Currency 4 10 5 3" xfId="11739" xr:uid="{8EDF15E3-3BF4-4105-81C3-E58B929AF5B2}"/>
    <cellStyle name="Currency 4 10 5 3 2" xfId="22119" xr:uid="{567DDC84-5198-4391-AC59-3C901AD1288D}"/>
    <cellStyle name="Currency 4 10 5 4" xfId="25949" xr:uid="{60920962-F1EA-43F0-A991-A08232A9634E}"/>
    <cellStyle name="Currency 4 10 5 5" xfId="28205" xr:uid="{D87AB717-F7E9-4807-B0A8-76E8CF9660A8}"/>
    <cellStyle name="Currency 4 10 5 6" xfId="16453" xr:uid="{B11E6810-51CE-4318-A490-C1192DB9235C}"/>
    <cellStyle name="Currency 4 10 6" xfId="4935" xr:uid="{F803A6F7-BC98-40BE-B52A-DDBD368BD4A7}"/>
    <cellStyle name="Currency 4 10 6 2" xfId="28036" xr:uid="{24DF6FA4-CC8D-41D8-A018-9EF7C39184F9}"/>
    <cellStyle name="Currency 4 10 6 3" xfId="28437" xr:uid="{BE24D556-7083-4982-A77C-092D2A3B50D3}"/>
    <cellStyle name="Currency 4 10 6 4" xfId="14230" xr:uid="{77673FEB-C8F7-4DBD-9C8B-128DB655EB07}"/>
    <cellStyle name="Currency 4 10 7" xfId="6683" xr:uid="{E7B1152D-13C8-4C51-99D0-C1CE86CA2672}"/>
    <cellStyle name="Currency 4 10 7 2" xfId="17063" xr:uid="{9F440BE2-68A6-4EF1-861E-6FCD31280449}"/>
    <cellStyle name="Currency 4 10 8" xfId="9516" xr:uid="{69CFF2B3-C837-4AF4-82CA-58394D59C04B}"/>
    <cellStyle name="Currency 4 10 8 2" xfId="19896" xr:uid="{2252050E-2952-4216-9021-BCEE2F54784E}"/>
    <cellStyle name="Currency 4 10 9" xfId="24280" xr:uid="{6C0D5AE9-E8ED-4663-A503-398A88041B84}"/>
    <cellStyle name="Currency 4 11" xfId="555" xr:uid="{00000000-0005-0000-0000-000052030000}"/>
    <cellStyle name="Currency 4 11 2" xfId="1857" xr:uid="{00000000-0005-0000-0000-000053030000}"/>
    <cellStyle name="Currency 4 11 2 2" xfId="25668" xr:uid="{6AE32305-D723-4F2B-9726-69A14A97E3DF}"/>
    <cellStyle name="Currency 4 11 2 2 2" xfId="29795" xr:uid="{E480E336-5C3C-44AC-9220-09707E85CE00}"/>
    <cellStyle name="Currency 4 11 2 2 2 2" xfId="30825" xr:uid="{4D352770-668B-4CB1-9BFD-BFF3A4AC1C1B}"/>
    <cellStyle name="Currency 4 11 2 3" xfId="22789" xr:uid="{5ABBA574-11C1-4A53-8D6F-81175CE6891C}"/>
    <cellStyle name="Currency 4 11 2 4" xfId="30041" xr:uid="{91030C44-997A-4D80-B0EF-B6069FB20D88}"/>
    <cellStyle name="Currency 4 11 3" xfId="1858" xr:uid="{00000000-0005-0000-0000-000054030000}"/>
    <cellStyle name="Currency 4 11 4" xfId="1856" xr:uid="{00000000-0005-0000-0000-000055030000}"/>
    <cellStyle name="Currency 4 11 5" xfId="4936" xr:uid="{BFC9E390-F889-4696-9995-875A71621CBA}"/>
    <cellStyle name="Currency 4 11 5 2" xfId="14231" xr:uid="{8AECC12D-B054-4142-9C5F-758968040410}"/>
    <cellStyle name="Currency 4 11 5 2 2" xfId="31116" xr:uid="{C0B40B35-E5C0-4FB5-9DCF-943164FD01CF}"/>
    <cellStyle name="Currency 4 11 5 2 3" xfId="30824" xr:uid="{E4F6EF9A-2249-4A18-99D1-59B07C1167CD}"/>
    <cellStyle name="Currency 4 11 6" xfId="6684" xr:uid="{0B58B3C8-2CC9-497F-8371-C9F709B7FDE3}"/>
    <cellStyle name="Currency 4 11 6 2" xfId="17064" xr:uid="{3DC1AB66-354C-4573-99AC-B2AFCBB0FB06}"/>
    <cellStyle name="Currency 4 11 7" xfId="9517" xr:uid="{8147509B-15A1-4C96-A0C2-45BD4C595CC9}"/>
    <cellStyle name="Currency 4 11 7 2" xfId="19897" xr:uid="{41CBA3BB-6B53-4097-A6A0-65C21B147329}"/>
    <cellStyle name="Currency 4 11 8" xfId="25118" xr:uid="{04ACA9BD-851F-42B7-91D0-95019CD4E73C}"/>
    <cellStyle name="Currency 4 11 9" xfId="13378" xr:uid="{F2C1A7B9-8D2A-4045-8439-6F7BD31BCAD2}"/>
    <cellStyle name="Currency 4 12" xfId="1859" xr:uid="{00000000-0005-0000-0000-000056030000}"/>
    <cellStyle name="Currency 4 12 2" xfId="2434" xr:uid="{00000000-0005-0000-0000-000077020000}"/>
    <cellStyle name="Currency 4 12 2 2" xfId="7558" xr:uid="{3D331767-DFA7-49F7-B67B-E2844C1A1125}"/>
    <cellStyle name="Currency 4 12 2 2 2" xfId="17938" xr:uid="{47AE85F2-3195-456D-AD1F-5296A0FD07A1}"/>
    <cellStyle name="Currency 4 12 2 2 2 2" xfId="31131" xr:uid="{59565F86-36CB-4BB2-8FFA-3406B5C83954}"/>
    <cellStyle name="Currency 4 12 2 2 2 3" xfId="30826" xr:uid="{CADA9377-013A-437D-AE8B-EEFEA9B1C519}"/>
    <cellStyle name="Currency 4 12 2 3" xfId="10391" xr:uid="{74AA856C-1546-48A1-902B-0B9C48E13197}"/>
    <cellStyle name="Currency 4 12 2 3 2" xfId="20771" xr:uid="{DB56C7FD-1566-4A75-8FCC-9C848565BFF6}"/>
    <cellStyle name="Currency 4 12 2 4" xfId="15105" xr:uid="{29096738-BB6A-486C-9D3B-D9E98C7DF5A2}"/>
    <cellStyle name="Currency 4 12 2 5" xfId="30448" xr:uid="{A1023E56-DF96-4373-8785-3BEA0179AB65}"/>
    <cellStyle name="Currency 4 12 3" xfId="3605" xr:uid="{00000000-0005-0000-0000-000056030000}"/>
    <cellStyle name="Currency 4 12 4" xfId="5659" xr:uid="{442882FD-A814-4225-99B5-C1E0B22554C2}"/>
    <cellStyle name="Currency 4 12 4 2" xfId="29743" xr:uid="{80832A7C-4F8F-4063-9660-3EE52C1F2BAF}"/>
    <cellStyle name="Currency 4 12 5" xfId="22759" xr:uid="{63F35A41-69FD-49A0-A60E-7B3978025D2D}"/>
    <cellStyle name="Currency 4 12 6" xfId="12820" xr:uid="{BE8AD55E-3093-4446-86E2-D073A8C1FFA1}"/>
    <cellStyle name="Currency 4 13" xfId="1860" xr:uid="{00000000-0005-0000-0000-000057030000}"/>
    <cellStyle name="Currency 4 13 2" xfId="2164" xr:uid="{00000000-0005-0000-0000-000073020000}"/>
    <cellStyle name="Currency 4 13 2 2" xfId="7290" xr:uid="{ED095754-1457-4145-9AB5-64B9CBFBC360}"/>
    <cellStyle name="Currency 4 13 2 2 2" xfId="17670" xr:uid="{8091C615-6AC9-417A-9B8D-39A46392F9F0}"/>
    <cellStyle name="Currency 4 13 2 3" xfId="10123" xr:uid="{842A2EB4-2F05-4C39-8A60-C6703A06F64D}"/>
    <cellStyle name="Currency 4 13 2 3 2" xfId="20503" xr:uid="{258F88F9-5150-4BC3-96C5-9ED93391EAFF}"/>
    <cellStyle name="Currency 4 13 2 4" xfId="28295" xr:uid="{53E75C48-0B63-4183-9B7C-D7E63C929532}"/>
    <cellStyle name="Currency 4 13 2 5" xfId="27336" xr:uid="{C17836A6-C549-4DBA-A4BB-6076037FA8EE}"/>
    <cellStyle name="Currency 4 13 2 6" xfId="14837" xr:uid="{14041440-C9DD-441B-854D-DD8735680B6E}"/>
    <cellStyle name="Currency 4 13 3" xfId="2076" xr:uid="{00000000-0005-0000-0000-000057030000}"/>
    <cellStyle name="Currency 4 13 4" xfId="23377" xr:uid="{D88FAFBE-9691-4F2E-80BC-179C5A201D6E}"/>
    <cellStyle name="Currency 4 13 4 2" xfId="29856" xr:uid="{B799D5DA-0548-4483-A7DA-59D6502F3999}"/>
    <cellStyle name="Currency 4 13 5" xfId="29999" xr:uid="{4FCFD07F-7408-4267-B201-B872777B8AC2}"/>
    <cellStyle name="Currency 4 14" xfId="1852" xr:uid="{00000000-0005-0000-0000-000058030000}"/>
    <cellStyle name="Currency 4 14 2" xfId="25801" xr:uid="{FBE6B4CA-BCAB-44EE-A7E9-70F4C6699F61}"/>
    <cellStyle name="Currency 4 14 2 2" xfId="30827" xr:uid="{08C9B446-C64D-40BA-8420-DEAE598B52CC}"/>
    <cellStyle name="Currency 4 14 2 3" xfId="30578" xr:uid="{7D39938B-7E55-4F5A-BF14-F961544A2D2A}"/>
    <cellStyle name="Currency 4 14 3" xfId="25774" xr:uid="{9A16FB8B-ADB5-4AC7-9F1A-D13AAB955871}"/>
    <cellStyle name="Currency 4 15" xfId="3880" xr:uid="{8A16B6F4-4C91-4357-9C17-F36A8BA48B18}"/>
    <cellStyle name="Currency 4 15 2" xfId="8711" xr:uid="{8EB94A9F-EF8B-4EA7-897E-FE94FBF423D5}"/>
    <cellStyle name="Currency 4 15 2 2" xfId="19091" xr:uid="{98BB6A6F-5B49-4748-8DB0-C0E4275141D6}"/>
    <cellStyle name="Currency 4 15 3" xfId="11544" xr:uid="{38A5F320-0DE0-46D5-A927-27C5471EBED7}"/>
    <cellStyle name="Currency 4 15 3 2" xfId="21924" xr:uid="{571A51F8-6074-48F7-BBB4-1AC0F039850E}"/>
    <cellStyle name="Currency 4 15 4" xfId="27293" xr:uid="{B2877688-2F6B-4368-95B5-4718C229756B}"/>
    <cellStyle name="Currency 4 15 5" xfId="26517" xr:uid="{C27C6762-C1D9-464C-B909-10F478B0DAED}"/>
    <cellStyle name="Currency 4 15 6" xfId="16258" xr:uid="{C60FEDF8-8FD8-476E-B86E-1BEECE6D3847}"/>
    <cellStyle name="Currency 4 16" xfId="4934" xr:uid="{2E48FC4A-ACA0-4D64-BB27-D26AB243475C}"/>
    <cellStyle name="Currency 4 16 2" xfId="27589" xr:uid="{7DBE2F17-F500-45BB-8C28-33AA7DF16E87}"/>
    <cellStyle name="Currency 4 16 3" xfId="26839" xr:uid="{5E6EA418-A6FA-41B7-A169-4158FC19B3FD}"/>
    <cellStyle name="Currency 4 16 4" xfId="14229" xr:uid="{E5BB4F4D-65E4-4119-89EF-B26E1F145ED9}"/>
    <cellStyle name="Currency 4 17" xfId="6682" xr:uid="{23119076-1826-438F-A532-AFC5D5908B0C}"/>
    <cellStyle name="Currency 4 17 2" xfId="17062" xr:uid="{84C8C268-56AD-4B42-9168-6A1E80FAA892}"/>
    <cellStyle name="Currency 4 18" xfId="9515" xr:uid="{DEE09A3A-0523-4291-B302-B35F22E14947}"/>
    <cellStyle name="Currency 4 18 2" xfId="19895" xr:uid="{B2E97F39-C4B4-4017-88F1-E8DB22F1FEF5}"/>
    <cellStyle name="Currency 4 19" xfId="22842" xr:uid="{CD82A28B-6BBC-4D24-BA6B-DBE201BB073F}"/>
    <cellStyle name="Currency 4 2" xfId="556" xr:uid="{00000000-0005-0000-0000-000059030000}"/>
    <cellStyle name="Currency 4 2 10" xfId="4937" xr:uid="{7CE55DFC-6AB4-49FF-B062-66C91C3D19B3}"/>
    <cellStyle name="Currency 4 2 10 2" xfId="27652" xr:uid="{B5983676-F40C-431A-A600-57A48763A5C4}"/>
    <cellStyle name="Currency 4 2 10 3" xfId="26909" xr:uid="{2AA3DBB0-A053-4C1D-ACC6-1B9B3D63B6E8}"/>
    <cellStyle name="Currency 4 2 10 4" xfId="14232" xr:uid="{D104C87A-7ABC-4ED6-A828-217CB3DD3CA6}"/>
    <cellStyle name="Currency 4 2 11" xfId="6685" xr:uid="{B5AC1A94-00AB-423D-9ED8-093C7331C0FA}"/>
    <cellStyle name="Currency 4 2 11 2" xfId="17065" xr:uid="{FA29BC29-6948-4046-9E61-620462271D69}"/>
    <cellStyle name="Currency 4 2 12" xfId="9518" xr:uid="{99278EF3-BC64-40D5-A41C-D1BBB7E92051}"/>
    <cellStyle name="Currency 4 2 12 2" xfId="19898" xr:uid="{CF63DCC8-C075-4F0E-9FCB-66AA89898ADA}"/>
    <cellStyle name="Currency 4 2 13" xfId="23304" xr:uid="{C0F291B2-0F24-468C-A470-39546BA1EA8C}"/>
    <cellStyle name="Currency 4 2 14" xfId="12418" xr:uid="{61B0A083-6D10-4333-BA5F-38A9CD77F14B}"/>
    <cellStyle name="Currency 4 2 2" xfId="557" xr:uid="{00000000-0005-0000-0000-00005A030000}"/>
    <cellStyle name="Currency 4 2 2 10" xfId="6686" xr:uid="{E924E7D5-EEB2-48A0-AB3C-FC2465E48362}"/>
    <cellStyle name="Currency 4 2 2 10 2" xfId="17066" xr:uid="{2AC6DD1D-EB61-45BE-863B-CD2611824E85}"/>
    <cellStyle name="Currency 4 2 2 11" xfId="9519" xr:uid="{E04CC9AF-519D-4284-9439-E38B1CBDB025}"/>
    <cellStyle name="Currency 4 2 2 11 2" xfId="19899" xr:uid="{179D9FE8-DC4A-4A66-90F9-01A96618D461}"/>
    <cellStyle name="Currency 4 2 2 12" xfId="24833" xr:uid="{557BFA1C-DCB3-4381-8D1D-328BAAF1BB48}"/>
    <cellStyle name="Currency 4 2 2 13" xfId="12478" xr:uid="{48380BA2-5D42-43E8-9181-C7C6489F582C}"/>
    <cellStyle name="Currency 4 2 2 2" xfId="558" xr:uid="{00000000-0005-0000-0000-00005B030000}"/>
    <cellStyle name="Currency 4 2 2 2 10" xfId="9520" xr:uid="{D7792FC4-660D-4C69-8479-83A98CBA5288}"/>
    <cellStyle name="Currency 4 2 2 2 10 2" xfId="19900" xr:uid="{F61283B0-DDE0-4A4D-8DDA-38AF6E104196}"/>
    <cellStyle name="Currency 4 2 2 2 11" xfId="23794" xr:uid="{6BFC9E81-2557-4A8A-A80C-6DBBCE540376}"/>
    <cellStyle name="Currency 4 2 2 2 12" xfId="12524" xr:uid="{BD0B3595-35FD-4A85-BCA8-12D04857AA2D}"/>
    <cellStyle name="Currency 4 2 2 2 2" xfId="1864" xr:uid="{00000000-0005-0000-0000-00005C030000}"/>
    <cellStyle name="Currency 4 2 2 2 2 2" xfId="3085" xr:uid="{00000000-0005-0000-0000-00007C020000}"/>
    <cellStyle name="Currency 4 2 2 2 2 2 2" xfId="6169" xr:uid="{3688B7CC-920A-49CE-8F5C-A63ADC39A1FD}"/>
    <cellStyle name="Currency 4 2 2 2 2 2 2 2" xfId="28274" xr:uid="{DCF2970D-8D47-4C4A-B66C-0F5DF9A0326F}"/>
    <cellStyle name="Currency 4 2 2 2 2 2 2 3" xfId="28317" xr:uid="{43DE835C-E4BB-4BA9-AE0C-0D6D1B34494B}"/>
    <cellStyle name="Currency 4 2 2 2 2 2 2 4" xfId="15711" xr:uid="{B4E63A51-BF19-41A6-A3F9-C86E5DA7D71B}"/>
    <cellStyle name="Currency 4 2 2 2 2 2 3" xfId="8164" xr:uid="{11B0660F-2B66-45A8-ABB5-D7786E6025C7}"/>
    <cellStyle name="Currency 4 2 2 2 2 2 3 2" xfId="18544" xr:uid="{3677FF65-3179-47D8-BF89-8023B736CC7B}"/>
    <cellStyle name="Currency 4 2 2 2 2 2 4" xfId="10997" xr:uid="{F4B7426D-37A2-4AD3-9108-2BF0B5D8E954}"/>
    <cellStyle name="Currency 4 2 2 2 2 2 4 2" xfId="21377" xr:uid="{E1A63A5C-6CD3-4859-A95B-383D2421C311}"/>
    <cellStyle name="Currency 4 2 2 2 2 2 5" xfId="25286" xr:uid="{3B11134B-3D6C-47C6-9D7D-3220DDA33DE8}"/>
    <cellStyle name="Currency 4 2 2 2 2 2 6" xfId="27208" xr:uid="{8F821E97-BBE8-4B19-903E-01305D917831}"/>
    <cellStyle name="Currency 4 2 2 2 2 2 7" xfId="13598" xr:uid="{2F5E4AA7-08A4-4739-9D5C-0FD9A020F792}"/>
    <cellStyle name="Currency 4 2 2 2 2 3" xfId="2692" xr:uid="{00000000-0005-0000-0000-00007B020000}"/>
    <cellStyle name="Currency 4 2 2 2 2 3 2" xfId="7815" xr:uid="{1FF16178-2B08-4E6A-AB25-0B4BFD600FA2}"/>
    <cellStyle name="Currency 4 2 2 2 2 3 2 2" xfId="28004" xr:uid="{BA6C94ED-13EE-42EF-B9BB-F915C33DECC8}"/>
    <cellStyle name="Currency 4 2 2 2 2 3 2 3" xfId="27466" xr:uid="{8236B4FE-D5FC-4F0B-9702-DB72491E0818}"/>
    <cellStyle name="Currency 4 2 2 2 2 3 2 4" xfId="18195" xr:uid="{CE04EA8D-052C-4BBD-93ED-F0D5F91FA45F}"/>
    <cellStyle name="Currency 4 2 2 2 2 3 3" xfId="10648" xr:uid="{9CFBD146-D83F-4CC8-AF4A-A9B8D5843DF2}"/>
    <cellStyle name="Currency 4 2 2 2 2 3 3 2" xfId="21028" xr:uid="{4AFCC743-FA0D-4F2A-94CB-96E5BC9C847F}"/>
    <cellStyle name="Currency 4 2 2 2 2 3 4" xfId="24057" xr:uid="{C57C7806-3BB8-4151-AFF1-2022B9C2BAA7}"/>
    <cellStyle name="Currency 4 2 2 2 2 3 5" xfId="15362" xr:uid="{C5369981-2202-4D8C-9F0D-B27E3412C25A}"/>
    <cellStyle name="Currency 4 2 2 2 2 4" xfId="3702" xr:uid="{00000000-0005-0000-0000-00005C030000}"/>
    <cellStyle name="Currency 4 2 2 2 2 4 2" xfId="26597" xr:uid="{F886625C-0AFC-492F-A3D1-E841A6F7365F}"/>
    <cellStyle name="Currency 4 2 2 2 2 4 3" xfId="26879" xr:uid="{F81CAD20-DEED-47B7-BD1C-8459B3A8B952}"/>
    <cellStyle name="Currency 4 2 2 2 2 5" xfId="4271" xr:uid="{DB678E1F-F1EB-415D-8189-981646C9AD72}"/>
    <cellStyle name="Currency 4 2 2 2 2 5 2" xfId="9042" xr:uid="{A997A002-51DC-428D-9D9A-8390B6CA7F20}"/>
    <cellStyle name="Currency 4 2 2 2 2 5 2 2" xfId="19422" xr:uid="{5779248A-0167-4B0D-97F6-18172432DF5A}"/>
    <cellStyle name="Currency 4 2 2 2 2 5 2 3" xfId="31046" xr:uid="{3B7AB140-6A10-4BC0-BE67-072D624912D8}"/>
    <cellStyle name="Currency 4 2 2 2 2 5 2 4" xfId="30828" xr:uid="{841903E7-109E-4832-AD2D-F43F3855F60D}"/>
    <cellStyle name="Currency 4 2 2 2 2 5 3" xfId="11875" xr:uid="{B570B061-A6FE-4BE4-8262-8A3A437A7EC0}"/>
    <cellStyle name="Currency 4 2 2 2 2 5 3 2" xfId="22255" xr:uid="{549C98A1-7C4B-4065-9044-14CFB49B77DC}"/>
    <cellStyle name="Currency 4 2 2 2 2 5 4" xfId="27519" xr:uid="{0E0B8DDC-1564-46C0-BC44-A2A8C5F7C96A}"/>
    <cellStyle name="Currency 4 2 2 2 2 5 5" xfId="27601" xr:uid="{69244FEA-B661-4569-8F52-94339BC4842D}"/>
    <cellStyle name="Currency 4 2 2 2 2 5 6" xfId="16589" xr:uid="{A45FA4F4-052B-49EC-A1CC-7DEE362FD4CB}"/>
    <cellStyle name="Currency 4 2 2 2 2 6" xfId="5662" xr:uid="{BF7DF391-C85B-4BD0-A2FA-E856C1E1B837}"/>
    <cellStyle name="Currency 4 2 2 2 2 6 2" xfId="29725" xr:uid="{D4F02699-9D7A-4636-8246-722EE6D50577}"/>
    <cellStyle name="Currency 4 2 2 2 2 6 2 2" xfId="30982" xr:uid="{25D31D1E-9374-4588-8BAD-34D1CFD1B55D}"/>
    <cellStyle name="Currency 4 2 2 2 2 7" xfId="22681" xr:uid="{AB73C219-89C9-4191-8E87-5E4330197BFE}"/>
    <cellStyle name="Currency 4 2 2 2 2 8" xfId="13104" xr:uid="{1655F9DF-4D17-4F9F-9CAE-DC6F8C6EF0E8}"/>
    <cellStyle name="Currency 4 2 2 2 3" xfId="1865" xr:uid="{00000000-0005-0000-0000-00005D030000}"/>
    <cellStyle name="Currency 4 2 2 2 3 2" xfId="3086" xr:uid="{00000000-0005-0000-0000-00007D020000}"/>
    <cellStyle name="Currency 4 2 2 2 3 2 2" xfId="8165" xr:uid="{9D23410F-F07A-447E-A7A6-0CAFF5985449}"/>
    <cellStyle name="Currency 4 2 2 2 3 2 2 2" xfId="28835" xr:uid="{06941125-7C96-42BA-A28D-34E6CCA3D8C6}"/>
    <cellStyle name="Currency 4 2 2 2 3 2 2 2 2" xfId="31230" xr:uid="{3429C379-89FB-4D0B-AA6F-20CAB746CD96}"/>
    <cellStyle name="Currency 4 2 2 2 3 2 2 2 3" xfId="30830" xr:uid="{8634E1EF-FB6D-4204-A640-59C7D326ADDF}"/>
    <cellStyle name="Currency 4 2 2 2 3 2 2 3" xfId="26851" xr:uid="{77F1A8C5-0AA4-4CC9-9F31-861556EFC010}"/>
    <cellStyle name="Currency 4 2 2 2 3 2 2 4" xfId="18545" xr:uid="{E759ECE0-2A5E-40BE-86E4-AE97AA408258}"/>
    <cellStyle name="Currency 4 2 2 2 3 2 3" xfId="10998" xr:uid="{BA158067-73CD-43F9-AEB2-2278BDB95667}"/>
    <cellStyle name="Currency 4 2 2 2 3 2 3 2" xfId="21378" xr:uid="{E1421810-EB1E-48A1-B126-9B300EE9C975}"/>
    <cellStyle name="Currency 4 2 2 2 3 2 4" xfId="25646" xr:uid="{256A75EC-637D-4BE9-AD3C-BB4054B363D8}"/>
    <cellStyle name="Currency 4 2 2 2 3 2 5" xfId="15712" xr:uid="{EBFF9E94-0DD9-4222-A386-91E2CA987D69}"/>
    <cellStyle name="Currency 4 2 2 2 3 3" xfId="2087" xr:uid="{00000000-0005-0000-0000-00005D030000}"/>
    <cellStyle name="Currency 4 2 2 2 3 4" xfId="4422" xr:uid="{3F8880EA-BDCC-4264-BCE8-60BF4BA92E42}"/>
    <cellStyle name="Currency 4 2 2 2 3 4 2" xfId="9193" xr:uid="{FD36FD56-46F6-4D3B-B9F6-689E1F5F0734}"/>
    <cellStyle name="Currency 4 2 2 2 3 4 2 2" xfId="19573" xr:uid="{6F9AA829-FAFE-4260-A170-9D6A9F5DEBC9}"/>
    <cellStyle name="Currency 4 2 2 2 3 4 2 3" xfId="31087" xr:uid="{D1E76A2F-6447-478C-A663-6EA53EC550CC}"/>
    <cellStyle name="Currency 4 2 2 2 3 4 2 4" xfId="30829" xr:uid="{657565F7-E228-4780-9F08-C035C0197582}"/>
    <cellStyle name="Currency 4 2 2 2 3 4 3" xfId="12026" xr:uid="{749C648E-FE14-4E78-88E1-738DB6998D09}"/>
    <cellStyle name="Currency 4 2 2 2 3 4 3 2" xfId="22406" xr:uid="{8C8B550F-F6E7-4047-A75E-4E13D2B95563}"/>
    <cellStyle name="Currency 4 2 2 2 3 4 4" xfId="16740" xr:uid="{0A45D439-F008-4276-BCCC-1A592538F7EB}"/>
    <cellStyle name="Currency 4 2 2 2 3 5" xfId="5663" xr:uid="{2D7828CB-E2C0-4146-9476-187DEA31046E}"/>
    <cellStyle name="Currency 4 2 2 2 3 5 2" xfId="29712" xr:uid="{EC6735F0-7DE9-4568-B77B-F6FDEF7A8DC7}"/>
    <cellStyle name="Currency 4 2 2 2 3 5 2 2" xfId="30983" xr:uid="{CFC58C28-6C1B-47B8-8F44-D625CD50AA8A}"/>
    <cellStyle name="Currency 4 2 2 2 3 6" xfId="22665" xr:uid="{15B918AE-678C-49C0-9E66-682B52E15F1F}"/>
    <cellStyle name="Currency 4 2 2 2 3 7" xfId="13599" xr:uid="{CD1D9F12-7423-4636-BB08-F1DA4C51B085}"/>
    <cellStyle name="Currency 4 2 2 2 4" xfId="1863" xr:uid="{00000000-0005-0000-0000-00005E030000}"/>
    <cellStyle name="Currency 4 2 2 2 4 2" xfId="3084" xr:uid="{00000000-0005-0000-0000-00007E020000}"/>
    <cellStyle name="Currency 4 2 2 2 4 2 2" xfId="8163" xr:uid="{3E0C9CBD-1BDD-4D4D-AC3B-38B36802B03E}"/>
    <cellStyle name="Currency 4 2 2 2 4 2 2 2" xfId="28834" xr:uid="{6D84C83D-A4D2-4098-AD3E-999BE8D72815}"/>
    <cellStyle name="Currency 4 2 2 2 4 2 2 3" xfId="27097" xr:uid="{E06DE2C2-9923-4FB1-B7F5-5027FA1F3B76}"/>
    <cellStyle name="Currency 4 2 2 2 4 2 2 4" xfId="18543" xr:uid="{70AEAA82-E9C7-4677-B3D2-4A044445B867}"/>
    <cellStyle name="Currency 4 2 2 2 4 2 3" xfId="10996" xr:uid="{87D96046-58A7-4656-BC78-7523A2D5308F}"/>
    <cellStyle name="Currency 4 2 2 2 4 2 3 2" xfId="21376" xr:uid="{911DE9A5-E645-4507-9539-A78CE5E85084}"/>
    <cellStyle name="Currency 4 2 2 2 4 2 4" xfId="27548" xr:uid="{9E5508BD-0A72-4689-AF3B-59B978984740}"/>
    <cellStyle name="Currency 4 2 2 2 4 2 5" xfId="15710" xr:uid="{F311196B-7DF4-4496-A2E5-2D96B7A7FEA7}"/>
    <cellStyle name="Currency 4 2 2 2 4 3" xfId="3586" xr:uid="{00000000-0005-0000-0000-00005E030000}"/>
    <cellStyle name="Currency 4 2 2 2 4 4" xfId="5661" xr:uid="{06882770-1EE0-45F0-A226-52CE0F863C5B}"/>
    <cellStyle name="Currency 4 2 2 2 4 4 2" xfId="29963" xr:uid="{FF29FBEB-C139-42CC-898F-F368F7E51091}"/>
    <cellStyle name="Currency 4 2 2 2 4 5" xfId="24696" xr:uid="{68697844-2BE1-45A1-8C80-4FCA89377120}"/>
    <cellStyle name="Currency 4 2 2 2 4 6" xfId="13597" xr:uid="{3B8B31F1-F86F-4BB4-B066-241BD2D4A438}"/>
    <cellStyle name="Currency 4 2 2 2 5" xfId="2648" xr:uid="{00000000-0005-0000-0000-00007F020000}"/>
    <cellStyle name="Currency 4 2 2 2 5 2" xfId="5909" xr:uid="{83E46272-0DC1-48F9-A571-1CF062190DDF}"/>
    <cellStyle name="Currency 4 2 2 2 5 2 2" xfId="26287" xr:uid="{28B265D6-57F6-46F1-B54D-41941B40D1D7}"/>
    <cellStyle name="Currency 4 2 2 2 5 2 2 2" xfId="31172" xr:uid="{599A9C6C-AF98-47C8-9562-6F1C30BA128B}"/>
    <cellStyle name="Currency 4 2 2 2 5 2 2 3" xfId="30831" xr:uid="{92DF8621-EC15-4BA9-BFE4-A154DAF79516}"/>
    <cellStyle name="Currency 4 2 2 2 5 2 3" xfId="28171" xr:uid="{DC7D8C25-8C23-4107-BDC1-B746510148FB}"/>
    <cellStyle name="Currency 4 2 2 2 5 2 4" xfId="15319" xr:uid="{A98FC3E3-572A-40ED-A21E-F5ECEABB3036}"/>
    <cellStyle name="Currency 4 2 2 2 5 3" xfId="7772" xr:uid="{25711A40-4108-4F35-A2B4-70F996F6CED1}"/>
    <cellStyle name="Currency 4 2 2 2 5 3 2" xfId="18152" xr:uid="{3408E077-60C0-4AFB-95A8-135D5E7B625E}"/>
    <cellStyle name="Currency 4 2 2 2 5 4" xfId="10605" xr:uid="{704F98E0-1C98-4DFD-9553-83B92A07B364}"/>
    <cellStyle name="Currency 4 2 2 2 5 4 2" xfId="20985" xr:uid="{A371C0BE-95BF-4651-940A-4FB05495D601}"/>
    <cellStyle name="Currency 4 2 2 2 5 5" xfId="23494" xr:uid="{60D28789-341B-47F0-8C26-505604337F32}"/>
    <cellStyle name="Currency 4 2 2 2 5 6" xfId="13043" xr:uid="{6ED3DC99-6AC8-4E10-BAE0-B6C7CD7F2146}"/>
    <cellStyle name="Currency 4 2 2 2 6" xfId="2293" xr:uid="{00000000-0005-0000-0000-00007A020000}"/>
    <cellStyle name="Currency 4 2 2 2 6 2" xfId="7419" xr:uid="{F671DDA7-3E30-4C62-82F6-73444BD626D3}"/>
    <cellStyle name="Currency 4 2 2 2 6 2 2" xfId="17799" xr:uid="{DDDE0EDC-E9B1-422B-8168-05F3B033392F}"/>
    <cellStyle name="Currency 4 2 2 2 6 3" xfId="10252" xr:uid="{BCEA1E7E-7C7A-447F-9F10-C5A83EEDA9C7}"/>
    <cellStyle name="Currency 4 2 2 2 6 3 2" xfId="20632" xr:uid="{C45980F5-9E3F-4555-B7F5-17068C6F33AC}"/>
    <cellStyle name="Currency 4 2 2 2 6 4" xfId="22865" xr:uid="{518C6954-DE2D-4A1F-B51B-FD39A6713FDC}"/>
    <cellStyle name="Currency 4 2 2 2 6 5" xfId="26797" xr:uid="{CBFD2042-DFFD-4375-BCFF-EC63999D1C44}"/>
    <cellStyle name="Currency 4 2 2 2 6 6" xfId="14966" xr:uid="{0492F95F-2C72-41AC-8F42-86FE9E07F6D7}"/>
    <cellStyle name="Currency 4 2 2 2 7" xfId="3828" xr:uid="{AEDD572E-49A8-4592-81DB-9FDFE8A31D30}"/>
    <cellStyle name="Currency 4 2 2 2 7 2" xfId="8660" xr:uid="{F5FA23B3-90C2-4BF7-A52B-E182D1D987E7}"/>
    <cellStyle name="Currency 4 2 2 2 7 2 2" xfId="19040" xr:uid="{D96DD5AE-ECD6-4C43-8598-7B0529A20AB6}"/>
    <cellStyle name="Currency 4 2 2 2 7 3" xfId="11493" xr:uid="{BBF68987-22E1-4A7F-9D1E-3AEE85A9A77A}"/>
    <cellStyle name="Currency 4 2 2 2 7 3 2" xfId="21873" xr:uid="{F0317D2F-E882-438D-ADF9-5A31A6255D9C}"/>
    <cellStyle name="Currency 4 2 2 2 7 4" xfId="26214" xr:uid="{6750DDDB-9048-4B28-97CC-33D0EF6C2B58}"/>
    <cellStyle name="Currency 4 2 2 2 7 5" xfId="26291" xr:uid="{73484976-F7E6-4EF2-BE00-4B7F773BD133}"/>
    <cellStyle name="Currency 4 2 2 2 7 6" xfId="16207" xr:uid="{1750DA11-4588-4CA5-8D39-D176BD0A9D3D}"/>
    <cellStyle name="Currency 4 2 2 2 8" xfId="4939" xr:uid="{740CED31-770C-481C-B112-BA20FC30C448}"/>
    <cellStyle name="Currency 4 2 2 2 8 2" xfId="14234" xr:uid="{D5F5BC0A-4A43-44E9-BE67-3E39B11243A7}"/>
    <cellStyle name="Currency 4 2 2 2 9" xfId="6687" xr:uid="{A7F7E3E4-0F05-4536-9E3B-CC3F3C6D97F5}"/>
    <cellStyle name="Currency 4 2 2 2 9 2" xfId="17067" xr:uid="{7D8C6FF3-2185-4AF1-9706-F4F5A1E7BD83}"/>
    <cellStyle name="Currency 4 2 2 3" xfId="559" xr:uid="{00000000-0005-0000-0000-00005F030000}"/>
    <cellStyle name="Currency 4 2 2 3 10" xfId="12682" xr:uid="{12FB2570-54E9-49DD-9D58-A74BA829CB74}"/>
    <cellStyle name="Currency 4 2 2 3 2" xfId="1867" xr:uid="{00000000-0005-0000-0000-000060030000}"/>
    <cellStyle name="Currency 4 2 2 3 2 2" xfId="3087" xr:uid="{00000000-0005-0000-0000-000081020000}"/>
    <cellStyle name="Currency 4 2 2 3 2 2 2" xfId="8166" xr:uid="{2D1CDA98-77C7-48FC-960A-6583ECA88D6E}"/>
    <cellStyle name="Currency 4 2 2 3 2 2 2 2" xfId="28836" xr:uid="{18A7D48F-E35C-43F1-BA04-69DE9CF7540D}"/>
    <cellStyle name="Currency 4 2 2 3 2 2 2 3" xfId="28624" xr:uid="{D5812786-C032-4CDF-9EDA-498A1EE67794}"/>
    <cellStyle name="Currency 4 2 2 3 2 2 2 4" xfId="18546" xr:uid="{45EED34F-0258-46DF-8948-96EFD8EAFA27}"/>
    <cellStyle name="Currency 4 2 2 3 2 2 3" xfId="10999" xr:uid="{6F15308D-77B7-45E6-8AD3-9B2CFCA37476}"/>
    <cellStyle name="Currency 4 2 2 3 2 2 3 2" xfId="21379" xr:uid="{7F1298BF-0552-4CFA-B969-9AB32C01784D}"/>
    <cellStyle name="Currency 4 2 2 3 2 2 4" xfId="24199" xr:uid="{1DAE9C54-2866-43E3-8327-95AAB3BC852E}"/>
    <cellStyle name="Currency 4 2 2 3 2 2 5" xfId="15713" xr:uid="{7AE32027-111A-482B-B7C3-2C8BEBD24D70}"/>
    <cellStyle name="Currency 4 2 2 3 2 3" xfId="3587" xr:uid="{00000000-0005-0000-0000-000060030000}"/>
    <cellStyle name="Currency 4 2 2 3 2 4" xfId="5664" xr:uid="{8018743C-C0EA-4511-8D4B-89AF2CE609A2}"/>
    <cellStyle name="Currency 4 2 2 3 2 4 2" xfId="29964" xr:uid="{BCF43D88-6F00-4BCB-8D9B-D13D0B18D182}"/>
    <cellStyle name="Currency 4 2 2 3 2 5" xfId="24411" xr:uid="{1F3EC9DF-3A17-44F8-BCD3-8F434B9ACAE7}"/>
    <cellStyle name="Currency 4 2 2 3 2 6" xfId="13600" xr:uid="{D2ED86B0-06EC-40E1-B798-C5EA65BD5F87}"/>
    <cellStyle name="Currency 4 2 2 3 3" xfId="1868" xr:uid="{00000000-0005-0000-0000-000061030000}"/>
    <cellStyle name="Currency 4 2 2 3 3 2" xfId="2691" xr:uid="{00000000-0005-0000-0000-000082020000}"/>
    <cellStyle name="Currency 4 2 2 3 3 2 2" xfId="7814" xr:uid="{E7254797-DD52-4F58-B785-D77F75FC3C5E}"/>
    <cellStyle name="Currency 4 2 2 3 3 2 2 2" xfId="18194" xr:uid="{F9AA6FD1-34E3-4F94-A6AC-969C0D5DB479}"/>
    <cellStyle name="Currency 4 2 2 3 3 2 3" xfId="10647" xr:uid="{1A451A4B-7CE6-4ECD-9171-CA89AA3AC624}"/>
    <cellStyle name="Currency 4 2 2 3 3 2 3 2" xfId="21027" xr:uid="{06392627-01C8-474B-9D68-76A9C022F644}"/>
    <cellStyle name="Currency 4 2 2 3 3 2 4" xfId="15361" xr:uid="{539A20AD-36D9-4CB3-B257-FCB66F05D8B7}"/>
    <cellStyle name="Currency 4 2 2 3 3 2 5" xfId="30449" xr:uid="{3FE6DD69-5112-4CB9-B21A-BAC2204DC643}"/>
    <cellStyle name="Currency 4 2 2 3 3 3" xfId="3656" xr:uid="{00000000-0005-0000-0000-000061030000}"/>
    <cellStyle name="Currency 4 2 2 3 3 4" xfId="5665" xr:uid="{54673D43-2BB9-4497-8CC5-C0E86AE657BC}"/>
    <cellStyle name="Currency 4 2 2 3 3 4 2" xfId="29910" xr:uid="{DD81D97E-F9C6-4B81-A72E-F394027770CE}"/>
    <cellStyle name="Currency 4 2 2 3 3 5" xfId="24677" xr:uid="{8D09122D-84F4-4960-9374-9E24DCCB9E3A}"/>
    <cellStyle name="Currency 4 2 2 3 3 6" xfId="13103" xr:uid="{B6B5EFCA-9112-4ABA-BFEE-B840EF71AE48}"/>
    <cellStyle name="Currency 4 2 2 3 4" xfId="1866" xr:uid="{00000000-0005-0000-0000-000062030000}"/>
    <cellStyle name="Currency 4 2 2 3 4 2" xfId="4656" xr:uid="{CC980793-D0C8-4424-A7C5-AE4A8E64578E}"/>
    <cellStyle name="Currency 4 2 2 3 4 2 2" xfId="9407" xr:uid="{AED29F7E-434E-42FA-8E6A-C66FF95573B4}"/>
    <cellStyle name="Currency 4 2 2 3 4 2 2 2" xfId="19787" xr:uid="{3117212E-7C17-4F6C-9C44-E06FC96A4C80}"/>
    <cellStyle name="Currency 4 2 2 3 4 2 3" xfId="12240" xr:uid="{011EA6B3-49D7-4835-AAD1-9FBAB145647D}"/>
    <cellStyle name="Currency 4 2 2 3 4 2 3 2" xfId="22620" xr:uid="{8337E57A-7EAC-4C18-8CA6-458217DE41E4}"/>
    <cellStyle name="Currency 4 2 2 3 4 2 4" xfId="25923" xr:uid="{DC08C6D1-B735-40EB-A43C-FF0621B728A5}"/>
    <cellStyle name="Currency 4 2 2 3 4 2 5" xfId="26457" xr:uid="{DE2F6A7B-293C-4CCE-9EAD-3A88EB6DCAF3}"/>
    <cellStyle name="Currency 4 2 2 3 4 2 6" xfId="16954" xr:uid="{0D780D72-C747-452F-A29B-D4296A86D028}"/>
    <cellStyle name="Currency 4 2 2 3 4 3" xfId="25276" xr:uid="{8CE549D3-FDA6-487B-943C-0B255D4EA3CA}"/>
    <cellStyle name="Currency 4 2 2 3 5" xfId="4137" xr:uid="{95FA858A-2BDC-4173-BFEE-BF2ABA95A8C7}"/>
    <cellStyle name="Currency 4 2 2 3 5 2" xfId="8908" xr:uid="{1C92966F-C3D2-4662-B0CA-E68A72E70994}"/>
    <cellStyle name="Currency 4 2 2 3 5 2 2" xfId="29012" xr:uid="{9831571E-A929-40C4-9791-AFA563C1D249}"/>
    <cellStyle name="Currency 4 2 2 3 5 2 3" xfId="27997" xr:uid="{3A23BD10-8C90-4E9E-A470-3426702BB18A}"/>
    <cellStyle name="Currency 4 2 2 3 5 2 4" xfId="19288" xr:uid="{90BD0B2D-3193-410C-96C9-313653765774}"/>
    <cellStyle name="Currency 4 2 2 3 5 2 5" xfId="31018" xr:uid="{CF2B4C35-60CF-460E-A7D8-6BD89E16FAF9}"/>
    <cellStyle name="Currency 4 2 2 3 5 3" xfId="11741" xr:uid="{426FC3C0-6268-42CE-8128-FC1454B2F22D}"/>
    <cellStyle name="Currency 4 2 2 3 5 3 2" xfId="22121" xr:uid="{C265E806-E5E1-4BD8-8320-E58B3EE5BF41}"/>
    <cellStyle name="Currency 4 2 2 3 5 4" xfId="26183" xr:uid="{590F1586-4CEF-447B-9C49-1778174C47A7}"/>
    <cellStyle name="Currency 4 2 2 3 5 5" xfId="16455" xr:uid="{9AB822C2-1588-42F8-943D-E0258AB25A9A}"/>
    <cellStyle name="Currency 4 2 2 3 6" xfId="4940" xr:uid="{66E85FEB-3D31-49A1-8112-4EA1334B0591}"/>
    <cellStyle name="Currency 4 2 2 3 6 2" xfId="25930" xr:uid="{A128CCC4-F47A-4B50-A174-18F517781FE9}"/>
    <cellStyle name="Currency 4 2 2 3 6 3" xfId="27595" xr:uid="{0A2C335F-ADB7-43CE-AEB9-B2A88B3C7C2A}"/>
    <cellStyle name="Currency 4 2 2 3 6 4" xfId="14235" xr:uid="{F7241AC6-56D9-4A60-98A9-B4C740F85212}"/>
    <cellStyle name="Currency 4 2 2 3 7" xfId="6688" xr:uid="{86F2CBE7-DEE3-4F39-B0A0-F72FF436338F}"/>
    <cellStyle name="Currency 4 2 2 3 7 2" xfId="27505" xr:uid="{682B9FDD-1A05-400E-92AE-A006F4ABDC57}"/>
    <cellStyle name="Currency 4 2 2 3 7 3" xfId="27079" xr:uid="{CE759CE1-7EF2-445D-BC83-7828FB74C5F0}"/>
    <cellStyle name="Currency 4 2 2 3 7 4" xfId="17068" xr:uid="{FD0314CA-2EC9-4017-AA15-A8E7FF309620}"/>
    <cellStyle name="Currency 4 2 2 3 8" xfId="9521" xr:uid="{AFD745C1-6FE5-41C6-9F9B-3C2CD35EBF91}"/>
    <cellStyle name="Currency 4 2 2 3 8 2" xfId="19901" xr:uid="{47128C4A-90B2-49E8-9482-60BEA9C11F66}"/>
    <cellStyle name="Currency 4 2 2 3 9" xfId="25212" xr:uid="{3120D515-0BF3-471E-B23D-AC38E91AAB33}"/>
    <cellStyle name="Currency 4 2 2 4" xfId="1869" xr:uid="{00000000-0005-0000-0000-000063030000}"/>
    <cellStyle name="Currency 4 2 2 4 2" xfId="3088" xr:uid="{00000000-0005-0000-0000-000083020000}"/>
    <cellStyle name="Currency 4 2 2 4 2 2" xfId="8167" xr:uid="{B249E808-69BA-41E5-8517-06DD57AB579C}"/>
    <cellStyle name="Currency 4 2 2 4 2 2 2" xfId="28837" xr:uid="{D6F6C0B3-24CD-49D3-9FE1-5B5A449CBB59}"/>
    <cellStyle name="Currency 4 2 2 4 2 2 2 2" xfId="31231" xr:uid="{69AF95F0-2C79-4BC4-A731-DBA5CA72172F}"/>
    <cellStyle name="Currency 4 2 2 4 2 2 2 3" xfId="30833" xr:uid="{F7ED024B-50A5-4D78-9170-B4E74ADDAF8F}"/>
    <cellStyle name="Currency 4 2 2 4 2 2 3" xfId="27661" xr:uid="{FE1F9BD8-45C0-4168-80EA-FFDAF9B57489}"/>
    <cellStyle name="Currency 4 2 2 4 2 2 4" xfId="18547" xr:uid="{F48EE902-35A7-4BF1-9B26-C1E31B105C17}"/>
    <cellStyle name="Currency 4 2 2 4 2 3" xfId="11000" xr:uid="{E1C145DE-9ED4-4C61-A237-6B63AB3CB48E}"/>
    <cellStyle name="Currency 4 2 2 4 2 3 2" xfId="21380" xr:uid="{B0FC5EB6-BB8C-4AB1-B5D6-872074AAD62C}"/>
    <cellStyle name="Currency 4 2 2 4 2 4" xfId="25708" xr:uid="{A6864269-8090-4440-A199-8765F072ADFD}"/>
    <cellStyle name="Currency 4 2 2 4 2 5" xfId="15714" xr:uid="{1A8C1341-98D4-4639-9C51-3862C5A8F731}"/>
    <cellStyle name="Currency 4 2 2 4 3" xfId="3657" xr:uid="{00000000-0005-0000-0000-000063030000}"/>
    <cellStyle name="Currency 4 2 2 4 4" xfId="4423" xr:uid="{CF69BC13-52B8-4798-8E81-C7268A38C4FA}"/>
    <cellStyle name="Currency 4 2 2 4 4 2" xfId="9194" xr:uid="{25EC9408-17FB-4110-9134-B0181A0953B7}"/>
    <cellStyle name="Currency 4 2 2 4 4 2 2" xfId="19574" xr:uid="{EB5CBB7B-9B8D-4BF2-A01D-4B991EC898A3}"/>
    <cellStyle name="Currency 4 2 2 4 4 2 3" xfId="31088" xr:uid="{ADCB1A0A-2CA2-44D3-9A0C-3CB9A9AFA32C}"/>
    <cellStyle name="Currency 4 2 2 4 4 2 4" xfId="30832" xr:uid="{93DE7190-B7AD-4AB0-B507-D2661CDEBD52}"/>
    <cellStyle name="Currency 4 2 2 4 4 3" xfId="12027" xr:uid="{45D01D25-64E5-4D7B-B559-F428CC890CC5}"/>
    <cellStyle name="Currency 4 2 2 4 4 3 2" xfId="22407" xr:uid="{B1793D73-9662-4491-B6B8-AD4071769B2C}"/>
    <cellStyle name="Currency 4 2 2 4 4 4" xfId="26828" xr:uid="{86EEE576-954E-46C6-8F94-D72670018F49}"/>
    <cellStyle name="Currency 4 2 2 4 4 5" xfId="27076" xr:uid="{B8309A1A-9020-4BB3-B765-C3DD96BB5058}"/>
    <cellStyle name="Currency 4 2 2 4 4 6" xfId="16741" xr:uid="{80C1B030-FA98-4752-BD54-270B469BDE53}"/>
    <cellStyle name="Currency 4 2 2 4 5" xfId="5666" xr:uid="{9E1FAF8C-48F2-4F7F-A8B8-765DCFB35246}"/>
    <cellStyle name="Currency 4 2 2 4 5 2" xfId="29694" xr:uid="{DF7D1619-517D-47AF-AAFD-626650862B22}"/>
    <cellStyle name="Currency 4 2 2 4 5 2 2" xfId="30984" xr:uid="{6FA4CAAA-8E9A-4CF5-91CC-0CAAFF2C5227}"/>
    <cellStyle name="Currency 4 2 2 4 6" xfId="23815" xr:uid="{35ADBFBA-A85C-477A-84F5-63440B36A8E0}"/>
    <cellStyle name="Currency 4 2 2 4 7" xfId="13601" xr:uid="{5DF953C3-1FED-4440-A60D-B6FE9F74927B}"/>
    <cellStyle name="Currency 4 2 2 5" xfId="1870" xr:uid="{00000000-0005-0000-0000-000064030000}"/>
    <cellStyle name="Currency 4 2 2 5 2" xfId="2882" xr:uid="{00000000-0005-0000-0000-000084020000}"/>
    <cellStyle name="Currency 4 2 2 5 2 2" xfId="7998" xr:uid="{39A33189-87A6-47F7-AE7B-3CE47C8BD1E0}"/>
    <cellStyle name="Currency 4 2 2 5 2 2 2" xfId="28694" xr:uid="{CB894F0A-1EC9-4C97-B186-4672DCD65E4E}"/>
    <cellStyle name="Currency 4 2 2 5 2 2 2 2" xfId="31211" xr:uid="{DDC9AFF2-2326-4EB9-95EC-058A72C5EA4C}"/>
    <cellStyle name="Currency 4 2 2 5 2 2 2 3" xfId="30834" xr:uid="{33C4AC48-D594-48B2-8E15-C4425C6412AB}"/>
    <cellStyle name="Currency 4 2 2 5 2 2 3" xfId="27639" xr:uid="{C1626618-0956-44A0-841F-AC04F55A02CD}"/>
    <cellStyle name="Currency 4 2 2 5 2 2 4" xfId="18378" xr:uid="{6E6533DC-EAC9-4A28-9F2E-162B9DFA2256}"/>
    <cellStyle name="Currency 4 2 2 5 2 3" xfId="10831" xr:uid="{C2851AB1-8DD7-440F-9C38-6DB498380CD3}"/>
    <cellStyle name="Currency 4 2 2 5 2 3 2" xfId="21211" xr:uid="{17197483-858B-441E-8415-CE8B299F041B}"/>
    <cellStyle name="Currency 4 2 2 5 2 4" xfId="28511" xr:uid="{D122D015-4BB5-48E6-8525-1DB2A3C3DCB6}"/>
    <cellStyle name="Currency 4 2 2 5 2 5" xfId="15545" xr:uid="{06D4D528-8926-46F3-A3DA-B3E62D726AD4}"/>
    <cellStyle name="Currency 4 2 2 5 3" xfId="3582" xr:uid="{00000000-0005-0000-0000-000064030000}"/>
    <cellStyle name="Currency 4 2 2 5 4" xfId="5667" xr:uid="{58D8500D-FBEA-4C98-8081-053458571054}"/>
    <cellStyle name="Currency 4 2 2 5 4 2" xfId="29925" xr:uid="{924939E3-BF39-442A-AD08-F63E11A1C0F0}"/>
    <cellStyle name="Currency 4 2 2 5 5" xfId="24707" xr:uid="{1126450A-31DB-4C4F-A335-641F4D6358E9}"/>
    <cellStyle name="Currency 4 2 2 5 6" xfId="13380" xr:uid="{B9CC0FFD-36D7-45F1-8435-2944F2221DC5}"/>
    <cellStyle name="Currency 4 2 2 6" xfId="1862" xr:uid="{00000000-0005-0000-0000-000065030000}"/>
    <cellStyle name="Currency 4 2 2 6 2" xfId="2553" xr:uid="{00000000-0005-0000-0000-000085020000}"/>
    <cellStyle name="Currency 4 2 2 6 2 2" xfId="7677" xr:uid="{3D87AF66-468E-446E-8E2A-12333BEEC211}"/>
    <cellStyle name="Currency 4 2 2 6 2 2 2" xfId="18057" xr:uid="{9D1B622F-8CE9-4FAE-8DE9-FF2B53091631}"/>
    <cellStyle name="Currency 4 2 2 6 2 3" xfId="10510" xr:uid="{AE359255-6574-4D24-BC2C-EC9BC5BE4DD1}"/>
    <cellStyle name="Currency 4 2 2 6 2 3 2" xfId="20890" xr:uid="{B859BCC4-C3FA-4BDC-A65D-0286EBFF7CE3}"/>
    <cellStyle name="Currency 4 2 2 6 2 4" xfId="28245" xr:uid="{A12BB49D-A8F9-4964-9A34-0C236A16D621}"/>
    <cellStyle name="Currency 4 2 2 6 2 5" xfId="25940" xr:uid="{B0A45D3E-317E-4D72-B4F1-4EEBBA210DD0}"/>
    <cellStyle name="Currency 4 2 2 6 2 6" xfId="15224" xr:uid="{F8B74700-4FBE-4A67-97B7-952F3D106425}"/>
    <cellStyle name="Currency 4 2 2 6 3" xfId="3621" xr:uid="{00000000-0005-0000-0000-000065030000}"/>
    <cellStyle name="Currency 4 2 2 6 4" xfId="5660" xr:uid="{229CF4C7-E3F3-480B-A319-0C1C5676E734}"/>
    <cellStyle name="Currency 4 2 2 6 4 2" xfId="29879" xr:uid="{90064861-D917-4C49-97BF-764532CE1FD2}"/>
    <cellStyle name="Currency 4 2 2 6 5" xfId="25121" xr:uid="{07D8DC91-EC45-4BF7-9FC3-FFAF7C1D6E88}"/>
    <cellStyle name="Currency 4 2 2 6 6" xfId="12940" xr:uid="{A5B3E042-E960-477F-9489-5C7CF4EE0B5B}"/>
    <cellStyle name="Currency 4 2 2 7" xfId="2247" xr:uid="{00000000-0005-0000-0000-000079020000}"/>
    <cellStyle name="Currency 4 2 2 7 2" xfId="7373" xr:uid="{CF61BC43-D246-40C1-8228-F46B8E85AA20}"/>
    <cellStyle name="Currency 4 2 2 7 2 2" xfId="27455" xr:uid="{155B2DC9-5B67-461A-8EAA-84F12AA59FCC}"/>
    <cellStyle name="Currency 4 2 2 7 2 2 2" xfId="31191" xr:uid="{8BFEFF6A-F05D-4F21-A359-E27BC701FB97}"/>
    <cellStyle name="Currency 4 2 2 7 2 2 3" xfId="30835" xr:uid="{AD4086B9-CE40-4A7C-AF4B-5AEC0730E92D}"/>
    <cellStyle name="Currency 4 2 2 7 2 3" xfId="27139" xr:uid="{F94D2FD7-9A02-40AF-8B43-7BF5C73AF079}"/>
    <cellStyle name="Currency 4 2 2 7 2 4" xfId="17753" xr:uid="{DBAA10A6-010A-4A90-8EA4-0D37EA7DA690}"/>
    <cellStyle name="Currency 4 2 2 7 3" xfId="10206" xr:uid="{B5A59965-5130-43D4-BD34-6120EF025F3B}"/>
    <cellStyle name="Currency 4 2 2 7 3 2" xfId="20586" xr:uid="{C290ED95-C53C-4400-AF1F-4BBD0AF54E79}"/>
    <cellStyle name="Currency 4 2 2 7 4" xfId="25137" xr:uid="{263A0DD8-E8EA-4EAC-8584-88E97C69B1A3}"/>
    <cellStyle name="Currency 4 2 2 7 5" xfId="14920" xr:uid="{83F0063F-A364-4B33-9973-13665D2F9F7E}"/>
    <cellStyle name="Currency 4 2 2 8" xfId="3882" xr:uid="{02D6025C-9008-4080-A62F-87941E94EAC3}"/>
    <cellStyle name="Currency 4 2 2 8 2" xfId="8713" xr:uid="{31ABCD9A-557C-4FBD-B23D-4E8EA293FC85}"/>
    <cellStyle name="Currency 4 2 2 8 2 2" xfId="19093" xr:uid="{00DFE264-E757-4BD1-BEED-EDC5FF6E9E40}"/>
    <cellStyle name="Currency 4 2 2 8 3" xfId="11546" xr:uid="{555440EB-A1AE-4960-8CF0-72DF55CCC59F}"/>
    <cellStyle name="Currency 4 2 2 8 3 2" xfId="21926" xr:uid="{86593793-E730-4EA6-BCCA-C72710799FA4}"/>
    <cellStyle name="Currency 4 2 2 8 4" xfId="27786" xr:uid="{F66A2384-47A5-4FA5-820D-9018DE561E82}"/>
    <cellStyle name="Currency 4 2 2 8 5" xfId="26743" xr:uid="{186FE025-C58D-40FD-8360-E37021ADA0FB}"/>
    <cellStyle name="Currency 4 2 2 8 6" xfId="16260" xr:uid="{A5E47255-A51E-4511-8025-47516A45DD44}"/>
    <cellStyle name="Currency 4 2 2 9" xfId="4938" xr:uid="{A4837D9E-0938-4336-AB79-069CE2A75BEB}"/>
    <cellStyle name="Currency 4 2 2 9 2" xfId="28365" xr:uid="{3DF05A3F-F5D8-48EB-9C06-9CE90129E617}"/>
    <cellStyle name="Currency 4 2 2 9 3" xfId="27345" xr:uid="{34372BF1-5B0F-4D78-8F8E-BE7F7FE86EE0}"/>
    <cellStyle name="Currency 4 2 2 9 4" xfId="14233" xr:uid="{B87B5004-9D66-42A9-B637-834375DCC983}"/>
    <cellStyle name="Currency 4 2 3" xfId="560" xr:uid="{00000000-0005-0000-0000-000066030000}"/>
    <cellStyle name="Currency 4 2 3 10" xfId="9522" xr:uid="{695ED208-2620-44DF-8ED8-E638FF8739D1}"/>
    <cellStyle name="Currency 4 2 3 10 2" xfId="19902" xr:uid="{8EC27CBF-38A1-4ACC-A7E0-07191E691C39}"/>
    <cellStyle name="Currency 4 2 3 11" xfId="23273" xr:uid="{E3E388FA-5DD8-4981-84F3-518176296E34}"/>
    <cellStyle name="Currency 4 2 3 12" xfId="12523" xr:uid="{92D5FDE4-7754-4360-AE4E-375B07903A2C}"/>
    <cellStyle name="Currency 4 2 3 2" xfId="1872" xr:uid="{00000000-0005-0000-0000-000067030000}"/>
    <cellStyle name="Currency 4 2 3 2 2" xfId="3090" xr:uid="{00000000-0005-0000-0000-000088020000}"/>
    <cellStyle name="Currency 4 2 3 2 2 2" xfId="6170" xr:uid="{529FDFE1-490E-439F-9A13-75EB267CAC06}"/>
    <cellStyle name="Currency 4 2 3 2 2 2 2" xfId="25784" xr:uid="{F431D705-0B00-4DD5-933D-39E3B7975FE7}"/>
    <cellStyle name="Currency 4 2 3 2 2 2 2 2" xfId="28575" xr:uid="{33859A7B-3E3E-44FA-AB81-4F9A6CEE3E82}"/>
    <cellStyle name="Currency 4 2 3 2 2 2 2 3" xfId="31163" xr:uid="{3B754025-5AC2-41B4-85AB-66A50B2BE5A3}"/>
    <cellStyle name="Currency 4 2 3 2 2 2 3" xfId="27867" xr:uid="{A981DF5B-5B04-4B53-915B-2398880F7EA4}"/>
    <cellStyle name="Currency 4 2 3 2 2 2 4" xfId="15716" xr:uid="{C24EDAA9-5D1E-4600-86CF-2ED8BEF3ABA6}"/>
    <cellStyle name="Currency 4 2 3 2 2 3" xfId="8169" xr:uid="{34656554-6727-4A10-9ACA-B181A3EE2E28}"/>
    <cellStyle name="Currency 4 2 3 2 2 3 2" xfId="18549" xr:uid="{F72D74B5-7058-43DA-857E-5760BF2B87F3}"/>
    <cellStyle name="Currency 4 2 3 2 2 4" xfId="11002" xr:uid="{5932ADF4-53B9-4E05-9A00-5465848E08D8}"/>
    <cellStyle name="Currency 4 2 3 2 2 4 2" xfId="21382" xr:uid="{525AD4BB-1C5B-4334-9322-D0C6B119D911}"/>
    <cellStyle name="Currency 4 2 3 2 2 5" xfId="24236" xr:uid="{1A5353D5-0119-46F7-B2FB-9B1991F58909}"/>
    <cellStyle name="Currency 4 2 3 2 2 5 2" xfId="30080" xr:uid="{21807AB0-79A4-4976-8C9B-271BC80672DC}"/>
    <cellStyle name="Currency 4 2 3 2 2 6" xfId="26204" xr:uid="{2BC38E44-7C15-46FF-BAD3-946606B00C78}"/>
    <cellStyle name="Currency 4 2 3 2 2 7" xfId="13603" xr:uid="{6932969E-A1A3-4AC4-8909-D1F94B61B969}"/>
    <cellStyle name="Currency 4 2 3 2 3" xfId="2693" xr:uid="{00000000-0005-0000-0000-000087020000}"/>
    <cellStyle name="Currency 4 2 3 2 3 2" xfId="7816" xr:uid="{5DFFB09E-D274-43B4-B6E0-BD55CF92B166}"/>
    <cellStyle name="Currency 4 2 3 2 3 2 2" xfId="28180" xr:uid="{63F14ABF-E145-4E7D-B680-BE1E0C62CDDA}"/>
    <cellStyle name="Currency 4 2 3 2 3 2 3" xfId="27690" xr:uid="{7619C5EA-2AFE-4ABE-BAFA-968FD09C35B7}"/>
    <cellStyle name="Currency 4 2 3 2 3 2 4" xfId="18196" xr:uid="{421F896E-D0D1-4FB9-A760-44BC4C8C6E60}"/>
    <cellStyle name="Currency 4 2 3 2 3 3" xfId="10649" xr:uid="{845C16D8-8D3E-41C7-8397-39891DB842CE}"/>
    <cellStyle name="Currency 4 2 3 2 3 3 2" xfId="21029" xr:uid="{4541039F-E2E9-43CB-B98F-E3493F725D50}"/>
    <cellStyle name="Currency 4 2 3 2 3 4" xfId="24100" xr:uid="{43A3297C-4A6C-4FA1-84AD-A107F954B7B8}"/>
    <cellStyle name="Currency 4 2 3 2 3 5" xfId="15363" xr:uid="{4D537A8F-8D36-4A54-87CC-7F5812182BA3}"/>
    <cellStyle name="Currency 4 2 3 2 4" xfId="3615" xr:uid="{00000000-0005-0000-0000-000067030000}"/>
    <cellStyle name="Currency 4 2 3 2 4 2" xfId="28592" xr:uid="{34300D74-C053-4AAD-9447-88E2ED878C9A}"/>
    <cellStyle name="Currency 4 2 3 2 4 3" xfId="26229" xr:uid="{149D8F1A-E6C2-4FB7-87CA-FA6E9DD07168}"/>
    <cellStyle name="Currency 4 2 3 2 5" xfId="4272" xr:uid="{6C21EA1C-5FC1-4AF8-8D45-861CCF0AD6F3}"/>
    <cellStyle name="Currency 4 2 3 2 5 2" xfId="9043" xr:uid="{D2CE4BA3-C487-47E9-9CAE-F483B713702D}"/>
    <cellStyle name="Currency 4 2 3 2 5 2 2" xfId="19423" xr:uid="{4E1B1DE2-BE2D-429C-ABFB-2D7273E3FB02}"/>
    <cellStyle name="Currency 4 2 3 2 5 2 3" xfId="31047" xr:uid="{92252FF1-0E6E-4F89-9FC8-C021125B6D9E}"/>
    <cellStyle name="Currency 4 2 3 2 5 2 4" xfId="30836" xr:uid="{2AE58734-02FC-450F-90A1-8F5E85C2D3B9}"/>
    <cellStyle name="Currency 4 2 3 2 5 3" xfId="11876" xr:uid="{BE6DA673-B497-4F82-B97B-096E06E1E983}"/>
    <cellStyle name="Currency 4 2 3 2 5 3 2" xfId="22256" xr:uid="{819E14CE-8029-4574-8034-A7B24823BEAB}"/>
    <cellStyle name="Currency 4 2 3 2 5 4" xfId="28715" xr:uid="{61A02F48-DA36-4DA1-BB9A-2CEFB590F505}"/>
    <cellStyle name="Currency 4 2 3 2 5 5" xfId="25919" xr:uid="{329B915E-4F03-4FBD-9623-05CA2ADFF798}"/>
    <cellStyle name="Currency 4 2 3 2 5 6" xfId="16590" xr:uid="{7C3E439B-919E-4FBE-BCB6-38BA65C38AC5}"/>
    <cellStyle name="Currency 4 2 3 2 6" xfId="5669" xr:uid="{ECC4CDE5-61C7-4742-B2AF-01B672A90F98}"/>
    <cellStyle name="Currency 4 2 3 2 6 2" xfId="29726" xr:uid="{FE5A2704-6749-4B6E-8BB6-A7683E9B9E0D}"/>
    <cellStyle name="Currency 4 2 3 2 6 2 2" xfId="30985" xr:uid="{39D5B816-D691-4D85-95CC-46B2E8671A0E}"/>
    <cellStyle name="Currency 4 2 3 2 7" xfId="23521" xr:uid="{E6D4F43F-005B-44E0-A529-E07D81929683}"/>
    <cellStyle name="Currency 4 2 3 2 8" xfId="13105" xr:uid="{2F7DCC0A-CB6C-48C1-8D0F-8FB466F04FD1}"/>
    <cellStyle name="Currency 4 2 3 2 9" xfId="29992" xr:uid="{CE033F57-9BDB-4821-8A87-DD0E4EAE44F2}"/>
    <cellStyle name="Currency 4 2 3 3" xfId="1873" xr:uid="{00000000-0005-0000-0000-000068030000}"/>
    <cellStyle name="Currency 4 2 3 3 2" xfId="3091" xr:uid="{00000000-0005-0000-0000-000089020000}"/>
    <cellStyle name="Currency 4 2 3 3 2 2" xfId="8170" xr:uid="{D83CBDCA-093F-4CCB-8B52-A7FE5C85D8BC}"/>
    <cellStyle name="Currency 4 2 3 3 2 2 2" xfId="28839" xr:uid="{8E98CBE0-E801-4D1E-8075-39B91C1C3D46}"/>
    <cellStyle name="Currency 4 2 3 3 2 2 2 2" xfId="31232" xr:uid="{C99B5626-34D4-4ECE-A3A0-3BD7C3C868CA}"/>
    <cellStyle name="Currency 4 2 3 3 2 2 2 3" xfId="30838" xr:uid="{540CDF2A-17D0-4EA1-8CE7-D91FE6235E7F}"/>
    <cellStyle name="Currency 4 2 3 3 2 2 3" xfId="28360" xr:uid="{19617199-D83D-4AC7-90B6-59B24B7F329C}"/>
    <cellStyle name="Currency 4 2 3 3 2 2 4" xfId="18550" xr:uid="{3E2E16FA-DCE9-46FF-B8A4-F05A297A4526}"/>
    <cellStyle name="Currency 4 2 3 3 2 3" xfId="11003" xr:uid="{7CFAE4A0-4080-4C07-80C7-E28373BFBF7D}"/>
    <cellStyle name="Currency 4 2 3 3 2 3 2" xfId="21383" xr:uid="{D0FE9186-B2E3-43CB-B7F5-B0B8BC9A5375}"/>
    <cellStyle name="Currency 4 2 3 3 2 4" xfId="25534" xr:uid="{44024CD4-E30C-4AB6-BC07-6BA716230037}"/>
    <cellStyle name="Currency 4 2 3 3 2 5" xfId="15717" xr:uid="{9693027F-2390-42EA-BA52-62532ADB1EB8}"/>
    <cellStyle name="Currency 4 2 3 3 3" xfId="3695" xr:uid="{00000000-0005-0000-0000-000068030000}"/>
    <cellStyle name="Currency 4 2 3 3 4" xfId="4424" xr:uid="{5BDB5EC5-CCD8-4C46-BD80-392ACA59EAB0}"/>
    <cellStyle name="Currency 4 2 3 3 4 2" xfId="9195" xr:uid="{C1E69659-3681-45CB-91F0-E14049CFA03C}"/>
    <cellStyle name="Currency 4 2 3 3 4 2 2" xfId="19575" xr:uid="{85A96AB0-93FD-45A8-96BD-571FE5277C62}"/>
    <cellStyle name="Currency 4 2 3 3 4 2 3" xfId="31089" xr:uid="{2085B30E-C37C-4522-A981-D6661F484E54}"/>
    <cellStyle name="Currency 4 2 3 3 4 2 4" xfId="30837" xr:uid="{C2DA64AC-30E0-4B03-B951-7E831A57408C}"/>
    <cellStyle name="Currency 4 2 3 3 4 3" xfId="12028" xr:uid="{DF8D0B10-B80B-4C88-AA50-4ED2ED041C8A}"/>
    <cellStyle name="Currency 4 2 3 3 4 3 2" xfId="22408" xr:uid="{4FB6F006-0045-4513-A45D-725B561FB53A}"/>
    <cellStyle name="Currency 4 2 3 3 4 4" xfId="16742" xr:uid="{856CCB70-DBD9-45B6-B09F-84B16CE69444}"/>
    <cellStyle name="Currency 4 2 3 3 5" xfId="5670" xr:uid="{742C104B-D487-477C-A233-160ADA915D3F}"/>
    <cellStyle name="Currency 4 2 3 3 5 2" xfId="29699" xr:uid="{8B2CE640-C1D9-4645-B3FB-D2F01298CF19}"/>
    <cellStyle name="Currency 4 2 3 3 5 2 2" xfId="30986" xr:uid="{0C3D6EFD-9BBD-4736-8CE3-EC30A16ED133}"/>
    <cellStyle name="Currency 4 2 3 3 6" xfId="24723" xr:uid="{BD39BC1E-AABB-4030-A7E8-3000083EDE7C}"/>
    <cellStyle name="Currency 4 2 3 3 7" xfId="13604" xr:uid="{F03C87AD-13DC-43F5-B66B-1FB7AEC9B24E}"/>
    <cellStyle name="Currency 4 2 3 4" xfId="1871" xr:uid="{00000000-0005-0000-0000-000069030000}"/>
    <cellStyle name="Currency 4 2 3 4 2" xfId="3089" xr:uid="{00000000-0005-0000-0000-00008A020000}"/>
    <cellStyle name="Currency 4 2 3 4 2 2" xfId="8168" xr:uid="{5C881F30-0B2B-4648-A0A4-7DBA5ED0CCAD}"/>
    <cellStyle name="Currency 4 2 3 4 2 2 2" xfId="28838" xr:uid="{AC3AFC22-5037-4FFD-B57F-C0946715E48A}"/>
    <cellStyle name="Currency 4 2 3 4 2 2 3" xfId="27346" xr:uid="{814C2E99-50A8-4FF5-8C1F-28C53EAAAF84}"/>
    <cellStyle name="Currency 4 2 3 4 2 2 4" xfId="18548" xr:uid="{D6C59507-A017-43D8-903A-AB98D4BECB59}"/>
    <cellStyle name="Currency 4 2 3 4 2 3" xfId="11001" xr:uid="{7D840997-B835-4F73-AEA9-AC9E4299B1E8}"/>
    <cellStyle name="Currency 4 2 3 4 2 3 2" xfId="21381" xr:uid="{958B9C8A-4531-4E13-B949-0D70D92A0A8B}"/>
    <cellStyle name="Currency 4 2 3 4 2 4" xfId="24004" xr:uid="{2F9351C4-E203-419F-9DCF-75B9A7A27534}"/>
    <cellStyle name="Currency 4 2 3 4 2 5" xfId="15715" xr:uid="{887C9BDA-5D0E-4F0C-8D00-8C51FE003AF2}"/>
    <cellStyle name="Currency 4 2 3 4 3" xfId="2077" xr:uid="{00000000-0005-0000-0000-000069030000}"/>
    <cellStyle name="Currency 4 2 3 4 4" xfId="5668" xr:uid="{49E33153-542F-4E88-B6C3-166F4B1C18DC}"/>
    <cellStyle name="Currency 4 2 3 4 4 2" xfId="29965" xr:uid="{D1E42E86-3344-414E-8575-B8C7A311F714}"/>
    <cellStyle name="Currency 4 2 3 4 5" xfId="22648" xr:uid="{62BA27C6-77E6-41BD-8D63-3BCD72104C5F}"/>
    <cellStyle name="Currency 4 2 3 4 6" xfId="13602" xr:uid="{A451A3AB-0BB6-4084-8903-9C99083D7011}"/>
    <cellStyle name="Currency 4 2 3 5" xfId="2596" xr:uid="{00000000-0005-0000-0000-00008B020000}"/>
    <cellStyle name="Currency 4 2 3 5 2" xfId="5860" xr:uid="{BF8B7BF8-8050-4AE5-86B0-FCA739EDFF6C}"/>
    <cellStyle name="Currency 4 2 3 5 2 2" xfId="27994" xr:uid="{52F07813-E789-4CF5-9D08-E661A5C701DE}"/>
    <cellStyle name="Currency 4 2 3 5 2 2 2" xfId="31197" xr:uid="{A372AF4B-0BAD-46E7-AA5D-F790CCD5BF14}"/>
    <cellStyle name="Currency 4 2 3 5 2 2 3" xfId="30839" xr:uid="{2DA2947D-AA7D-4126-9341-6CAA595EB8A4}"/>
    <cellStyle name="Currency 4 2 3 5 2 3" xfId="28388" xr:uid="{8E563ED7-F0F0-45B6-BAE0-76BA186494E3}"/>
    <cellStyle name="Currency 4 2 3 5 2 4" xfId="15267" xr:uid="{3CE94080-81E3-4EA5-89A9-06744ACA887F}"/>
    <cellStyle name="Currency 4 2 3 5 3" xfId="7720" xr:uid="{10A27F76-22D1-40F1-9D4E-3B6CD16079DF}"/>
    <cellStyle name="Currency 4 2 3 5 3 2" xfId="18100" xr:uid="{7F7DFED3-7BB8-455F-9995-CEFD7DF182BF}"/>
    <cellStyle name="Currency 4 2 3 5 4" xfId="10553" xr:uid="{8E36015E-7D5F-43EF-AC56-4E500078CE31}"/>
    <cellStyle name="Currency 4 2 3 5 4 2" xfId="20933" xr:uid="{EB5A8D79-EB5E-45E2-999F-30A02B06F379}"/>
    <cellStyle name="Currency 4 2 3 5 5" xfId="23646" xr:uid="{8D2AA314-6331-4CE2-A009-BA60DC777D95}"/>
    <cellStyle name="Currency 4 2 3 5 6" xfId="12983" xr:uid="{01C63BBB-8E9A-4A69-8249-8F15043C4F8F}"/>
    <cellStyle name="Currency 4 2 3 6" xfId="2292" xr:uid="{00000000-0005-0000-0000-000086020000}"/>
    <cellStyle name="Currency 4 2 3 6 2" xfId="7418" xr:uid="{3EDDEF0C-1170-44FC-9E29-73084BA92D9B}"/>
    <cellStyle name="Currency 4 2 3 6 2 2" xfId="17798" xr:uid="{5DB08EA5-B4BF-4D08-AE10-B1BCA4637284}"/>
    <cellStyle name="Currency 4 2 3 6 3" xfId="10251" xr:uid="{766D3AD7-0F8A-4BEB-99F0-47B8CFBA1265}"/>
    <cellStyle name="Currency 4 2 3 6 3 2" xfId="20631" xr:uid="{5CBF30F4-97C8-4CD2-8F89-56254FCB70D3}"/>
    <cellStyle name="Currency 4 2 3 6 4" xfId="24489" xr:uid="{08A6B700-F4DA-43CF-B126-E5EA9D210A08}"/>
    <cellStyle name="Currency 4 2 3 6 5" xfId="26178" xr:uid="{20347FE0-F2EA-44A7-A8C9-696BEDCF4246}"/>
    <cellStyle name="Currency 4 2 3 6 6" xfId="14965" xr:uid="{5271A6B4-83D2-498D-870F-F8FBF77613DD}"/>
    <cellStyle name="Currency 4 2 3 7" xfId="3827" xr:uid="{9411D43E-CDD6-4FE8-9E7A-3AD695C85148}"/>
    <cellStyle name="Currency 4 2 3 7 2" xfId="8659" xr:uid="{5519AB10-F8F2-4D99-B35F-2920FBCAB596}"/>
    <cellStyle name="Currency 4 2 3 7 2 2" xfId="19039" xr:uid="{3762F2F5-1A6B-4987-99BC-7F33792DA194}"/>
    <cellStyle name="Currency 4 2 3 7 3" xfId="11492" xr:uid="{03272CB4-0F1F-487B-8764-901F797A1C04}"/>
    <cellStyle name="Currency 4 2 3 7 3 2" xfId="21872" xr:uid="{0567CB41-A16A-4CB1-B5E6-4355AB676991}"/>
    <cellStyle name="Currency 4 2 3 7 4" xfId="27168" xr:uid="{B50D6951-3AFD-4C0A-AAB4-FA29C68C8620}"/>
    <cellStyle name="Currency 4 2 3 7 5" xfId="27291" xr:uid="{75015154-D464-4CCB-BD13-E277D11AC6A7}"/>
    <cellStyle name="Currency 4 2 3 7 6" xfId="16206" xr:uid="{1F217B41-0735-48D3-AEE7-8886CA084B4B}"/>
    <cellStyle name="Currency 4 2 3 8" xfId="4941" xr:uid="{77780067-030E-49AF-8FFE-4CA465D3A5C6}"/>
    <cellStyle name="Currency 4 2 3 8 2" xfId="14236" xr:uid="{600B4770-E496-4DD5-AFE1-1860E27E30CF}"/>
    <cellStyle name="Currency 4 2 3 9" xfId="6689" xr:uid="{BF23809D-EBF7-4EFE-86D3-CF7C525534CF}"/>
    <cellStyle name="Currency 4 2 3 9 2" xfId="17069" xr:uid="{1DF2657B-E75C-44F5-9CF7-84E234C571AD}"/>
    <cellStyle name="Currency 4 2 4" xfId="561" xr:uid="{00000000-0005-0000-0000-00006A030000}"/>
    <cellStyle name="Currency 4 2 4 10" xfId="12681" xr:uid="{9DA9BDBB-D445-405D-BA27-E0B7D5CB6604}"/>
    <cellStyle name="Currency 4 2 4 2" xfId="1875" xr:uid="{00000000-0005-0000-0000-00006B030000}"/>
    <cellStyle name="Currency 4 2 4 2 2" xfId="3092" xr:uid="{00000000-0005-0000-0000-00008D020000}"/>
    <cellStyle name="Currency 4 2 4 2 2 2" xfId="8171" xr:uid="{CFB74B2A-0CBE-40EE-92E1-1BACF4A65146}"/>
    <cellStyle name="Currency 4 2 4 2 2 2 2" xfId="28840" xr:uid="{ED178F4A-FEEE-466E-AC2A-B99B31DCC047}"/>
    <cellStyle name="Currency 4 2 4 2 2 2 3" xfId="26432" xr:uid="{E651ACCA-3D04-4362-9B0F-584E41BCF71F}"/>
    <cellStyle name="Currency 4 2 4 2 2 2 4" xfId="18551" xr:uid="{440D2D27-4EF5-4E3E-86BE-831E0D4C899A}"/>
    <cellStyle name="Currency 4 2 4 2 2 3" xfId="11004" xr:uid="{FCA3847D-3FF1-4472-B67C-BE8CF608A60C}"/>
    <cellStyle name="Currency 4 2 4 2 2 3 2" xfId="21384" xr:uid="{361E8EA1-4C7C-4CF3-9F7C-90F78BB283B3}"/>
    <cellStyle name="Currency 4 2 4 2 2 4" xfId="25523" xr:uid="{020CC287-4FBA-4C24-A9A5-7C37D3A3181B}"/>
    <cellStyle name="Currency 4 2 4 2 2 5" xfId="15718" xr:uid="{B01317A4-4A1D-4031-9F10-55C58A1D8E6D}"/>
    <cellStyle name="Currency 4 2 4 2 3" xfId="2861" xr:uid="{00000000-0005-0000-0000-00006B030000}"/>
    <cellStyle name="Currency 4 2 4 2 4" xfId="5671" xr:uid="{B894F6FB-E5D2-4426-BAE5-F361ED958DC3}"/>
    <cellStyle name="Currency 4 2 4 2 4 2" xfId="29780" xr:uid="{779327EA-EF40-48DB-992B-79710876AA2B}"/>
    <cellStyle name="Currency 4 2 4 2 5" xfId="24062" xr:uid="{645DD58F-3869-4C0D-9441-67FA2EE6DC69}"/>
    <cellStyle name="Currency 4 2 4 2 6" xfId="13605" xr:uid="{706296AA-0A5B-4EAF-BF06-F3AE995AD1C0}"/>
    <cellStyle name="Currency 4 2 4 3" xfId="1876" xr:uid="{00000000-0005-0000-0000-00006C030000}"/>
    <cellStyle name="Currency 4 2 4 3 2" xfId="2690" xr:uid="{00000000-0005-0000-0000-00008E020000}"/>
    <cellStyle name="Currency 4 2 4 3 2 2" xfId="7813" xr:uid="{45B4AD22-B857-4B3D-868F-EF1F991F9401}"/>
    <cellStyle name="Currency 4 2 4 3 2 2 2" xfId="18193" xr:uid="{C2AE4201-2DB8-47A4-962A-FDF7425F1B76}"/>
    <cellStyle name="Currency 4 2 4 3 2 3" xfId="10646" xr:uid="{425932D7-C8FB-4693-9F2C-0F54D708A077}"/>
    <cellStyle name="Currency 4 2 4 3 2 3 2" xfId="21026" xr:uid="{46A72BFD-107A-45BA-B43C-9ACD1F1572C4}"/>
    <cellStyle name="Currency 4 2 4 3 2 4" xfId="15360" xr:uid="{56B20FC1-F91B-4CCE-8163-6DCC8E68F688}"/>
    <cellStyle name="Currency 4 2 4 3 2 5" xfId="30450" xr:uid="{3E7E8B7A-271B-4ED0-B1E0-67B7EC7F1A1F}"/>
    <cellStyle name="Currency 4 2 4 3 3" xfId="3543" xr:uid="{00000000-0005-0000-0000-00006C030000}"/>
    <cellStyle name="Currency 4 2 4 3 4" xfId="5672" xr:uid="{08E421AE-DDE3-4B6C-AA1C-46544E7401B9}"/>
    <cellStyle name="Currency 4 2 4 3 4 2" xfId="29757" xr:uid="{2AC4BDB1-E701-44D9-B0FC-9883B7A7B3FF}"/>
    <cellStyle name="Currency 4 2 4 3 5" xfId="25343" xr:uid="{08DAE02F-1B6E-44AD-A9C8-912AD3AAD387}"/>
    <cellStyle name="Currency 4 2 4 3 6" xfId="13102" xr:uid="{82EBEC48-3D43-4E9D-B56D-7E929E0E1A17}"/>
    <cellStyle name="Currency 4 2 4 4" xfId="1874" xr:uid="{00000000-0005-0000-0000-00006D030000}"/>
    <cellStyle name="Currency 4 2 4 4 2" xfId="4673" xr:uid="{C9DA1A56-732E-4961-B2D9-0A915ACCB4C5}"/>
    <cellStyle name="Currency 4 2 4 4 2 2" xfId="9412" xr:uid="{7E88755F-A896-471C-8857-39454F619F9C}"/>
    <cellStyle name="Currency 4 2 4 4 2 2 2" xfId="19792" xr:uid="{4538922B-7154-4E44-BB56-F4171AAAE1F4}"/>
    <cellStyle name="Currency 4 2 4 4 2 3" xfId="12245" xr:uid="{DE8A55F2-EE62-41C6-8A66-CB165A7E6D10}"/>
    <cellStyle name="Currency 4 2 4 4 2 3 2" xfId="22625" xr:uid="{786E37C1-C954-4926-BD86-4FC6456CF137}"/>
    <cellStyle name="Currency 4 2 4 4 2 4" xfId="27423" xr:uid="{4843839A-BCB9-41CE-8805-8D0614D92E2A}"/>
    <cellStyle name="Currency 4 2 4 4 2 5" xfId="26254" xr:uid="{D30ADB09-C3D5-4D8C-886A-89143E520A69}"/>
    <cellStyle name="Currency 4 2 4 4 2 6" xfId="16959" xr:uid="{4D75FEE1-E172-457D-8E34-8A272A4E5949}"/>
    <cellStyle name="Currency 4 2 4 4 3" xfId="22699" xr:uid="{820DF042-B0AA-4327-B8F4-D655FDAD1E0D}"/>
    <cellStyle name="Currency 4 2 4 5" xfId="4136" xr:uid="{0946DA19-72C4-4F96-A1A1-F785B9C6BDD3}"/>
    <cellStyle name="Currency 4 2 4 5 2" xfId="8907" xr:uid="{52D4BD7B-0DFF-4DF8-B14E-5D13184F5469}"/>
    <cellStyle name="Currency 4 2 4 5 2 2" xfId="29011" xr:uid="{E710C129-20D4-4EA0-A247-8B6E8FB27B7F}"/>
    <cellStyle name="Currency 4 2 4 5 2 3" xfId="27993" xr:uid="{A14DBC58-1E78-4416-B710-8CEE806D9C5C}"/>
    <cellStyle name="Currency 4 2 4 5 2 4" xfId="19287" xr:uid="{45E24BB5-B74E-4C6E-A80D-67E7CC7F8C32}"/>
    <cellStyle name="Currency 4 2 4 5 2 5" xfId="31017" xr:uid="{CFD86F19-DED4-497F-A8E9-A80709CF90C1}"/>
    <cellStyle name="Currency 4 2 4 5 3" xfId="11740" xr:uid="{2D06F008-726C-4EA8-9BFA-B27F239E95B8}"/>
    <cellStyle name="Currency 4 2 4 5 3 2" xfId="22120" xr:uid="{B2CB1173-AC2D-48EF-99F8-74AE1DAD9F27}"/>
    <cellStyle name="Currency 4 2 4 5 4" xfId="23872" xr:uid="{24B491C3-5B43-4CC6-B7EF-7621C2CD760B}"/>
    <cellStyle name="Currency 4 2 4 5 5" xfId="16454" xr:uid="{4C351AFE-E773-49FC-B65C-B8A5A1A6D29E}"/>
    <cellStyle name="Currency 4 2 4 6" xfId="4942" xr:uid="{A85A3DAA-772F-42F7-BF9C-C31803A88D2F}"/>
    <cellStyle name="Currency 4 2 4 6 2" xfId="26948" xr:uid="{03811147-8C50-47E1-923A-26744278F7C8}"/>
    <cellStyle name="Currency 4 2 4 6 3" xfId="28168" xr:uid="{302BAD18-AED0-4DA1-A413-14D8B1B5424A}"/>
    <cellStyle name="Currency 4 2 4 6 4" xfId="14237" xr:uid="{D9AEFE65-B40E-45B2-9368-CB1A5C7C5D7C}"/>
    <cellStyle name="Currency 4 2 4 7" xfId="6690" xr:uid="{D7EBC9D8-EC36-4DE1-A16C-BF75E4923FA1}"/>
    <cellStyle name="Currency 4 2 4 7 2" xfId="27795" xr:uid="{50E52D62-6867-4317-BEEB-33758CF09BA5}"/>
    <cellStyle name="Currency 4 2 4 7 3" xfId="27052" xr:uid="{E8E6F158-4E81-48AC-9BA8-01025F1229BD}"/>
    <cellStyle name="Currency 4 2 4 7 4" xfId="17070" xr:uid="{0D456588-FC15-4460-9B0C-F6C7C29288FC}"/>
    <cellStyle name="Currency 4 2 4 8" xfId="9523" xr:uid="{B089C968-59EF-458D-82E3-1CFD27974824}"/>
    <cellStyle name="Currency 4 2 4 8 2" xfId="19903" xr:uid="{03179FD1-793B-47CD-ABA0-805593513C97}"/>
    <cellStyle name="Currency 4 2 4 9" xfId="25435" xr:uid="{429B4003-C873-4D2F-BCDF-EF56C7FA5C47}"/>
    <cellStyle name="Currency 4 2 5" xfId="562" xr:uid="{00000000-0005-0000-0000-00006E030000}"/>
    <cellStyle name="Currency 4 2 5 10" xfId="13606" xr:uid="{87F1B163-5B83-4557-A952-E2C29472F216}"/>
    <cellStyle name="Currency 4 2 5 2" xfId="1878" xr:uid="{00000000-0005-0000-0000-00006F030000}"/>
    <cellStyle name="Currency 4 2 5 2 2" xfId="24952" xr:uid="{BBEF5993-F8AC-4524-941D-112A15F3447D}"/>
    <cellStyle name="Currency 4 2 5 2 2 2" xfId="29677" xr:uid="{33DBED40-3AE8-4C44-861D-1863CE025044}"/>
    <cellStyle name="Currency 4 2 5 2 2 2 2" xfId="30841" xr:uid="{883563B9-AF8B-4872-A207-9A25B2B164BE}"/>
    <cellStyle name="Currency 4 2 5 2 3" xfId="23372" xr:uid="{043B26EB-F4A5-45D7-8163-B3F881D5C636}"/>
    <cellStyle name="Currency 4 2 5 2 4" xfId="30062" xr:uid="{2461003D-E32D-42BD-BB02-6DB484292D06}"/>
    <cellStyle name="Currency 4 2 5 3" xfId="1879" xr:uid="{00000000-0005-0000-0000-000070030000}"/>
    <cellStyle name="Currency 4 2 5 4" xfId="1877" xr:uid="{00000000-0005-0000-0000-000071030000}"/>
    <cellStyle name="Currency 4 2 5 5" xfId="4425" xr:uid="{FDF6B367-10B3-4EAE-9E49-B3C45734BFB2}"/>
    <cellStyle name="Currency 4 2 5 5 2" xfId="9196" xr:uid="{E85DF9EB-311B-4F81-9D96-394CE20C5CC6}"/>
    <cellStyle name="Currency 4 2 5 5 2 2" xfId="19576" xr:uid="{9A4B6684-C591-4F16-BFB6-3361E96139EE}"/>
    <cellStyle name="Currency 4 2 5 5 2 3" xfId="31090" xr:uid="{E7D19E49-7B60-44F2-B6FD-9392A2CF31AF}"/>
    <cellStyle name="Currency 4 2 5 5 2 4" xfId="30840" xr:uid="{784B0320-B780-4FBA-9D1B-039687A1453B}"/>
    <cellStyle name="Currency 4 2 5 5 3" xfId="12029" xr:uid="{8D53D6CB-B4E3-489F-BBCC-35A064EF6FAF}"/>
    <cellStyle name="Currency 4 2 5 5 3 2" xfId="22409" xr:uid="{64F3B7EC-0534-43AB-9EAD-0CC24A310D9A}"/>
    <cellStyle name="Currency 4 2 5 5 4" xfId="16743" xr:uid="{70F4C88B-8E51-42FE-8C6F-8A063CDA9E59}"/>
    <cellStyle name="Currency 4 2 5 6" xfId="4943" xr:uid="{D75D85CF-44E9-4C80-9CB6-9D9124C48907}"/>
    <cellStyle name="Currency 4 2 5 6 2" xfId="14238" xr:uid="{27564A53-3BA4-430B-B3EF-BF70748DDED5}"/>
    <cellStyle name="Currency 4 2 5 7" xfId="6691" xr:uid="{EF48389A-C1B4-42B8-8C4B-650B09C9B780}"/>
    <cellStyle name="Currency 4 2 5 7 2" xfId="17071" xr:uid="{F8AB562E-FFA0-4A7F-8969-4F39454F2260}"/>
    <cellStyle name="Currency 4 2 5 8" xfId="9524" xr:uid="{952B69F6-6B5D-4A85-847A-6DEDE172799E}"/>
    <cellStyle name="Currency 4 2 5 8 2" xfId="19904" xr:uid="{CEE02A62-0CD3-4293-B7B4-71B8F3D0F850}"/>
    <cellStyle name="Currency 4 2 5 9" xfId="23845" xr:uid="{2A72D9E9-32D0-4D14-AF50-E3BAE811FBCB}"/>
    <cellStyle name="Currency 4 2 6" xfId="1880" xr:uid="{00000000-0005-0000-0000-000072030000}"/>
    <cellStyle name="Currency 4 2 6 2" xfId="2881" xr:uid="{00000000-0005-0000-0000-000090020000}"/>
    <cellStyle name="Currency 4 2 6 2 2" xfId="7997" xr:uid="{5D8F085F-F860-4350-BA19-9FEA730AB68D}"/>
    <cellStyle name="Currency 4 2 6 2 2 2" xfId="26384" xr:uid="{4A5CEC5D-6DA3-4D94-BF9E-322F0E90D597}"/>
    <cellStyle name="Currency 4 2 6 2 2 2 2" xfId="31174" xr:uid="{93D65879-61DA-41FA-BF5B-6144E174BADC}"/>
    <cellStyle name="Currency 4 2 6 2 2 2 3" xfId="30842" xr:uid="{9E43A73B-313A-47DA-AE4A-45B5A584F094}"/>
    <cellStyle name="Currency 4 2 6 2 2 3" xfId="26502" xr:uid="{890B3BF8-48AC-47C6-AAC9-605649711EC0}"/>
    <cellStyle name="Currency 4 2 6 2 2 4" xfId="18377" xr:uid="{7FB0E7EE-E818-4648-B60B-1C8120B2A2CA}"/>
    <cellStyle name="Currency 4 2 6 2 3" xfId="10830" xr:uid="{61056E6D-32BB-45EE-8590-72DB29A983E9}"/>
    <cellStyle name="Currency 4 2 6 2 3 2" xfId="21210" xr:uid="{258AFFD5-7A7C-4EB2-84E4-9C0DB9D58681}"/>
    <cellStyle name="Currency 4 2 6 2 4" xfId="24953" xr:uid="{73DD1256-9F3D-417F-B69C-12C22E4E672C}"/>
    <cellStyle name="Currency 4 2 6 2 5" xfId="15544" xr:uid="{315A732A-0586-4DCE-A71C-DF0DB78775B4}"/>
    <cellStyle name="Currency 4 2 6 3" xfId="3620" xr:uid="{00000000-0005-0000-0000-000072030000}"/>
    <cellStyle name="Currency 4 2 6 4" xfId="5673" xr:uid="{4939E943-A2E0-427A-AEC4-B21F9D4F8159}"/>
    <cellStyle name="Currency 4 2 6 4 2" xfId="29767" xr:uid="{3E9B3AED-6894-4FB7-981B-D2BD8B1F19DF}"/>
    <cellStyle name="Currency 4 2 6 5" xfId="25112" xr:uid="{E30B2578-1288-47A3-B3BA-30B1805299C3}"/>
    <cellStyle name="Currency 4 2 6 6" xfId="13379" xr:uid="{8C718C21-172C-44CD-A8BD-BFF25B26646A}"/>
    <cellStyle name="Currency 4 2 7" xfId="1881" xr:uid="{00000000-0005-0000-0000-000073030000}"/>
    <cellStyle name="Currency 4 2 7 2" xfId="2493" xr:uid="{00000000-0005-0000-0000-000091020000}"/>
    <cellStyle name="Currency 4 2 7 2 2" xfId="7617" xr:uid="{1DE766FD-5D05-4437-B056-8A76C40DDAC2}"/>
    <cellStyle name="Currency 4 2 7 2 2 2" xfId="17997" xr:uid="{B4E5BD64-019F-4A22-A7FE-7D1E16BC3D5A}"/>
    <cellStyle name="Currency 4 2 7 2 3" xfId="10450" xr:uid="{4947354B-127E-4991-A5AF-5B8FEC7AE1DC}"/>
    <cellStyle name="Currency 4 2 7 2 3 2" xfId="20830" xr:uid="{ECFD314C-DBD6-41EE-86B1-BF20A1FB9818}"/>
    <cellStyle name="Currency 4 2 7 2 4" xfId="27942" xr:uid="{AC587898-EBF3-48E3-B172-2974943146AE}"/>
    <cellStyle name="Currency 4 2 7 2 5" xfId="27887" xr:uid="{16D58729-C246-4B37-87BA-1A2F3AFA2EBE}"/>
    <cellStyle name="Currency 4 2 7 2 6" xfId="15164" xr:uid="{3994FC5A-32A5-45BA-BD59-4D7DDBD598D6}"/>
    <cellStyle name="Currency 4 2 7 3" xfId="3602" xr:uid="{00000000-0005-0000-0000-000073030000}"/>
    <cellStyle name="Currency 4 2 7 4" xfId="5674" xr:uid="{EA961475-3856-4FED-AB9C-654EB4EC64FD}"/>
    <cellStyle name="Currency 4 2 7 4 2" xfId="29868" xr:uid="{65B5D0E8-B145-4E9B-89E2-C7AEE6F364BA}"/>
    <cellStyle name="Currency 4 2 7 5" xfId="23892" xr:uid="{CB6FFF07-08EE-4C7E-B764-E810EDFDC868}"/>
    <cellStyle name="Currency 4 2 7 6" xfId="12880" xr:uid="{88AABC15-3833-4375-B132-D2ADFE52CB51}"/>
    <cellStyle name="Currency 4 2 8" xfId="1861" xr:uid="{00000000-0005-0000-0000-000074030000}"/>
    <cellStyle name="Currency 4 2 8 2" xfId="2187" xr:uid="{00000000-0005-0000-0000-000078020000}"/>
    <cellStyle name="Currency 4 2 8 2 2" xfId="7313" xr:uid="{ADD0A165-ABE0-4F90-A33F-077F5FF9274C}"/>
    <cellStyle name="Currency 4 2 8 2 2 2" xfId="17693" xr:uid="{C1BBF7D4-FBF1-47C1-BB55-91EFC3948301}"/>
    <cellStyle name="Currency 4 2 8 2 3" xfId="10146" xr:uid="{33E315B1-4D3D-49E9-A76E-8054D92275A7}"/>
    <cellStyle name="Currency 4 2 8 2 3 2" xfId="20526" xr:uid="{88A0F51E-EE8C-447C-B6BC-64E9415C38E1}"/>
    <cellStyle name="Currency 4 2 8 2 4" xfId="26696" xr:uid="{36B731ED-7B10-4707-8CE6-205628889D4E}"/>
    <cellStyle name="Currency 4 2 8 2 5" xfId="27851" xr:uid="{C058DF41-89BC-4679-BC90-E6969DEB80F2}"/>
    <cellStyle name="Currency 4 2 8 2 6" xfId="14860" xr:uid="{99E20BDB-1FDA-4F7A-9084-46C793C71BFD}"/>
    <cellStyle name="Currency 4 2 8 3" xfId="3650" xr:uid="{00000000-0005-0000-0000-000074030000}"/>
    <cellStyle name="Currency 4 2 8 4" xfId="24960" xr:uid="{3F0C25D4-5FA2-4F09-A128-283041A580CB}"/>
    <cellStyle name="Currency 4 2 9" xfId="3881" xr:uid="{DC251A4F-5AD9-45C1-BD34-8461C5214166}"/>
    <cellStyle name="Currency 4 2 9 2" xfId="8712" xr:uid="{C1BC6D1A-7EE7-4C47-87C8-C0673B800AAC}"/>
    <cellStyle name="Currency 4 2 9 2 2" xfId="19092" xr:uid="{648BA1C2-C386-4F11-BB8B-8B4A1CC8CB92}"/>
    <cellStyle name="Currency 4 2 9 3" xfId="11545" xr:uid="{BF03B1AD-0DE8-47DE-A307-4E2A32AA0B13}"/>
    <cellStyle name="Currency 4 2 9 3 2" xfId="21925" xr:uid="{0D3D9BC0-3938-4572-A44C-6B9F1688C330}"/>
    <cellStyle name="Currency 4 2 9 4" xfId="27234" xr:uid="{11A01AB7-B43D-42C9-8214-AD90DCB92BD5}"/>
    <cellStyle name="Currency 4 2 9 5" xfId="27201" xr:uid="{20CAEDD4-581A-49A6-A983-2D7BD69C167F}"/>
    <cellStyle name="Currency 4 2 9 6" xfId="16259" xr:uid="{35051925-8774-429B-B45F-CA6B9A703F0C}"/>
    <cellStyle name="Currency 4 20" xfId="12395" xr:uid="{66CD73B6-8B5C-4CEE-B1C4-83C336E77431}"/>
    <cellStyle name="Currency 4 3" xfId="563" xr:uid="{00000000-0005-0000-0000-000075030000}"/>
    <cellStyle name="Currency 4 3 10" xfId="4944" xr:uid="{9A699C1C-8F3B-46EB-83CA-1AEA14EAD978}"/>
    <cellStyle name="Currency 4 3 10 2" xfId="14239" xr:uid="{533075EF-05BA-4DF2-AB97-D7CA5F6AAFE4}"/>
    <cellStyle name="Currency 4 3 11" xfId="6692" xr:uid="{A047A60A-45CE-407B-A049-2223B505892E}"/>
    <cellStyle name="Currency 4 3 11 2" xfId="17072" xr:uid="{8CD57AC2-6D36-4FFB-9CDE-DCF555BE769C}"/>
    <cellStyle name="Currency 4 3 12" xfId="9525" xr:uid="{F62B27D1-058D-4BAB-B5E3-7E6115F0D553}"/>
    <cellStyle name="Currency 4 3 12 2" xfId="19905" xr:uid="{A08D132D-B56D-4C61-9E3E-B618E503E16E}"/>
    <cellStyle name="Currency 4 3 13" xfId="23761" xr:uid="{8560C23E-977A-4A64-B47A-9FD147CA5650}"/>
    <cellStyle name="Currency 4 3 14" xfId="12455" xr:uid="{4762B291-B850-4854-8306-35256D12D3FD}"/>
    <cellStyle name="Currency 4 3 2" xfId="564" xr:uid="{00000000-0005-0000-0000-000076030000}"/>
    <cellStyle name="Currency 4 3 2 10" xfId="9526" xr:uid="{27C6D75F-52DE-487D-BC75-E0B3602422C3}"/>
    <cellStyle name="Currency 4 3 2 10 2" xfId="19906" xr:uid="{1B5D55DB-60E2-4650-A86B-78944CCAE8EB}"/>
    <cellStyle name="Currency 4 3 2 11" xfId="25155" xr:uid="{7ED0C198-C02C-4ECA-8665-A8C06E408FE9}"/>
    <cellStyle name="Currency 4 3 2 12" xfId="12525" xr:uid="{92334CDC-3C23-41BD-96F3-07E3CBAB7346}"/>
    <cellStyle name="Currency 4 3 2 2" xfId="565" xr:uid="{00000000-0005-0000-0000-000077030000}"/>
    <cellStyle name="Currency 4 3 2 2 10" xfId="13107" xr:uid="{D3D01A0B-D037-4579-A100-754466682299}"/>
    <cellStyle name="Currency 4 3 2 2 2" xfId="1885" xr:uid="{00000000-0005-0000-0000-000078030000}"/>
    <cellStyle name="Currency 4 3 2 2 2 2" xfId="3094" xr:uid="{00000000-0005-0000-0000-000095020000}"/>
    <cellStyle name="Currency 4 3 2 2 2 2 2" xfId="8173" xr:uid="{431901E0-513B-4CF2-8D5D-986A9E846F3A}"/>
    <cellStyle name="Currency 4 3 2 2 2 2 2 2" xfId="28842" xr:uid="{922F41E3-1DB6-434C-A0D9-A6FF7A394730}"/>
    <cellStyle name="Currency 4 3 2 2 2 2 2 3" xfId="26573" xr:uid="{664EEE51-80C3-4F52-8D6F-16F5EDD72CB5}"/>
    <cellStyle name="Currency 4 3 2 2 2 2 2 4" xfId="18553" xr:uid="{BF461208-CAF5-4577-A105-16DBE970C91D}"/>
    <cellStyle name="Currency 4 3 2 2 2 2 3" xfId="11006" xr:uid="{573BC5E8-3CBD-4FA2-B415-D13A00A46334}"/>
    <cellStyle name="Currency 4 3 2 2 2 2 3 2" xfId="21386" xr:uid="{355DB9A7-1995-4D56-813E-1DEF9DBC9DA3}"/>
    <cellStyle name="Currency 4 3 2 2 2 2 4" xfId="25333" xr:uid="{2B76BC04-7F80-4A50-A4AC-4067138F4F14}"/>
    <cellStyle name="Currency 4 3 2 2 2 2 5" xfId="15720" xr:uid="{7A68242E-E209-4C5B-A7EE-931705DD0DC6}"/>
    <cellStyle name="Currency 4 3 2 2 2 3" xfId="2050" xr:uid="{00000000-0005-0000-0000-000078030000}"/>
    <cellStyle name="Currency 4 3 2 2 2 4" xfId="5677" xr:uid="{61CE8434-0474-4A82-9F1F-8BA9FFBDF874}"/>
    <cellStyle name="Currency 4 3 2 2 2 4 2" xfId="29967" xr:uid="{A6E3D5D1-B127-4385-8A3C-57C615A4EC53}"/>
    <cellStyle name="Currency 4 3 2 2 2 5" xfId="25268" xr:uid="{33DFC427-3C70-4236-B0CE-940975B9A690}"/>
    <cellStyle name="Currency 4 3 2 2 2 6" xfId="13608" xr:uid="{967115A1-23CB-4789-979C-E6482BE18D03}"/>
    <cellStyle name="Currency 4 3 2 2 3" xfId="1886" xr:uid="{00000000-0005-0000-0000-000079030000}"/>
    <cellStyle name="Currency 4 3 2 2 3 2" xfId="4682" xr:uid="{D687D2B6-DA4A-4542-A697-38DDD98C7F33}"/>
    <cellStyle name="Currency 4 3 2 2 3 2 2" xfId="9416" xr:uid="{D7FB4EC8-26ED-4030-9003-C2309259B9E9}"/>
    <cellStyle name="Currency 4 3 2 2 3 2 2 2" xfId="19796" xr:uid="{8B040653-5A27-43E5-99DA-246719ED798D}"/>
    <cellStyle name="Currency 4 3 2 2 3 2 3" xfId="12249" xr:uid="{33F75AFC-4D16-4F09-B9C3-B835056393B0}"/>
    <cellStyle name="Currency 4 3 2 2 3 2 3 2" xfId="22629" xr:uid="{96ECDE40-5D39-4568-B7FC-3DA71F52A446}"/>
    <cellStyle name="Currency 4 3 2 2 3 2 4" xfId="26188" xr:uid="{8C2499C7-1BB1-4D22-A139-187B9857C1C6}"/>
    <cellStyle name="Currency 4 3 2 2 3 2 5" xfId="27314" xr:uid="{005548B2-6083-46C7-874E-DB5A032DBE42}"/>
    <cellStyle name="Currency 4 3 2 2 3 2 6" xfId="16963" xr:uid="{66D36A2C-378A-41BD-B227-E81F29D242ED}"/>
    <cellStyle name="Currency 4 3 2 2 3 3" xfId="23750" xr:uid="{CC39D2C1-EDB8-46AE-990C-9B1731256481}"/>
    <cellStyle name="Currency 4 3 2 2 3 3 2" xfId="29912" xr:uid="{B4D4653B-9700-4885-9B5D-00CF112D66D6}"/>
    <cellStyle name="Currency 4 3 2 2 3 4" xfId="30024" xr:uid="{BE5F880F-D1A7-43E6-9257-37876B1379C7}"/>
    <cellStyle name="Currency 4 3 2 2 4" xfId="1884" xr:uid="{00000000-0005-0000-0000-00007A030000}"/>
    <cellStyle name="Currency 4 3 2 2 4 2" xfId="26960" xr:uid="{DB772303-1715-451F-983D-FA4084595956}"/>
    <cellStyle name="Currency 4 3 2 2 4 3" xfId="26335" xr:uid="{B0BAF356-AC96-4D61-AF66-90BA33F5234A}"/>
    <cellStyle name="Currency 4 3 2 2 5" xfId="4274" xr:uid="{A7A2FC4F-1B1A-43AE-B621-BB9F2BE98CD3}"/>
    <cellStyle name="Currency 4 3 2 2 5 2" xfId="9045" xr:uid="{2F16989A-4C37-47DA-A55F-50A0BD59F9D8}"/>
    <cellStyle name="Currency 4 3 2 2 5 2 2" xfId="19425" xr:uid="{8689B158-0518-473E-BD0D-57F774152E57}"/>
    <cellStyle name="Currency 4 3 2 2 5 2 3" xfId="31049" xr:uid="{395ABA41-C54B-4D28-9E45-B54CD7F229E6}"/>
    <cellStyle name="Currency 4 3 2 2 5 2 4" xfId="30843" xr:uid="{34E27599-88F6-41D0-87AB-5DEC06A25F09}"/>
    <cellStyle name="Currency 4 3 2 2 5 3" xfId="11878" xr:uid="{E4603E20-55BE-4014-BABB-902A708700C4}"/>
    <cellStyle name="Currency 4 3 2 2 5 3 2" xfId="22258" xr:uid="{F991F5B0-BFFF-4E23-8F84-EB2D2F643857}"/>
    <cellStyle name="Currency 4 3 2 2 5 4" xfId="27635" xr:uid="{31792131-8CCE-4EE1-B222-AE2C8621D08A}"/>
    <cellStyle name="Currency 4 3 2 2 5 5" xfId="25997" xr:uid="{270E6B12-61FF-49F3-B084-548FD7B3F23B}"/>
    <cellStyle name="Currency 4 3 2 2 5 6" xfId="16592" xr:uid="{1926910E-F59C-4D08-B99B-D9ADC6666F7F}"/>
    <cellStyle name="Currency 4 3 2 2 6" xfId="4946" xr:uid="{65C9F64E-A345-4F6D-B067-E29F264CEBF1}"/>
    <cellStyle name="Currency 4 3 2 2 6 2" xfId="26268" xr:uid="{E4C9A842-FCE7-42FB-8EA1-B50F3956D4E8}"/>
    <cellStyle name="Currency 4 3 2 2 6 3" xfId="26016" xr:uid="{8942F952-991D-4545-B1C8-7054C9722F12}"/>
    <cellStyle name="Currency 4 3 2 2 6 4" xfId="14241" xr:uid="{6E39C487-927A-43EB-B196-1CFC238D7AB4}"/>
    <cellStyle name="Currency 4 3 2 2 7" xfId="6694" xr:uid="{1E6FCB53-9A9F-48E2-AE4D-948B598459AA}"/>
    <cellStyle name="Currency 4 3 2 2 7 2" xfId="17074" xr:uid="{6D6D364E-56A0-4083-97C6-B7ABE2445DE3}"/>
    <cellStyle name="Currency 4 3 2 2 8" xfId="9527" xr:uid="{8E041D61-AC19-44A3-9FCA-06C6CF48BC2D}"/>
    <cellStyle name="Currency 4 3 2 2 8 2" xfId="19907" xr:uid="{DA438EE4-CD2F-474E-8A82-E4887BC253B2}"/>
    <cellStyle name="Currency 4 3 2 2 9" xfId="22904" xr:uid="{9470BD46-6C7B-4129-9FE4-95AE546C6D94}"/>
    <cellStyle name="Currency 4 3 2 3" xfId="1887" xr:uid="{00000000-0005-0000-0000-00007B030000}"/>
    <cellStyle name="Currency 4 3 2 3 2" xfId="3095" xr:uid="{00000000-0005-0000-0000-000096020000}"/>
    <cellStyle name="Currency 4 3 2 3 2 2" xfId="8174" xr:uid="{5272ADC5-508E-411B-A874-76D8F5F024FC}"/>
    <cellStyle name="Currency 4 3 2 3 2 2 2" xfId="28843" xr:uid="{6C67E993-C03E-461A-93EC-806EE3E12229}"/>
    <cellStyle name="Currency 4 3 2 3 2 2 2 2" xfId="31233" xr:uid="{F67D50A3-C1A7-4415-BBD6-E83CA67CA0E1}"/>
    <cellStyle name="Currency 4 3 2 3 2 2 2 3" xfId="30845" xr:uid="{FCC25CCB-B954-4AC4-AED2-AF96C2ACAAD6}"/>
    <cellStyle name="Currency 4 3 2 3 2 2 3" xfId="28032" xr:uid="{C1BAA7E1-189B-4F7B-9825-9D14D5E6F70D}"/>
    <cellStyle name="Currency 4 3 2 3 2 2 4" xfId="18554" xr:uid="{7F99C888-7723-41E2-82D6-9C1AD52869EF}"/>
    <cellStyle name="Currency 4 3 2 3 2 3" xfId="11007" xr:uid="{52DCBDCA-C818-497D-9869-FA4E869D9771}"/>
    <cellStyle name="Currency 4 3 2 3 2 3 2" xfId="21387" xr:uid="{73E0972A-E446-4E7A-88F6-E7F33842FBBB}"/>
    <cellStyle name="Currency 4 3 2 3 2 4" xfId="25659" xr:uid="{73031C5A-7497-4E29-BDA7-0512A1953CC8}"/>
    <cellStyle name="Currency 4 3 2 3 2 5" xfId="15721" xr:uid="{9E20F832-96A2-4E8D-90E0-9A69DE3190FF}"/>
    <cellStyle name="Currency 4 3 2 3 3" xfId="3599" xr:uid="{00000000-0005-0000-0000-00007B030000}"/>
    <cellStyle name="Currency 4 3 2 3 4" xfId="4426" xr:uid="{6DDD7D65-28CE-4D3E-A44A-510FBD4F835A}"/>
    <cellStyle name="Currency 4 3 2 3 4 2" xfId="9197" xr:uid="{12518834-FEB3-4C1E-B124-6B3AE272E447}"/>
    <cellStyle name="Currency 4 3 2 3 4 2 2" xfId="19577" xr:uid="{3AEC82BC-741C-4963-A6A7-E69D788CF2B4}"/>
    <cellStyle name="Currency 4 3 2 3 4 2 3" xfId="31091" xr:uid="{5F90A487-DD6C-4B22-8CD2-6F6807FDE49D}"/>
    <cellStyle name="Currency 4 3 2 3 4 2 4" xfId="30844" xr:uid="{88CE84D6-B319-4B38-9C82-3871BE944E4C}"/>
    <cellStyle name="Currency 4 3 2 3 4 3" xfId="12030" xr:uid="{324E1B08-31D5-433A-B7EF-B14FB1EE9A77}"/>
    <cellStyle name="Currency 4 3 2 3 4 3 2" xfId="22410" xr:uid="{D2A73898-9C50-4702-A7E4-FDD42B4EFF43}"/>
    <cellStyle name="Currency 4 3 2 3 4 4" xfId="16744" xr:uid="{26A21FF5-F3E3-46B8-892F-02FEDF25E251}"/>
    <cellStyle name="Currency 4 3 2 3 5" xfId="5678" xr:uid="{B3D1B3D3-BD8D-4388-8905-3C78189C9462}"/>
    <cellStyle name="Currency 4 3 2 3 5 2" xfId="29690" xr:uid="{72B473B9-F902-428F-854C-CB54D507686F}"/>
    <cellStyle name="Currency 4 3 2 3 5 2 2" xfId="30987" xr:uid="{A7C94F98-A8FA-4C61-B245-EF8864580272}"/>
    <cellStyle name="Currency 4 3 2 3 6" xfId="23329" xr:uid="{A28249A9-1B42-46FA-8253-9E0649BE0E8D}"/>
    <cellStyle name="Currency 4 3 2 3 7" xfId="13609" xr:uid="{4366B9E4-935E-4BC4-A2FC-D62291D3DD33}"/>
    <cellStyle name="Currency 4 3 2 4" xfId="1888" xr:uid="{00000000-0005-0000-0000-00007C030000}"/>
    <cellStyle name="Currency 4 3 2 4 2" xfId="3093" xr:uid="{00000000-0005-0000-0000-000097020000}"/>
    <cellStyle name="Currency 4 3 2 4 2 2" xfId="8172" xr:uid="{2AA79186-35BF-4AB7-8615-D8FC3006284E}"/>
    <cellStyle name="Currency 4 3 2 4 2 2 2" xfId="28841" xr:uid="{0748F1C7-BF01-4D79-99D3-CC23532C7C08}"/>
    <cellStyle name="Currency 4 3 2 4 2 2 3" xfId="26367" xr:uid="{F5636C90-FA6E-4D36-A794-409EDA9FC76C}"/>
    <cellStyle name="Currency 4 3 2 4 2 2 4" xfId="18552" xr:uid="{E3F93777-0AA8-4E8E-9CB1-D33EEC051AFE}"/>
    <cellStyle name="Currency 4 3 2 4 2 3" xfId="11005" xr:uid="{8800727E-E687-49E5-8545-D324E313515D}"/>
    <cellStyle name="Currency 4 3 2 4 2 3 2" xfId="21385" xr:uid="{CCA90335-FFEC-42FA-BFFE-9F6E4BFCE406}"/>
    <cellStyle name="Currency 4 3 2 4 2 4" xfId="25747" xr:uid="{61F83009-EE7B-4FE2-B8A1-D1361417A92E}"/>
    <cellStyle name="Currency 4 3 2 4 2 5" xfId="15719" xr:uid="{6B04E6E0-2145-4AC9-8D43-6CEAA1964412}"/>
    <cellStyle name="Currency 4 3 2 4 3" xfId="3642" xr:uid="{00000000-0005-0000-0000-00007C030000}"/>
    <cellStyle name="Currency 4 3 2 4 4" xfId="5679" xr:uid="{C640D449-3274-4163-9177-C2B189F2C72C}"/>
    <cellStyle name="Currency 4 3 2 4 4 2" xfId="29966" xr:uid="{82E5840C-98F6-4266-BB3E-9495DB6AA215}"/>
    <cellStyle name="Currency 4 3 2 4 5" xfId="24436" xr:uid="{CBE45B56-A6D5-48B2-BEEC-1DBA16F13214}"/>
    <cellStyle name="Currency 4 3 2 4 6" xfId="13607" xr:uid="{503D5554-44FB-47EB-AA47-30AFC02FDB54}"/>
    <cellStyle name="Currency 4 3 2 5" xfId="1883" xr:uid="{00000000-0005-0000-0000-00007D030000}"/>
    <cellStyle name="Currency 4 3 2 5 2" xfId="2530" xr:uid="{00000000-0005-0000-0000-000098020000}"/>
    <cellStyle name="Currency 4 3 2 5 2 2" xfId="7654" xr:uid="{45782A99-C040-476D-8109-DAB93457B98C}"/>
    <cellStyle name="Currency 4 3 2 5 2 2 2" xfId="18034" xr:uid="{1BCC0329-9BBF-4386-9AAE-ED987479FE29}"/>
    <cellStyle name="Currency 4 3 2 5 2 3" xfId="10487" xr:uid="{011D311B-C356-48D3-8513-12AD3C693DF2}"/>
    <cellStyle name="Currency 4 3 2 5 2 3 2" xfId="20867" xr:uid="{BD679459-1A5C-4A83-B445-DDDE95068A0D}"/>
    <cellStyle name="Currency 4 3 2 5 2 4" xfId="26038" xr:uid="{CB20989F-4E56-4E42-BAD2-C3CE414364C8}"/>
    <cellStyle name="Currency 4 3 2 5 2 5" xfId="26486" xr:uid="{D744808E-988F-4667-8697-41C769EA1F94}"/>
    <cellStyle name="Currency 4 3 2 5 2 6" xfId="15201" xr:uid="{CAB2C7AB-E0FA-4038-A976-C4C0141F17C3}"/>
    <cellStyle name="Currency 4 3 2 5 3" xfId="3594" xr:uid="{00000000-0005-0000-0000-00007D030000}"/>
    <cellStyle name="Currency 4 3 2 5 4" xfId="5676" xr:uid="{9B281BAA-7273-431B-858A-DC8F830D672D}"/>
    <cellStyle name="Currency 4 3 2 5 4 2" xfId="29875" xr:uid="{A7BF50A6-9658-419F-8EF1-2A93352FCFF0}"/>
    <cellStyle name="Currency 4 3 2 5 5" xfId="25525" xr:uid="{A433C727-125E-4712-80D9-2249998B7C61}"/>
    <cellStyle name="Currency 4 3 2 5 6" xfId="12917" xr:uid="{72BAE5A0-0A62-461D-B319-92C955040D75}"/>
    <cellStyle name="Currency 4 3 2 6" xfId="2294" xr:uid="{00000000-0005-0000-0000-000093020000}"/>
    <cellStyle name="Currency 4 3 2 6 2" xfId="7420" xr:uid="{573730B2-6DF5-4968-8E53-BB584D4D9B5D}"/>
    <cellStyle name="Currency 4 3 2 6 2 2" xfId="17800" xr:uid="{7098C69E-C26E-4964-A488-545F50883304}"/>
    <cellStyle name="Currency 4 3 2 6 3" xfId="10253" xr:uid="{8DA82A10-A801-49D3-BCF1-829C12A7EDEF}"/>
    <cellStyle name="Currency 4 3 2 6 3 2" xfId="20633" xr:uid="{226D0063-D70E-4F9F-8CCA-5E9A3E3909BF}"/>
    <cellStyle name="Currency 4 3 2 6 4" xfId="24219" xr:uid="{1F2D0923-44FE-43C1-9D3A-DF58C45ECA3B}"/>
    <cellStyle name="Currency 4 3 2 6 5" xfId="28446" xr:uid="{35900C64-B02A-47CB-8F4F-F6318E6CBECD}"/>
    <cellStyle name="Currency 4 3 2 6 6" xfId="14967" xr:uid="{20358FD6-C655-4F25-AB71-B4D9B5677E40}"/>
    <cellStyle name="Currency 4 3 2 7" xfId="3829" xr:uid="{CC8AB601-20F8-46A1-99F0-FF82EF572E23}"/>
    <cellStyle name="Currency 4 3 2 7 2" xfId="8661" xr:uid="{B92CC1AF-3C75-469F-8E7A-C9B323D68897}"/>
    <cellStyle name="Currency 4 3 2 7 2 2" xfId="19041" xr:uid="{8CFA6148-FB25-419F-A120-58823471F241}"/>
    <cellStyle name="Currency 4 3 2 7 3" xfId="11494" xr:uid="{345BC201-8947-4FBD-A505-FEF6E28E0FEC}"/>
    <cellStyle name="Currency 4 3 2 7 3 2" xfId="21874" xr:uid="{814F75CD-0E58-42C0-8E63-2349D83BA6CB}"/>
    <cellStyle name="Currency 4 3 2 7 4" xfId="27428" xr:uid="{7847A7E7-6D3B-4782-93C0-383385C0D8C6}"/>
    <cellStyle name="Currency 4 3 2 7 5" xfId="28302" xr:uid="{1631A1B8-97AE-4868-9C2F-0408EF79A9F8}"/>
    <cellStyle name="Currency 4 3 2 7 6" xfId="16208" xr:uid="{4B7FC55B-1059-4DDE-BC2C-45759D2EE56F}"/>
    <cellStyle name="Currency 4 3 2 8" xfId="4945" xr:uid="{149C158A-2C1F-4B22-97C4-837DB49A74A5}"/>
    <cellStyle name="Currency 4 3 2 8 2" xfId="14240" xr:uid="{DF30DEBC-9468-405C-A55A-4779272FD582}"/>
    <cellStyle name="Currency 4 3 2 9" xfId="6693" xr:uid="{36C16F1A-DD89-4C2A-B4BB-531D28BE5BF9}"/>
    <cellStyle name="Currency 4 3 2 9 2" xfId="17073" xr:uid="{87BE574B-570A-471A-BCE6-4273FB47E94E}"/>
    <cellStyle name="Currency 4 3 3" xfId="566" xr:uid="{00000000-0005-0000-0000-00007E030000}"/>
    <cellStyle name="Currency 4 3 3 10" xfId="24257" xr:uid="{BBD9D141-9D54-4B0B-B012-1A12C50B7675}"/>
    <cellStyle name="Currency 4 3 3 11" xfId="12683" xr:uid="{D013353A-95BF-4B51-8603-30728729F02A}"/>
    <cellStyle name="Currency 4 3 3 2" xfId="1890" xr:uid="{00000000-0005-0000-0000-00007F030000}"/>
    <cellStyle name="Currency 4 3 3 2 2" xfId="3097" xr:uid="{00000000-0005-0000-0000-00009B020000}"/>
    <cellStyle name="Currency 4 3 3 2 2 2" xfId="6171" xr:uid="{245EEFC1-6B63-448A-97EC-91AE304FE9B6}"/>
    <cellStyle name="Currency 4 3 3 2 2 2 2" xfId="23164" xr:uid="{F17C049D-B39A-479C-878E-B4531B11AF40}"/>
    <cellStyle name="Currency 4 3 3 2 2 2 2 2" xfId="26356" xr:uid="{67DD8835-D50D-46F0-AFB8-584049758599}"/>
    <cellStyle name="Currency 4 3 3 2 2 2 2 3" xfId="31146" xr:uid="{0C03AF1E-A399-4040-90B7-A6DB64E525B5}"/>
    <cellStyle name="Currency 4 3 3 2 2 2 3" xfId="26941" xr:uid="{B29565CC-6216-4006-88B0-F2500B66673A}"/>
    <cellStyle name="Currency 4 3 3 2 2 2 4" xfId="15723" xr:uid="{0AD99BDE-7CDA-449F-805C-DB52653259F5}"/>
    <cellStyle name="Currency 4 3 3 2 2 3" xfId="8176" xr:uid="{23BEF528-081F-49B6-A416-3D3638EBE064}"/>
    <cellStyle name="Currency 4 3 3 2 2 3 2" xfId="28845" xr:uid="{42028672-A77A-429F-BD9C-D23E941022C8}"/>
    <cellStyle name="Currency 4 3 3 2 2 3 3" xfId="28046" xr:uid="{D72A9D18-7426-49D8-99A8-DC9811BD7C70}"/>
    <cellStyle name="Currency 4 3 3 2 2 3 4" xfId="18556" xr:uid="{53366010-FDCE-42DF-BEDC-19E65E079376}"/>
    <cellStyle name="Currency 4 3 3 2 2 4" xfId="11009" xr:uid="{D6215F48-4D36-4238-AACC-55FE6CB2BA47}"/>
    <cellStyle name="Currency 4 3 3 2 2 4 2" xfId="21389" xr:uid="{58CF0DD9-1988-4660-B353-8EEEB994E4B5}"/>
    <cellStyle name="Currency 4 3 3 2 2 5" xfId="25111" xr:uid="{8C8C27A2-B225-4307-8FAC-A39C3F654CA1}"/>
    <cellStyle name="Currency 4 3 3 2 2 6" xfId="13611" xr:uid="{74DC2818-4F22-4589-A48B-CC099277795E}"/>
    <cellStyle name="Currency 4 3 3 2 3" xfId="2694" xr:uid="{00000000-0005-0000-0000-00009A020000}"/>
    <cellStyle name="Currency 4 3 3 2 3 2" xfId="7817" xr:uid="{9D515FEF-8A85-47C8-8397-199D56B57A6B}"/>
    <cellStyle name="Currency 4 3 3 2 3 2 2" xfId="28038" xr:uid="{5BC7E876-1AC7-42F3-9B06-D43958D69461}"/>
    <cellStyle name="Currency 4 3 3 2 3 2 3" xfId="26323" xr:uid="{B0F2F618-7156-4AA4-9660-479C72FA1DB4}"/>
    <cellStyle name="Currency 4 3 3 2 3 2 4" xfId="18197" xr:uid="{A51AF457-E504-460D-A4C6-447A6BFFAA1E}"/>
    <cellStyle name="Currency 4 3 3 2 3 3" xfId="10650" xr:uid="{58092095-639B-4C55-8F73-07474A03EB78}"/>
    <cellStyle name="Currency 4 3 3 2 3 3 2" xfId="21030" xr:uid="{0A5B0C68-DC37-4547-8D6F-8FFC80CCAE6E}"/>
    <cellStyle name="Currency 4 3 3 2 3 4" xfId="22912" xr:uid="{2E94CA68-84F5-4371-997B-9A9E2FB2C410}"/>
    <cellStyle name="Currency 4 3 3 2 3 5" xfId="15364" xr:uid="{085F8945-E70C-4C5B-81B7-4BA41C04168F}"/>
    <cellStyle name="Currency 4 3 3 2 4" xfId="2061" xr:uid="{00000000-0005-0000-0000-00007F030000}"/>
    <cellStyle name="Currency 4 3 3 2 5" xfId="4275" xr:uid="{A9A18A0C-B394-4F5F-BF25-6004A0FCDDA6}"/>
    <cellStyle name="Currency 4 3 3 2 5 2" xfId="9046" xr:uid="{F2DEDE17-5381-434E-91FC-A24B5A2A9568}"/>
    <cellStyle name="Currency 4 3 3 2 5 2 2" xfId="19426" xr:uid="{5FE51EAB-0B6A-4106-9FF9-085D964A5C33}"/>
    <cellStyle name="Currency 4 3 3 2 5 2 3" xfId="31050" xr:uid="{0BFC20F7-3A11-46FD-A2F7-E61DF009DCA7}"/>
    <cellStyle name="Currency 4 3 3 2 5 2 4" xfId="30847" xr:uid="{9DD54116-BB81-4751-8D21-DAB26CEE32EB}"/>
    <cellStyle name="Currency 4 3 3 2 5 3" xfId="11879" xr:uid="{997E97EB-6E8E-4CCA-B091-B182EDB645CE}"/>
    <cellStyle name="Currency 4 3 3 2 5 3 2" xfId="22259" xr:uid="{D98C5CFD-729B-4D98-8BAC-917EF94E0A0D}"/>
    <cellStyle name="Currency 4 3 3 2 5 4" xfId="27049" xr:uid="{826E9520-A070-4296-B78E-3CD7B68F2EC7}"/>
    <cellStyle name="Currency 4 3 3 2 5 5" xfId="26064" xr:uid="{AC5B1DFC-E7DF-4333-923C-2D3E5D36A2FF}"/>
    <cellStyle name="Currency 4 3 3 2 5 6" xfId="16593" xr:uid="{2AEC2E42-3485-4143-A840-508CDFFB36DC}"/>
    <cellStyle name="Currency 4 3 3 2 6" xfId="5681" xr:uid="{972BBD7A-F399-4590-BF19-5F777C22464B}"/>
    <cellStyle name="Currency 4 3 3 2 6 2" xfId="29727" xr:uid="{D3EB36FD-8CEE-4738-97ED-A99FD52FAEF4}"/>
    <cellStyle name="Currency 4 3 3 2 6 2 2" xfId="30988" xr:uid="{DE4878C6-2BEC-46D2-8EF8-E46B9720E401}"/>
    <cellStyle name="Currency 4 3 3 2 7" xfId="23077" xr:uid="{FA5A0E59-A3DD-4FCF-886D-7BA328640A88}"/>
    <cellStyle name="Currency 4 3 3 2 8" xfId="13108" xr:uid="{961B7C68-AC7B-4528-AEBD-859B5922B658}"/>
    <cellStyle name="Currency 4 3 3 3" xfId="1891" xr:uid="{00000000-0005-0000-0000-000080030000}"/>
    <cellStyle name="Currency 4 3 3 3 2" xfId="3098" xr:uid="{00000000-0005-0000-0000-00009C020000}"/>
    <cellStyle name="Currency 4 3 3 3 2 2" xfId="8177" xr:uid="{5D357443-C1F7-4A1C-9A8B-79E5CA8A3AF0}"/>
    <cellStyle name="Currency 4 3 3 3 2 2 2" xfId="28846" xr:uid="{389F4B05-E69E-4B79-A5EB-FB4A2C3A844E}"/>
    <cellStyle name="Currency 4 3 3 3 2 2 3" xfId="27248" xr:uid="{BDBEEE43-9FEA-4186-8A77-5F7AE2D391F4}"/>
    <cellStyle name="Currency 4 3 3 3 2 2 4" xfId="18557" xr:uid="{3BF5F718-0A52-45F6-9084-5976DFC6A62C}"/>
    <cellStyle name="Currency 4 3 3 3 2 3" xfId="11010" xr:uid="{60E0BED4-FD2E-46DA-B474-4B3E367F65B5}"/>
    <cellStyle name="Currency 4 3 3 3 2 3 2" xfId="21390" xr:uid="{1525BF26-D227-414E-A4A0-2ED22683DAD2}"/>
    <cellStyle name="Currency 4 3 3 3 2 4" xfId="25184" xr:uid="{614AF8FC-B633-4E2A-995B-43A3D63DE41E}"/>
    <cellStyle name="Currency 4 3 3 3 2 5" xfId="15724" xr:uid="{9EF9895C-16FA-4D39-9EAF-B812BA93A86E}"/>
    <cellStyle name="Currency 4 3 3 3 3" xfId="3662" xr:uid="{00000000-0005-0000-0000-000080030000}"/>
    <cellStyle name="Currency 4 3 3 3 4" xfId="4427" xr:uid="{C8B4E7B0-83F8-4699-88CD-54B2D8F32DAD}"/>
    <cellStyle name="Currency 4 3 3 3 4 2" xfId="9198" xr:uid="{88F62EE2-8CDA-4E15-9F65-299F86D0604F}"/>
    <cellStyle name="Currency 4 3 3 3 4 2 2" xfId="19578" xr:uid="{CC824306-A436-4FA1-9C48-B30A2DE20F78}"/>
    <cellStyle name="Currency 4 3 3 3 4 2 3" xfId="31092" xr:uid="{292C4124-F0A2-4D10-B359-250B7466A5C3}"/>
    <cellStyle name="Currency 4 3 3 3 4 2 4" xfId="30848" xr:uid="{A251918D-5AFF-4910-8A3B-8CF0EE42D7C7}"/>
    <cellStyle name="Currency 4 3 3 3 4 3" xfId="12031" xr:uid="{EC78C1D7-62E6-412F-A837-6B3BC6F3BBEB}"/>
    <cellStyle name="Currency 4 3 3 3 4 3 2" xfId="22411" xr:uid="{2709CD85-FF35-4D8E-8CC3-10ECB200DCBC}"/>
    <cellStyle name="Currency 4 3 3 3 4 4" xfId="16745" xr:uid="{7F4B26FF-D4A7-46E9-93B3-18D5F33723A2}"/>
    <cellStyle name="Currency 4 3 3 3 5" xfId="5682" xr:uid="{39341862-0181-4C5E-949D-F89F697D04ED}"/>
    <cellStyle name="Currency 4 3 3 3 5 2" xfId="29706" xr:uid="{0A9E1880-5A33-4257-9F52-C4E2B68CBF61}"/>
    <cellStyle name="Currency 4 3 3 3 6" xfId="23129" xr:uid="{8F53FD9C-35CA-4984-B648-71AC776AAF06}"/>
    <cellStyle name="Currency 4 3 3 3 7" xfId="13612" xr:uid="{1797E221-8C55-4BBC-98CB-F63B9DF2C26F}"/>
    <cellStyle name="Currency 4 3 3 4" xfId="1889" xr:uid="{00000000-0005-0000-0000-000081030000}"/>
    <cellStyle name="Currency 4 3 3 4 2" xfId="3096" xr:uid="{00000000-0005-0000-0000-00009D020000}"/>
    <cellStyle name="Currency 4 3 3 4 2 2" xfId="8175" xr:uid="{75731091-C8C8-4086-9613-B0BFBF99BB4C}"/>
    <cellStyle name="Currency 4 3 3 4 2 2 2" xfId="28844" xr:uid="{A9B7BDBC-3237-4D16-8EB7-E59D345EA710}"/>
    <cellStyle name="Currency 4 3 3 4 2 2 3" xfId="27707" xr:uid="{34106B4D-48C0-422F-B2A2-4705F8BF2F97}"/>
    <cellStyle name="Currency 4 3 3 4 2 2 4" xfId="18555" xr:uid="{B9344271-A5BC-4D7F-9A60-06A53FC305C1}"/>
    <cellStyle name="Currency 4 3 3 4 2 3" xfId="11008" xr:uid="{FAB33934-4D9C-445B-8905-2DFCCCC46A85}"/>
    <cellStyle name="Currency 4 3 3 4 2 3 2" xfId="21388" xr:uid="{2DAF6D68-1EBA-4936-8DF6-49BE2A53F212}"/>
    <cellStyle name="Currency 4 3 3 4 2 4" xfId="25511" xr:uid="{0D7914E2-4B85-432C-BF3E-E82AADB1BCE8}"/>
    <cellStyle name="Currency 4 3 3 4 2 5" xfId="15722" xr:uid="{9B134EE1-DA6C-43CB-81DE-684E88B1AFB6}"/>
    <cellStyle name="Currency 4 3 3 4 3" xfId="3691" xr:uid="{00000000-0005-0000-0000-000081030000}"/>
    <cellStyle name="Currency 4 3 3 4 4" xfId="5680" xr:uid="{FFFF2C30-4094-4398-B9F9-3EFC21446922}"/>
    <cellStyle name="Currency 4 3 3 4 4 2" xfId="29968" xr:uid="{7281F1A7-5F24-44A1-A148-B239A0D0B065}"/>
    <cellStyle name="Currency 4 3 3 4 5" xfId="24876" xr:uid="{34060291-EB8B-4FDF-8F6B-C68A873BBE5A}"/>
    <cellStyle name="Currency 4 3 3 4 6" xfId="13610" xr:uid="{DBF80413-4B85-4FD0-8623-469CE5DB1163}"/>
    <cellStyle name="Currency 4 3 3 5" xfId="2633" xr:uid="{00000000-0005-0000-0000-00009E020000}"/>
    <cellStyle name="Currency 4 3 3 5 2" xfId="5894" xr:uid="{30465DA8-295D-4FD1-975C-B9501B7FDABB}"/>
    <cellStyle name="Currency 4 3 3 5 2 2" xfId="28537" xr:uid="{D45496F4-22F6-4EDB-8423-1E500DA34D54}"/>
    <cellStyle name="Currency 4 3 3 5 2 3" xfId="26511" xr:uid="{D37A4C49-08CB-4830-9C8E-9A3C743A1751}"/>
    <cellStyle name="Currency 4 3 3 5 2 4" xfId="15304" xr:uid="{03AF7162-17DC-47F8-BB8B-C360C6A5E3D7}"/>
    <cellStyle name="Currency 4 3 3 5 3" xfId="7757" xr:uid="{CD4E4338-ED5C-4DB3-B49F-56E7FE929F23}"/>
    <cellStyle name="Currency 4 3 3 5 3 2" xfId="18137" xr:uid="{BF2569F1-CDEE-4A66-94C7-73C62BD4EB5C}"/>
    <cellStyle name="Currency 4 3 3 5 4" xfId="10590" xr:uid="{EAB99A54-5986-4ED6-91B2-5BE26F1B2864}"/>
    <cellStyle name="Currency 4 3 3 5 4 2" xfId="20970" xr:uid="{A67839FB-8767-4BA5-A560-9AE78FC03245}"/>
    <cellStyle name="Currency 4 3 3 5 5" xfId="23406" xr:uid="{FE6B56DB-BA94-4381-A568-A113EC141101}"/>
    <cellStyle name="Currency 4 3 3 5 6" xfId="13020" xr:uid="{986DF7A8-CB28-4B4A-9794-FE267059F919}"/>
    <cellStyle name="Currency 4 3 3 6" xfId="4138" xr:uid="{6B123A2A-35D1-4A82-89EB-FD8F530B11B4}"/>
    <cellStyle name="Currency 4 3 3 6 2" xfId="8909" xr:uid="{2AA728DB-79E0-434A-A116-CC49DDAE427A}"/>
    <cellStyle name="Currency 4 3 3 6 2 2" xfId="19289" xr:uid="{BFFE1D5F-ECAF-4472-A238-DD25F93BE0A5}"/>
    <cellStyle name="Currency 4 3 3 6 2 3" xfId="31019" xr:uid="{E791E615-2623-44F5-A62F-E2834F94C37C}"/>
    <cellStyle name="Currency 4 3 3 6 2 4" xfId="30846" xr:uid="{B37A22F8-B1F5-4E35-B076-D364916926AD}"/>
    <cellStyle name="Currency 4 3 3 6 3" xfId="11742" xr:uid="{31C873FB-3A67-447A-916B-1B6FA9E3B8AA}"/>
    <cellStyle name="Currency 4 3 3 6 3 2" xfId="22122" xr:uid="{C2F14EF1-3B83-482B-AAA2-439783D70DF3}"/>
    <cellStyle name="Currency 4 3 3 6 4" xfId="24703" xr:uid="{4309507B-EF60-4074-9701-FB124E1202DD}"/>
    <cellStyle name="Currency 4 3 3 6 5" xfId="25996" xr:uid="{DA3EAE5A-1285-4AF0-93AA-0E5AC0CEA453}"/>
    <cellStyle name="Currency 4 3 3 6 6" xfId="16456" xr:uid="{5E5F0659-D264-4DC8-95F8-E400C140D3EA}"/>
    <cellStyle name="Currency 4 3 3 7" xfId="4947" xr:uid="{C4D5D6D7-A836-410F-A574-41204BD7140B}"/>
    <cellStyle name="Currency 4 3 3 7 2" xfId="27576" xr:uid="{6C095663-747A-4181-9A96-532C6BCFB1CC}"/>
    <cellStyle name="Currency 4 3 3 7 3" xfId="27141" xr:uid="{D5E4766A-3BE3-4BF4-B0B2-EB170B5B6CA6}"/>
    <cellStyle name="Currency 4 3 3 7 4" xfId="14242" xr:uid="{D0D72598-D96B-4636-B304-F39020885D2D}"/>
    <cellStyle name="Currency 4 3 3 8" xfId="6695" xr:uid="{977495BE-1DF0-4EDE-A4A1-41A24A5790A3}"/>
    <cellStyle name="Currency 4 3 3 8 2" xfId="17075" xr:uid="{F717E167-9746-4026-B445-1B738C09ECD1}"/>
    <cellStyle name="Currency 4 3 3 9" xfId="9528" xr:uid="{E4334F6A-5E5F-40A4-BA5C-9E120F5BA3A6}"/>
    <cellStyle name="Currency 4 3 3 9 2" xfId="19908" xr:uid="{5BB767F8-A693-49B8-8B5B-3E0A0EB5EF1E}"/>
    <cellStyle name="Currency 4 3 4" xfId="567" xr:uid="{00000000-0005-0000-0000-000082030000}"/>
    <cellStyle name="Currency 4 3 4 10" xfId="13106" xr:uid="{AE740A6D-D45A-41E1-8273-9F297354F55A}"/>
    <cellStyle name="Currency 4 3 4 2" xfId="1893" xr:uid="{00000000-0005-0000-0000-000083030000}"/>
    <cellStyle name="Currency 4 3 4 2 2" xfId="3099" xr:uid="{00000000-0005-0000-0000-0000A0020000}"/>
    <cellStyle name="Currency 4 3 4 2 2 2" xfId="8178" xr:uid="{8AE1DDD6-2F21-49C5-B8C6-F52A50611B85}"/>
    <cellStyle name="Currency 4 3 4 2 2 2 2" xfId="28847" xr:uid="{2AEB745B-9CFB-4146-9EB2-3C2423E878BB}"/>
    <cellStyle name="Currency 4 3 4 2 2 2 3" xfId="27433" xr:uid="{27C29BB6-0D2D-4B52-A89C-F7B556C93D73}"/>
    <cellStyle name="Currency 4 3 4 2 2 2 4" xfId="18558" xr:uid="{58809F57-2B38-4802-BF8E-4A86F6A2186C}"/>
    <cellStyle name="Currency 4 3 4 2 2 3" xfId="11011" xr:uid="{A3B24448-6335-4720-A2C9-621BDF34B786}"/>
    <cellStyle name="Currency 4 3 4 2 2 3 2" xfId="21391" xr:uid="{9C3A51D5-237D-4870-8D4C-49825FECA1E4}"/>
    <cellStyle name="Currency 4 3 4 2 2 4" xfId="23879" xr:uid="{51FD7B37-87BC-4AFC-ADD7-D314DF309365}"/>
    <cellStyle name="Currency 4 3 4 2 2 5" xfId="15725" xr:uid="{47C9BDD8-BA39-499A-9171-FE30EE837C58}"/>
    <cellStyle name="Currency 4 3 4 2 3" xfId="3627" xr:uid="{00000000-0005-0000-0000-000083030000}"/>
    <cellStyle name="Currency 4 3 4 2 4" xfId="5683" xr:uid="{61FA4F1F-147C-45F5-8CB7-1B0BF2586D1D}"/>
    <cellStyle name="Currency 4 3 4 2 4 2" xfId="29969" xr:uid="{504B7EA9-2541-4886-B966-3E2F7E9D8798}"/>
    <cellStyle name="Currency 4 3 4 2 5" xfId="23192" xr:uid="{56FD0A9D-05CC-4AFD-9BCB-9FAF22FC024B}"/>
    <cellStyle name="Currency 4 3 4 2 6" xfId="13613" xr:uid="{2BC2A876-45C4-4DD6-AFEF-F320778FC734}"/>
    <cellStyle name="Currency 4 3 4 3" xfId="1894" xr:uid="{00000000-0005-0000-0000-000084030000}"/>
    <cellStyle name="Currency 4 3 4 3 2" xfId="4672" xr:uid="{FC46B6DE-95DF-48B7-89E0-F85CC2E3B4FC}"/>
    <cellStyle name="Currency 4 3 4 3 2 2" xfId="9411" xr:uid="{C830E2BF-63CA-4B55-89D4-19C026E0371F}"/>
    <cellStyle name="Currency 4 3 4 3 2 2 2" xfId="19791" xr:uid="{BDFB18EF-1D44-4ADF-B996-56BA3193D84B}"/>
    <cellStyle name="Currency 4 3 4 3 2 3" xfId="12244" xr:uid="{05777228-4C2C-4BCB-84B0-0CA92B2C0925}"/>
    <cellStyle name="Currency 4 3 4 3 2 3 2" xfId="22624" xr:uid="{124C1774-841D-4E92-9868-6659CFDD3911}"/>
    <cellStyle name="Currency 4 3 4 3 2 4" xfId="27569" xr:uid="{2B944392-4C06-4870-9C5C-35925D1716EE}"/>
    <cellStyle name="Currency 4 3 4 3 2 5" xfId="27075" xr:uid="{BCD72EFD-AFA5-415B-B905-191A0B6B1AFD}"/>
    <cellStyle name="Currency 4 3 4 3 2 6" xfId="16958" xr:uid="{CB2F6201-3F3D-42C1-BE4E-85EB8E0C8C23}"/>
    <cellStyle name="Currency 4 3 4 3 3" xfId="24791" xr:uid="{704EF74D-05DA-4D4E-81E7-7F257B0BFD73}"/>
    <cellStyle name="Currency 4 3 4 3 3 2" xfId="29911" xr:uid="{52E0AAA9-AC47-4051-8A56-EA4E1FA813B4}"/>
    <cellStyle name="Currency 4 3 4 3 4" xfId="30023" xr:uid="{BDE30902-7BFB-4D12-BD65-976D37EB3886}"/>
    <cellStyle name="Currency 4 3 4 4" xfId="1892" xr:uid="{00000000-0005-0000-0000-000085030000}"/>
    <cellStyle name="Currency 4 3 4 5" xfId="4273" xr:uid="{F91ACA83-4F2D-4012-ADCB-25A69197F09D}"/>
    <cellStyle name="Currency 4 3 4 5 2" xfId="9044" xr:uid="{BAA519F8-BB36-43DB-BD39-CE9712C067E0}"/>
    <cellStyle name="Currency 4 3 4 5 2 2" xfId="19424" xr:uid="{65CE24DD-BF71-43F7-9085-07995EA112DC}"/>
    <cellStyle name="Currency 4 3 4 5 2 3" xfId="31048" xr:uid="{FB39CD15-218C-4493-A9AF-8E1F9FF5135F}"/>
    <cellStyle name="Currency 4 3 4 5 2 4" xfId="30849" xr:uid="{E1B2DA33-F3FC-4394-A0AA-285A315E6745}"/>
    <cellStyle name="Currency 4 3 4 5 3" xfId="11877" xr:uid="{1D267E38-EAEA-4AA5-99A3-A6D3F8F2F5ED}"/>
    <cellStyle name="Currency 4 3 4 5 3 2" xfId="22257" xr:uid="{EFC23FBC-FD34-4D6B-9C27-A797C61C3AF5}"/>
    <cellStyle name="Currency 4 3 4 5 4" xfId="27827" xr:uid="{7CEA81F8-915D-4A38-988A-7948ECEFB604}"/>
    <cellStyle name="Currency 4 3 4 5 5" xfId="28553" xr:uid="{E7734652-6C3F-4F0D-96AD-ABF938A9F511}"/>
    <cellStyle name="Currency 4 3 4 5 6" xfId="16591" xr:uid="{3B81F487-7C4D-4339-AEB5-257283E08EAA}"/>
    <cellStyle name="Currency 4 3 4 6" xfId="4948" xr:uid="{030DFC46-68C6-48EC-A562-735E9351B92C}"/>
    <cellStyle name="Currency 4 3 4 6 2" xfId="14243" xr:uid="{95223E6A-58A3-4A37-BE3B-B296D9027FD0}"/>
    <cellStyle name="Currency 4 3 4 7" xfId="6696" xr:uid="{9FEF5103-A120-4214-8154-D7122FB63341}"/>
    <cellStyle name="Currency 4 3 4 7 2" xfId="17076" xr:uid="{DC476D78-A6CD-4F39-B1BB-85870CB30E12}"/>
    <cellStyle name="Currency 4 3 4 8" xfId="9529" xr:uid="{6869894A-9083-4BBC-8B94-A2F55E090560}"/>
    <cellStyle name="Currency 4 3 4 8 2" xfId="19909" xr:uid="{BE929E4D-6764-43FE-A142-789698901C59}"/>
    <cellStyle name="Currency 4 3 4 9" xfId="24020" xr:uid="{6EA85735-1263-470C-9A08-C9A8953A5A63}"/>
    <cellStyle name="Currency 4 3 5" xfId="1895" xr:uid="{00000000-0005-0000-0000-000086030000}"/>
    <cellStyle name="Currency 4 3 5 2" xfId="3100" xr:uid="{00000000-0005-0000-0000-0000A1020000}"/>
    <cellStyle name="Currency 4 3 5 2 2" xfId="8179" xr:uid="{087061CE-0A29-40D7-AEC0-35E907205918}"/>
    <cellStyle name="Currency 4 3 5 2 2 2" xfId="28848" xr:uid="{0D1D4FAA-A692-4A2B-93B6-4B280AB9AECA}"/>
    <cellStyle name="Currency 4 3 5 2 2 2 2" xfId="31234" xr:uid="{543C203C-95B6-4864-94A6-8BD3E79DA64B}"/>
    <cellStyle name="Currency 4 3 5 2 2 2 3" xfId="30851" xr:uid="{0971C87F-E455-41E8-ABF8-2BC0027F690C}"/>
    <cellStyle name="Currency 4 3 5 2 2 3" xfId="27818" xr:uid="{22F52395-28E4-4932-93E2-115E61BE8B7B}"/>
    <cellStyle name="Currency 4 3 5 2 2 4" xfId="18559" xr:uid="{D722F38D-F55F-4E21-8EFC-D462EBFBA666}"/>
    <cellStyle name="Currency 4 3 5 2 3" xfId="11012" xr:uid="{D088AC67-98D9-4721-9256-0DAAD732BA06}"/>
    <cellStyle name="Currency 4 3 5 2 3 2" xfId="21392" xr:uid="{D435C61C-2FAF-4831-9980-AD606B14E2B8}"/>
    <cellStyle name="Currency 4 3 5 2 4" xfId="23573" xr:uid="{9C3BAC46-B5C7-4513-B6F2-CEA7C1979815}"/>
    <cellStyle name="Currency 4 3 5 2 5" xfId="15726" xr:uid="{72243DB0-BA44-4ECB-AD3D-E32CE0FDB110}"/>
    <cellStyle name="Currency 4 3 5 3" xfId="3559" xr:uid="{00000000-0005-0000-0000-000086030000}"/>
    <cellStyle name="Currency 4 3 5 4" xfId="4428" xr:uid="{B29F8216-9F8D-482A-828C-7107F57C7913}"/>
    <cellStyle name="Currency 4 3 5 4 2" xfId="9199" xr:uid="{0649228C-693A-4A74-97E4-B82EA40458D9}"/>
    <cellStyle name="Currency 4 3 5 4 2 2" xfId="19579" xr:uid="{61DA59B9-544E-4109-B3CB-8971F4F8CE50}"/>
    <cellStyle name="Currency 4 3 5 4 2 3" xfId="31093" xr:uid="{A8CD7337-3682-4CEA-AF65-6EE0FD3A735D}"/>
    <cellStyle name="Currency 4 3 5 4 2 4" xfId="30850" xr:uid="{A9A8128F-3665-438B-8D34-4F62BF436405}"/>
    <cellStyle name="Currency 4 3 5 4 3" xfId="12032" xr:uid="{D6195DAA-53EE-41FE-A33E-08B3D8B942F0}"/>
    <cellStyle name="Currency 4 3 5 4 3 2" xfId="22412" xr:uid="{2623672B-EB3B-4F7E-BCC4-1F8C278D1051}"/>
    <cellStyle name="Currency 4 3 5 4 4" xfId="16746" xr:uid="{22ED227D-3A11-4111-AACB-FF1E6F351120}"/>
    <cellStyle name="Currency 4 3 5 5" xfId="5684" xr:uid="{7E96A1D9-66E5-4FBA-9768-97165FB23BD1}"/>
    <cellStyle name="Currency 4 3 5 5 2" xfId="29685" xr:uid="{8351C799-133B-4166-88AA-AFA491555915}"/>
    <cellStyle name="Currency 4 3 5 5 2 2" xfId="30989" xr:uid="{8AE52235-88AA-4879-8CF8-35F89D2E8477}"/>
    <cellStyle name="Currency 4 3 5 6" xfId="25169" xr:uid="{5FAEF081-7E2E-41CB-99FB-6D5A7583AB2D}"/>
    <cellStyle name="Currency 4 3 5 7" xfId="13614" xr:uid="{4C3D984E-B103-40C6-8BE6-58158F3D54A0}"/>
    <cellStyle name="Currency 4 3 6" xfId="1896" xr:uid="{00000000-0005-0000-0000-000087030000}"/>
    <cellStyle name="Currency 4 3 6 2" xfId="2883" xr:uid="{00000000-0005-0000-0000-0000A2020000}"/>
    <cellStyle name="Currency 4 3 6 2 2" xfId="7999" xr:uid="{74124B81-524A-4799-99E9-7BD3E0A5D31B}"/>
    <cellStyle name="Currency 4 3 6 2 2 2" xfId="25835" xr:uid="{6795BBEC-4B08-418A-8583-1E6541133F36}"/>
    <cellStyle name="Currency 4 3 6 2 2 2 2" xfId="31165" xr:uid="{282841D4-51CD-48A0-8C75-7AB767A6AA5C}"/>
    <cellStyle name="Currency 4 3 6 2 2 2 3" xfId="30852" xr:uid="{6C61F38E-E05A-4904-B280-18DC8E4926BF}"/>
    <cellStyle name="Currency 4 3 6 2 2 3" xfId="28222" xr:uid="{6E514E81-DECF-4892-872D-B0168FF66791}"/>
    <cellStyle name="Currency 4 3 6 2 2 4" xfId="18379" xr:uid="{E5D29A37-B5CD-4DF4-AB5C-D1DFE2305AFA}"/>
    <cellStyle name="Currency 4 3 6 2 3" xfId="10832" xr:uid="{6C856AB7-B618-4128-83E5-3C8D49B3AE84}"/>
    <cellStyle name="Currency 4 3 6 2 3 2" xfId="21212" xr:uid="{026C891D-38F0-47C6-BE0E-A3DD0406CBA4}"/>
    <cellStyle name="Currency 4 3 6 2 4" xfId="22846" xr:uid="{F99703F3-B22F-4351-8728-4842B8BA4150}"/>
    <cellStyle name="Currency 4 3 6 2 5" xfId="15546" xr:uid="{9A548102-19BA-4234-B71F-35FD9771DD80}"/>
    <cellStyle name="Currency 4 3 6 3" xfId="3588" xr:uid="{00000000-0005-0000-0000-000087030000}"/>
    <cellStyle name="Currency 4 3 6 4" xfId="5685" xr:uid="{167B630D-F127-4469-8162-A32592159BAA}"/>
    <cellStyle name="Currency 4 3 6 4 2" xfId="29926" xr:uid="{61D729A3-778D-4A96-BFF7-41C4C5FAF594}"/>
    <cellStyle name="Currency 4 3 6 5" xfId="25216" xr:uid="{36C5E636-26E2-4622-AD43-BDBD8D288012}"/>
    <cellStyle name="Currency 4 3 6 6" xfId="13381" xr:uid="{BDCCAD98-CB43-420D-90F1-27CA2F3F0D19}"/>
    <cellStyle name="Currency 4 3 7" xfId="1882" xr:uid="{00000000-0005-0000-0000-000088030000}"/>
    <cellStyle name="Currency 4 3 7 2" xfId="2470" xr:uid="{00000000-0005-0000-0000-0000A3020000}"/>
    <cellStyle name="Currency 4 3 7 2 2" xfId="7594" xr:uid="{35277BF4-85D6-4DDF-A5A9-0BB656953092}"/>
    <cellStyle name="Currency 4 3 7 2 2 2" xfId="17974" xr:uid="{00B577A0-E585-4383-87BF-D644932D10CA}"/>
    <cellStyle name="Currency 4 3 7 2 3" xfId="10427" xr:uid="{1E7E954D-F4BC-4D52-B7A7-62A586FA092D}"/>
    <cellStyle name="Currency 4 3 7 2 3 2" xfId="20807" xr:uid="{FB59F1BA-6212-4581-8480-DB9AD295B4D3}"/>
    <cellStyle name="Currency 4 3 7 2 4" xfId="27163" xr:uid="{859CFEFB-53CA-4B7E-813F-16FD5EA8AB12}"/>
    <cellStyle name="Currency 4 3 7 2 5" xfId="28674" xr:uid="{C8E56A8A-E7D9-4A16-87B8-2F638FE792EF}"/>
    <cellStyle name="Currency 4 3 7 2 6" xfId="15141" xr:uid="{AE777392-77DF-479D-B976-9ABB8D658E94}"/>
    <cellStyle name="Currency 4 3 7 3" xfId="3701" xr:uid="{00000000-0005-0000-0000-000088030000}"/>
    <cellStyle name="Currency 4 3 7 4" xfId="5675" xr:uid="{E2521B25-7D48-4716-AE33-2479DAA07BA6}"/>
    <cellStyle name="Currency 4 3 7 4 2" xfId="29863" xr:uid="{ED283249-7832-40BF-813D-7A87C76D57BB}"/>
    <cellStyle name="Currency 4 3 7 5" xfId="25061" xr:uid="{0D87D897-DA24-4F46-95B8-8298DAF32F7B}"/>
    <cellStyle name="Currency 4 3 7 6" xfId="12857" xr:uid="{5247CC81-3C80-448B-A7A4-837570488085}"/>
    <cellStyle name="Currency 4 3 8" xfId="2224" xr:uid="{00000000-0005-0000-0000-000092020000}"/>
    <cellStyle name="Currency 4 3 8 2" xfId="7350" xr:uid="{B5806281-0079-4A9D-A756-81AD65AD44FE}"/>
    <cellStyle name="Currency 4 3 8 2 2" xfId="17730" xr:uid="{3C5FD1D2-517A-4B9F-B94B-117F3371827D}"/>
    <cellStyle name="Currency 4 3 8 2 2 2" xfId="31123" xr:uid="{D7F480B7-CB4C-485D-96A0-E1B2EBD6C500}"/>
    <cellStyle name="Currency 4 3 8 2 2 3" xfId="30853" xr:uid="{DC34D8E2-CC8E-42A4-BA04-DCD8DE3CEB56}"/>
    <cellStyle name="Currency 4 3 8 3" xfId="10183" xr:uid="{F031D557-6255-451B-80EA-F08A9F594EFC}"/>
    <cellStyle name="Currency 4 3 8 3 2" xfId="20563" xr:uid="{0B09AA96-5D23-49E3-925C-3F8A727C3400}"/>
    <cellStyle name="Currency 4 3 8 4" xfId="24618" xr:uid="{3DDFCC10-D393-43AB-94BC-22E785DA803E}"/>
    <cellStyle name="Currency 4 3 8 5" xfId="27278" xr:uid="{64CAF36B-F3AB-4AF9-8E1E-75348DF5CA28}"/>
    <cellStyle name="Currency 4 3 8 6" xfId="14897" xr:uid="{19ACD2B1-BC17-4050-8824-312BD00E30D6}"/>
    <cellStyle name="Currency 4 3 9" xfId="3883" xr:uid="{685CFCD8-CDB7-4015-8D35-50302F345A20}"/>
    <cellStyle name="Currency 4 3 9 2" xfId="8714" xr:uid="{8F84AFEA-39EF-46C8-8593-D237744CD0FC}"/>
    <cellStyle name="Currency 4 3 9 2 2" xfId="19094" xr:uid="{0C377D4E-80B1-4051-9438-5403749A64FE}"/>
    <cellStyle name="Currency 4 3 9 3" xfId="11547" xr:uid="{0BB00F3B-32C6-45D3-8764-2C694BF52872}"/>
    <cellStyle name="Currency 4 3 9 3 2" xfId="21927" xr:uid="{C3744CEE-0F3B-439F-AE70-7556DF7FA767}"/>
    <cellStyle name="Currency 4 3 9 4" xfId="27023" xr:uid="{7366C550-7A2A-46C4-B2C6-9FA891548DF0}"/>
    <cellStyle name="Currency 4 3 9 5" xfId="25931" xr:uid="{616CD1AB-1B85-44E7-9724-B42505400F6B}"/>
    <cellStyle name="Currency 4 3 9 6" xfId="16261" xr:uid="{EDA75DD9-58EA-492E-8249-0664B4196C9A}"/>
    <cellStyle name="Currency 4 4" xfId="568" xr:uid="{00000000-0005-0000-0000-000089030000}"/>
    <cellStyle name="Currency 4 4 10" xfId="6697" xr:uid="{404CEE2B-BD34-48EE-B90B-E3D8AC3D9FC6}"/>
    <cellStyle name="Currency 4 4 10 2" xfId="17077" xr:uid="{45E71150-9A8E-45BF-917B-DDE4AC91A546}"/>
    <cellStyle name="Currency 4 4 11" xfId="9530" xr:uid="{CBB5FE6E-E9CC-4D61-926F-9DED3D90AEED}"/>
    <cellStyle name="Currency 4 4 11 2" xfId="19910" xr:uid="{48800006-4CE4-48BA-A891-70824E9FF7EE}"/>
    <cellStyle name="Currency 4 4 12" xfId="25096" xr:uid="{77469EB1-1EFB-4C22-A1EE-BED7AA70A80D}"/>
    <cellStyle name="Currency 4 4 13" xfId="12435" xr:uid="{8CB51D5A-F1E7-4E3A-9646-89AA26D74E5B}"/>
    <cellStyle name="Currency 4 4 2" xfId="569" xr:uid="{00000000-0005-0000-0000-00008A030000}"/>
    <cellStyle name="Currency 4 4 2 10" xfId="9531" xr:uid="{BA4B807B-EBC4-4CE9-9480-9551FC4002E6}"/>
    <cellStyle name="Currency 4 4 2 10 2" xfId="19911" xr:uid="{2B0EBC39-CF5A-4313-97C3-FE1473BB0A80}"/>
    <cellStyle name="Currency 4 4 2 11" xfId="23201" xr:uid="{63598945-3864-4262-B140-8013553060D5}"/>
    <cellStyle name="Currency 4 4 2 12" xfId="12526" xr:uid="{5789DC16-1E00-4F5A-A367-B8B17870A40B}"/>
    <cellStyle name="Currency 4 4 2 2" xfId="570" xr:uid="{00000000-0005-0000-0000-00008B030000}"/>
    <cellStyle name="Currency 4 4 2 2 10" xfId="13110" xr:uid="{D6539105-A78B-4395-96BE-89FF952F2316}"/>
    <cellStyle name="Currency 4 4 2 2 2" xfId="1900" xr:uid="{00000000-0005-0000-0000-00008C030000}"/>
    <cellStyle name="Currency 4 4 2 2 2 2" xfId="3102" xr:uid="{00000000-0005-0000-0000-0000A7020000}"/>
    <cellStyle name="Currency 4 4 2 2 2 2 2" xfId="8181" xr:uid="{904F3012-57A0-4FAC-A0C4-16E2551489D6}"/>
    <cellStyle name="Currency 4 4 2 2 2 2 2 2" xfId="28850" xr:uid="{F9DF3389-46C0-4F6D-87EA-4F9FA8FDD3EC}"/>
    <cellStyle name="Currency 4 4 2 2 2 2 2 3" xfId="26207" xr:uid="{A847656F-3BE7-420F-8BB9-FE71ECFC7CB1}"/>
    <cellStyle name="Currency 4 4 2 2 2 2 2 4" xfId="18561" xr:uid="{F9C791EA-47C4-4D6F-84B3-278E92AA242F}"/>
    <cellStyle name="Currency 4 4 2 2 2 2 3" xfId="11014" xr:uid="{B479306D-E10B-45A5-9E29-8F290E3E7518}"/>
    <cellStyle name="Currency 4 4 2 2 2 2 3 2" xfId="21394" xr:uid="{7B3583D4-0490-439D-9C9D-67AB612751A6}"/>
    <cellStyle name="Currency 4 4 2 2 2 2 4" xfId="25768" xr:uid="{ADDBE3C1-5401-4A68-A34B-E3EEB1E9444B}"/>
    <cellStyle name="Currency 4 4 2 2 2 2 5" xfId="15728" xr:uid="{FC29D236-847B-4302-B653-8FA99C016C7C}"/>
    <cellStyle name="Currency 4 4 2 2 2 3" xfId="2059" xr:uid="{00000000-0005-0000-0000-00008C030000}"/>
    <cellStyle name="Currency 4 4 2 2 2 4" xfId="5687" xr:uid="{49DCF050-5439-44B0-B2A0-27FBC55DC5F2}"/>
    <cellStyle name="Currency 4 4 2 2 2 4 2" xfId="29971" xr:uid="{D1DCE2EF-CF6D-4E8A-B51C-2B950AC4303B}"/>
    <cellStyle name="Currency 4 4 2 2 2 5" xfId="25498" xr:uid="{6C76CE48-A73C-420F-850E-F2D87934E8E8}"/>
    <cellStyle name="Currency 4 4 2 2 2 6" xfId="13616" xr:uid="{B236BE07-737A-4F1E-AECD-C28CF3BB3BBF}"/>
    <cellStyle name="Currency 4 4 2 2 3" xfId="1901" xr:uid="{00000000-0005-0000-0000-00008D030000}"/>
    <cellStyle name="Currency 4 4 2 2 3 2" xfId="4637" xr:uid="{0C00C94B-26DF-4D56-86FA-2DE02AE2073A}"/>
    <cellStyle name="Currency 4 4 2 2 3 2 2" xfId="9399" xr:uid="{8FB0F8C5-0716-4305-9138-95591A01C0EC}"/>
    <cellStyle name="Currency 4 4 2 2 3 2 2 2" xfId="19779" xr:uid="{EA6C1482-82CF-48AC-AB9E-080BC2C233C5}"/>
    <cellStyle name="Currency 4 4 2 2 3 2 3" xfId="12232" xr:uid="{0EF530DB-0878-4B04-871E-A8959322BCC1}"/>
    <cellStyle name="Currency 4 4 2 2 3 2 3 2" xfId="22612" xr:uid="{1E50517A-98E6-403B-AAB3-C323593220CF}"/>
    <cellStyle name="Currency 4 4 2 2 3 2 4" xfId="28531" xr:uid="{C961A8A3-2CAC-486B-AA24-F13E980734BC}"/>
    <cellStyle name="Currency 4 4 2 2 3 2 5" xfId="27740" xr:uid="{BEA10562-25F9-4A67-ABCB-2331AD229B15}"/>
    <cellStyle name="Currency 4 4 2 2 3 2 6" xfId="16946" xr:uid="{1E765E18-2498-4D09-BA71-010723323D88}"/>
    <cellStyle name="Currency 4 4 2 2 3 3" xfId="25165" xr:uid="{6CF94AE3-F2BC-4D46-A438-01193BD28FD6}"/>
    <cellStyle name="Currency 4 4 2 2 3 3 2" xfId="29914" xr:uid="{4DEBB916-963E-4C15-96CA-2D790B655BDA}"/>
    <cellStyle name="Currency 4 4 2 2 3 4" xfId="30025" xr:uid="{C5F67086-089E-473F-A519-DBC59DD5DC2B}"/>
    <cellStyle name="Currency 4 4 2 2 4" xfId="1899" xr:uid="{00000000-0005-0000-0000-00008E030000}"/>
    <cellStyle name="Currency 4 4 2 2 4 2" xfId="26965" xr:uid="{7B61A0D3-E365-47E1-BF65-D22D21EAE7CE}"/>
    <cellStyle name="Currency 4 4 2 2 4 3" xfId="26336" xr:uid="{E01B3AF2-4017-4494-9A21-EB0A702E2343}"/>
    <cellStyle name="Currency 4 4 2 2 5" xfId="4276" xr:uid="{6DC5CC5C-81B1-41CA-AF6F-42D5C858E366}"/>
    <cellStyle name="Currency 4 4 2 2 5 2" xfId="9047" xr:uid="{872823FF-714C-4919-9973-525F488C0AD6}"/>
    <cellStyle name="Currency 4 4 2 2 5 2 2" xfId="19427" xr:uid="{DA923F79-00BA-43E4-88B8-1823DF5B7DDC}"/>
    <cellStyle name="Currency 4 4 2 2 5 2 3" xfId="31051" xr:uid="{67C2670F-6277-4849-9F51-8CFAF8E73D83}"/>
    <cellStyle name="Currency 4 4 2 2 5 2 4" xfId="30854" xr:uid="{971BAED6-D407-4FD7-A43D-F427F1A24A97}"/>
    <cellStyle name="Currency 4 4 2 2 5 3" xfId="11880" xr:uid="{4488F104-BB63-424A-B6A4-DF65B16FE62A}"/>
    <cellStyle name="Currency 4 4 2 2 5 3 2" xfId="22260" xr:uid="{335289AC-A5B9-4F76-87A6-C8B175484858}"/>
    <cellStyle name="Currency 4 4 2 2 5 4" xfId="28123" xr:uid="{13C84519-E98E-4148-B72C-47FE7DBA1F15}"/>
    <cellStyle name="Currency 4 4 2 2 5 5" xfId="27304" xr:uid="{B8E4A41B-B127-429B-98E1-6EF7377FA336}"/>
    <cellStyle name="Currency 4 4 2 2 5 6" xfId="16594" xr:uid="{67B8AC4C-076B-42B0-9A7C-6FC78E05BE64}"/>
    <cellStyle name="Currency 4 4 2 2 6" xfId="4951" xr:uid="{EAAD5C14-B388-4533-BDE9-BA38E3AF803A}"/>
    <cellStyle name="Currency 4 4 2 2 6 2" xfId="25887" xr:uid="{E49C18D3-FB38-469E-8EA2-39A1D214DC13}"/>
    <cellStyle name="Currency 4 4 2 2 6 3" xfId="28565" xr:uid="{2E1853E3-62B7-4CC5-B257-0D16C2DE95E9}"/>
    <cellStyle name="Currency 4 4 2 2 6 4" xfId="14246" xr:uid="{8F5DAE46-A7AD-4C60-AF86-494ADEBA80E8}"/>
    <cellStyle name="Currency 4 4 2 2 7" xfId="6699" xr:uid="{53544C6D-2AA2-4246-8F53-958AF5BCE891}"/>
    <cellStyle name="Currency 4 4 2 2 7 2" xfId="17079" xr:uid="{21941154-B79A-4F77-838D-8F5E673FC827}"/>
    <cellStyle name="Currency 4 4 2 2 8" xfId="9532" xr:uid="{1D27AFAA-4D01-4EE1-B2E9-62A529030E4B}"/>
    <cellStyle name="Currency 4 4 2 2 8 2" xfId="19912" xr:uid="{ED8FA4F6-2117-4996-B6FC-DDA7A2612F4F}"/>
    <cellStyle name="Currency 4 4 2 2 9" xfId="23041" xr:uid="{61B35C58-98F4-487B-AA0D-5B8797BD6998}"/>
    <cellStyle name="Currency 4 4 2 3" xfId="1902" xr:uid="{00000000-0005-0000-0000-00008F030000}"/>
    <cellStyle name="Currency 4 4 2 3 2" xfId="3103" xr:uid="{00000000-0005-0000-0000-0000A8020000}"/>
    <cellStyle name="Currency 4 4 2 3 2 2" xfId="8182" xr:uid="{3B528368-0FAA-46F3-A206-3A93A5B139D4}"/>
    <cellStyle name="Currency 4 4 2 3 2 2 2" xfId="28851" xr:uid="{A30D016A-33D0-433E-9A70-42BF902C9450}"/>
    <cellStyle name="Currency 4 4 2 3 2 2 2 2" xfId="31235" xr:uid="{E94BF9FB-9A35-482A-8B21-EE0A99A9AEF2}"/>
    <cellStyle name="Currency 4 4 2 3 2 2 2 3" xfId="30856" xr:uid="{84D2B151-C397-47FE-9C49-48B74BB9F4A9}"/>
    <cellStyle name="Currency 4 4 2 3 2 2 3" xfId="26571" xr:uid="{CAF3D6DB-8A27-4249-9DF8-58FA3009249E}"/>
    <cellStyle name="Currency 4 4 2 3 2 2 4" xfId="18562" xr:uid="{59533188-AAA2-4A27-84AC-9B729203AB49}"/>
    <cellStyle name="Currency 4 4 2 3 2 3" xfId="11015" xr:uid="{59A4FE0E-396F-4DB4-BED8-6EA8B4E36012}"/>
    <cellStyle name="Currency 4 4 2 3 2 3 2" xfId="21395" xr:uid="{3C3A709D-827E-4127-A388-92EE304839C4}"/>
    <cellStyle name="Currency 4 4 2 3 2 4" xfId="23260" xr:uid="{12A27AB1-F8A3-47B3-9C80-05B24D69BA66}"/>
    <cellStyle name="Currency 4 4 2 3 2 5" xfId="15729" xr:uid="{8E99F1F0-99DF-4F1D-BEBD-3FA027A3087B}"/>
    <cellStyle name="Currency 4 4 2 3 3" xfId="3692" xr:uid="{00000000-0005-0000-0000-00008F030000}"/>
    <cellStyle name="Currency 4 4 2 3 4" xfId="4429" xr:uid="{F8CB2A5C-4D26-4BAD-8830-9C4F07E2F2A3}"/>
    <cellStyle name="Currency 4 4 2 3 4 2" xfId="9200" xr:uid="{4DC3113D-FC04-454A-85D0-39366B9F0756}"/>
    <cellStyle name="Currency 4 4 2 3 4 2 2" xfId="19580" xr:uid="{A8304793-2B18-4B4C-9B60-EDFE5C9562EF}"/>
    <cellStyle name="Currency 4 4 2 3 4 2 3" xfId="31094" xr:uid="{DBDCC3BC-59A6-4FDF-8CB5-5162634392A0}"/>
    <cellStyle name="Currency 4 4 2 3 4 2 4" xfId="30855" xr:uid="{E266DC82-37B3-4A61-9149-D8B676B10235}"/>
    <cellStyle name="Currency 4 4 2 3 4 3" xfId="12033" xr:uid="{CC4055C3-9AB9-48BA-B8E9-6F062B9F8F27}"/>
    <cellStyle name="Currency 4 4 2 3 4 3 2" xfId="22413" xr:uid="{3A3D4CBD-6E01-4641-AD71-CF8A85125E52}"/>
    <cellStyle name="Currency 4 4 2 3 4 4" xfId="16747" xr:uid="{9F1DF4B1-6A9D-463B-89D0-8A2B6CDAB99D}"/>
    <cellStyle name="Currency 4 4 2 3 5" xfId="5688" xr:uid="{C340B98F-AC3B-46E2-A9ED-DC08D3F861F0}"/>
    <cellStyle name="Currency 4 4 2 3 5 2" xfId="29702" xr:uid="{3EFD9C23-21A4-42B7-958E-84631AA98301}"/>
    <cellStyle name="Currency 4 4 2 3 5 2 2" xfId="30990" xr:uid="{8BD50B0A-F77B-4D5C-9272-98C9DD72C43D}"/>
    <cellStyle name="Currency 4 4 2 3 6" xfId="23541" xr:uid="{46D9FF0A-A3C3-41E8-8AD7-2B3DFD6AED77}"/>
    <cellStyle name="Currency 4 4 2 3 7" xfId="13617" xr:uid="{542F7D67-A4C1-4700-BB7E-DADA16235EDD}"/>
    <cellStyle name="Currency 4 4 2 4" xfId="1903" xr:uid="{00000000-0005-0000-0000-000090030000}"/>
    <cellStyle name="Currency 4 4 2 4 2" xfId="3101" xr:uid="{00000000-0005-0000-0000-0000A9020000}"/>
    <cellStyle name="Currency 4 4 2 4 2 2" xfId="8180" xr:uid="{17B8D159-7256-494F-B250-69E5D9BAD987}"/>
    <cellStyle name="Currency 4 4 2 4 2 2 2" xfId="28849" xr:uid="{EC7EE37A-1F50-4984-B8F6-00D4FE7D8E0D}"/>
    <cellStyle name="Currency 4 4 2 4 2 2 3" xfId="28628" xr:uid="{C9A4E31C-CD58-49A0-9548-1EEEE3BD061D}"/>
    <cellStyle name="Currency 4 4 2 4 2 2 4" xfId="18560" xr:uid="{2FBDEEA3-5C6D-4F5E-AA43-C3D5A9AD4D5E}"/>
    <cellStyle name="Currency 4 4 2 4 2 3" xfId="11013" xr:uid="{5CA98DED-1729-4747-B387-2556E0E9DF5F}"/>
    <cellStyle name="Currency 4 4 2 4 2 3 2" xfId="21393" xr:uid="{64DE3F4C-3939-4F6B-80DF-1E2EF6213C4F}"/>
    <cellStyle name="Currency 4 4 2 4 2 4" xfId="23673" xr:uid="{66CB5B40-14CE-477C-AA1C-4296E2E86AD6}"/>
    <cellStyle name="Currency 4 4 2 4 2 5" xfId="15727" xr:uid="{04B5EFF6-90EA-46B9-8433-3DA27578DA20}"/>
    <cellStyle name="Currency 4 4 2 4 3" xfId="3557" xr:uid="{00000000-0005-0000-0000-000090030000}"/>
    <cellStyle name="Currency 4 4 2 4 4" xfId="5689" xr:uid="{5A4FEA78-B599-41CC-9868-BAC943503E9D}"/>
    <cellStyle name="Currency 4 4 2 4 4 2" xfId="29970" xr:uid="{B94433C2-4C03-4B4D-94A5-E917D4637908}"/>
    <cellStyle name="Currency 4 4 2 4 5" xfId="25240" xr:uid="{1189934D-B514-4902-8BD7-4DD15F495D81}"/>
    <cellStyle name="Currency 4 4 2 4 6" xfId="13615" xr:uid="{FA1F9B35-0FF6-4C7F-BD90-8D63413D74B5}"/>
    <cellStyle name="Currency 4 4 2 5" xfId="1898" xr:uid="{00000000-0005-0000-0000-000091030000}"/>
    <cellStyle name="Currency 4 4 2 5 2" xfId="2613" xr:uid="{00000000-0005-0000-0000-0000AA020000}"/>
    <cellStyle name="Currency 4 4 2 5 2 2" xfId="7737" xr:uid="{37D6E4AC-6E33-48CD-B4F6-0F2D4F7211EE}"/>
    <cellStyle name="Currency 4 4 2 5 2 2 2" xfId="18117" xr:uid="{D5A6CDF3-81CB-4326-A0F4-7C6106191F34}"/>
    <cellStyle name="Currency 4 4 2 5 2 3" xfId="10570" xr:uid="{360FB14A-F563-424E-8F6B-7C3C04B9D6BE}"/>
    <cellStyle name="Currency 4 4 2 5 2 3 2" xfId="20950" xr:uid="{D5B3335F-D1F0-43A7-8E43-044703D0FA0A}"/>
    <cellStyle name="Currency 4 4 2 5 2 4" xfId="28618" xr:uid="{809EF085-D442-48A5-8B95-365BB7689706}"/>
    <cellStyle name="Currency 4 4 2 5 2 5" xfId="28703" xr:uid="{2E3EEC90-EDBD-455D-B6D2-470488E51772}"/>
    <cellStyle name="Currency 4 4 2 5 2 6" xfId="15284" xr:uid="{69626681-85A9-4215-9E2D-76B0326E7A5E}"/>
    <cellStyle name="Currency 4 4 2 5 3" xfId="3661" xr:uid="{00000000-0005-0000-0000-000091030000}"/>
    <cellStyle name="Currency 4 4 2 5 4" xfId="5686" xr:uid="{9A95B928-1804-4328-A082-0B5689D37A2C}"/>
    <cellStyle name="Currency 4 4 2 5 4 2" xfId="29885" xr:uid="{1E337AB5-CDC0-4D6B-AC88-B5A57522C2AF}"/>
    <cellStyle name="Currency 4 4 2 5 5" xfId="24927" xr:uid="{8411776B-11BF-4BE8-ABFA-40E931CBA0E3}"/>
    <cellStyle name="Currency 4 4 2 5 6" xfId="13000" xr:uid="{3E4E4568-3942-4CB4-B949-E39BC913EBD6}"/>
    <cellStyle name="Currency 4 4 2 6" xfId="2295" xr:uid="{00000000-0005-0000-0000-0000A5020000}"/>
    <cellStyle name="Currency 4 4 2 6 2" xfId="7421" xr:uid="{E769182C-50E2-494B-B656-84B35C9E559F}"/>
    <cellStyle name="Currency 4 4 2 6 2 2" xfId="17801" xr:uid="{84CAB30E-1C3F-4459-AD27-1DC4F7CF4018}"/>
    <cellStyle name="Currency 4 4 2 6 3" xfId="10254" xr:uid="{EC05B593-AEE7-4DB6-BC0C-A9497656B60F}"/>
    <cellStyle name="Currency 4 4 2 6 3 2" xfId="20634" xr:uid="{83854D91-4B8B-4C36-82F1-7F454EDB584A}"/>
    <cellStyle name="Currency 4 4 2 6 4" xfId="24742" xr:uid="{C669A425-66C2-4ED1-A1DF-A830A5952BA5}"/>
    <cellStyle name="Currency 4 4 2 6 5" xfId="28462" xr:uid="{912F3BA5-9B24-44BA-8038-B34D4DF4ED18}"/>
    <cellStyle name="Currency 4 4 2 6 6" xfId="14968" xr:uid="{641CB3F8-BA3B-4F14-922D-071F117F0920}"/>
    <cellStyle name="Currency 4 4 2 7" xfId="3830" xr:uid="{3FE98610-9D18-4345-AD19-91A8C7D105E1}"/>
    <cellStyle name="Currency 4 4 2 7 2" xfId="8662" xr:uid="{5C5AC266-51EB-4694-89B0-52A9EFCE5390}"/>
    <cellStyle name="Currency 4 4 2 7 2 2" xfId="19042" xr:uid="{015B5D4E-6227-4C9C-ABC6-C1B4B6FAFFEA}"/>
    <cellStyle name="Currency 4 4 2 7 3" xfId="11495" xr:uid="{27C27FC8-0E34-4E18-A02C-78CA3130BED3}"/>
    <cellStyle name="Currency 4 4 2 7 3 2" xfId="21875" xr:uid="{1C3B1938-8D74-4943-B0AF-DC54C33600CD}"/>
    <cellStyle name="Currency 4 4 2 7 4" xfId="27626" xr:uid="{0462E136-9BD1-4F29-83FA-58F2DDCE40C6}"/>
    <cellStyle name="Currency 4 4 2 7 5" xfId="28512" xr:uid="{A60B902E-5467-4FE7-9F66-80C1EDACA61A}"/>
    <cellStyle name="Currency 4 4 2 7 6" xfId="16209" xr:uid="{34ED2F95-0A2F-4442-AB6C-F9A33800E411}"/>
    <cellStyle name="Currency 4 4 2 8" xfId="4950" xr:uid="{070C5DCD-F2E8-4339-A158-DD67509D6194}"/>
    <cellStyle name="Currency 4 4 2 8 2" xfId="14245" xr:uid="{18E2B826-99F8-4C7C-A55E-3ABFEFCC4102}"/>
    <cellStyle name="Currency 4 4 2 9" xfId="6698" xr:uid="{7D36F73A-72D9-4DA8-A62D-5C3412A1B7BA}"/>
    <cellStyle name="Currency 4 4 2 9 2" xfId="17078" xr:uid="{E341D44A-0501-45F4-9C3E-5483722A356E}"/>
    <cellStyle name="Currency 4 4 3" xfId="571" xr:uid="{00000000-0005-0000-0000-000092030000}"/>
    <cellStyle name="Currency 4 4 3 10" xfId="12684" xr:uid="{FEA75997-780D-472D-A3E4-56A6D8F8D8D1}"/>
    <cellStyle name="Currency 4 4 3 2" xfId="1905" xr:uid="{00000000-0005-0000-0000-000093030000}"/>
    <cellStyle name="Currency 4 4 3 2 2" xfId="3104" xr:uid="{00000000-0005-0000-0000-0000AC020000}"/>
    <cellStyle name="Currency 4 4 3 2 2 2" xfId="8183" xr:uid="{28A35267-3598-4547-B6FF-E3EA3107BCDF}"/>
    <cellStyle name="Currency 4 4 3 2 2 2 2" xfId="28852" xr:uid="{C67EC69A-2795-4635-AE3E-6A52A68182C3}"/>
    <cellStyle name="Currency 4 4 3 2 2 2 3" xfId="28466" xr:uid="{1D2F5812-0DA1-46AE-A5EC-23E1466B517C}"/>
    <cellStyle name="Currency 4 4 3 2 2 2 4" xfId="18563" xr:uid="{D286A884-068B-4F1B-B885-4ECF551E0351}"/>
    <cellStyle name="Currency 4 4 3 2 2 3" xfId="11016" xr:uid="{700160F2-40F2-48D5-9BE8-A4A1DCE89E6E}"/>
    <cellStyle name="Currency 4 4 3 2 2 3 2" xfId="21396" xr:uid="{32E4A722-FF26-4FBB-A586-1710AD22DEE3}"/>
    <cellStyle name="Currency 4 4 3 2 2 4" xfId="24460" xr:uid="{E2B1710F-D7E1-4F28-AC95-993566A223BF}"/>
    <cellStyle name="Currency 4 4 3 2 2 5" xfId="15730" xr:uid="{8A4C1AFD-8D7A-4968-B92C-20CA0B358FAF}"/>
    <cellStyle name="Currency 4 4 3 2 3" xfId="3554" xr:uid="{00000000-0005-0000-0000-000093030000}"/>
    <cellStyle name="Currency 4 4 3 2 4" xfId="5690" xr:uid="{AC107150-D7A8-43D6-A222-7FFF60EC771B}"/>
    <cellStyle name="Currency 4 4 3 2 4 2" xfId="29972" xr:uid="{C447A071-5548-47AC-88AC-3044929A90F6}"/>
    <cellStyle name="Currency 4 4 3 2 5" xfId="23787" xr:uid="{6D5A2966-DEC8-4195-9E57-33702C82F7AF}"/>
    <cellStyle name="Currency 4 4 3 2 6" xfId="13618" xr:uid="{41C66B63-F1BD-466A-91A3-EE4E189FBDC5}"/>
    <cellStyle name="Currency 4 4 3 3" xfId="1906" xr:uid="{00000000-0005-0000-0000-000094030000}"/>
    <cellStyle name="Currency 4 4 3 3 2" xfId="2695" xr:uid="{00000000-0005-0000-0000-0000AD020000}"/>
    <cellStyle name="Currency 4 4 3 3 2 2" xfId="7818" xr:uid="{F4A44545-97FC-4ABC-B0CA-0534910A0E56}"/>
    <cellStyle name="Currency 4 4 3 3 2 2 2" xfId="18198" xr:uid="{4FCEEDDB-95A9-49A5-A002-DB520D4E0F2F}"/>
    <cellStyle name="Currency 4 4 3 3 2 3" xfId="10651" xr:uid="{A00B99ED-6FFB-4878-96CC-4D02ACAF498A}"/>
    <cellStyle name="Currency 4 4 3 3 2 3 2" xfId="21031" xr:uid="{4899BC26-5703-4E8C-9F3A-C9D8141923CF}"/>
    <cellStyle name="Currency 4 4 3 3 2 4" xfId="15365" xr:uid="{B68A6950-1935-433C-9F30-5649A67CDB1F}"/>
    <cellStyle name="Currency 4 4 3 3 2 5" xfId="30451" xr:uid="{3220311B-FB69-4A21-9EA6-BA827237813C}"/>
    <cellStyle name="Currency 4 4 3 3 3" xfId="3584" xr:uid="{00000000-0005-0000-0000-000094030000}"/>
    <cellStyle name="Currency 4 4 3 3 4" xfId="5691" xr:uid="{193A20EF-0047-4A6C-B664-DEFD302C7B8D}"/>
    <cellStyle name="Currency 4 4 3 3 4 2" xfId="29913" xr:uid="{42A8928A-AD1B-4DB0-86BB-E8BF6D29469A}"/>
    <cellStyle name="Currency 4 4 3 3 5" xfId="22805" xr:uid="{D25D342D-75CA-4B2D-B80B-1365CC0697DE}"/>
    <cellStyle name="Currency 4 4 3 3 6" xfId="13109" xr:uid="{F258322D-6E49-4C94-BB42-D022721D18A1}"/>
    <cellStyle name="Currency 4 4 3 4" xfId="1904" xr:uid="{00000000-0005-0000-0000-000095030000}"/>
    <cellStyle name="Currency 4 4 3 4 2" xfId="3770" xr:uid="{07F20531-A377-448D-B2B8-5E0726E4CBB2}"/>
    <cellStyle name="Currency 4 4 3 4 2 2" xfId="8613" xr:uid="{76E14BB7-D181-41E8-B76A-F4E1F05ABA42}"/>
    <cellStyle name="Currency 4 4 3 4 2 2 2" xfId="18993" xr:uid="{E2D1C956-7BE2-4240-9848-9C0D30018986}"/>
    <cellStyle name="Currency 4 4 3 4 2 3" xfId="11446" xr:uid="{A905F953-8ED5-4CF9-95A4-615ED1708C5A}"/>
    <cellStyle name="Currency 4 4 3 4 2 3 2" xfId="21826" xr:uid="{802B883D-F7B5-4863-84E2-8110B3E7C1FB}"/>
    <cellStyle name="Currency 4 4 3 4 2 4" xfId="25971" xr:uid="{7B0FDD69-632A-4DC5-87F6-15114CCC50D2}"/>
    <cellStyle name="Currency 4 4 3 4 2 5" xfId="27418" xr:uid="{B0617012-55C5-4B9D-9146-D67D52658F3F}"/>
    <cellStyle name="Currency 4 4 3 4 2 6" xfId="16160" xr:uid="{575C6C11-3418-4007-9630-4BC7159E78AA}"/>
    <cellStyle name="Currency 4 4 3 4 3" xfId="22863" xr:uid="{1A29221E-C015-45FA-9134-C2C3C9F98B1E}"/>
    <cellStyle name="Currency 4 4 3 5" xfId="4139" xr:uid="{D4B1C4AC-16F6-4633-954B-0E0639E01914}"/>
    <cellStyle name="Currency 4 4 3 5 2" xfId="8910" xr:uid="{D7A5433B-2D57-4DA7-A6D4-3BD9D4C7D0DC}"/>
    <cellStyle name="Currency 4 4 3 5 2 2" xfId="29013" xr:uid="{EC1ADC02-8593-4A90-A032-DC0937DEC627}"/>
    <cellStyle name="Currency 4 4 3 5 2 3" xfId="26749" xr:uid="{551323B0-0D08-4463-B72F-EEF383D59218}"/>
    <cellStyle name="Currency 4 4 3 5 2 4" xfId="19290" xr:uid="{A9E9D21B-0A62-44F0-AB74-22AE5AD93639}"/>
    <cellStyle name="Currency 4 4 3 5 2 5" xfId="31020" xr:uid="{C772FF49-A530-4A0E-B7EF-F2DE775CB904}"/>
    <cellStyle name="Currency 4 4 3 5 3" xfId="11743" xr:uid="{7FB50B49-0896-451A-BBB1-938C24C33B3A}"/>
    <cellStyle name="Currency 4 4 3 5 3 2" xfId="22123" xr:uid="{AAA9B7F7-BD78-41D7-90CE-DE4F4B1FCF26}"/>
    <cellStyle name="Currency 4 4 3 5 4" xfId="25537" xr:uid="{5242B304-AD13-4A62-B493-DDBA6577F6BA}"/>
    <cellStyle name="Currency 4 4 3 5 5" xfId="16457" xr:uid="{D206A757-E919-4031-A5E0-10222AEA5ABD}"/>
    <cellStyle name="Currency 4 4 3 6" xfId="4952" xr:uid="{FA65F11D-481D-4170-8FA9-798AA2830B03}"/>
    <cellStyle name="Currency 4 4 3 6 2" xfId="27067" xr:uid="{BF1A825B-FB2D-457F-BB69-1A877B3C389E}"/>
    <cellStyle name="Currency 4 4 3 6 3" xfId="26849" xr:uid="{7A281B76-9630-499F-A6B8-7D065D0DF04C}"/>
    <cellStyle name="Currency 4 4 3 6 4" xfId="14247" xr:uid="{F93EA684-5F36-4F2A-9DA9-44F08D372E5C}"/>
    <cellStyle name="Currency 4 4 3 7" xfId="6700" xr:uid="{5212CBAC-1EE9-4989-8552-1BB543D5560E}"/>
    <cellStyle name="Currency 4 4 3 7 2" xfId="26030" xr:uid="{AE55EBFC-81F0-4FFF-A7C4-B51FE344C49E}"/>
    <cellStyle name="Currency 4 4 3 7 3" xfId="27022" xr:uid="{F22A5A6A-32A6-49E5-96B0-484D43E6094B}"/>
    <cellStyle name="Currency 4 4 3 7 4" xfId="17080" xr:uid="{4022AFF0-7B99-4C08-BBE1-DF9E77BD4DA2}"/>
    <cellStyle name="Currency 4 4 3 8" xfId="9533" xr:uid="{BC568C3D-AE73-4B82-BFB4-A38DC814868E}"/>
    <cellStyle name="Currency 4 4 3 8 2" xfId="19913" xr:uid="{F0944CF6-52BD-4779-B313-62D489AF6120}"/>
    <cellStyle name="Currency 4 4 3 9" xfId="25500" xr:uid="{F6E34D30-A59B-4D54-AD44-B7D52207DF03}"/>
    <cellStyle name="Currency 4 4 4" xfId="572" xr:uid="{00000000-0005-0000-0000-000096030000}"/>
    <cellStyle name="Currency 4 4 4 10" xfId="13619" xr:uid="{22A6E31E-BFED-4155-83F3-C6B38C339ED3}"/>
    <cellStyle name="Currency 4 4 4 2" xfId="1908" xr:uid="{00000000-0005-0000-0000-000097030000}"/>
    <cellStyle name="Currency 4 4 4 2 2" xfId="23513" xr:uid="{6C469949-B796-41B0-A72C-3324EE72B59F}"/>
    <cellStyle name="Currency 4 4 4 2 2 2" xfId="29794" xr:uid="{F7B71C15-7722-459E-8BE7-FADD50187F71}"/>
    <cellStyle name="Currency 4 4 4 2 2 2 2" xfId="30858" xr:uid="{9D9B1BB6-7F98-4579-9936-669B30E05F76}"/>
    <cellStyle name="Currency 4 4 4 2 3" xfId="23157" xr:uid="{84ACC6A3-99BA-4642-A269-125562AF4504}"/>
    <cellStyle name="Currency 4 4 4 2 4" xfId="30063" xr:uid="{1B217033-AB76-4D61-9FDE-F4F6F11BB015}"/>
    <cellStyle name="Currency 4 4 4 3" xfId="1909" xr:uid="{00000000-0005-0000-0000-000098030000}"/>
    <cellStyle name="Currency 4 4 4 4" xfId="1907" xr:uid="{00000000-0005-0000-0000-000099030000}"/>
    <cellStyle name="Currency 4 4 4 5" xfId="4430" xr:uid="{85B45310-3D57-4A81-877C-479B1DFC9977}"/>
    <cellStyle name="Currency 4 4 4 5 2" xfId="9201" xr:uid="{2BBECCD9-6495-43AF-86E0-81F64B2A7737}"/>
    <cellStyle name="Currency 4 4 4 5 2 2" xfId="19581" xr:uid="{23BF737A-2D23-4F63-9F38-0B7BFF6210B1}"/>
    <cellStyle name="Currency 4 4 4 5 2 3" xfId="31095" xr:uid="{922E07EA-F204-451A-9C0B-BC8E8926C35D}"/>
    <cellStyle name="Currency 4 4 4 5 2 4" xfId="30857" xr:uid="{301E1222-4E62-42A9-A362-C26BC40FFCB3}"/>
    <cellStyle name="Currency 4 4 4 5 3" xfId="12034" xr:uid="{2444FECE-BC68-423D-839C-5CE3B4F9BC1B}"/>
    <cellStyle name="Currency 4 4 4 5 3 2" xfId="22414" xr:uid="{58EF8FE6-53F6-4028-B2BB-75F236249CBD}"/>
    <cellStyle name="Currency 4 4 4 5 4" xfId="16748" xr:uid="{B558872C-317E-4B14-AB9F-874B55B2F5C5}"/>
    <cellStyle name="Currency 4 4 4 6" xfId="4953" xr:uid="{18ABB6A8-C403-456C-98F4-0EE04349E584}"/>
    <cellStyle name="Currency 4 4 4 6 2" xfId="14248" xr:uid="{58E46FBB-755C-4FB2-A35F-47E549F0BD49}"/>
    <cellStyle name="Currency 4 4 4 7" xfId="6701" xr:uid="{596064E9-A3D6-4168-8E40-533C5FE5261B}"/>
    <cellStyle name="Currency 4 4 4 7 2" xfId="17081" xr:uid="{4EDFE94E-D8DB-4C33-9E32-6E6954FC7DB2}"/>
    <cellStyle name="Currency 4 4 4 8" xfId="9534" xr:uid="{7E8CFD0C-E04E-4D79-A5B5-E36825FD963E}"/>
    <cellStyle name="Currency 4 4 4 8 2" xfId="19914" xr:uid="{D344D597-610C-4218-9B56-5A1108029B26}"/>
    <cellStyle name="Currency 4 4 4 9" xfId="22775" xr:uid="{273C5658-5482-4CBD-8210-7DC046A9AB81}"/>
    <cellStyle name="Currency 4 4 5" xfId="1910" xr:uid="{00000000-0005-0000-0000-00009A030000}"/>
    <cellStyle name="Currency 4 4 5 2" xfId="2884" xr:uid="{00000000-0005-0000-0000-0000AF020000}"/>
    <cellStyle name="Currency 4 4 5 2 2" xfId="8000" xr:uid="{E706C878-2C34-422A-A8A0-D864701A29BC}"/>
    <cellStyle name="Currency 4 4 5 2 2 2" xfId="26458" xr:uid="{8F6912E3-A45B-4771-8C84-42F8D99A8E39}"/>
    <cellStyle name="Currency 4 4 5 2 2 2 2" xfId="31176" xr:uid="{E6ECC9DB-DC28-467B-B7F1-CDE8E720F8D3}"/>
    <cellStyle name="Currency 4 4 5 2 2 2 3" xfId="30859" xr:uid="{8A1F00C7-AFCE-4683-94ED-A78DC54E07F5}"/>
    <cellStyle name="Currency 4 4 5 2 2 3" xfId="28362" xr:uid="{3E644810-A0E0-49AF-9121-6E0D617C9F9B}"/>
    <cellStyle name="Currency 4 4 5 2 2 4" xfId="18380" xr:uid="{48D5BEDA-330E-4BCC-B7F7-1F58EFDF3FAB}"/>
    <cellStyle name="Currency 4 4 5 2 3" xfId="10833" xr:uid="{8385A4A4-CAE6-464C-8D6D-09A97C966A1D}"/>
    <cellStyle name="Currency 4 4 5 2 3 2" xfId="21213" xr:uid="{2D781732-0962-4F77-983C-1CDD76FA6BB9}"/>
    <cellStyle name="Currency 4 4 5 2 4" xfId="25203" xr:uid="{4BA2EDA2-92EE-40D3-8CD0-5982FF26CE6C}"/>
    <cellStyle name="Currency 4 4 5 2 5" xfId="15547" xr:uid="{6D334121-FCC4-4222-AF17-882F68418372}"/>
    <cellStyle name="Currency 4 4 5 3" xfId="3560" xr:uid="{00000000-0005-0000-0000-00009A030000}"/>
    <cellStyle name="Currency 4 4 5 4" xfId="5692" xr:uid="{185473FA-8510-43D0-BF8C-2C41F88C632B}"/>
    <cellStyle name="Currency 4 4 5 4 2" xfId="29848" xr:uid="{53673545-98E4-4DAE-8363-8BC88BF5941E}"/>
    <cellStyle name="Currency 4 4 5 5" xfId="22971" xr:uid="{C3CB335E-5D79-45F9-AA49-2C67A54AC125}"/>
    <cellStyle name="Currency 4 4 5 6" xfId="13382" xr:uid="{E33E0FD3-8ACA-447C-B22D-09D67C881F8C}"/>
    <cellStyle name="Currency 4 4 6" xfId="1911" xr:uid="{00000000-0005-0000-0000-00009B030000}"/>
    <cellStyle name="Currency 4 4 6 2" xfId="2450" xr:uid="{00000000-0005-0000-0000-0000B0020000}"/>
    <cellStyle name="Currency 4 4 6 2 2" xfId="7574" xr:uid="{8C7E1CB5-24B2-4C06-B574-3CCF8E4D4FAF}"/>
    <cellStyle name="Currency 4 4 6 2 2 2" xfId="17954" xr:uid="{6A488EF1-40BC-410B-A9DD-E4DD703411B9}"/>
    <cellStyle name="Currency 4 4 6 2 3" xfId="10407" xr:uid="{2C895468-9D6B-45DE-9B6E-63DB10E7354C}"/>
    <cellStyle name="Currency 4 4 6 2 3 2" xfId="20787" xr:uid="{04CD12E1-4B0D-4532-9DDB-BE35C5B28512}"/>
    <cellStyle name="Currency 4 4 6 2 4" xfId="27415" xr:uid="{D1E79319-E313-4D2C-9D9E-08BDF44ED27D}"/>
    <cellStyle name="Currency 4 4 6 2 5" xfId="26267" xr:uid="{1AE1D3C1-28D4-4D37-86B0-3452ECD9B6AA}"/>
    <cellStyle name="Currency 4 4 6 2 6" xfId="15121" xr:uid="{C20D0B3A-B542-4016-967C-E7A10907E596}"/>
    <cellStyle name="Currency 4 4 6 3" xfId="3592" xr:uid="{00000000-0005-0000-0000-00009B030000}"/>
    <cellStyle name="Currency 4 4 6 4" xfId="5693" xr:uid="{2C0CC53D-152E-44E5-AED9-191AC3BD2EEB}"/>
    <cellStyle name="Currency 4 4 6 4 2" xfId="29859" xr:uid="{349FD21A-67D9-40B3-8E31-F2333293EFC2}"/>
    <cellStyle name="Currency 4 4 6 5" xfId="25349" xr:uid="{8FD0F9DD-B8DA-44AE-86E7-B484DD0FA26C}"/>
    <cellStyle name="Currency 4 4 6 6" xfId="12837" xr:uid="{AD2A135C-E052-4007-9C51-0C179C5E7320}"/>
    <cellStyle name="Currency 4 4 7" xfId="1897" xr:uid="{00000000-0005-0000-0000-00009C030000}"/>
    <cellStyle name="Currency 4 4 7 2" xfId="2204" xr:uid="{00000000-0005-0000-0000-0000A4020000}"/>
    <cellStyle name="Currency 4 4 7 2 2" xfId="7330" xr:uid="{62EF3B49-9C3F-4DB0-8470-22FF7A1A9DB0}"/>
    <cellStyle name="Currency 4 4 7 2 2 2" xfId="17710" xr:uid="{8274FE90-26AD-47D5-B025-2D6ABB711C56}"/>
    <cellStyle name="Currency 4 4 7 2 3" xfId="10163" xr:uid="{080EBF57-24D2-4B02-8980-3C5D00F55BB7}"/>
    <cellStyle name="Currency 4 4 7 2 3 2" xfId="20543" xr:uid="{0372398F-1696-4722-9F52-2C7BF476EABC}"/>
    <cellStyle name="Currency 4 4 7 2 4" xfId="27693" xr:uid="{260BCC71-9ADF-41F7-9F7F-8DDE0748C47A}"/>
    <cellStyle name="Currency 4 4 7 2 5" xfId="26531" xr:uid="{CD9566BE-C759-4FE2-8BFE-14AD9676A026}"/>
    <cellStyle name="Currency 4 4 7 2 6" xfId="14877" xr:uid="{70853DB0-5ABB-4046-A264-8072BB939B1E}"/>
    <cellStyle name="Currency 4 4 7 3" xfId="3550" xr:uid="{00000000-0005-0000-0000-00009C030000}"/>
    <cellStyle name="Currency 4 4 7 4" xfId="23995" xr:uid="{3627A03A-4482-445B-90C3-B16E8F917721}"/>
    <cellStyle name="Currency 4 4 8" xfId="3884" xr:uid="{8F492FEB-DD26-4D92-B639-56080C96DAD0}"/>
    <cellStyle name="Currency 4 4 8 2" xfId="8715" xr:uid="{DAD2360B-067F-4D07-A858-480B67333D2B}"/>
    <cellStyle name="Currency 4 4 8 2 2" xfId="19095" xr:uid="{C7898B95-E082-451B-B2EC-50C3150B9BA5}"/>
    <cellStyle name="Currency 4 4 8 3" xfId="11548" xr:uid="{5D0C0B8C-1995-4240-B3F9-561A2014C994}"/>
    <cellStyle name="Currency 4 4 8 3 2" xfId="21928" xr:uid="{EE1C25E8-167D-4C7C-B018-6839FBE69164}"/>
    <cellStyle name="Currency 4 4 8 4" xfId="26448" xr:uid="{82287D56-B02D-4F68-B9A6-64009DFF896E}"/>
    <cellStyle name="Currency 4 4 8 5" xfId="28736" xr:uid="{F831583E-FE89-4A56-8161-10A6D8C24FD3}"/>
    <cellStyle name="Currency 4 4 8 6" xfId="16262" xr:uid="{30ACCFBB-EB86-4E6F-8833-07FD0F8ACD5B}"/>
    <cellStyle name="Currency 4 4 9" xfId="4949" xr:uid="{CDC5A57C-39E3-4F44-8543-1AF3DDF56F13}"/>
    <cellStyle name="Currency 4 4 9 2" xfId="26485" xr:uid="{B2BCE877-50E5-41D9-B7EB-2E62128CFE4F}"/>
    <cellStyle name="Currency 4 4 9 3" xfId="28378" xr:uid="{B9AD3C45-5151-45F4-9C1E-9B37CB2D1074}"/>
    <cellStyle name="Currency 4 4 9 4" xfId="14244" xr:uid="{8E423349-87EE-42D6-AED9-9F1C41279132}"/>
    <cellStyle name="Currency 4 5" xfId="573" xr:uid="{00000000-0005-0000-0000-00009D030000}"/>
    <cellStyle name="Currency 4 5 10" xfId="6702" xr:uid="{96D8005A-5D5D-4F79-BBBF-7E5CB28B4B4F}"/>
    <cellStyle name="Currency 4 5 10 2" xfId="17082" xr:uid="{81F424D6-4264-4E30-BEB1-0817CD168E12}"/>
    <cellStyle name="Currency 4 5 11" xfId="9535" xr:uid="{3F991DD6-16B1-4177-928C-BAF66C83B4F2}"/>
    <cellStyle name="Currency 4 5 11 2" xfId="19915" xr:uid="{A7B41CDA-B897-4123-A170-00939D138172}"/>
    <cellStyle name="Currency 4 5 12" xfId="23111" xr:uid="{E500777F-BE40-4CCF-A9CD-C9040D92E351}"/>
    <cellStyle name="Currency 4 5 13" xfId="12527" xr:uid="{1D7A1179-43DD-4B78-BF9D-06270AD4081B}"/>
    <cellStyle name="Currency 4 5 2" xfId="574" xr:uid="{00000000-0005-0000-0000-00009E030000}"/>
    <cellStyle name="Currency 4 5 2 10" xfId="24624" xr:uid="{936AD911-D8C4-43A4-826C-E4A0CEE467A1}"/>
    <cellStyle name="Currency 4 5 2 11" xfId="12685" xr:uid="{3BE07639-9D6E-46C0-8899-0CFA846D1B4E}"/>
    <cellStyle name="Currency 4 5 2 2" xfId="575" xr:uid="{00000000-0005-0000-0000-00009F030000}"/>
    <cellStyle name="Currency 4 5 2 2 2" xfId="1915" xr:uid="{00000000-0005-0000-0000-0000A0030000}"/>
    <cellStyle name="Currency 4 5 2 2 2 2" xfId="25697" xr:uid="{4DA1172A-F308-41C1-8CF1-3AFF6E52A4D0}"/>
    <cellStyle name="Currency 4 5 2 2 2 2 2" xfId="29813" xr:uid="{54AEC88B-7641-4033-8E17-654214DB9AAB}"/>
    <cellStyle name="Currency 4 5 2 2 2 2 2 2" xfId="30861" xr:uid="{7381C2EE-3CA1-46AD-B6E8-34B86631DCC2}"/>
    <cellStyle name="Currency 4 5 2 2 2 3" xfId="25548" xr:uid="{28F1393C-3413-4434-818B-1BEA030FD1C4}"/>
    <cellStyle name="Currency 4 5 2 2 2 4" xfId="30064" xr:uid="{0B5255B4-B7A2-4EE0-89D0-EB53C585A7A2}"/>
    <cellStyle name="Currency 4 5 2 2 3" xfId="1916" xr:uid="{00000000-0005-0000-0000-0000A1030000}"/>
    <cellStyle name="Currency 4 5 2 2 3 2" xfId="28277" xr:uid="{50B40CE8-5CD9-417B-992B-76488973FBEE}"/>
    <cellStyle name="Currency 4 5 2 2 3 3" xfId="27747" xr:uid="{8C12FD05-3DB0-4D9C-B5B8-A93CD492E9A2}"/>
    <cellStyle name="Currency 4 5 2 2 4" xfId="1914" xr:uid="{00000000-0005-0000-0000-0000A2030000}"/>
    <cellStyle name="Currency 4 5 2 2 5" xfId="4956" xr:uid="{06F5503A-5501-48DF-AE79-3F46F4403A51}"/>
    <cellStyle name="Currency 4 5 2 2 5 2" xfId="28396" xr:uid="{6F744894-9EB6-451C-8783-B144588227CA}"/>
    <cellStyle name="Currency 4 5 2 2 5 2 2" xfId="31204" xr:uid="{D619C706-0816-463B-AC58-19A8A3D29D53}"/>
    <cellStyle name="Currency 4 5 2 2 5 2 3" xfId="30860" xr:uid="{B367D80E-8DFE-4B0E-B803-BCECA40AD35A}"/>
    <cellStyle name="Currency 4 5 2 2 5 3" xfId="26342" xr:uid="{DD6A66B5-B137-407F-9C2F-621CDB3F8CC8}"/>
    <cellStyle name="Currency 4 5 2 2 5 4" xfId="14251" xr:uid="{D83F280C-9B11-4050-AC8A-E67693348519}"/>
    <cellStyle name="Currency 4 5 2 2 6" xfId="6704" xr:uid="{EE93D6B9-B3EB-4524-A2EE-0312B0817817}"/>
    <cellStyle name="Currency 4 5 2 2 6 2" xfId="17084" xr:uid="{53293CAC-3243-4905-A96F-0BE3DAB1F405}"/>
    <cellStyle name="Currency 4 5 2 2 7" xfId="9537" xr:uid="{EBBCB11B-E385-46E9-9E80-D9F72677C98A}"/>
    <cellStyle name="Currency 4 5 2 2 7 2" xfId="19917" xr:uid="{F9E1AEC7-09F0-49FB-96CF-0604B4EEA2D1}"/>
    <cellStyle name="Currency 4 5 2 2 8" xfId="24939" xr:uid="{3AB8780B-A800-4DD5-8250-85632D3B4D59}"/>
    <cellStyle name="Currency 4 5 2 2 9" xfId="13620" xr:uid="{A648DF40-1D57-43EF-902C-77D60F3FB356}"/>
    <cellStyle name="Currency 4 5 2 3" xfId="1917" xr:uid="{00000000-0005-0000-0000-0000A3030000}"/>
    <cellStyle name="Currency 4 5 2 3 2" xfId="2696" xr:uid="{00000000-0005-0000-0000-0000B4020000}"/>
    <cellStyle name="Currency 4 5 2 3 2 2" xfId="7819" xr:uid="{67C18852-F72D-450B-B688-FF3BB6681BEB}"/>
    <cellStyle name="Currency 4 5 2 3 2 2 2" xfId="18199" xr:uid="{6B9144A4-11AF-4880-AF7A-EFF01DABC516}"/>
    <cellStyle name="Currency 4 5 2 3 2 3" xfId="10652" xr:uid="{DACA02BB-B318-4FFD-A752-9E48C2216722}"/>
    <cellStyle name="Currency 4 5 2 3 2 3 2" xfId="21032" xr:uid="{E723C75D-F9F7-4F0C-B47B-9E2213D69722}"/>
    <cellStyle name="Currency 4 5 2 3 2 4" xfId="15366" xr:uid="{B860F650-DF92-412F-A990-63AF6856B0E9}"/>
    <cellStyle name="Currency 4 5 2 3 2 5" xfId="30452" xr:uid="{355E64D1-2E56-48F9-84A3-D2E0274B7114}"/>
    <cellStyle name="Currency 4 5 2 3 3" xfId="3675" xr:uid="{00000000-0005-0000-0000-0000A3030000}"/>
    <cellStyle name="Currency 4 5 2 3 4" xfId="5694" xr:uid="{0CD193E0-BEC1-4BF2-9788-987F9986CB96}"/>
    <cellStyle name="Currency 4 5 2 3 4 2" xfId="29758" xr:uid="{99F86FCC-1A9F-4D57-BA3E-48351CE66BC9}"/>
    <cellStyle name="Currency 4 5 2 3 5" xfId="25186" xr:uid="{125BE751-1BD6-47F7-842E-CEBBAC01888C}"/>
    <cellStyle name="Currency 4 5 2 3 6" xfId="13111" xr:uid="{21994009-8AC5-412E-B726-0E1FDA509878}"/>
    <cellStyle name="Currency 4 5 2 4" xfId="1918" xr:uid="{00000000-0005-0000-0000-0000A4030000}"/>
    <cellStyle name="Currency 4 5 2 4 2" xfId="4631" xr:uid="{BA18F28B-B30E-475A-A9D3-122AB6CEE39E}"/>
    <cellStyle name="Currency 4 5 2 4 2 2" xfId="9397" xr:uid="{9A68ECEB-8860-4DAC-A876-F0FFE7E1EBBD}"/>
    <cellStyle name="Currency 4 5 2 4 2 2 2" xfId="19777" xr:uid="{3A8E03A7-588B-4FE6-96FE-51678034FA98}"/>
    <cellStyle name="Currency 4 5 2 4 2 2 3" xfId="31106" xr:uid="{49C92F80-9083-4A60-A898-B9E99DF67213}"/>
    <cellStyle name="Currency 4 5 2 4 2 2 4" xfId="30862" xr:uid="{6CEECFC6-3451-4ABE-A9DF-E8C6F4B15275}"/>
    <cellStyle name="Currency 4 5 2 4 2 3" xfId="12230" xr:uid="{8EC2CF1B-DDA4-40E6-82CF-831E173360E4}"/>
    <cellStyle name="Currency 4 5 2 4 2 3 2" xfId="22610" xr:uid="{6B75FAE7-0EB2-4AF6-90E3-7863B23C4EC5}"/>
    <cellStyle name="Currency 4 5 2 4 2 4" xfId="27722" xr:uid="{21ADC332-137F-4210-8E5E-06BFA4605AD4}"/>
    <cellStyle name="Currency 4 5 2 4 2 5" xfId="28413" xr:uid="{4D589DCE-7D71-4DC6-8C8F-0F643AD2B7CC}"/>
    <cellStyle name="Currency 4 5 2 4 2 6" xfId="16944" xr:uid="{735BD329-52F2-4E9F-8861-1305BAC1A1BF}"/>
    <cellStyle name="Currency 4 5 2 4 3" xfId="22664" xr:uid="{B1B04259-86DC-4B25-824F-1D24D88090AB}"/>
    <cellStyle name="Currency 4 5 2 4 3 2" xfId="29915" xr:uid="{5BBE9C94-0D99-4B58-8FC7-D89D9325D11D}"/>
    <cellStyle name="Currency 4 5 2 4 4" xfId="30026" xr:uid="{9967B865-BEDC-4A63-801B-5525C2EDC36C}"/>
    <cellStyle name="Currency 4 5 2 5" xfId="1913" xr:uid="{00000000-0005-0000-0000-0000A5030000}"/>
    <cellStyle name="Currency 4 5 2 5 2" xfId="24045" xr:uid="{0D05523D-B528-4033-A555-6E964F1AABAC}"/>
    <cellStyle name="Currency 4 5 2 5 3" xfId="25820" xr:uid="{F99162FC-7F1B-4FCA-89F8-447E787AAD95}"/>
    <cellStyle name="Currency 4 5 2 6" xfId="4140" xr:uid="{50D9385E-5919-4685-9204-577765CC4A3B}"/>
    <cellStyle name="Currency 4 5 2 6 2" xfId="8911" xr:uid="{AEBA6F39-5836-428B-9617-79274402EF9A}"/>
    <cellStyle name="Currency 4 5 2 6 2 2" xfId="19291" xr:uid="{2F0A757F-31C8-4EED-B23D-7F988BF96807}"/>
    <cellStyle name="Currency 4 5 2 6 3" xfId="11744" xr:uid="{E263A163-386C-412B-BA71-3CDC89A52DAA}"/>
    <cellStyle name="Currency 4 5 2 6 3 2" xfId="22124" xr:uid="{528AAB7A-FF20-4760-844E-90D0F881E7A4}"/>
    <cellStyle name="Currency 4 5 2 6 4" xfId="27901" xr:uid="{5DC743F1-2CEC-4105-92A1-374C9B082498}"/>
    <cellStyle name="Currency 4 5 2 6 5" xfId="27779" xr:uid="{6B6A6791-AA8B-4932-B61E-E7194F5E38FA}"/>
    <cellStyle name="Currency 4 5 2 6 6" xfId="16458" xr:uid="{EB6EFB00-28D2-4BD3-ADF9-75B56417D836}"/>
    <cellStyle name="Currency 4 5 2 7" xfId="4955" xr:uid="{FF155009-9AE8-472A-9786-1C5CC368329D}"/>
    <cellStyle name="Currency 4 5 2 7 2" xfId="27016" xr:uid="{1795F53F-CF1C-4045-9A4C-F0F3A2201498}"/>
    <cellStyle name="Currency 4 5 2 7 3" xfId="26114" xr:uid="{F40AD9EC-DE66-45CF-B0E2-400E0AE4591C}"/>
    <cellStyle name="Currency 4 5 2 7 4" xfId="14250" xr:uid="{50F566A2-5536-4CA9-B693-1925A58069AE}"/>
    <cellStyle name="Currency 4 5 2 8" xfId="6703" xr:uid="{1EDC8D52-5429-4EA0-BC30-B850169953D7}"/>
    <cellStyle name="Currency 4 5 2 8 2" xfId="17083" xr:uid="{18CDBB35-502C-46D6-A711-7757F3F93718}"/>
    <cellStyle name="Currency 4 5 2 9" xfId="9536" xr:uid="{2E013ABA-A669-4820-9CC5-6735C91F7EA0}"/>
    <cellStyle name="Currency 4 5 2 9 2" xfId="19916" xr:uid="{5FEF1FDC-1A94-4A05-910B-3E5D62136936}"/>
    <cellStyle name="Currency 4 5 3" xfId="576" xr:uid="{00000000-0005-0000-0000-0000A6030000}"/>
    <cellStyle name="Currency 4 5 3 10" xfId="13621" xr:uid="{334D3E92-60E7-42E3-8CC0-E74FC9A43C56}"/>
    <cellStyle name="Currency 4 5 3 2" xfId="1920" xr:uid="{00000000-0005-0000-0000-0000A7030000}"/>
    <cellStyle name="Currency 4 5 3 2 2" xfId="23942" xr:uid="{AAF0F971-3028-4122-875F-31812B9A5C10}"/>
    <cellStyle name="Currency 4 5 3 2 2 2" xfId="29816" xr:uid="{4B3D4FBF-846C-4EAB-8330-290E50CB5918}"/>
    <cellStyle name="Currency 4 5 3 2 2 2 2" xfId="30864" xr:uid="{56E3ECBD-CC6C-4809-A0CF-27A26DF84B37}"/>
    <cellStyle name="Currency 4 5 3 2 3" xfId="25618" xr:uid="{CE950C91-DA13-4A1B-A20A-059D6EE2D92A}"/>
    <cellStyle name="Currency 4 5 3 2 3 2" xfId="26035" xr:uid="{BE3BCC2F-6352-4B40-AC21-B009231F1344}"/>
    <cellStyle name="Currency 4 5 3 2 4" xfId="30065" xr:uid="{B604ADA6-9D95-4C24-AA2C-55BB6B9DA913}"/>
    <cellStyle name="Currency 4 5 3 3" xfId="1921" xr:uid="{00000000-0005-0000-0000-0000A8030000}"/>
    <cellStyle name="Currency 4 5 3 4" xfId="1919" xr:uid="{00000000-0005-0000-0000-0000A9030000}"/>
    <cellStyle name="Currency 4 5 3 4 2" xfId="22934" xr:uid="{71B5603C-6766-4D0C-B1CC-BB0C74847168}"/>
    <cellStyle name="Currency 4 5 3 4 3" xfId="23187" xr:uid="{1205E03B-BC6A-4DE9-88A4-2BEF1DEAC256}"/>
    <cellStyle name="Currency 4 5 3 5" xfId="4431" xr:uid="{3AA8AD3D-7C60-4403-BB09-DDF91B3CAE59}"/>
    <cellStyle name="Currency 4 5 3 5 2" xfId="9202" xr:uid="{A3A5C4BF-1097-4467-8467-E6868B8BA4F4}"/>
    <cellStyle name="Currency 4 5 3 5 2 2" xfId="19582" xr:uid="{49F42FB0-91CB-458C-A7D4-235AF0A55179}"/>
    <cellStyle name="Currency 4 5 3 5 2 3" xfId="31096" xr:uid="{33326015-762D-4E88-83D4-A64BE6A0CC24}"/>
    <cellStyle name="Currency 4 5 3 5 2 4" xfId="30863" xr:uid="{F643D74F-7AFF-4B03-A864-927FA527D96F}"/>
    <cellStyle name="Currency 4 5 3 5 3" xfId="12035" xr:uid="{E00CD68C-A290-4DB5-A1CF-3644D0747AC5}"/>
    <cellStyle name="Currency 4 5 3 5 3 2" xfId="22415" xr:uid="{E84E2549-6431-44F9-B607-FBBBD1DC9327}"/>
    <cellStyle name="Currency 4 5 3 5 4" xfId="28380" xr:uid="{0F213479-C7BF-460B-921C-9BF2F16D4990}"/>
    <cellStyle name="Currency 4 5 3 5 5" xfId="28280" xr:uid="{22548A9C-4DD8-41F0-A41C-723D58FD4503}"/>
    <cellStyle name="Currency 4 5 3 5 6" xfId="16749" xr:uid="{52FEF294-8412-4EB3-8765-5D8BDE2BE71D}"/>
    <cellStyle name="Currency 4 5 3 6" xfId="4957" xr:uid="{761BB72E-4A93-4F6D-952A-D789235B3BEF}"/>
    <cellStyle name="Currency 4 5 3 6 2" xfId="25855" xr:uid="{CC96E5FE-101D-49B5-AFF2-F0D67BAF3B1D}"/>
    <cellStyle name="Currency 4 5 3 6 3" xfId="25956" xr:uid="{2BE1B934-0731-458E-BBB0-C55DFA45F7BC}"/>
    <cellStyle name="Currency 4 5 3 6 4" xfId="14252" xr:uid="{8405B132-7A1C-4C01-9D7B-5EB24C9806D1}"/>
    <cellStyle name="Currency 4 5 3 7" xfId="6705" xr:uid="{E097C61D-B8A4-4BA3-A749-1FB076D1944C}"/>
    <cellStyle name="Currency 4 5 3 7 2" xfId="17085" xr:uid="{A011E640-EF48-4A1F-8560-DE3E220E899D}"/>
    <cellStyle name="Currency 4 5 3 8" xfId="9538" xr:uid="{AC37EC65-F8CF-42B4-8DC6-FADD287AB63E}"/>
    <cellStyle name="Currency 4 5 3 8 2" xfId="19918" xr:uid="{C869296A-CF30-471C-9C5F-F51BBB60F5C0}"/>
    <cellStyle name="Currency 4 5 3 9" xfId="23966" xr:uid="{F443B76C-96A1-45EC-9AFC-26C101FCEB45}"/>
    <cellStyle name="Currency 4 5 4" xfId="577" xr:uid="{00000000-0005-0000-0000-0000AA030000}"/>
    <cellStyle name="Currency 4 5 4 2" xfId="1923" xr:uid="{00000000-0005-0000-0000-0000AB030000}"/>
    <cellStyle name="Currency 4 5 4 2 2" xfId="24661" xr:uid="{263B1B22-114C-495E-9350-2ABE6490124D}"/>
    <cellStyle name="Currency 4 5 4 2 2 2" xfId="29800" xr:uid="{C804928D-1D33-4538-9314-49B044D66F42}"/>
    <cellStyle name="Currency 4 5 4 2 2 2 2" xfId="30866" xr:uid="{B0C9A63D-7494-4D52-8251-421A392B421C}"/>
    <cellStyle name="Currency 4 5 4 2 3" xfId="24065" xr:uid="{0D856946-7117-49EA-AC01-0064A38C42CE}"/>
    <cellStyle name="Currency 4 5 4 2 4" xfId="30042" xr:uid="{EEFDFB76-2D08-40FB-A6B7-3476F3E82C64}"/>
    <cellStyle name="Currency 4 5 4 3" xfId="1924" xr:uid="{00000000-0005-0000-0000-0000AC030000}"/>
    <cellStyle name="Currency 4 5 4 4" xfId="1922" xr:uid="{00000000-0005-0000-0000-0000AD030000}"/>
    <cellStyle name="Currency 4 5 4 5" xfId="4958" xr:uid="{87419F56-CBBC-4EC5-A5FA-A3AF979B0915}"/>
    <cellStyle name="Currency 4 5 4 5 2" xfId="14253" xr:uid="{8C5EB694-52CC-490F-B3E9-4913D21D4D43}"/>
    <cellStyle name="Currency 4 5 4 5 2 2" xfId="31117" xr:uid="{599ACB9C-A937-47CA-9D0F-C4AB326FB162}"/>
    <cellStyle name="Currency 4 5 4 5 2 3" xfId="30865" xr:uid="{E8603F16-F09A-4E09-9D28-44B44FEF8439}"/>
    <cellStyle name="Currency 4 5 4 6" xfId="6706" xr:uid="{1798A0C3-0F0E-4A89-8589-844DF65E9F42}"/>
    <cellStyle name="Currency 4 5 4 6 2" xfId="17086" xr:uid="{D3FD206B-DAD5-4DAA-A970-AB8DDC53341A}"/>
    <cellStyle name="Currency 4 5 4 7" xfId="9539" xr:uid="{34AC5E68-4DFB-4911-BF94-7C4459F2FB46}"/>
    <cellStyle name="Currency 4 5 4 7 2" xfId="19919" xr:uid="{1F244D45-9C5C-42D4-8B24-CE2D3F89822F}"/>
    <cellStyle name="Currency 4 5 4 8" xfId="22683" xr:uid="{4C3C79CF-25CE-4C16-9BB0-1769F28B1B20}"/>
    <cellStyle name="Currency 4 5 4 9" xfId="13383" xr:uid="{E635F5DB-2E3E-441B-8400-72BF51338561}"/>
    <cellStyle name="Currency 4 5 5" xfId="1925" xr:uid="{00000000-0005-0000-0000-0000AE030000}"/>
    <cellStyle name="Currency 4 5 5 2" xfId="2510" xr:uid="{00000000-0005-0000-0000-0000B7020000}"/>
    <cellStyle name="Currency 4 5 5 2 2" xfId="7634" xr:uid="{4D22E8A7-EB57-45C4-8DF7-78D97C020D56}"/>
    <cellStyle name="Currency 4 5 5 2 2 2" xfId="18014" xr:uid="{BA4C1423-C482-4431-9131-04E1CC4EBD81}"/>
    <cellStyle name="Currency 4 5 5 2 3" xfId="10467" xr:uid="{01F0FA39-D08C-48DA-938C-69F3BAC55A8E}"/>
    <cellStyle name="Currency 4 5 5 2 3 2" xfId="20847" xr:uid="{A02A1E62-6C59-45F9-97D0-856E7E73EC12}"/>
    <cellStyle name="Currency 4 5 5 2 4" xfId="15181" xr:uid="{96FC25C0-6B7E-46EA-8430-CD9F99FE003C}"/>
    <cellStyle name="Currency 4 5 5 2 5" xfId="30453" xr:uid="{D1D92241-B440-4161-9AD3-507B6B28F8E2}"/>
    <cellStyle name="Currency 4 5 5 3" xfId="3686" xr:uid="{00000000-0005-0000-0000-0000AE030000}"/>
    <cellStyle name="Currency 4 5 5 4" xfId="5695" xr:uid="{87D1524C-BFE7-422B-B989-9D522BADBCA1}"/>
    <cellStyle name="Currency 4 5 5 4 2" xfId="29849" xr:uid="{866D774B-6445-4880-8BA7-0099CB8DF3AA}"/>
    <cellStyle name="Currency 4 5 5 5" xfId="22723" xr:uid="{EF4411FA-DFA8-451D-B7E7-839389F36923}"/>
    <cellStyle name="Currency 4 5 5 6" xfId="12897" xr:uid="{C5E1F394-9FDA-44B8-BAB0-E2548220D597}"/>
    <cellStyle name="Currency 4 5 6" xfId="1926" xr:uid="{00000000-0005-0000-0000-0000AF030000}"/>
    <cellStyle name="Currency 4 5 6 2" xfId="2296" xr:uid="{00000000-0005-0000-0000-0000B1020000}"/>
    <cellStyle name="Currency 4 5 6 2 2" xfId="7422" xr:uid="{27282295-7FE3-42E8-957D-24B26439D840}"/>
    <cellStyle name="Currency 4 5 6 2 2 2" xfId="17802" xr:uid="{8C24B4EF-0358-4F54-A912-98B5E3379049}"/>
    <cellStyle name="Currency 4 5 6 2 3" xfId="10255" xr:uid="{FDFC2E07-E644-4F02-BCB8-66A9F1B8790E}"/>
    <cellStyle name="Currency 4 5 6 2 3 2" xfId="20635" xr:uid="{1A61F4DB-4348-4174-B239-F5DF689F2EE0}"/>
    <cellStyle name="Currency 4 5 6 2 4" xfId="27454" xr:uid="{B9F256C9-BCCC-4534-8886-D9B3C7D21615}"/>
    <cellStyle name="Currency 4 5 6 2 5" xfId="28509" xr:uid="{73746A97-BD3D-47E7-A938-B4DCC51B3BDF}"/>
    <cellStyle name="Currency 4 5 6 2 6" xfId="14969" xr:uid="{CAE99062-2993-4F26-AC84-E97E092E225E}"/>
    <cellStyle name="Currency 4 5 6 3" xfId="2049" xr:uid="{00000000-0005-0000-0000-0000AF030000}"/>
    <cellStyle name="Currency 4 5 6 4" xfId="24322" xr:uid="{E848D214-C233-4FDB-AA84-DF3F125B0AE0}"/>
    <cellStyle name="Currency 4 5 6 4 2" xfId="29871" xr:uid="{AB0F7101-5019-4E1F-BD3B-6E1E7DC5302C}"/>
    <cellStyle name="Currency 4 5 6 5" xfId="30001" xr:uid="{8A598608-F3B4-41BB-B471-9AEA4AC2105B}"/>
    <cellStyle name="Currency 4 5 7" xfId="1912" xr:uid="{00000000-0005-0000-0000-0000B0030000}"/>
    <cellStyle name="Currency 4 5 7 2" xfId="25773" xr:uid="{E7C99D6A-38BF-4E4B-8018-AFD0CBFA99FB}"/>
    <cellStyle name="Currency 4 5 7 3" xfId="24239" xr:uid="{76B8FB3E-46A1-4D15-A448-AE8DEDB8CB73}"/>
    <cellStyle name="Currency 4 5 8" xfId="3885" xr:uid="{BB75FD07-1C78-4151-9DF4-68E424D3C4F2}"/>
    <cellStyle name="Currency 4 5 8 2" xfId="8716" xr:uid="{DD397074-4919-4D6A-A38A-F372E30130F0}"/>
    <cellStyle name="Currency 4 5 8 2 2" xfId="19096" xr:uid="{DEB98FC7-18DE-4F8A-97A3-431584117BB8}"/>
    <cellStyle name="Currency 4 5 8 3" xfId="11549" xr:uid="{359770BD-143E-4F4F-AA98-5F7305CF618B}"/>
    <cellStyle name="Currency 4 5 8 3 2" xfId="21929" xr:uid="{E66B9320-DBDD-445D-8DE7-4A10CDECB151}"/>
    <cellStyle name="Currency 4 5 8 4" xfId="28025" xr:uid="{D526BE72-91DA-4754-AA1C-03DB8E0B0E8A}"/>
    <cellStyle name="Currency 4 5 8 5" xfId="27120" xr:uid="{497ECD56-B183-48DE-AA7E-44F24EB94C74}"/>
    <cellStyle name="Currency 4 5 8 6" xfId="16263" xr:uid="{F82953C5-58DF-4A68-B24B-5112198EFBCF}"/>
    <cellStyle name="Currency 4 5 9" xfId="4954" xr:uid="{2BF12BF6-A88D-4CD8-B463-BE6A723B4788}"/>
    <cellStyle name="Currency 4 5 9 2" xfId="28423" xr:uid="{CE4A9F61-2D6F-40AD-B611-F92BB82A6F93}"/>
    <cellStyle name="Currency 4 5 9 3" xfId="28540" xr:uid="{7D4837C6-7F11-49AB-8B5C-DA6D94A2B26B}"/>
    <cellStyle name="Currency 4 5 9 4" xfId="14249" xr:uid="{7B7D4E74-8C23-4621-9E92-669FBB089CC4}"/>
    <cellStyle name="Currency 4 6" xfId="578" xr:uid="{00000000-0005-0000-0000-0000B1030000}"/>
    <cellStyle name="Currency 4 6 10" xfId="6707" xr:uid="{B07F9FF6-3CB0-41E2-BE48-9F074A4EFF3F}"/>
    <cellStyle name="Currency 4 6 10 2" xfId="17087" xr:uid="{AE70F2C7-B997-463B-B121-3804A5096F80}"/>
    <cellStyle name="Currency 4 6 11" xfId="9540" xr:uid="{91979687-FDE0-42FF-AD58-6BBF9A4F60A5}"/>
    <cellStyle name="Currency 4 6 11 2" xfId="19920" xr:uid="{4896E6C4-B379-47ED-86FC-84F546494045}"/>
    <cellStyle name="Currency 4 6 12" xfId="24979" xr:uid="{7B097255-9119-4B78-A77F-24C10930B021}"/>
    <cellStyle name="Currency 4 6 13" xfId="12528" xr:uid="{B856397C-6609-41B2-9AE5-C15254210415}"/>
    <cellStyle name="Currency 4 6 2" xfId="579" xr:uid="{00000000-0005-0000-0000-0000B2030000}"/>
    <cellStyle name="Currency 4 6 2 10" xfId="23956" xr:uid="{1E0057A9-BBA2-4D46-B7EA-18EF09872F67}"/>
    <cellStyle name="Currency 4 6 2 11" xfId="12686" xr:uid="{6D82921E-0A4A-470C-944C-C94A67F7B50E}"/>
    <cellStyle name="Currency 4 6 2 2" xfId="580" xr:uid="{00000000-0005-0000-0000-0000B3030000}"/>
    <cellStyle name="Currency 4 6 2 2 2" xfId="1930" xr:uid="{00000000-0005-0000-0000-0000B4030000}"/>
    <cellStyle name="Currency 4 6 2 2 2 2" xfId="24064" xr:uid="{1A248772-3124-424D-BDF8-03CF48AD404B}"/>
    <cellStyle name="Currency 4 6 2 2 2 2 2" xfId="29799" xr:uid="{909C59C1-8B84-41E5-BC5D-A742D25F0966}"/>
    <cellStyle name="Currency 4 6 2 2 2 2 2 2" xfId="30868" xr:uid="{33A67EFD-F51B-4EDD-ACDC-7AA56856132E}"/>
    <cellStyle name="Currency 4 6 2 2 2 3" xfId="25069" xr:uid="{E0EA9661-5210-4CF1-B311-A122A5430DBF}"/>
    <cellStyle name="Currency 4 6 2 2 2 4" xfId="30066" xr:uid="{B544388C-494D-4615-984D-2FF79A0A057C}"/>
    <cellStyle name="Currency 4 6 2 2 3" xfId="1931" xr:uid="{00000000-0005-0000-0000-0000B5030000}"/>
    <cellStyle name="Currency 4 6 2 2 3 2" xfId="27017" xr:uid="{6D4BFB8F-F4E3-488F-AE7F-8B569DEE806B}"/>
    <cellStyle name="Currency 4 6 2 2 3 3" xfId="28379" xr:uid="{8E7070DA-EB58-4185-BD19-1566856F6854}"/>
    <cellStyle name="Currency 4 6 2 2 4" xfId="1929" xr:uid="{00000000-0005-0000-0000-0000B6030000}"/>
    <cellStyle name="Currency 4 6 2 2 5" xfId="4961" xr:uid="{2250466A-D110-4398-98F0-42A79CBF6180}"/>
    <cellStyle name="Currency 4 6 2 2 5 2" xfId="28535" xr:uid="{891F3589-F1CB-45CE-84A4-2A06312D3154}"/>
    <cellStyle name="Currency 4 6 2 2 5 2 2" xfId="31206" xr:uid="{0C5E9D99-D942-47ED-AA42-8E46FBC624DE}"/>
    <cellStyle name="Currency 4 6 2 2 5 2 3" xfId="30867" xr:uid="{AFFC98E0-9F11-4EDB-A318-463DF76AA7AC}"/>
    <cellStyle name="Currency 4 6 2 2 5 3" xfId="28570" xr:uid="{A706AA9B-20B4-41A2-8CB2-06ABDF2DCB6C}"/>
    <cellStyle name="Currency 4 6 2 2 5 4" xfId="14256" xr:uid="{D0255818-1554-4D74-96D0-52D65F034DCA}"/>
    <cellStyle name="Currency 4 6 2 2 6" xfId="6709" xr:uid="{45FD87FF-A2B1-4E29-9C9F-D546B2E334A5}"/>
    <cellStyle name="Currency 4 6 2 2 6 2" xfId="17089" xr:uid="{BA993446-4CF5-4070-9D3E-44C57E92FAF0}"/>
    <cellStyle name="Currency 4 6 2 2 7" xfId="9542" xr:uid="{1C96D7B5-F815-48C5-8BC9-BE47EAD44157}"/>
    <cellStyle name="Currency 4 6 2 2 7 2" xfId="19922" xr:uid="{4F90AFAC-EF2A-48EB-AE86-2E926B19D934}"/>
    <cellStyle name="Currency 4 6 2 2 8" xfId="23431" xr:uid="{BAE1E1BE-A151-440D-A3FD-1B74FF6E838B}"/>
    <cellStyle name="Currency 4 6 2 2 9" xfId="13622" xr:uid="{69D5B8D4-D772-40A6-A8B6-2592C5AE2DBC}"/>
    <cellStyle name="Currency 4 6 2 3" xfId="1932" xr:uid="{00000000-0005-0000-0000-0000B7030000}"/>
    <cellStyle name="Currency 4 6 2 3 2" xfId="2697" xr:uid="{00000000-0005-0000-0000-0000BB020000}"/>
    <cellStyle name="Currency 4 6 2 3 2 2" xfId="7820" xr:uid="{9141CB2B-C0D0-46F5-A473-8965105435F5}"/>
    <cellStyle name="Currency 4 6 2 3 2 2 2" xfId="18200" xr:uid="{58125A39-26CC-49B5-BB19-D1DF4CDA251E}"/>
    <cellStyle name="Currency 4 6 2 3 2 3" xfId="10653" xr:uid="{39219585-75A2-4539-B70E-18DB55ACB9D9}"/>
    <cellStyle name="Currency 4 6 2 3 2 3 2" xfId="21033" xr:uid="{3A80A820-F0DF-4A51-840B-F2D3EC169472}"/>
    <cellStyle name="Currency 4 6 2 3 2 4" xfId="15367" xr:uid="{03AA89C8-A028-4B49-8381-59A5B0E5E97C}"/>
    <cellStyle name="Currency 4 6 2 3 2 5" xfId="30454" xr:uid="{78266109-4A71-4784-91E5-B862DD85110C}"/>
    <cellStyle name="Currency 4 6 2 3 3" xfId="3635" xr:uid="{00000000-0005-0000-0000-0000B7030000}"/>
    <cellStyle name="Currency 4 6 2 3 4" xfId="5696" xr:uid="{B38A81BB-9A36-40AA-950D-281B6FFF8927}"/>
    <cellStyle name="Currency 4 6 2 3 4 2" xfId="29759" xr:uid="{67054A47-93D4-47AB-AD53-E56BF5421076}"/>
    <cellStyle name="Currency 4 6 2 3 5" xfId="22979" xr:uid="{B6E933DD-A71A-437B-AB0D-1555CA191641}"/>
    <cellStyle name="Currency 4 6 2 3 6" xfId="13112" xr:uid="{97F811E8-74C9-46E0-BE4A-E9879D19FAC3}"/>
    <cellStyle name="Currency 4 6 2 4" xfId="1933" xr:uid="{00000000-0005-0000-0000-0000B8030000}"/>
    <cellStyle name="Currency 4 6 2 4 2" xfId="3769" xr:uid="{711868DE-36E0-40D7-A79D-79449C7A383C}"/>
    <cellStyle name="Currency 4 6 2 4 2 2" xfId="8612" xr:uid="{F546AFF6-7058-4C82-90AC-4A81EC8083D9}"/>
    <cellStyle name="Currency 4 6 2 4 2 2 2" xfId="18992" xr:uid="{E88E79F6-1F23-4001-9309-BDEA1C2F6BF3}"/>
    <cellStyle name="Currency 4 6 2 4 2 2 3" xfId="30998" xr:uid="{50D06B9C-4AB5-43C5-B1A6-6C448FBE4A75}"/>
    <cellStyle name="Currency 4 6 2 4 2 2 4" xfId="30869" xr:uid="{04687B75-08B5-48CB-8CF3-ADAA48B62C27}"/>
    <cellStyle name="Currency 4 6 2 4 2 3" xfId="11445" xr:uid="{2DD8B225-19F8-4553-BC04-74AC6264B56E}"/>
    <cellStyle name="Currency 4 6 2 4 2 3 2" xfId="21825" xr:uid="{FC3F1D3B-7AA2-4711-B757-CB01029872EA}"/>
    <cellStyle name="Currency 4 6 2 4 2 4" xfId="28626" xr:uid="{D1889FEE-D5E8-4C56-976E-BB0BF757AFB4}"/>
    <cellStyle name="Currency 4 6 2 4 2 5" xfId="27298" xr:uid="{4CED908C-E0B3-49F6-AEE7-7441216FCEE4}"/>
    <cellStyle name="Currency 4 6 2 4 2 6" xfId="16159" xr:uid="{83C002B8-BD9C-4D22-8A9D-BA9F67B034FD}"/>
    <cellStyle name="Currency 4 6 2 4 3" xfId="25294" xr:uid="{F7CEB48C-B5A7-412F-9C5F-E2E4C2E67336}"/>
    <cellStyle name="Currency 4 6 2 4 3 2" xfId="29916" xr:uid="{5A87EBC1-D111-497B-B547-E9E6BC33C8DF}"/>
    <cellStyle name="Currency 4 6 2 4 4" xfId="30027" xr:uid="{8DDC0C0A-0576-413A-A87E-09C0201918F9}"/>
    <cellStyle name="Currency 4 6 2 5" xfId="1928" xr:uid="{00000000-0005-0000-0000-0000B9030000}"/>
    <cellStyle name="Currency 4 6 2 5 2" xfId="23048" xr:uid="{DEB66FCC-EAF6-49BE-BE1E-44208B92D060}"/>
    <cellStyle name="Currency 4 6 2 5 3" xfId="25803" xr:uid="{450EC3BB-E536-4A0F-ADBB-326E1FBE7306}"/>
    <cellStyle name="Currency 4 6 2 6" xfId="4141" xr:uid="{6809CE90-3BD2-4B14-B987-2478FE084EC5}"/>
    <cellStyle name="Currency 4 6 2 6 2" xfId="8912" xr:uid="{BF742BF3-4A54-4718-BBA4-B70ABFCB325F}"/>
    <cellStyle name="Currency 4 6 2 6 2 2" xfId="19292" xr:uid="{5AEACD83-2843-4E92-9040-B7E679159810}"/>
    <cellStyle name="Currency 4 6 2 6 3" xfId="11745" xr:uid="{A514B5F4-9004-4CED-84F6-59A48E97A795}"/>
    <cellStyle name="Currency 4 6 2 6 3 2" xfId="22125" xr:uid="{6ECBD18E-EA1B-4676-AF35-72C30BB44837}"/>
    <cellStyle name="Currency 4 6 2 6 4" xfId="26524" xr:uid="{AC3EA581-D422-4D75-92EF-30FFC4170AA4}"/>
    <cellStyle name="Currency 4 6 2 6 5" xfId="26880" xr:uid="{73973956-B136-4DDB-A0F9-8C9BC541783A}"/>
    <cellStyle name="Currency 4 6 2 6 6" xfId="16459" xr:uid="{2B2A8B2D-56B9-4B2F-ACC8-74592709D082}"/>
    <cellStyle name="Currency 4 6 2 7" xfId="4960" xr:uid="{DC1DDCAA-438F-4D69-A3BE-2C2B2BF09732}"/>
    <cellStyle name="Currency 4 6 2 7 2" xfId="27130" xr:uid="{6E317467-9D0D-42C3-9EA7-11486512D191}"/>
    <cellStyle name="Currency 4 6 2 7 3" xfId="26145" xr:uid="{D0347F24-C2A8-4668-BC74-81112063EE9F}"/>
    <cellStyle name="Currency 4 6 2 7 4" xfId="14255" xr:uid="{608F617D-8CC8-4305-BB38-54EA70AEDA53}"/>
    <cellStyle name="Currency 4 6 2 8" xfId="6708" xr:uid="{F62F604B-18CC-4DDC-B82F-9B55E4F25239}"/>
    <cellStyle name="Currency 4 6 2 8 2" xfId="17088" xr:uid="{C4A721BE-FE4D-496E-98CD-FD18782DD36D}"/>
    <cellStyle name="Currency 4 6 2 9" xfId="9541" xr:uid="{69CFD19C-2246-45B2-9FE6-6E2A756EAC3A}"/>
    <cellStyle name="Currency 4 6 2 9 2" xfId="19921" xr:uid="{DB01D7A8-7C61-4D43-9903-A09A922AE58A}"/>
    <cellStyle name="Currency 4 6 3" xfId="581" xr:uid="{00000000-0005-0000-0000-0000BA030000}"/>
    <cellStyle name="Currency 4 6 3 10" xfId="13623" xr:uid="{E2B005EC-0FC7-4563-9527-17FDC2EF4E14}"/>
    <cellStyle name="Currency 4 6 3 2" xfId="1935" xr:uid="{00000000-0005-0000-0000-0000BB030000}"/>
    <cellStyle name="Currency 4 6 3 2 2" xfId="24888" xr:uid="{C36765B5-20D3-4E36-850B-6ABAEC0FF880}"/>
    <cellStyle name="Currency 4 6 3 2 2 2" xfId="29791" xr:uid="{5BD17850-E81F-4D87-8CFA-6F1B58B55BE2}"/>
    <cellStyle name="Currency 4 6 3 2 2 2 2" xfId="30871" xr:uid="{4106EB6B-C055-4934-8903-1EC3CEE1C66A}"/>
    <cellStyle name="Currency 4 6 3 2 3" xfId="23225" xr:uid="{2C26A46C-6DAC-4B8D-A2CE-FB3895391873}"/>
    <cellStyle name="Currency 4 6 3 2 3 2" xfId="27862" xr:uid="{10E1699B-2241-47D5-9787-3D9730D666CE}"/>
    <cellStyle name="Currency 4 6 3 2 4" xfId="30067" xr:uid="{C6C642F4-8913-48F4-A9F0-7CC515AFA269}"/>
    <cellStyle name="Currency 4 6 3 3" xfId="1936" xr:uid="{00000000-0005-0000-0000-0000BC030000}"/>
    <cellStyle name="Currency 4 6 3 4" xfId="1934" xr:uid="{00000000-0005-0000-0000-0000BD030000}"/>
    <cellStyle name="Currency 4 6 3 4 2" xfId="27205" xr:uid="{76CF2D70-31C2-4FE1-8EE7-818EBE82C205}"/>
    <cellStyle name="Currency 4 6 3 4 3" xfId="28333" xr:uid="{32B145DB-C29E-4812-BF17-9D7B62B1F686}"/>
    <cellStyle name="Currency 4 6 3 5" xfId="4432" xr:uid="{8E2BD8CA-0D4D-4E62-BC0A-ED15E529F6CD}"/>
    <cellStyle name="Currency 4 6 3 5 2" xfId="9203" xr:uid="{0270927F-5680-4C53-B40F-53E15082B603}"/>
    <cellStyle name="Currency 4 6 3 5 2 2" xfId="19583" xr:uid="{0BB2AAF7-C416-498D-9B8B-9B560F3D4281}"/>
    <cellStyle name="Currency 4 6 3 5 2 3" xfId="31097" xr:uid="{61AF2E4D-FDA5-40C5-9E4A-57B74CB50473}"/>
    <cellStyle name="Currency 4 6 3 5 2 4" xfId="30870" xr:uid="{03009555-2AD8-4DBA-836C-59EF688A36D7}"/>
    <cellStyle name="Currency 4 6 3 5 3" xfId="12036" xr:uid="{AFFC388E-3DF7-4EFE-AAE8-CB07387570F2}"/>
    <cellStyle name="Currency 4 6 3 5 3 2" xfId="22416" xr:uid="{DE035A88-F17D-4998-A618-16A3E9A1EB7B}"/>
    <cellStyle name="Currency 4 6 3 5 4" xfId="28532" xr:uid="{6DF86680-28CD-4D06-9B04-0CF22F6BCB13}"/>
    <cellStyle name="Currency 4 6 3 5 5" xfId="27206" xr:uid="{6226D374-F607-49AC-91C2-FC30A724A561}"/>
    <cellStyle name="Currency 4 6 3 5 6" xfId="16750" xr:uid="{8022CEF5-0D2F-4278-A2EB-218C34FF6C4C}"/>
    <cellStyle name="Currency 4 6 3 6" xfId="4962" xr:uid="{4330E251-CD90-4B32-93FC-55EAA4CDFFD9}"/>
    <cellStyle name="Currency 4 6 3 6 2" xfId="28479" xr:uid="{215BA51B-A8B7-44C4-9585-F41E758D65E3}"/>
    <cellStyle name="Currency 4 6 3 6 3" xfId="28658" xr:uid="{9EB08D96-3FD3-47EA-B870-C504493DB19B}"/>
    <cellStyle name="Currency 4 6 3 6 4" xfId="14257" xr:uid="{60E90AF3-05F3-47F4-A189-98678D978807}"/>
    <cellStyle name="Currency 4 6 3 7" xfId="6710" xr:uid="{E7E018BF-333B-44B4-92CA-F7E2C56EB859}"/>
    <cellStyle name="Currency 4 6 3 7 2" xfId="17090" xr:uid="{D7F8E667-89B4-4688-B8FD-C186A76ABA1A}"/>
    <cellStyle name="Currency 4 6 3 8" xfId="9543" xr:uid="{5923932E-B7A2-4154-924A-867AD747AB75}"/>
    <cellStyle name="Currency 4 6 3 8 2" xfId="19923" xr:uid="{96D35695-3217-4658-B362-5229A795E688}"/>
    <cellStyle name="Currency 4 6 3 9" xfId="24327" xr:uid="{11F1C252-E24B-475A-A6CB-0594284AF6DE}"/>
    <cellStyle name="Currency 4 6 4" xfId="582" xr:uid="{00000000-0005-0000-0000-0000BE030000}"/>
    <cellStyle name="Currency 4 6 4 2" xfId="1938" xr:uid="{00000000-0005-0000-0000-0000BF030000}"/>
    <cellStyle name="Currency 4 6 4 2 2" xfId="24731" xr:uid="{F6B067B5-A3E8-44C1-A0BD-699CBD37ED89}"/>
    <cellStyle name="Currency 4 6 4 2 2 2" xfId="29803" xr:uid="{50A05FD2-552A-489D-921C-33EF4CB07C26}"/>
    <cellStyle name="Currency 4 6 4 2 2 2 2" xfId="30873" xr:uid="{20DD1A3A-4C66-426C-8AF0-5DD8ECADACD2}"/>
    <cellStyle name="Currency 4 6 4 2 3" xfId="22732" xr:uid="{49722CC7-D743-4F52-82C1-3F54B76E2373}"/>
    <cellStyle name="Currency 4 6 4 2 4" xfId="30043" xr:uid="{103C0001-4553-4204-B33E-FA357C6EA3AE}"/>
    <cellStyle name="Currency 4 6 4 3" xfId="1939" xr:uid="{00000000-0005-0000-0000-0000C0030000}"/>
    <cellStyle name="Currency 4 6 4 4" xfId="1937" xr:uid="{00000000-0005-0000-0000-0000C1030000}"/>
    <cellStyle name="Currency 4 6 4 5" xfId="4963" xr:uid="{E8104B68-60BF-44F6-A198-148619EA8402}"/>
    <cellStyle name="Currency 4 6 4 5 2" xfId="14258" xr:uid="{F993D79C-324D-4094-90E8-80912C5B10B5}"/>
    <cellStyle name="Currency 4 6 4 5 2 2" xfId="31118" xr:uid="{9BFE5A8D-C545-4F3A-8596-DCD99BE51191}"/>
    <cellStyle name="Currency 4 6 4 5 2 3" xfId="30872" xr:uid="{A064A3F5-5B54-4892-9309-AD84AB3D99CF}"/>
    <cellStyle name="Currency 4 6 4 6" xfId="6711" xr:uid="{B47C4504-D587-4D4B-A5E5-B5D92E7C2E97}"/>
    <cellStyle name="Currency 4 6 4 6 2" xfId="17091" xr:uid="{C233BEB7-DD31-4D3D-A7D9-62A75FCF85AD}"/>
    <cellStyle name="Currency 4 6 4 7" xfId="9544" xr:uid="{AB973561-B002-4343-AC5F-1462A0AC63B3}"/>
    <cellStyle name="Currency 4 6 4 7 2" xfId="19924" xr:uid="{F17DB19A-C246-4994-86EC-1CC8D02BB663}"/>
    <cellStyle name="Currency 4 6 4 8" xfId="24955" xr:uid="{F86C4079-2D3E-4067-BF88-768835AA9419}"/>
    <cellStyle name="Currency 4 6 4 9" xfId="13384" xr:uid="{FBE96D83-CC4B-4205-B350-C9D1F5359855}"/>
    <cellStyle name="Currency 4 6 5" xfId="1940" xr:uid="{00000000-0005-0000-0000-0000C2030000}"/>
    <cellStyle name="Currency 4 6 5 2" xfId="2573" xr:uid="{00000000-0005-0000-0000-0000BE020000}"/>
    <cellStyle name="Currency 4 6 5 2 2" xfId="7697" xr:uid="{F5D68F96-F0DA-4749-84B4-D6B389395435}"/>
    <cellStyle name="Currency 4 6 5 2 2 2" xfId="18077" xr:uid="{16F57B8C-289B-40FB-9E86-96BDD41AD2DE}"/>
    <cellStyle name="Currency 4 6 5 2 3" xfId="10530" xr:uid="{26C5C6E3-E275-4B47-AA68-731DCEF045DA}"/>
    <cellStyle name="Currency 4 6 5 2 3 2" xfId="20910" xr:uid="{343B79BB-FD30-4CBF-B8D2-4EADF47A6AD8}"/>
    <cellStyle name="Currency 4 6 5 2 4" xfId="15244" xr:uid="{60EFE88D-3491-47D8-A831-9D6B14B3372A}"/>
    <cellStyle name="Currency 4 6 5 2 5" xfId="30455" xr:uid="{E18A8C60-CC08-4E1E-A0CA-FB0ED894DFBA}"/>
    <cellStyle name="Currency 4 6 5 3" xfId="2084" xr:uid="{00000000-0005-0000-0000-0000C2030000}"/>
    <cellStyle name="Currency 4 6 5 4" xfId="5697" xr:uid="{7B617730-E9B4-416A-9358-07A6A410E9D6}"/>
    <cellStyle name="Currency 4 6 5 4 2" xfId="29850" xr:uid="{E0193312-E9E5-449A-AE34-3BA53CF5D6B0}"/>
    <cellStyle name="Currency 4 6 5 5" xfId="24698" xr:uid="{463D0040-66A8-4624-B6B9-13090BDD56A9}"/>
    <cellStyle name="Currency 4 6 5 6" xfId="12960" xr:uid="{BEAC7C64-E13E-4CCE-A360-392E2851F7F6}"/>
    <cellStyle name="Currency 4 6 6" xfId="1941" xr:uid="{00000000-0005-0000-0000-0000C3030000}"/>
    <cellStyle name="Currency 4 6 6 2" xfId="2297" xr:uid="{00000000-0005-0000-0000-0000B8020000}"/>
    <cellStyle name="Currency 4 6 6 2 2" xfId="7423" xr:uid="{3A032AAF-4944-4C9B-8E3F-725920A81EF8}"/>
    <cellStyle name="Currency 4 6 6 2 2 2" xfId="17803" xr:uid="{D7495DBE-760B-494D-B401-8FBC27B6F3E8}"/>
    <cellStyle name="Currency 4 6 6 2 3" xfId="10256" xr:uid="{4684E2E0-4CBE-4AA0-AC83-2A299CC44737}"/>
    <cellStyle name="Currency 4 6 6 2 3 2" xfId="20636" xr:uid="{B444816C-3FAE-4F49-BEE5-6B9562F8C546}"/>
    <cellStyle name="Currency 4 6 6 2 4" xfId="26425" xr:uid="{7CC14572-D99A-45ED-9A72-5F853AB95C6C}"/>
    <cellStyle name="Currency 4 6 6 2 5" xfId="27668" xr:uid="{50E25C06-2115-445B-B9B8-E34236366B27}"/>
    <cellStyle name="Currency 4 6 6 2 6" xfId="14970" xr:uid="{D3E9DC08-5AB2-4141-BCE7-79ABD7C17FC4}"/>
    <cellStyle name="Currency 4 6 6 3" xfId="3567" xr:uid="{00000000-0005-0000-0000-0000C3030000}"/>
    <cellStyle name="Currency 4 6 6 4" xfId="23613" xr:uid="{F73A3D5D-7C63-4474-93C8-2F8C85107F04}"/>
    <cellStyle name="Currency 4 6 6 4 2" xfId="29882" xr:uid="{99FEDB83-0EE7-41D5-884E-FFFD18F1BF1A}"/>
    <cellStyle name="Currency 4 6 6 5" xfId="30005" xr:uid="{1460142F-DF54-4A6F-A3ED-28B82CD6A1AD}"/>
    <cellStyle name="Currency 4 6 7" xfId="1927" xr:uid="{00000000-0005-0000-0000-0000C4030000}"/>
    <cellStyle name="Currency 4 6 7 2" xfId="28516" xr:uid="{2B3A5AD4-3B72-4F07-A3C7-D11D3D3B1C66}"/>
    <cellStyle name="Currency 4 6 7 3" xfId="27209" xr:uid="{5F1C9F25-9141-46C1-A1B3-03D885C2C8D1}"/>
    <cellStyle name="Currency 4 6 8" xfId="3886" xr:uid="{321DE718-E9DD-4CC6-9A43-BD6F7C64AB7F}"/>
    <cellStyle name="Currency 4 6 8 2" xfId="8717" xr:uid="{AD18585E-0449-46B3-922D-ACB393122CAA}"/>
    <cellStyle name="Currency 4 6 8 2 2" xfId="19097" xr:uid="{4D1C51FA-2DFF-4B0C-A693-C516D66EA62D}"/>
    <cellStyle name="Currency 4 6 8 3" xfId="11550" xr:uid="{1F5E6A13-92D4-46EC-9A46-2A9CB594B694}"/>
    <cellStyle name="Currency 4 6 8 3 2" xfId="21930" xr:uid="{A633267D-7F4D-48B2-A353-1F07ACD67AB0}"/>
    <cellStyle name="Currency 4 6 8 4" xfId="27776" xr:uid="{DA6FD5AD-9B55-4E2B-B7EA-D19834A23184}"/>
    <cellStyle name="Currency 4 6 8 5" xfId="28435" xr:uid="{BD2F0D9E-4719-4DF7-87A2-968EC5181914}"/>
    <cellStyle name="Currency 4 6 8 6" xfId="16264" xr:uid="{0A23D878-012A-4A19-A859-A12D6AEE8510}"/>
    <cellStyle name="Currency 4 6 9" xfId="4959" xr:uid="{DE7EAA6F-BFD6-4F03-B088-0A8D226152DC}"/>
    <cellStyle name="Currency 4 6 9 2" xfId="27117" xr:uid="{06CA89B7-6312-4E86-9D6C-FD22CC4C758E}"/>
    <cellStyle name="Currency 4 6 9 3" xfId="25947" xr:uid="{E0EC0313-2058-4B8D-B267-99353C57F5E2}"/>
    <cellStyle name="Currency 4 6 9 4" xfId="14254" xr:uid="{7833206C-B6D0-426E-BE34-4FCBBBB89811}"/>
    <cellStyle name="Currency 4 7" xfId="583" xr:uid="{00000000-0005-0000-0000-0000C5030000}"/>
    <cellStyle name="Currency 4 7 10" xfId="9545" xr:uid="{01959434-F34D-4B0B-8F37-8B08E578F8AF}"/>
    <cellStyle name="Currency 4 7 10 2" xfId="19925" xr:uid="{FA30C7BA-0903-4083-8A76-27524D961128}"/>
    <cellStyle name="Currency 4 7 11" xfId="24121" xr:uid="{3B9E7350-C702-438E-80B8-77257FFCE4AC}"/>
    <cellStyle name="Currency 4 7 12" xfId="12529" xr:uid="{D0B25670-A4FD-4425-B6FA-B3AA34ED777F}"/>
    <cellStyle name="Currency 4 7 2" xfId="584" xr:uid="{00000000-0005-0000-0000-0000C6030000}"/>
    <cellStyle name="Currency 4 7 2 2" xfId="1944" xr:uid="{00000000-0005-0000-0000-0000C7030000}"/>
    <cellStyle name="Currency 4 7 2 2 2" xfId="2885" xr:uid="{00000000-0005-0000-0000-0000C1020000}"/>
    <cellStyle name="Currency 4 7 2 2 2 2" xfId="8001" xr:uid="{6B603E88-43AA-46D0-B30C-7C5E2BA0DCA6}"/>
    <cellStyle name="Currency 4 7 2 2 2 2 2" xfId="18381" xr:uid="{3104BB23-EFDE-4A36-BB1E-E3882DCC46F1}"/>
    <cellStyle name="Currency 4 7 2 2 2 2 2 2" xfId="31137" xr:uid="{2D7C246A-68B7-4CFD-A4B1-20F461BF2A36}"/>
    <cellStyle name="Currency 4 7 2 2 2 2 2 3" xfId="30874" xr:uid="{58998F0B-85AE-486C-A382-95439DE4F342}"/>
    <cellStyle name="Currency 4 7 2 2 2 3" xfId="10834" xr:uid="{0B57C376-07B2-4A4E-8EC5-44E61586E5AF}"/>
    <cellStyle name="Currency 4 7 2 2 2 3 2" xfId="21214" xr:uid="{57CDE2AC-2F0C-4449-821A-49DD0ACB7F52}"/>
    <cellStyle name="Currency 4 7 2 2 2 4" xfId="27603" xr:uid="{B2E46E50-9B9F-44C6-AFD4-8A5B5F6A0169}"/>
    <cellStyle name="Currency 4 7 2 2 2 5" xfId="28026" xr:uid="{553B760F-710B-46B0-B275-FCB41B94D847}"/>
    <cellStyle name="Currency 4 7 2 2 2 6" xfId="15548" xr:uid="{9237B366-6A9D-4927-9B96-8F59977269B7}"/>
    <cellStyle name="Currency 4 7 2 2 3" xfId="3674" xr:uid="{00000000-0005-0000-0000-0000C7030000}"/>
    <cellStyle name="Currency 4 7 2 2 4" xfId="5698" xr:uid="{22D5A381-C581-4E10-97AC-9DBF758EBF8B}"/>
    <cellStyle name="Currency 4 7 2 2 4 2" xfId="29768" xr:uid="{0C7B32D4-BB29-4F76-8B8A-FD0BCD18A388}"/>
    <cellStyle name="Currency 4 7 2 2 5" xfId="23223" xr:uid="{AAE7014B-67D7-4C40-B0E9-01940099DFC8}"/>
    <cellStyle name="Currency 4 7 2 2 6" xfId="13385" xr:uid="{79982C24-3858-4D30-A106-E097CF27C8FA}"/>
    <cellStyle name="Currency 4 7 2 3" xfId="1945" xr:uid="{00000000-0005-0000-0000-0000C8030000}"/>
    <cellStyle name="Currency 4 7 2 3 2" xfId="22777" xr:uid="{C881F5B4-F3A9-4ED8-B9EF-E79DA3E8F815}"/>
    <cellStyle name="Currency 4 7 2 3 2 2" xfId="30875" xr:uid="{46A40648-E8C7-46BB-B02E-964BBBAC44C8}"/>
    <cellStyle name="Currency 4 7 2 3 2 3" xfId="30557" xr:uid="{7FB00D90-5EFF-407A-A2EE-BCB114692E06}"/>
    <cellStyle name="Currency 4 7 2 3 3" xfId="24173" xr:uid="{26544DD9-D091-4B2C-811F-DB5F89FFB9E2}"/>
    <cellStyle name="Currency 4 7 2 3 4" xfId="30044" xr:uid="{03F34DAA-9662-4CDA-B389-E9B2513FC7EF}"/>
    <cellStyle name="Currency 4 7 2 3 5" xfId="29664" xr:uid="{B1A5471A-E9DF-4A58-98F4-687E63BF72A9}"/>
    <cellStyle name="Currency 4 7 2 4" xfId="1943" xr:uid="{00000000-0005-0000-0000-0000C9030000}"/>
    <cellStyle name="Currency 4 7 2 4 2" xfId="27765" xr:uid="{35AA840F-E0D9-4801-A904-7666944D530D}"/>
    <cellStyle name="Currency 4 7 2 4 2 2" xfId="30876" xr:uid="{1515B294-8235-40E8-A6B4-154D4660E385}"/>
    <cellStyle name="Currency 4 7 2 4 2 3" xfId="30592" xr:uid="{1E8B89AC-8DA1-43FC-A4C2-8D0D6782A5B1}"/>
    <cellStyle name="Currency 4 7 2 4 3" xfId="27553" xr:uid="{309E2BD4-6415-423E-9A3A-269217115A99}"/>
    <cellStyle name="Currency 4 7 2 5" xfId="4965" xr:uid="{9BE4CE84-067E-4295-A27D-905C278DD623}"/>
    <cellStyle name="Currency 4 7 2 5 2" xfId="26371" xr:uid="{3D365F35-CF2A-4441-B8D2-A563921F7C70}"/>
    <cellStyle name="Currency 4 7 2 5 3" xfId="28207" xr:uid="{C26C9849-AAC5-4C2E-BD2A-17A120A28152}"/>
    <cellStyle name="Currency 4 7 2 5 4" xfId="14260" xr:uid="{15504211-C8FB-48E3-ABE1-52F60A82B2EA}"/>
    <cellStyle name="Currency 4 7 2 5 5" xfId="30614" xr:uid="{21AA2613-708A-4885-9EF8-F8F95C75AC44}"/>
    <cellStyle name="Currency 4 7 2 6" xfId="6713" xr:uid="{BEB38E83-4F2F-4E06-B525-7C7B913DDC00}"/>
    <cellStyle name="Currency 4 7 2 6 2" xfId="27670" xr:uid="{B3B20FE0-6D17-420D-A700-4AF685066E12}"/>
    <cellStyle name="Currency 4 7 2 6 3" xfId="27315" xr:uid="{783F09BB-E3D5-4BB4-AAF7-C9480B15745D}"/>
    <cellStyle name="Currency 4 7 2 6 4" xfId="17093" xr:uid="{86F38118-6FB7-423B-811B-008EFB0E9E1C}"/>
    <cellStyle name="Currency 4 7 2 7" xfId="9546" xr:uid="{873BF6CA-07A0-4CE0-A052-DE6BD5390744}"/>
    <cellStyle name="Currency 4 7 2 7 2" xfId="19926" xr:uid="{AB1AAE0F-D698-4FBA-AF06-EF0C6B5B4929}"/>
    <cellStyle name="Currency 4 7 2 8" xfId="22883" xr:uid="{EF53D26A-A562-47AF-9875-D9B1DACB83A1}"/>
    <cellStyle name="Currency 4 7 2 9" xfId="12687" xr:uid="{7A29D792-EFEE-4E6D-BDD9-6CAF58E6AD12}"/>
    <cellStyle name="Currency 4 7 3" xfId="585" xr:uid="{00000000-0005-0000-0000-0000CA030000}"/>
    <cellStyle name="Currency 4 7 3 2" xfId="1947" xr:uid="{00000000-0005-0000-0000-0000CB030000}"/>
    <cellStyle name="Currency 4 7 3 2 2" xfId="28431" xr:uid="{B4A62C14-DA6C-4FEF-A267-1F04A97C9276}"/>
    <cellStyle name="Currency 4 7 3 2 2 2" xfId="30878" xr:uid="{0702549B-AD85-4AE4-A433-868C879C86F7}"/>
    <cellStyle name="Currency 4 7 3 2 2 3" xfId="30605" xr:uid="{A38BBF4E-F180-48DE-B4A0-4A2613B2FFB9}"/>
    <cellStyle name="Currency 4 7 3 2 3" xfId="27992" xr:uid="{B87E3442-56D6-4DE3-9FCB-CCFCEF4BF84C}"/>
    <cellStyle name="Currency 4 7 3 3" xfId="1948" xr:uid="{00000000-0005-0000-0000-0000CC030000}"/>
    <cellStyle name="Currency 4 7 3 4" xfId="1946" xr:uid="{00000000-0005-0000-0000-0000CD030000}"/>
    <cellStyle name="Currency 4 7 3 5" xfId="4966" xr:uid="{AA653B47-EB77-473A-AE3F-55E72BE8DAE9}"/>
    <cellStyle name="Currency 4 7 3 5 2" xfId="26650" xr:uid="{F73D796E-D2FC-4D1D-804E-0483698AE38C}"/>
    <cellStyle name="Currency 4 7 3 5 2 2" xfId="31179" xr:uid="{60D792DD-C0A3-4059-B1B7-EE8D93B21A3E}"/>
    <cellStyle name="Currency 4 7 3 5 2 3" xfId="30877" xr:uid="{965771F9-B135-4B0F-888D-B2C2DB99A4E6}"/>
    <cellStyle name="Currency 4 7 3 5 3" xfId="27686" xr:uid="{3C6439A3-0637-4EC0-A383-FC5F4D8D1E46}"/>
    <cellStyle name="Currency 4 7 3 5 4" xfId="14261" xr:uid="{003F3429-F97A-40D6-994C-FCB7138F97CF}"/>
    <cellStyle name="Currency 4 7 3 6" xfId="6714" xr:uid="{19B11A2C-F7D2-418F-B52D-2DFDE34271BB}"/>
    <cellStyle name="Currency 4 7 3 6 2" xfId="17094" xr:uid="{62A2C9DA-8A04-4F2E-BAA4-FE6F50340982}"/>
    <cellStyle name="Currency 4 7 3 7" xfId="9547" xr:uid="{F966EB47-0C3E-4CAD-B1A0-0DDDE86F84C8}"/>
    <cellStyle name="Currency 4 7 3 7 2" xfId="19927" xr:uid="{CF16DF1A-19C2-439F-89B1-FE7280222081}"/>
    <cellStyle name="Currency 4 7 3 8" xfId="24318" xr:uid="{9F439C94-388B-49EA-AE61-E9EB10CD7F2D}"/>
    <cellStyle name="Currency 4 7 3 9" xfId="13113" xr:uid="{59F93EE0-36F1-41C3-BE48-868E13347F87}"/>
    <cellStyle name="Currency 4 7 4" xfId="1949" xr:uid="{00000000-0005-0000-0000-0000CE030000}"/>
    <cellStyle name="Currency 4 7 4 2" xfId="2298" xr:uid="{00000000-0005-0000-0000-0000BF020000}"/>
    <cellStyle name="Currency 4 7 4 2 2" xfId="7424" xr:uid="{E48ED43D-F5C3-466C-8932-8EA701B06B69}"/>
    <cellStyle name="Currency 4 7 4 2 2 2" xfId="17804" xr:uid="{021EBDA7-4A55-4B1A-8E08-9A45AC1DAE19}"/>
    <cellStyle name="Currency 4 7 4 2 2 2 2" xfId="31127" xr:uid="{5CB58FDC-842F-4366-B972-CDDC1BFA162B}"/>
    <cellStyle name="Currency 4 7 4 2 2 2 3" xfId="30879" xr:uid="{89EB998A-6F45-4617-8268-95C9947F0B85}"/>
    <cellStyle name="Currency 4 7 4 2 3" xfId="10257" xr:uid="{5F500F5C-9323-4E28-A82A-5EE59E6F1C0D}"/>
    <cellStyle name="Currency 4 7 4 2 3 2" xfId="20637" xr:uid="{7905FF4E-937E-4733-8C99-F1A3D0F00B32}"/>
    <cellStyle name="Currency 4 7 4 2 4" xfId="26104" xr:uid="{78E47DCE-5F4E-4AD3-BF2E-A24265D35436}"/>
    <cellStyle name="Currency 4 7 4 2 5" xfId="25918" xr:uid="{60C943FF-852C-4686-A2F2-471DCBB227B8}"/>
    <cellStyle name="Currency 4 7 4 2 6" xfId="14971" xr:uid="{2C1DD2A8-26E0-4FA0-850F-EB722BC0EC15}"/>
    <cellStyle name="Currency 4 7 4 3" xfId="3636" xr:uid="{00000000-0005-0000-0000-0000CE030000}"/>
    <cellStyle name="Currency 4 7 4 4" xfId="24130" xr:uid="{C3AEE799-7253-4F20-A455-E163AF421BCE}"/>
    <cellStyle name="Currency 4 7 4 4 2" xfId="29738" xr:uid="{424C1383-0C0A-4A87-94FC-0B530D5B9FC1}"/>
    <cellStyle name="Currency 4 7 4 5" xfId="29851" xr:uid="{83D46F38-F5C3-4492-BE02-3C9E29784F87}"/>
    <cellStyle name="Currency 4 7 4 6" xfId="29993" xr:uid="{D5B75D03-C87F-4FB3-9F1A-AC55BC0986B3}"/>
    <cellStyle name="Currency 4 7 5" xfId="1950" xr:uid="{00000000-0005-0000-0000-0000CF030000}"/>
    <cellStyle name="Currency 4 7 5 2" xfId="25266" xr:uid="{CDE00D5B-E828-41FA-A68A-9B3CE7066B15}"/>
    <cellStyle name="Currency 4 7 5 2 2" xfId="29731" xr:uid="{6772595D-F27B-4705-AC0E-A786A7A8AE55}"/>
    <cellStyle name="Currency 4 7 5 2 2 2" xfId="30880" xr:uid="{1E6F16AA-3248-4BCF-B673-DB6874B6D555}"/>
    <cellStyle name="Currency 4 7 5 3" xfId="25598" xr:uid="{6CD831BA-6D09-4C68-9F08-905171E640CA}"/>
    <cellStyle name="Currency 4 7 5 4" xfId="30028" xr:uid="{540ADC2A-6053-4F65-B211-C07661CCB067}"/>
    <cellStyle name="Currency 4 7 6" xfId="1942" xr:uid="{00000000-0005-0000-0000-0000D0030000}"/>
    <cellStyle name="Currency 4 7 6 2" xfId="26141" xr:uid="{D0C1945C-72AA-4573-AA8D-1633DBEA2CAD}"/>
    <cellStyle name="Currency 4 7 6 2 2" xfId="30881" xr:uid="{BD05442E-4299-43AF-92D8-BA01610430CE}"/>
    <cellStyle name="Currency 4 7 6 2 3" xfId="30591" xr:uid="{D3EEBA4A-4BA4-4D6E-A7B4-E64301858765}"/>
    <cellStyle name="Currency 4 7 6 3" xfId="26609" xr:uid="{80965D0B-9059-4A46-AB05-60F1B5BE61C6}"/>
    <cellStyle name="Currency 4 7 7" xfId="3887" xr:uid="{3CBD11E9-3EFC-4C96-87B7-EE0635EA82F6}"/>
    <cellStyle name="Currency 4 7 7 2" xfId="8718" xr:uid="{C09B8340-DE6C-4EA8-BFDB-E3BDAC3AEDB5}"/>
    <cellStyle name="Currency 4 7 7 2 2" xfId="28966" xr:uid="{DA69CAC2-1877-47CD-8950-A4DBE86E05FA}"/>
    <cellStyle name="Currency 4 7 7 2 3" xfId="26337" xr:uid="{3095DECA-ABD6-4A11-BFFB-415C87BB631B}"/>
    <cellStyle name="Currency 4 7 7 2 4" xfId="19098" xr:uid="{844FAEA3-8AE7-4FF2-9811-CD15EE833D2C}"/>
    <cellStyle name="Currency 4 7 7 3" xfId="11551" xr:uid="{520FC835-1AC3-4133-BB04-81EC5AF58F3A}"/>
    <cellStyle name="Currency 4 7 7 3 2" xfId="21931" xr:uid="{56B72C26-D985-4269-A376-6B44A11A5B02}"/>
    <cellStyle name="Currency 4 7 7 4" xfId="26169" xr:uid="{19CA4702-B36A-4E5B-BA4B-964627BCA4F1}"/>
    <cellStyle name="Currency 4 7 7 5" xfId="16265" xr:uid="{76069791-02B8-4769-971D-31681C043604}"/>
    <cellStyle name="Currency 4 7 8" xfId="4964" xr:uid="{E34E299F-AD46-449C-B1A5-51BB76C325C5}"/>
    <cellStyle name="Currency 4 7 8 2" xfId="26215" xr:uid="{110CC1CA-6673-4FEF-9546-96A44FD1D013}"/>
    <cellStyle name="Currency 4 7 8 3" xfId="26109" xr:uid="{13470DEA-F8EA-4EC0-8163-E6E509DC569E}"/>
    <cellStyle name="Currency 4 7 8 4" xfId="14259" xr:uid="{7183D54A-FE39-464F-AC51-ABB77E7320DC}"/>
    <cellStyle name="Currency 4 7 9" xfId="6712" xr:uid="{7A444773-9948-4586-8685-1453BE4EF030}"/>
    <cellStyle name="Currency 4 7 9 2" xfId="27939" xr:uid="{4F70E5F3-9058-4E7A-A4A6-D7B8B9CB4522}"/>
    <cellStyle name="Currency 4 7 9 3" xfId="25929" xr:uid="{E8AB6CF0-D2D9-41EE-B58D-ECFE27D21A7A}"/>
    <cellStyle name="Currency 4 7 9 4" xfId="17092" xr:uid="{EB6CB191-D83A-4A53-B2B2-AF23D0F26A38}"/>
    <cellStyle name="Currency 4 8" xfId="586" xr:uid="{00000000-0005-0000-0000-0000D1030000}"/>
    <cellStyle name="Currency 4 8 10" xfId="9548" xr:uid="{518031D6-4FCB-461D-A0DD-8E4DEA690AE2}"/>
    <cellStyle name="Currency 4 8 10 2" xfId="19928" xr:uid="{184D2E45-1BC4-44DB-8F5B-2B1B1E655BD7}"/>
    <cellStyle name="Currency 4 8 11" xfId="24276" xr:uid="{A45ACE86-53A0-47D8-AFEE-FA1132DBDB5D}"/>
    <cellStyle name="Currency 4 8 12" xfId="12530" xr:uid="{25638229-E1F6-4AC6-B86C-513FAE2764DF}"/>
    <cellStyle name="Currency 4 8 2" xfId="587" xr:uid="{00000000-0005-0000-0000-0000D2030000}"/>
    <cellStyle name="Currency 4 8 2 2" xfId="1953" xr:uid="{00000000-0005-0000-0000-0000D3030000}"/>
    <cellStyle name="Currency 4 8 2 2 2" xfId="2886" xr:uid="{00000000-0005-0000-0000-0000C5020000}"/>
    <cellStyle name="Currency 4 8 2 2 2 2" xfId="8002" xr:uid="{E548F0CD-450D-4E66-B747-E1F07B4CE89B}"/>
    <cellStyle name="Currency 4 8 2 2 2 2 2" xfId="18382" xr:uid="{AA0CD93F-8B9E-48DE-BC3E-C028EAF890B7}"/>
    <cellStyle name="Currency 4 8 2 2 2 2 2 2" xfId="31138" xr:uid="{AAC7DD63-F3B0-4EA7-A2AB-A56CAF05FE90}"/>
    <cellStyle name="Currency 4 8 2 2 2 2 2 3" xfId="30882" xr:uid="{27A2AC4E-6837-47B5-B15A-55F5344721D7}"/>
    <cellStyle name="Currency 4 8 2 2 2 3" xfId="10835" xr:uid="{FB0535CB-6403-4CD1-BBC9-99FE07A18266}"/>
    <cellStyle name="Currency 4 8 2 2 2 3 2" xfId="21215" xr:uid="{D31FD4FE-8859-499C-A08A-C800879E72ED}"/>
    <cellStyle name="Currency 4 8 2 2 2 4" xfId="27566" xr:uid="{5E9F9818-4E59-4FD4-AE8B-AAB6D387220B}"/>
    <cellStyle name="Currency 4 8 2 2 2 5" xfId="26662" xr:uid="{EED42D54-F4B2-462E-AAA6-BE60A2E7D909}"/>
    <cellStyle name="Currency 4 8 2 2 2 6" xfId="15549" xr:uid="{3D7AB569-1D06-4E43-90FC-96E2AEDF0612}"/>
    <cellStyle name="Currency 4 8 2 2 3" xfId="3563" xr:uid="{00000000-0005-0000-0000-0000D3030000}"/>
    <cellStyle name="Currency 4 8 2 2 4" xfId="5699" xr:uid="{887A2B17-B989-4808-B3BE-25836BED9DF9}"/>
    <cellStyle name="Currency 4 8 2 2 4 2" xfId="29769" xr:uid="{2A63CC11-416D-448A-B04D-B1999AFE4288}"/>
    <cellStyle name="Currency 4 8 2 2 5" xfId="24339" xr:uid="{538A3F27-62A4-40A7-AE9E-6B0991C0545A}"/>
    <cellStyle name="Currency 4 8 2 2 6" xfId="13386" xr:uid="{0891E334-E200-4194-AB74-154CC4C3C0A4}"/>
    <cellStyle name="Currency 4 8 2 3" xfId="1954" xr:uid="{00000000-0005-0000-0000-0000D4030000}"/>
    <cellStyle name="Currency 4 8 2 3 2" xfId="23758" xr:uid="{4167CAEE-D7F3-4B74-BE25-2A71A9085DE6}"/>
    <cellStyle name="Currency 4 8 2 3 2 2" xfId="30883" xr:uid="{757A3CB7-1C55-4D56-B945-482D3CE86FCE}"/>
    <cellStyle name="Currency 4 8 2 3 2 3" xfId="30558" xr:uid="{1C10DF34-CC59-4FAB-BE80-EACF5A93CA72}"/>
    <cellStyle name="Currency 4 8 2 3 3" xfId="23118" xr:uid="{1602DC18-E900-4AE9-A316-7D2565CB3207}"/>
    <cellStyle name="Currency 4 8 2 3 4" xfId="30045" xr:uid="{1CDABCE1-0483-422E-A6D0-DA2E0546B955}"/>
    <cellStyle name="Currency 4 8 2 3 5" xfId="29665" xr:uid="{791DC7EE-5FE3-4AE5-8D27-7C884F499AE2}"/>
    <cellStyle name="Currency 4 8 2 4" xfId="1952" xr:uid="{00000000-0005-0000-0000-0000D5030000}"/>
    <cellStyle name="Currency 4 8 2 4 2" xfId="28679" xr:uid="{83965D3F-0DFF-4118-9460-A46F81EC8DEC}"/>
    <cellStyle name="Currency 4 8 2 4 2 2" xfId="30884" xr:uid="{6A9CCD15-757E-42F7-A126-7DE3F6BF7048}"/>
    <cellStyle name="Currency 4 8 2 4 2 3" xfId="30594" xr:uid="{A308E91F-CE51-4207-A946-3A96D42EA8B7}"/>
    <cellStyle name="Currency 4 8 2 4 3" xfId="28186" xr:uid="{6E725EBC-1C03-473F-9833-307F8ED7DBCB}"/>
    <cellStyle name="Currency 4 8 2 5" xfId="4968" xr:uid="{FE49F526-4A03-4D67-942E-39B9CEE06BC7}"/>
    <cellStyle name="Currency 4 8 2 5 2" xfId="27184" xr:uid="{CCEF0CE8-ED12-41CC-A5DA-75CBBE495874}"/>
    <cellStyle name="Currency 4 8 2 5 3" xfId="25831" xr:uid="{1E7BBEEA-1730-44BA-8B2F-82CB56AA59C3}"/>
    <cellStyle name="Currency 4 8 2 5 4" xfId="14263" xr:uid="{5C96AFE2-855B-4472-BA64-DE3E33E7118E}"/>
    <cellStyle name="Currency 4 8 2 5 5" xfId="30637" xr:uid="{145C9633-4B64-48AF-8723-20B8C3906735}"/>
    <cellStyle name="Currency 4 8 2 6" xfId="6716" xr:uid="{3D58F211-A727-433E-A8B3-2D8FC8B20216}"/>
    <cellStyle name="Currency 4 8 2 6 2" xfId="27999" xr:uid="{D57B6D92-A933-4D4A-83E2-10FE3DE01E32}"/>
    <cellStyle name="Currency 4 8 2 6 3" xfId="26499" xr:uid="{A2D3AB61-87CE-41E9-8B2B-F2F8BFB69031}"/>
    <cellStyle name="Currency 4 8 2 6 4" xfId="17096" xr:uid="{0AA9968E-AC9E-442A-8CB7-C801B0D797A3}"/>
    <cellStyle name="Currency 4 8 2 7" xfId="9549" xr:uid="{8098CF5B-4973-49BE-8D14-5AB93CF6AA1E}"/>
    <cellStyle name="Currency 4 8 2 7 2" xfId="19929" xr:uid="{07DD1F18-8F7C-4C8C-AE04-17172020A973}"/>
    <cellStyle name="Currency 4 8 2 8" xfId="24217" xr:uid="{D229254F-E064-430C-BF8B-3F30208DFEBF}"/>
    <cellStyle name="Currency 4 8 2 9" xfId="12688" xr:uid="{C192F418-C48E-4364-A551-71DCACA3D032}"/>
    <cellStyle name="Currency 4 8 3" xfId="588" xr:uid="{00000000-0005-0000-0000-0000D6030000}"/>
    <cellStyle name="Currency 4 8 3 2" xfId="1956" xr:uid="{00000000-0005-0000-0000-0000D7030000}"/>
    <cellStyle name="Currency 4 8 3 2 2" xfId="28582" xr:uid="{7EA758D2-EF56-4EBA-A852-ECFF349D9C77}"/>
    <cellStyle name="Currency 4 8 3 2 2 2" xfId="30886" xr:uid="{6B43E411-504A-48A0-881D-A4CB093416FC}"/>
    <cellStyle name="Currency 4 8 3 2 2 3" xfId="30606" xr:uid="{E9C158B3-78D8-4AF3-8BD1-0F4A0B4EB020}"/>
    <cellStyle name="Currency 4 8 3 2 3" xfId="28375" xr:uid="{2BDE907B-0B78-4F02-BEEA-9C16113F20AA}"/>
    <cellStyle name="Currency 4 8 3 3" xfId="1957" xr:uid="{00000000-0005-0000-0000-0000D8030000}"/>
    <cellStyle name="Currency 4 8 3 4" xfId="1955" xr:uid="{00000000-0005-0000-0000-0000D9030000}"/>
    <cellStyle name="Currency 4 8 3 5" xfId="4969" xr:uid="{1B67C4BD-FEAB-4343-81B0-70E336F834C2}"/>
    <cellStyle name="Currency 4 8 3 5 2" xfId="27522" xr:uid="{933B019B-A4E7-43F1-BD1A-DA7B8BE0F85B}"/>
    <cellStyle name="Currency 4 8 3 5 2 2" xfId="31192" xr:uid="{1FA06368-9692-4F87-BA84-A8F7113127B3}"/>
    <cellStyle name="Currency 4 8 3 5 2 3" xfId="30885" xr:uid="{74CDC86A-7890-43A0-9099-81F98F0722EF}"/>
    <cellStyle name="Currency 4 8 3 5 3" xfId="26317" xr:uid="{FB2441D9-4696-44F3-B408-41CC938A49F8}"/>
    <cellStyle name="Currency 4 8 3 5 4" xfId="14264" xr:uid="{DE8D23D6-F8F1-4D45-8451-54228F7AAD04}"/>
    <cellStyle name="Currency 4 8 3 6" xfId="6717" xr:uid="{C23168E2-68BC-429D-9D04-F8821D43FD9B}"/>
    <cellStyle name="Currency 4 8 3 6 2" xfId="17097" xr:uid="{84173598-8D21-4CAF-A027-41BC34BC5835}"/>
    <cellStyle name="Currency 4 8 3 7" xfId="9550" xr:uid="{9FBCFA64-336F-422C-9C68-0F81301671C2}"/>
    <cellStyle name="Currency 4 8 3 7 2" xfId="19930" xr:uid="{CC8E98EB-A85B-4F27-BEB5-132F1C32EB97}"/>
    <cellStyle name="Currency 4 8 3 8" xfId="25284" xr:uid="{79F85939-2849-403A-99CB-8B646D555D1A}"/>
    <cellStyle name="Currency 4 8 3 9" xfId="13114" xr:uid="{8288B027-EE5F-4543-886C-BA48309EFD97}"/>
    <cellStyle name="Currency 4 8 4" xfId="1958" xr:uid="{00000000-0005-0000-0000-0000DA030000}"/>
    <cellStyle name="Currency 4 8 4 2" xfId="2299" xr:uid="{00000000-0005-0000-0000-0000C3020000}"/>
    <cellStyle name="Currency 4 8 4 2 2" xfId="7425" xr:uid="{AF1ECB60-ACC3-4E29-8CD9-99C548D0A883}"/>
    <cellStyle name="Currency 4 8 4 2 2 2" xfId="17805" xr:uid="{FC9917A7-7396-417E-BADB-979A351E7805}"/>
    <cellStyle name="Currency 4 8 4 2 2 2 2" xfId="31128" xr:uid="{1050FCCF-014F-4A61-8409-ABEAF81E4B6C}"/>
    <cellStyle name="Currency 4 8 4 2 2 2 3" xfId="30887" xr:uid="{FC86CB32-E70B-4812-90F6-F48A30AB6E2C}"/>
    <cellStyle name="Currency 4 8 4 2 3" xfId="10258" xr:uid="{9517CDA0-EE05-48CD-8A06-CA12BAA552D6}"/>
    <cellStyle name="Currency 4 8 4 2 3 2" xfId="20638" xr:uid="{101B4E7A-75C1-48B0-8903-922C92FA678A}"/>
    <cellStyle name="Currency 4 8 4 2 4" xfId="28395" xr:uid="{85CDAA97-1CAD-4B64-90D6-923E8F129023}"/>
    <cellStyle name="Currency 4 8 4 2 5" xfId="25948" xr:uid="{D643E276-0D8D-4A16-BA2F-D2D2976E80BC}"/>
    <cellStyle name="Currency 4 8 4 2 6" xfId="14972" xr:uid="{A33E5F38-7B4F-4342-831F-1643BCEDB035}"/>
    <cellStyle name="Currency 4 8 4 3" xfId="2088" xr:uid="{00000000-0005-0000-0000-0000DA030000}"/>
    <cellStyle name="Currency 4 8 4 4" xfId="25540" xr:uid="{6404CD47-CF8C-4F73-BCAE-891702C8F286}"/>
    <cellStyle name="Currency 4 8 4 4 2" xfId="29739" xr:uid="{95BBA192-E16E-479F-A9AC-4984C46E7EF3}"/>
    <cellStyle name="Currency 4 8 4 5" xfId="29852" xr:uid="{C8D3D891-209E-4B26-9316-25A831B4C4AB}"/>
    <cellStyle name="Currency 4 8 4 6" xfId="29994" xr:uid="{86931842-3154-47E1-A149-1B03081C7CA9}"/>
    <cellStyle name="Currency 4 8 5" xfId="1959" xr:uid="{00000000-0005-0000-0000-0000DB030000}"/>
    <cellStyle name="Currency 4 8 5 2" xfId="25621" xr:uid="{FDE13DD4-4BFE-4241-AF39-D2C68C9AD7B0}"/>
    <cellStyle name="Currency 4 8 5 2 2" xfId="29812" xr:uid="{51867E3E-322C-45C2-AAB5-A9260D89EAA5}"/>
    <cellStyle name="Currency 4 8 5 2 2 2" xfId="30888" xr:uid="{1A883A60-46C3-43A6-A992-715105DD7CC1}"/>
    <cellStyle name="Currency 4 8 5 3" xfId="23097" xr:uid="{7A60B91C-EC8E-45C0-8A86-C875998593D9}"/>
    <cellStyle name="Currency 4 8 5 4" xfId="30029" xr:uid="{A621AE50-9826-4A13-9FC9-FFD777B68BD3}"/>
    <cellStyle name="Currency 4 8 6" xfId="1951" xr:uid="{00000000-0005-0000-0000-0000DC030000}"/>
    <cellStyle name="Currency 4 8 6 2" xfId="25841" xr:uid="{F485F629-3DA4-44A2-B8A8-546D8AA4877F}"/>
    <cellStyle name="Currency 4 8 6 2 2" xfId="30889" xr:uid="{529C92E7-70BA-45B3-AD7F-442288B598B1}"/>
    <cellStyle name="Currency 4 8 6 2 3" xfId="30593" xr:uid="{C285BB10-709D-4317-88CD-0FA126CCFB66}"/>
    <cellStyle name="Currency 4 8 6 3" xfId="27929" xr:uid="{67E7D5C4-4291-414C-B668-C038AB5B4730}"/>
    <cellStyle name="Currency 4 8 7" xfId="3888" xr:uid="{75AA0707-E7A1-49F2-96B5-A9DDA61F2F28}"/>
    <cellStyle name="Currency 4 8 7 2" xfId="8719" xr:uid="{DAEA6783-1B67-4BC5-9B10-29C804B64F3F}"/>
    <cellStyle name="Currency 4 8 7 2 2" xfId="28967" xr:uid="{85DBFA5D-B137-4531-BDFE-283897605602}"/>
    <cellStyle name="Currency 4 8 7 2 3" xfId="28269" xr:uid="{AC920C50-ED0E-4719-96D3-5B5D50A74886}"/>
    <cellStyle name="Currency 4 8 7 2 4" xfId="19099" xr:uid="{5DA4536C-9937-4FA0-AD85-B74BF051B58E}"/>
    <cellStyle name="Currency 4 8 7 3" xfId="11552" xr:uid="{47C6DD1A-A8F8-40D0-8141-553D7D95F5FA}"/>
    <cellStyle name="Currency 4 8 7 3 2" xfId="21932" xr:uid="{6AE81B20-7D9E-4468-80C1-003CA6D3DF48}"/>
    <cellStyle name="Currency 4 8 7 4" xfId="26294" xr:uid="{F07E7FD3-1053-4F4D-BAED-6E1CAC6C222D}"/>
    <cellStyle name="Currency 4 8 7 5" xfId="16266" xr:uid="{18D8913E-BFAE-4FD9-B645-B3A6A40A1E7E}"/>
    <cellStyle name="Currency 4 8 8" xfId="4967" xr:uid="{9E8825FE-50AE-4262-80AB-C3CBD6D88B2F}"/>
    <cellStyle name="Currency 4 8 8 2" xfId="27766" xr:uid="{DF2BDCE6-4C51-452D-A0A5-87AAC2CC1C69}"/>
    <cellStyle name="Currency 4 8 8 3" xfId="26135" xr:uid="{AF02D72E-3ADE-4F23-ACEF-46F911C96B37}"/>
    <cellStyle name="Currency 4 8 8 4" xfId="14262" xr:uid="{56112834-C55F-41FB-A3AF-7D3A241E4254}"/>
    <cellStyle name="Currency 4 8 9" xfId="6715" xr:uid="{47385384-7DC7-43EA-9D98-865E182695F7}"/>
    <cellStyle name="Currency 4 8 9 2" xfId="26112" xr:uid="{7DA3908F-553E-45FE-8585-31B030A5F62A}"/>
    <cellStyle name="Currency 4 8 9 3" xfId="28031" xr:uid="{14C37885-BFB7-4575-B570-1CCC1080F5EA}"/>
    <cellStyle name="Currency 4 8 9 4" xfId="17095" xr:uid="{26C25D8C-F834-4199-A88F-910068EE38EC}"/>
    <cellStyle name="Currency 4 9" xfId="589" xr:uid="{00000000-0005-0000-0000-0000DD030000}"/>
    <cellStyle name="Currency 4 9 10" xfId="12522" xr:uid="{11D205F3-DE9A-4585-96C1-3790524650F3}"/>
    <cellStyle name="Currency 4 9 2" xfId="1961" xr:uid="{00000000-0005-0000-0000-0000DE030000}"/>
    <cellStyle name="Currency 4 9 2 2" xfId="3105" xr:uid="{00000000-0005-0000-0000-0000C8020000}"/>
    <cellStyle name="Currency 4 9 2 2 2" xfId="8184" xr:uid="{E0C42976-7985-468B-A550-00C105659867}"/>
    <cellStyle name="Currency 4 9 2 2 2 2" xfId="18564" xr:uid="{0DB0E157-2439-41AF-9E6E-4B439D093BCA}"/>
    <cellStyle name="Currency 4 9 2 2 2 2 2" xfId="31143" xr:uid="{ED8C307C-F610-47C6-A831-49895CEE396D}"/>
    <cellStyle name="Currency 4 9 2 2 2 2 3" xfId="30890" xr:uid="{33621EAE-9D95-48E9-891A-0F259B49272F}"/>
    <cellStyle name="Currency 4 9 2 2 3" xfId="11017" xr:uid="{D7DEB894-76C8-4B7B-B912-EBD1C82FE3F2}"/>
    <cellStyle name="Currency 4 9 2 2 3 2" xfId="21397" xr:uid="{8065ECFA-8095-493D-9111-5F5913647C23}"/>
    <cellStyle name="Currency 4 9 2 2 4" xfId="25610" xr:uid="{A7FF5CE1-F4BB-4703-8B1C-0C380512F35C}"/>
    <cellStyle name="Currency 4 9 2 2 4 2" xfId="30074" xr:uid="{A4FDCC8D-1AF2-4A28-BC45-E5AB8BDBB980}"/>
    <cellStyle name="Currency 4 9 2 2 5" xfId="27510" xr:uid="{C5753C4E-F4AE-4664-A289-C298AAB6A474}"/>
    <cellStyle name="Currency 4 9 2 2 6" xfId="15731" xr:uid="{12DC9B3A-26A7-4B40-A2C7-BD544A7C2F73}"/>
    <cellStyle name="Currency 4 9 2 3" xfId="3685" xr:uid="{00000000-0005-0000-0000-0000DE030000}"/>
    <cellStyle name="Currency 4 9 2 3 2" xfId="27012" xr:uid="{B8A8630C-F521-49C0-9A08-B8D1C46D1721}"/>
    <cellStyle name="Currency 4 9 2 3 3" xfId="28316" xr:uid="{DEC5B4E7-8E1A-47EA-AF52-8C7579DC672B}"/>
    <cellStyle name="Currency 4 9 2 4" xfId="5700" xr:uid="{B6CD54E5-5D90-49B7-A633-F341EAD9C0A5}"/>
    <cellStyle name="Currency 4 9 2 4 2" xfId="29781" xr:uid="{F000CD1D-B1BA-49CE-A26C-7AEFE89CA9A5}"/>
    <cellStyle name="Currency 4 9 2 5" xfId="24270" xr:uid="{85355DC1-7AA6-4677-8462-5632C34BF0BE}"/>
    <cellStyle name="Currency 4 9 2 5 2" xfId="26910" xr:uid="{E28A2460-A64C-4999-BF1B-1A22498ADAD4}"/>
    <cellStyle name="Currency 4 9 2 6" xfId="28081" xr:uid="{BBBB1EFF-5326-432C-BD02-5C918A2E7B14}"/>
    <cellStyle name="Currency 4 9 2 7" xfId="13624" xr:uid="{7EDD3587-7095-4A81-B74E-8090122F2B34}"/>
    <cellStyle name="Currency 4 9 3" xfId="1962" xr:uid="{00000000-0005-0000-0000-0000DF030000}"/>
    <cellStyle name="Currency 4 9 3 2" xfId="2689" xr:uid="{00000000-0005-0000-0000-0000C9020000}"/>
    <cellStyle name="Currency 4 9 3 2 2" xfId="7812" xr:uid="{499AF24C-55A5-43E5-8835-11CA6641B905}"/>
    <cellStyle name="Currency 4 9 3 2 2 2" xfId="18192" xr:uid="{9DAB7D1E-765A-44CC-B652-721FFFD8C93B}"/>
    <cellStyle name="Currency 4 9 3 2 3" xfId="10645" xr:uid="{28A4B673-4DE0-49FC-9A42-CFD31A36EA67}"/>
    <cellStyle name="Currency 4 9 3 2 3 2" xfId="21025" xr:uid="{8C89E73C-B22B-4568-BBBC-10F63CA44619}"/>
    <cellStyle name="Currency 4 9 3 2 4" xfId="15359" xr:uid="{1A747241-6007-4043-8042-4BD7A52ED86B}"/>
    <cellStyle name="Currency 4 9 3 2 5" xfId="30456" xr:uid="{E82066D7-0909-4523-8345-4B323B12606B}"/>
    <cellStyle name="Currency 4 9 3 3" xfId="3655" xr:uid="{00000000-0005-0000-0000-0000DF030000}"/>
    <cellStyle name="Currency 4 9 3 4" xfId="5701" xr:uid="{572965EA-1F6C-4640-9DDC-DE1E721E4148}"/>
    <cellStyle name="Currency 4 9 3 4 2" xfId="29756" xr:uid="{B6BCDE65-9BFA-44F5-9903-F31404CCA55C}"/>
    <cellStyle name="Currency 4 9 3 5" xfId="23302" xr:uid="{EC92654A-2F5D-49BE-A509-D34B0A753554}"/>
    <cellStyle name="Currency 4 9 3 6" xfId="13101" xr:uid="{47CEFBAA-F193-4528-BF13-F969C4A1BCEF}"/>
    <cellStyle name="Currency 4 9 4" xfId="1960" xr:uid="{00000000-0005-0000-0000-0000E0030000}"/>
    <cellStyle name="Currency 4 9 4 2" xfId="2291" xr:uid="{00000000-0005-0000-0000-0000C7020000}"/>
    <cellStyle name="Currency 4 9 4 2 2" xfId="7417" xr:uid="{7A09F447-6EA0-45DE-A9B3-A1537B9AA0F4}"/>
    <cellStyle name="Currency 4 9 4 2 2 2" xfId="17797" xr:uid="{010FA966-37C5-491A-82C2-DD3903AA0F71}"/>
    <cellStyle name="Currency 4 9 4 2 3" xfId="10250" xr:uid="{7380F39E-75E2-45CC-A417-0B9249EE1EC5}"/>
    <cellStyle name="Currency 4 9 4 2 3 2" xfId="20630" xr:uid="{46E0CA4A-9B8F-4B3A-AF50-0F606033AE0B}"/>
    <cellStyle name="Currency 4 9 4 2 4" xfId="26541" xr:uid="{9ADB49FD-3CB9-4CDC-8AAA-C677630C1A11}"/>
    <cellStyle name="Currency 4 9 4 2 5" xfId="28115" xr:uid="{0CD4B079-9BBC-47CC-94A8-0E21C37AAE90}"/>
    <cellStyle name="Currency 4 9 4 2 6" xfId="14964" xr:uid="{C3DDA060-F454-4492-AC0D-4E8A716A4AEF}"/>
    <cellStyle name="Currency 4 9 4 3" xfId="3644" xr:uid="{00000000-0005-0000-0000-0000E0030000}"/>
    <cellStyle name="Currency 4 9 4 4" xfId="23982" xr:uid="{D7ECF183-A9FB-4F7A-A59A-272E2F6F535B}"/>
    <cellStyle name="Currency 4 9 5" xfId="3826" xr:uid="{000ACA94-2153-4302-8B6A-722AE35328B8}"/>
    <cellStyle name="Currency 4 9 5 2" xfId="8658" xr:uid="{11C3A1BE-D6BB-4FEA-9A33-5739A5F19DCD}"/>
    <cellStyle name="Currency 4 9 5 2 2" xfId="28959" xr:uid="{E30A7CFA-2FBE-4A31-8130-E3872CD9262E}"/>
    <cellStyle name="Currency 4 9 5 2 3" xfId="27857" xr:uid="{750A93EA-6EC4-4482-8E09-BB7898C875FF}"/>
    <cellStyle name="Currency 4 9 5 2 4" xfId="19038" xr:uid="{A4156738-3B33-45C9-8F87-F92746E6BC31}"/>
    <cellStyle name="Currency 4 9 5 3" xfId="11491" xr:uid="{54DAEE57-6E01-4FD8-A9B2-EE7413C74CE5}"/>
    <cellStyle name="Currency 4 9 5 3 2" xfId="21871" xr:uid="{3975A300-1731-4B47-A5A3-B76F484A0F52}"/>
    <cellStyle name="Currency 4 9 5 4" xfId="25752" xr:uid="{250618F8-EF53-42EA-BF04-9BA8BA23A39C}"/>
    <cellStyle name="Currency 4 9 5 5" xfId="16205" xr:uid="{B2215B16-2AAC-4F29-86DA-A576F75C9006}"/>
    <cellStyle name="Currency 4 9 6" xfId="4970" xr:uid="{956C2F0C-4E4E-480B-96A2-4BBD31510532}"/>
    <cellStyle name="Currency 4 9 6 2" xfId="28184" xr:uid="{45A2E1B6-8B39-4378-BE7B-C76A7ABED3EE}"/>
    <cellStyle name="Currency 4 9 6 3" xfId="28728" xr:uid="{899332CF-46F8-49BA-8867-DB0F2C08DFEE}"/>
    <cellStyle name="Currency 4 9 6 4" xfId="14265" xr:uid="{CE595702-DCCF-41D9-BDC1-4D86F6395577}"/>
    <cellStyle name="Currency 4 9 7" xfId="6718" xr:uid="{E35CBB27-1B3C-4ACE-AD83-4A5591761FD0}"/>
    <cellStyle name="Currency 4 9 7 2" xfId="26023" xr:uid="{86AA3093-66DE-4256-A269-75B7758D8FC7}"/>
    <cellStyle name="Currency 4 9 7 3" xfId="26676" xr:uid="{606BAAFF-75AE-49D7-9979-D40C7276D32D}"/>
    <cellStyle name="Currency 4 9 7 4" xfId="17098" xr:uid="{29091485-7FBD-4321-846C-24EB68313981}"/>
    <cellStyle name="Currency 4 9 8" xfId="9551" xr:uid="{4A590147-89C2-47D7-838D-C3AB6BAC093D}"/>
    <cellStyle name="Currency 4 9 8 2" xfId="19931" xr:uid="{D10AACFD-BBEE-484B-B36A-84DE24B11EED}"/>
    <cellStyle name="Currency 4 9 9" xfId="24552" xr:uid="{498B69E5-0439-4408-87C4-7EF87E505B1E}"/>
    <cellStyle name="Currency 5" xfId="590" xr:uid="{00000000-0005-0000-0000-0000E1030000}"/>
    <cellStyle name="Currency 5 10" xfId="4971" xr:uid="{0127C852-060E-4046-8C0D-4B566FAC3A77}"/>
    <cellStyle name="Currency 5 10 2" xfId="26243" xr:uid="{C59BE194-529F-4702-B46B-7874E29DE31A}"/>
    <cellStyle name="Currency 5 10 3" xfId="26440" xr:uid="{ADFDD67C-45AA-450C-A480-B07F7596B9D6}"/>
    <cellStyle name="Currency 5 10 4" xfId="14266" xr:uid="{240572AE-B301-4AFC-8245-514967858343}"/>
    <cellStyle name="Currency 5 11" xfId="6719" xr:uid="{0A1A5FF7-B1C8-4455-BC0A-1A0494662DFA}"/>
    <cellStyle name="Currency 5 11 2" xfId="17099" xr:uid="{CE1C590A-1E08-492D-A5D4-C48EC666C3D4}"/>
    <cellStyle name="Currency 5 12" xfId="9552" xr:uid="{D0967022-4EB5-4BE0-9D2F-A8094341CF11}"/>
    <cellStyle name="Currency 5 12 2" xfId="19932" xr:uid="{BE20113A-F2EE-459C-BCE6-ECDBC109DA46}"/>
    <cellStyle name="Currency 5 13" xfId="23092" xr:uid="{F26D2CE7-28B3-4E2E-9C07-3001E7351776}"/>
    <cellStyle name="Currency 5 14" xfId="12405" xr:uid="{CF35860C-8F77-4620-8FAD-AD17DEF49300}"/>
    <cellStyle name="Currency 5 2" xfId="591" xr:uid="{00000000-0005-0000-0000-0000E2030000}"/>
    <cellStyle name="Currency 5 2 10" xfId="6720" xr:uid="{E241A098-71E3-45C7-B9E5-0F648599E5C0}"/>
    <cellStyle name="Currency 5 2 10 2" xfId="17100" xr:uid="{9DB1438C-B8F5-4138-997F-97D84CE6F65E}"/>
    <cellStyle name="Currency 5 2 11" xfId="9553" xr:uid="{380C6E5F-325D-453D-B49C-0AD68D0C9071}"/>
    <cellStyle name="Currency 5 2 11 2" xfId="19933" xr:uid="{8C168D19-AB32-4FC5-AE1E-523857214607}"/>
    <cellStyle name="Currency 5 2 12" xfId="22828" xr:uid="{CD754010-E9EC-4548-95AF-18F4EA7CC937}"/>
    <cellStyle name="Currency 5 2 13" xfId="12465" xr:uid="{96E8DC89-4338-4D2F-9FB1-91BCDCC04C70}"/>
    <cellStyle name="Currency 5 2 2" xfId="592" xr:uid="{00000000-0005-0000-0000-0000E3030000}"/>
    <cellStyle name="Currency 5 2 2 10" xfId="9554" xr:uid="{12517C23-DBF5-49AA-90FA-E749FF9B3FD9}"/>
    <cellStyle name="Currency 5 2 2 10 2" xfId="19934" xr:uid="{C8BE885C-3F64-4CD4-9BDA-5C4C40B1FE9E}"/>
    <cellStyle name="Currency 5 2 2 11" xfId="25373" xr:uid="{9F58AD45-78BC-432D-82CA-4ADD14D6E206}"/>
    <cellStyle name="Currency 5 2 2 12" xfId="12532" xr:uid="{E802454A-CA30-4ECF-9F44-10C3636636FD}"/>
    <cellStyle name="Currency 5 2 2 2" xfId="1966" xr:uid="{00000000-0005-0000-0000-0000E4030000}"/>
    <cellStyle name="Currency 5 2 2 2 2" xfId="3107" xr:uid="{00000000-0005-0000-0000-0000CE020000}"/>
    <cellStyle name="Currency 5 2 2 2 2 2" xfId="6172" xr:uid="{BE24A938-2881-4F5D-B62A-4F1162D03E33}"/>
    <cellStyle name="Currency 5 2 2 2 2 2 2" xfId="25851" xr:uid="{F20382A5-D65C-4100-B2A8-7EB455708DDE}"/>
    <cellStyle name="Currency 5 2 2 2 2 2 3" xfId="26679" xr:uid="{8EBAF09A-2434-47C3-B9AB-2BF0BE142A89}"/>
    <cellStyle name="Currency 5 2 2 2 2 2 4" xfId="15733" xr:uid="{71DF357E-08E2-481E-A961-D9A9A85D0FE6}"/>
    <cellStyle name="Currency 5 2 2 2 2 3" xfId="8186" xr:uid="{F888BC8D-2822-4D7A-8F80-B60D7A25CE3A}"/>
    <cellStyle name="Currency 5 2 2 2 2 3 2" xfId="18566" xr:uid="{691322DB-4935-4B9B-9354-691D3668F327}"/>
    <cellStyle name="Currency 5 2 2 2 2 4" xfId="11019" xr:uid="{59742B54-0DA4-486F-9740-1D38F5BE12FD}"/>
    <cellStyle name="Currency 5 2 2 2 2 4 2" xfId="21399" xr:uid="{F9F6A6C8-279B-4E64-9E63-3C8E184E9F76}"/>
    <cellStyle name="Currency 5 2 2 2 2 5" xfId="23949" xr:uid="{088AD340-C2CC-47BE-8891-D6CC3414FE2E}"/>
    <cellStyle name="Currency 5 2 2 2 2 6" xfId="27619" xr:uid="{3C20AB5A-5E9F-43FE-AFE1-016CD4FFEADD}"/>
    <cellStyle name="Currency 5 2 2 2 2 7" xfId="13626" xr:uid="{B10AB8D8-0FC4-4067-ACD0-E5B0002F9029}"/>
    <cellStyle name="Currency 5 2 2 2 3" xfId="2700" xr:uid="{00000000-0005-0000-0000-0000CD020000}"/>
    <cellStyle name="Currency 5 2 2 2 3 2" xfId="7823" xr:uid="{0FA2EE59-89F7-42BE-AFCA-13B241F95610}"/>
    <cellStyle name="Currency 5 2 2 2 3 2 2" xfId="28281" xr:uid="{C2137D5F-7224-4361-94BB-42021950E03A}"/>
    <cellStyle name="Currency 5 2 2 2 3 2 3" xfId="27885" xr:uid="{8B47DE6B-C0A3-4808-BD11-76C664370C32}"/>
    <cellStyle name="Currency 5 2 2 2 3 2 4" xfId="18203" xr:uid="{DE64AA34-7A3F-4BE8-AC87-76B82DFB15AA}"/>
    <cellStyle name="Currency 5 2 2 2 3 3" xfId="10656" xr:uid="{4D2AD998-5A82-41E0-A69E-3F76050FA43C}"/>
    <cellStyle name="Currency 5 2 2 2 3 3 2" xfId="21036" xr:uid="{BF6A1076-4AD6-4E1B-8DA6-B5CA46C39230}"/>
    <cellStyle name="Currency 5 2 2 2 3 4" xfId="23307" xr:uid="{799AABCF-471B-405C-90D8-CDB7F1658679}"/>
    <cellStyle name="Currency 5 2 2 2 3 5" xfId="15370" xr:uid="{7ACDB224-994C-428F-913A-C2A5B9336ACA}"/>
    <cellStyle name="Currency 5 2 2 2 4" xfId="2047" xr:uid="{00000000-0005-0000-0000-0000E4030000}"/>
    <cellStyle name="Currency 5 2 2 2 4 2" xfId="26833" xr:uid="{C64A4FF9-2FD0-4583-B837-5708E557185E}"/>
    <cellStyle name="Currency 5 2 2 2 4 3" xfId="28442" xr:uid="{70E40412-F726-4A29-B8F5-5630BE3A9276}"/>
    <cellStyle name="Currency 5 2 2 2 5" xfId="4277" xr:uid="{C3D7F732-DE5D-41EF-8592-DE3D2EBC22AC}"/>
    <cellStyle name="Currency 5 2 2 2 5 2" xfId="9048" xr:uid="{2D83AAB7-EE53-414D-B71E-98FD02A0314D}"/>
    <cellStyle name="Currency 5 2 2 2 5 2 2" xfId="19428" xr:uid="{3729AD62-DADD-410C-836C-C0173341262F}"/>
    <cellStyle name="Currency 5 2 2 2 5 2 3" xfId="31052" xr:uid="{65379D5D-A019-44C2-A4F5-8978204D96E1}"/>
    <cellStyle name="Currency 5 2 2 2 5 2 4" xfId="30891" xr:uid="{742D8526-B98A-43F7-82DB-E1B0DFFD6C96}"/>
    <cellStyle name="Currency 5 2 2 2 5 3" xfId="11881" xr:uid="{0FE592E7-404D-48FC-A7B7-7FDE44FBAA0E}"/>
    <cellStyle name="Currency 5 2 2 2 5 3 2" xfId="22261" xr:uid="{9B9EB93E-D50F-45EE-81A7-B342F4A32DB7}"/>
    <cellStyle name="Currency 5 2 2 2 5 4" xfId="26406" xr:uid="{B91ECD61-4C35-4E4A-8D9C-C36D8ADEC10B}"/>
    <cellStyle name="Currency 5 2 2 2 5 5" xfId="26847" xr:uid="{EE06C130-8C70-4964-9F7A-D8C37715BFD6}"/>
    <cellStyle name="Currency 5 2 2 2 5 6" xfId="16595" xr:uid="{4301A36F-BCF2-4881-9C48-F364E56E7571}"/>
    <cellStyle name="Currency 5 2 2 2 6" xfId="5704" xr:uid="{56AE04DD-2B1B-45C9-B774-49C5775046E0}"/>
    <cellStyle name="Currency 5 2 2 2 6 2" xfId="29728" xr:uid="{65C9FCB2-3DEC-4426-9C59-F87A66AA0CC0}"/>
    <cellStyle name="Currency 5 2 2 2 6 2 2" xfId="30991" xr:uid="{AFC39984-8795-40B8-B32F-0117AF697C54}"/>
    <cellStyle name="Currency 5 2 2 2 7" xfId="24564" xr:uid="{EC4152A8-D2AF-4A3A-9787-6E2DEE37E7D4}"/>
    <cellStyle name="Currency 5 2 2 2 8" xfId="13117" xr:uid="{E767FA5A-7327-467C-AF41-77D3C067A458}"/>
    <cellStyle name="Currency 5 2 2 3" xfId="1967" xr:uid="{00000000-0005-0000-0000-0000E5030000}"/>
    <cellStyle name="Currency 5 2 2 3 2" xfId="3108" xr:uid="{00000000-0005-0000-0000-0000CF020000}"/>
    <cellStyle name="Currency 5 2 2 3 2 2" xfId="8187" xr:uid="{13245339-F13E-40A8-839B-4D77E86C6D7A}"/>
    <cellStyle name="Currency 5 2 2 3 2 2 2" xfId="28854" xr:uid="{49F4AEF3-A94A-4BB7-93FF-EEDEC1683101}"/>
    <cellStyle name="Currency 5 2 2 3 2 2 2 2" xfId="31236" xr:uid="{87F82027-79CD-47F8-AA9B-02A445559384}"/>
    <cellStyle name="Currency 5 2 2 3 2 2 2 3" xfId="30893" xr:uid="{17A3B4CC-F29C-453C-BBA9-895349B92972}"/>
    <cellStyle name="Currency 5 2 2 3 2 2 3" xfId="26106" xr:uid="{565CDC13-D9D4-436A-BAA9-98069B5E57AD}"/>
    <cellStyle name="Currency 5 2 2 3 2 2 4" xfId="18567" xr:uid="{7A405561-471D-43CB-9F39-50752F34F453}"/>
    <cellStyle name="Currency 5 2 2 3 2 3" xfId="11020" xr:uid="{3F84DF8C-8F7C-4373-BE1E-22BAFE9DD44F}"/>
    <cellStyle name="Currency 5 2 2 3 2 3 2" xfId="21400" xr:uid="{9DFEDBB8-6F7C-4CBC-8F69-9531275ED852}"/>
    <cellStyle name="Currency 5 2 2 3 2 4" xfId="23582" xr:uid="{9906515C-0ACF-40FA-AA3D-B1FEC0FE45AD}"/>
    <cellStyle name="Currency 5 2 2 3 2 5" xfId="15734" xr:uid="{09C152D0-E30A-445F-806F-9A2FB440B1E9}"/>
    <cellStyle name="Currency 5 2 2 3 3" xfId="3548" xr:uid="{00000000-0005-0000-0000-0000E5030000}"/>
    <cellStyle name="Currency 5 2 2 3 4" xfId="4433" xr:uid="{32BAE54B-9351-4830-AA5E-63816AB07ED5}"/>
    <cellStyle name="Currency 5 2 2 3 4 2" xfId="9204" xr:uid="{87614C63-EABE-46FA-900D-6B5F9639F88D}"/>
    <cellStyle name="Currency 5 2 2 3 4 2 2" xfId="19584" xr:uid="{F36A6D76-44E8-433A-86D5-8EEC553E5D49}"/>
    <cellStyle name="Currency 5 2 2 3 4 2 3" xfId="31098" xr:uid="{448935C6-ECC2-4E7F-9166-42A235C27226}"/>
    <cellStyle name="Currency 5 2 2 3 4 2 4" xfId="30892" xr:uid="{C5657449-ECBB-4564-A545-23B9D035DF66}"/>
    <cellStyle name="Currency 5 2 2 3 4 3" xfId="12037" xr:uid="{E7C9D73E-8A42-41F0-8DDC-A7D39D80369F}"/>
    <cellStyle name="Currency 5 2 2 3 4 3 2" xfId="22417" xr:uid="{85B7CB9A-F6D9-4C07-9848-E505521E2E02}"/>
    <cellStyle name="Currency 5 2 2 3 4 4" xfId="16751" xr:uid="{55D64D6B-C1B4-467E-962E-74EF844202D6}"/>
    <cellStyle name="Currency 5 2 2 3 5" xfId="5705" xr:uid="{64BFFDB4-46D1-483C-8C4F-E280CB1ECB1C}"/>
    <cellStyle name="Currency 5 2 2 3 5 2" xfId="29710" xr:uid="{DD288719-AB35-4C89-88F1-540C0355360C}"/>
    <cellStyle name="Currency 5 2 2 3 5 2 2" xfId="30992" xr:uid="{2203EE67-0F45-4FCA-8501-AF4CCD1B0C73}"/>
    <cellStyle name="Currency 5 2 2 3 6" xfId="24897" xr:uid="{F8B21FAF-1CA2-4C0F-B3E2-9F62AED2DA5F}"/>
    <cellStyle name="Currency 5 2 2 3 7" xfId="13627" xr:uid="{006AB017-2D5D-4BEE-A7CB-912CA41008FB}"/>
    <cellStyle name="Currency 5 2 2 4" xfId="1965" xr:uid="{00000000-0005-0000-0000-0000E6030000}"/>
    <cellStyle name="Currency 5 2 2 4 2" xfId="3106" xr:uid="{00000000-0005-0000-0000-0000D0020000}"/>
    <cellStyle name="Currency 5 2 2 4 2 2" xfId="8185" xr:uid="{EC4D431F-F668-4FCE-815C-FD5EACEEDF85}"/>
    <cellStyle name="Currency 5 2 2 4 2 2 2" xfId="28853" xr:uid="{7C5B0695-8C13-41C0-ACF4-145D7F65FF93}"/>
    <cellStyle name="Currency 5 2 2 4 2 2 3" xfId="28613" xr:uid="{8D54ADB9-69AE-475B-AE53-5F93F4C469AC}"/>
    <cellStyle name="Currency 5 2 2 4 2 2 4" xfId="18565" xr:uid="{3CB38A1D-D5FD-45BB-979C-084854CB23D1}"/>
    <cellStyle name="Currency 5 2 2 4 2 3" xfId="11018" xr:uid="{1EDC9C14-BB5A-42E7-8C1B-2A6A66C32E66}"/>
    <cellStyle name="Currency 5 2 2 4 2 3 2" xfId="21398" xr:uid="{4B569564-AC9C-4E2F-A36D-AB280A0C0C45}"/>
    <cellStyle name="Currency 5 2 2 4 2 4" xfId="26801" xr:uid="{D3CBC96C-8DCC-4604-856F-C197D0CBC5C0}"/>
    <cellStyle name="Currency 5 2 2 4 2 5" xfId="15732" xr:uid="{EC11DDBB-96CA-4144-A30D-CF3021608613}"/>
    <cellStyle name="Currency 5 2 2 4 3" xfId="3680" xr:uid="{00000000-0005-0000-0000-0000E6030000}"/>
    <cellStyle name="Currency 5 2 2 4 4" xfId="5703" xr:uid="{F0F3577E-AEB9-46D9-839A-DC5FBFCEA274}"/>
    <cellStyle name="Currency 5 2 2 4 4 2" xfId="29973" xr:uid="{1A47C2B6-3535-4DAD-8D31-63333AA84210}"/>
    <cellStyle name="Currency 5 2 2 4 5" xfId="22998" xr:uid="{33E7FD05-6AC1-4553-A763-5F9ADDC95EFB}"/>
    <cellStyle name="Currency 5 2 2 4 6" xfId="13625" xr:uid="{A1CD338B-CC30-4727-B3F0-0E4E5CC6C8A2}"/>
    <cellStyle name="Currency 5 2 2 5" xfId="2642" xr:uid="{00000000-0005-0000-0000-0000D1020000}"/>
    <cellStyle name="Currency 5 2 2 5 2" xfId="5903" xr:uid="{01A77C53-D4B3-4B4A-A7AA-DA49AF807277}"/>
    <cellStyle name="Currency 5 2 2 5 2 2" xfId="28061" xr:uid="{8EF9D5B8-AD4E-41E9-A228-6AF16D4B036F}"/>
    <cellStyle name="Currency 5 2 2 5 2 2 2" xfId="31199" xr:uid="{E9A01D91-80DD-41A2-BDF4-F2C3BA223E61}"/>
    <cellStyle name="Currency 5 2 2 5 2 2 3" xfId="30894" xr:uid="{4927734C-1128-4F35-ADA5-EBE5F5527F8D}"/>
    <cellStyle name="Currency 5 2 2 5 2 3" xfId="28471" xr:uid="{82D05B3D-86D8-4506-AE14-DBD6FF00D9F8}"/>
    <cellStyle name="Currency 5 2 2 5 2 4" xfId="15313" xr:uid="{73BC589D-4447-4249-B1BB-4F0E836F79EB}"/>
    <cellStyle name="Currency 5 2 2 5 3" xfId="7766" xr:uid="{0BCD7F6B-EB32-4F4B-BE32-1005B1112FD0}"/>
    <cellStyle name="Currency 5 2 2 5 3 2" xfId="18146" xr:uid="{39F2C129-AC1D-49B2-8889-3EA2F448443B}"/>
    <cellStyle name="Currency 5 2 2 5 4" xfId="10599" xr:uid="{D3A2D10F-02C4-4FC8-8984-C693054A334C}"/>
    <cellStyle name="Currency 5 2 2 5 4 2" xfId="20979" xr:uid="{7E6ADA5D-3DC7-41ED-99C9-A4042922E532}"/>
    <cellStyle name="Currency 5 2 2 5 5" xfId="23543" xr:uid="{2A62B28A-3D7D-44E1-830E-A4B18F3C462C}"/>
    <cellStyle name="Currency 5 2 2 5 6" xfId="13030" xr:uid="{BC0D04A2-EDC2-44C0-8A7A-ECF31AD1A87E}"/>
    <cellStyle name="Currency 5 2 2 6" xfId="2301" xr:uid="{00000000-0005-0000-0000-0000CC020000}"/>
    <cellStyle name="Currency 5 2 2 6 2" xfId="7427" xr:uid="{33D726B9-173A-495B-A4BA-834CE620BF69}"/>
    <cellStyle name="Currency 5 2 2 6 2 2" xfId="17807" xr:uid="{856799D2-AB87-4DD2-9C94-BFDB3D72AE03}"/>
    <cellStyle name="Currency 5 2 2 6 3" xfId="10260" xr:uid="{A462F4E5-48AC-4A2C-992B-92C429FC328E}"/>
    <cellStyle name="Currency 5 2 2 6 3 2" xfId="20640" xr:uid="{5D9F252F-0DAB-4171-9706-3A1FB1F31BA3}"/>
    <cellStyle name="Currency 5 2 2 6 4" xfId="22670" xr:uid="{60C51A38-352A-40DD-A8EB-74F53D2FCD6C}"/>
    <cellStyle name="Currency 5 2 2 6 5" xfId="28363" xr:uid="{3779EA25-6211-41A3-BEC2-2229A6763BFA}"/>
    <cellStyle name="Currency 5 2 2 6 6" xfId="14974" xr:uid="{5552B899-4FCC-4E4B-BB6F-B5232499BD8E}"/>
    <cellStyle name="Currency 5 2 2 7" xfId="3832" xr:uid="{58CAFAE7-4ECC-4D05-802A-591E6F0FD407}"/>
    <cellStyle name="Currency 5 2 2 7 2" xfId="8664" xr:uid="{3E47732A-E67C-496E-A27B-A49411598E3D}"/>
    <cellStyle name="Currency 5 2 2 7 2 2" xfId="19044" xr:uid="{E366572E-1173-45A7-B79D-6E597AD48165}"/>
    <cellStyle name="Currency 5 2 2 7 3" xfId="11497" xr:uid="{5D129DB0-375F-4A95-A0F4-3754244C1E48}"/>
    <cellStyle name="Currency 5 2 2 7 3 2" xfId="21877" xr:uid="{172E324E-C1CA-4DC2-9EC6-D823E04B7C3C}"/>
    <cellStyle name="Currency 5 2 2 7 4" xfId="28163" xr:uid="{D0852ACE-D955-4A7A-B56D-9C118288E0DC}"/>
    <cellStyle name="Currency 5 2 2 7 5" xfId="26370" xr:uid="{40CB9855-3EF7-4ABB-B7BD-BE754A9C6D1E}"/>
    <cellStyle name="Currency 5 2 2 7 6" xfId="16211" xr:uid="{28EF5B7D-0FFC-4496-99BB-22D48954D381}"/>
    <cellStyle name="Currency 5 2 2 8" xfId="4973" xr:uid="{9D741363-ECFB-4E78-AFE7-4000DC29E105}"/>
    <cellStyle name="Currency 5 2 2 8 2" xfId="14268" xr:uid="{D1F2BAB2-2536-4CDA-B233-F70097286BE6}"/>
    <cellStyle name="Currency 5 2 2 9" xfId="6721" xr:uid="{D10E9798-92C9-4F75-AC71-6A5E424527EA}"/>
    <cellStyle name="Currency 5 2 2 9 2" xfId="17101" xr:uid="{1919B9F7-EDFA-44F2-944A-76EF107B027F}"/>
    <cellStyle name="Currency 5 2 3" xfId="593" xr:uid="{00000000-0005-0000-0000-0000E7030000}"/>
    <cellStyle name="Currency 5 2 3 10" xfId="12690" xr:uid="{49183BEA-A4DB-49F9-8A1B-1EAE12D1B3C9}"/>
    <cellStyle name="Currency 5 2 3 2" xfId="1969" xr:uid="{00000000-0005-0000-0000-0000E8030000}"/>
    <cellStyle name="Currency 5 2 3 2 2" xfId="3109" xr:uid="{00000000-0005-0000-0000-0000D3020000}"/>
    <cellStyle name="Currency 5 2 3 2 2 2" xfId="8188" xr:uid="{E868AF50-4A6D-44BC-83C9-209DB309BB0F}"/>
    <cellStyle name="Currency 5 2 3 2 2 2 2" xfId="28855" xr:uid="{3BF9C56A-BDC1-4F4D-A53B-A83632B095C2}"/>
    <cellStyle name="Currency 5 2 3 2 2 2 3" xfId="28154" xr:uid="{4F0EEC13-E5DE-4629-8270-13F61F99DAFD}"/>
    <cellStyle name="Currency 5 2 3 2 2 2 4" xfId="18568" xr:uid="{BA89C912-96B1-42CB-9CB7-76ECD2E69A53}"/>
    <cellStyle name="Currency 5 2 3 2 2 3" xfId="11021" xr:uid="{B32F4D25-280E-4123-BC8C-A882B4C247D2}"/>
    <cellStyle name="Currency 5 2 3 2 2 3 2" xfId="21401" xr:uid="{AB4B76B5-E409-402B-A20C-F8E07C5FC7A2}"/>
    <cellStyle name="Currency 5 2 3 2 2 4" xfId="24398" xr:uid="{19D40202-82EB-4A14-9C2F-762EB18BA50F}"/>
    <cellStyle name="Currency 5 2 3 2 2 5" xfId="15735" xr:uid="{B043A422-93FE-44A2-A3D7-AC99CBEFA6FB}"/>
    <cellStyle name="Currency 5 2 3 2 3" xfId="3664" xr:uid="{00000000-0005-0000-0000-0000E8030000}"/>
    <cellStyle name="Currency 5 2 3 2 4" xfId="5706" xr:uid="{5ED9074E-CFC1-4F0E-AAA7-8ED93D6F736E}"/>
    <cellStyle name="Currency 5 2 3 2 4 2" xfId="29974" xr:uid="{EA9668FA-7D48-4451-A463-CEDC38FAAA6D}"/>
    <cellStyle name="Currency 5 2 3 2 5" xfId="24146" xr:uid="{A436BADA-01CA-44B5-B13D-BF91D5BD6C72}"/>
    <cellStyle name="Currency 5 2 3 2 6" xfId="13628" xr:uid="{2A0D9A90-7C39-497B-99CC-B6BDC390AD1B}"/>
    <cellStyle name="Currency 5 2 3 3" xfId="1970" xr:uid="{00000000-0005-0000-0000-0000E9030000}"/>
    <cellStyle name="Currency 5 2 3 3 2" xfId="2699" xr:uid="{00000000-0005-0000-0000-0000D4020000}"/>
    <cellStyle name="Currency 5 2 3 3 2 2" xfId="7822" xr:uid="{D0CDFCE5-20BF-42ED-9EFB-FAB04946587F}"/>
    <cellStyle name="Currency 5 2 3 3 2 2 2" xfId="18202" xr:uid="{3BCED285-7CC5-4070-8A11-76E588F6BC4F}"/>
    <cellStyle name="Currency 5 2 3 3 2 3" xfId="10655" xr:uid="{33CCFA73-7431-4161-8256-7B377A9BDBFA}"/>
    <cellStyle name="Currency 5 2 3 3 2 3 2" xfId="21035" xr:uid="{9BC23E41-2CDA-49D1-80AC-DF071D9AEEBF}"/>
    <cellStyle name="Currency 5 2 3 3 2 4" xfId="15369" xr:uid="{0B0E1420-F3F3-4F8F-A6BE-B2272087307F}"/>
    <cellStyle name="Currency 5 2 3 3 2 5" xfId="30457" xr:uid="{DAB7CACA-8941-4CE4-B122-9A8774B9A021}"/>
    <cellStyle name="Currency 5 2 3 3 3" xfId="3578" xr:uid="{00000000-0005-0000-0000-0000E9030000}"/>
    <cellStyle name="Currency 5 2 3 3 4" xfId="5707" xr:uid="{59616245-D824-46F1-81B0-F7CE84542057}"/>
    <cellStyle name="Currency 5 2 3 3 4 2" xfId="29917" xr:uid="{9D672207-4D78-471A-8306-1D5902F0DCD8}"/>
    <cellStyle name="Currency 5 2 3 3 5" xfId="25055" xr:uid="{F07ECF11-1D7B-4D79-A0FD-D2F0BF3D7837}"/>
    <cellStyle name="Currency 5 2 3 3 6" xfId="13116" xr:uid="{FF00E2A5-B4FB-49BB-96AB-5F24D126800F}"/>
    <cellStyle name="Currency 5 2 3 4" xfId="1968" xr:uid="{00000000-0005-0000-0000-0000EA030000}"/>
    <cellStyle name="Currency 5 2 3 4 2" xfId="3774" xr:uid="{9AA53097-E567-4935-BA95-65CC50D0B73B}"/>
    <cellStyle name="Currency 5 2 3 4 2 2" xfId="8615" xr:uid="{CCB07CC6-C475-4E96-BCAA-C52F5825DCF7}"/>
    <cellStyle name="Currency 5 2 3 4 2 2 2" xfId="18995" xr:uid="{04CD8D01-CEF3-4C9C-9BD0-1F5042A669E1}"/>
    <cellStyle name="Currency 5 2 3 4 2 3" xfId="11448" xr:uid="{225A8900-8F68-4269-B454-4E2E9025351E}"/>
    <cellStyle name="Currency 5 2 3 4 2 3 2" xfId="21828" xr:uid="{C188CF2C-115D-430F-9000-0E4E6571A19D}"/>
    <cellStyle name="Currency 5 2 3 4 2 4" xfId="26213" xr:uid="{0570CA31-8D59-46B5-8184-FEF8F7383B00}"/>
    <cellStyle name="Currency 5 2 3 4 2 5" xfId="26373" xr:uid="{28A2C1DE-F28A-4A55-9019-D1FB2D6D72D0}"/>
    <cellStyle name="Currency 5 2 3 4 2 6" xfId="16162" xr:uid="{F5D30928-98B2-467C-B2BC-D2080B97E6F0}"/>
    <cellStyle name="Currency 5 2 3 4 3" xfId="23677" xr:uid="{D15642E2-80E6-4635-98B9-0DDE89D66073}"/>
    <cellStyle name="Currency 5 2 3 5" xfId="4143" xr:uid="{BBE70D2D-604E-48B2-9D68-4A06E241AAB5}"/>
    <cellStyle name="Currency 5 2 3 5 2" xfId="8914" xr:uid="{A3449125-85BB-4347-9B52-EF23126E01C2}"/>
    <cellStyle name="Currency 5 2 3 5 2 2" xfId="29015" xr:uid="{6EB8AFAA-0881-4674-A52E-7A008315E4E0}"/>
    <cellStyle name="Currency 5 2 3 5 2 3" xfId="27596" xr:uid="{6EAEA2C4-443D-4C95-8CB1-EB87AE134AB5}"/>
    <cellStyle name="Currency 5 2 3 5 2 4" xfId="19294" xr:uid="{3D378635-15D0-4947-BD6B-4C612F00492B}"/>
    <cellStyle name="Currency 5 2 3 5 2 5" xfId="31022" xr:uid="{0D38C156-3687-44A0-89ED-AC90BFF6346D}"/>
    <cellStyle name="Currency 5 2 3 5 3" xfId="11747" xr:uid="{10C9EC3E-9AE2-4D9B-8479-211D3D07ED47}"/>
    <cellStyle name="Currency 5 2 3 5 3 2" xfId="22127" xr:uid="{15C832C3-6FF0-4856-A177-D03E7D068492}"/>
    <cellStyle name="Currency 5 2 3 5 4" xfId="26966" xr:uid="{F0640651-E4BA-485E-91B0-95C69E14D0AE}"/>
    <cellStyle name="Currency 5 2 3 5 5" xfId="16461" xr:uid="{BF109E69-ADD6-4229-AE11-DEB910336621}"/>
    <cellStyle name="Currency 5 2 3 6" xfId="4974" xr:uid="{19071EE0-5BFD-4F9E-9132-C53B4E247934}"/>
    <cellStyle name="Currency 5 2 3 6 2" xfId="28607" xr:uid="{5CCE0AB4-0287-4537-BF16-6DCB69FE2869}"/>
    <cellStyle name="Currency 5 2 3 6 3" xfId="27543" xr:uid="{69E98944-73A7-42A3-85AF-E17CD6BE819A}"/>
    <cellStyle name="Currency 5 2 3 6 4" xfId="14269" xr:uid="{9F6DB649-75FE-4421-9D34-EF7190C56541}"/>
    <cellStyle name="Currency 5 2 3 7" xfId="6722" xr:uid="{159000B8-7CC5-4955-8443-5AF2213C3E1C}"/>
    <cellStyle name="Currency 5 2 3 7 2" xfId="27878" xr:uid="{F909FE96-1CC9-415B-BC21-01A6FFCF83BC}"/>
    <cellStyle name="Currency 5 2 3 7 3" xfId="25974" xr:uid="{94FF8E5B-AA91-4B15-97A2-1A1AE04C25C4}"/>
    <cellStyle name="Currency 5 2 3 7 4" xfId="17102" xr:uid="{1DC87CFE-6CBF-4909-AECA-D5D13067C0F9}"/>
    <cellStyle name="Currency 5 2 3 8" xfId="9555" xr:uid="{2E40F6E5-2FED-4555-BFC0-2C0C435350C4}"/>
    <cellStyle name="Currency 5 2 3 8 2" xfId="19935" xr:uid="{220242D1-ABC7-43E6-B0E8-FF42CA590FC7}"/>
    <cellStyle name="Currency 5 2 3 9" xfId="22663" xr:uid="{D9AD0612-914B-436B-8DAE-F1188956DD8B}"/>
    <cellStyle name="Currency 5 2 4" xfId="1971" xr:uid="{00000000-0005-0000-0000-0000EB030000}"/>
    <cellStyle name="Currency 5 2 4 2" xfId="3110" xr:uid="{00000000-0005-0000-0000-0000D5020000}"/>
    <cellStyle name="Currency 5 2 4 2 2" xfId="8189" xr:uid="{25AFDB09-23E2-482C-8E76-09BB28DEADCF}"/>
    <cellStyle name="Currency 5 2 4 2 2 2" xfId="28856" xr:uid="{06FCD6AD-893B-4A36-A0AD-D369F771C15A}"/>
    <cellStyle name="Currency 5 2 4 2 2 2 2" xfId="31237" xr:uid="{73676227-5E83-4702-8972-5E4E8CEB392D}"/>
    <cellStyle name="Currency 5 2 4 2 2 2 3" xfId="30896" xr:uid="{13AFE293-B1E9-4C3C-B65C-D9B74021402C}"/>
    <cellStyle name="Currency 5 2 4 2 2 3" xfId="26050" xr:uid="{4EF20C12-2878-49D2-8D87-1A4B0612BC68}"/>
    <cellStyle name="Currency 5 2 4 2 2 4" xfId="18569" xr:uid="{53A0814F-3C91-470B-9122-F71FDD3F23C7}"/>
    <cellStyle name="Currency 5 2 4 2 3" xfId="11022" xr:uid="{B5B91CCF-256F-4CE3-BF8B-CED889D41FC5}"/>
    <cellStyle name="Currency 5 2 4 2 3 2" xfId="21402" xr:uid="{0C977F6E-A74F-42C8-9858-D8827CB31566}"/>
    <cellStyle name="Currency 5 2 4 2 4" xfId="23955" xr:uid="{83B7EFE6-940B-4612-89E7-D38FCF8EE350}"/>
    <cellStyle name="Currency 5 2 4 2 5" xfId="15736" xr:uid="{E729032C-0C99-45F8-AE83-A66126EFFACB}"/>
    <cellStyle name="Currency 5 2 4 3" xfId="2048" xr:uid="{00000000-0005-0000-0000-0000EB030000}"/>
    <cellStyle name="Currency 5 2 4 4" xfId="4434" xr:uid="{EAF59091-946C-4F5C-9343-3EB106ED6014}"/>
    <cellStyle name="Currency 5 2 4 4 2" xfId="9205" xr:uid="{9DE673C5-9FAC-4C6B-A3AD-1258CD7F4F41}"/>
    <cellStyle name="Currency 5 2 4 4 2 2" xfId="19585" xr:uid="{7306ABE8-FFF7-463F-8A00-99CCC9E3B069}"/>
    <cellStyle name="Currency 5 2 4 4 2 3" xfId="31099" xr:uid="{04F8AB4D-3583-413E-A867-E9E1E954177D}"/>
    <cellStyle name="Currency 5 2 4 4 2 4" xfId="30895" xr:uid="{033065B8-3DEE-4E7E-9008-7D6E15491596}"/>
    <cellStyle name="Currency 5 2 4 4 3" xfId="12038" xr:uid="{84643D44-AB5A-4804-B4B3-D8D413675A2D}"/>
    <cellStyle name="Currency 5 2 4 4 3 2" xfId="22418" xr:uid="{BB6414FD-0893-461E-A134-D075A290A690}"/>
    <cellStyle name="Currency 5 2 4 4 4" xfId="28671" xr:uid="{D727F6B1-6619-4645-A993-510B5AE51350}"/>
    <cellStyle name="Currency 5 2 4 4 5" xfId="28188" xr:uid="{E3AEF5FB-7525-4F93-99F2-9954E237AACE}"/>
    <cellStyle name="Currency 5 2 4 4 6" xfId="16752" xr:uid="{3E4750C6-930A-4339-AE91-F90BECE985F2}"/>
    <cellStyle name="Currency 5 2 4 5" xfId="5708" xr:uid="{81CCBD4C-4647-4780-BDEB-D175A3F5ADBE}"/>
    <cellStyle name="Currency 5 2 4 5 2" xfId="29692" xr:uid="{5AD77B6F-1F47-49A8-8F2D-FBDD0BA971A3}"/>
    <cellStyle name="Currency 5 2 4 5 2 2" xfId="30993" xr:uid="{61B4BDAA-FE5F-4AB7-9E5D-32E54EF4F78A}"/>
    <cellStyle name="Currency 5 2 4 6" xfId="22714" xr:uid="{912E2D58-135C-466F-977B-D7FCE32E6FF0}"/>
    <cellStyle name="Currency 5 2 4 7" xfId="13629" xr:uid="{3CE5B02C-94B0-4AC5-8DF4-DCF0A61C21CA}"/>
    <cellStyle name="Currency 5 2 5" xfId="1972" xr:uid="{00000000-0005-0000-0000-0000EC030000}"/>
    <cellStyle name="Currency 5 2 5 2" xfId="2888" xr:uid="{00000000-0005-0000-0000-0000D6020000}"/>
    <cellStyle name="Currency 5 2 5 2 2" xfId="8004" xr:uid="{76E26953-D137-4A0D-A497-4B6AC98CE538}"/>
    <cellStyle name="Currency 5 2 5 2 2 2" xfId="28655" xr:uid="{63423EA7-9E9C-41A3-9548-819C174CD01F}"/>
    <cellStyle name="Currency 5 2 5 2 2 2 2" xfId="31210" xr:uid="{BF6DB955-8871-4EAF-9EB8-C68B85D30551}"/>
    <cellStyle name="Currency 5 2 5 2 2 2 3" xfId="30897" xr:uid="{C2C9D297-6FFA-48E8-8FCF-9BB4213F41C3}"/>
    <cellStyle name="Currency 5 2 5 2 2 3" xfId="26010" xr:uid="{37321E1F-694C-4E0C-9870-7424F46302A7}"/>
    <cellStyle name="Currency 5 2 5 2 2 4" xfId="18384" xr:uid="{7CFBABE8-19D0-41B9-A18C-0F534E5095CC}"/>
    <cellStyle name="Currency 5 2 5 2 3" xfId="10837" xr:uid="{B90DC41B-6A12-425B-AEEF-D5D78A8A4A53}"/>
    <cellStyle name="Currency 5 2 5 2 3 2" xfId="21217" xr:uid="{3D52AE92-5923-457B-9350-B22A4AE1191A}"/>
    <cellStyle name="Currency 5 2 5 2 4" xfId="25926" xr:uid="{DAB2A62E-EF04-4D21-ABCA-3D8381BF181C}"/>
    <cellStyle name="Currency 5 2 5 2 5" xfId="15551" xr:uid="{86AEB658-238E-45DA-8F63-23B312B7D1A9}"/>
    <cellStyle name="Currency 5 2 5 3" xfId="3607" xr:uid="{00000000-0005-0000-0000-0000EC030000}"/>
    <cellStyle name="Currency 5 2 5 4" xfId="5709" xr:uid="{34D882F9-3A98-4786-A61F-2BA19F885A26}"/>
    <cellStyle name="Currency 5 2 5 4 2" xfId="29927" xr:uid="{7102F65A-C7BE-4D84-A759-F42C9E8516B6}"/>
    <cellStyle name="Currency 5 2 5 5" xfId="23043" xr:uid="{C6FB78A3-7FB3-4C8B-AE13-0BA29A31CEF6}"/>
    <cellStyle name="Currency 5 2 5 6" xfId="13388" xr:uid="{23481EF7-DAB4-448F-896D-7EFA49323FD9}"/>
    <cellStyle name="Currency 5 2 6" xfId="1964" xr:uid="{00000000-0005-0000-0000-0000ED030000}"/>
    <cellStyle name="Currency 5 2 6 2" xfId="2540" xr:uid="{00000000-0005-0000-0000-0000D7020000}"/>
    <cellStyle name="Currency 5 2 6 2 2" xfId="7664" xr:uid="{74261CAA-4101-473F-B347-C83F8EAEB42F}"/>
    <cellStyle name="Currency 5 2 6 2 2 2" xfId="18044" xr:uid="{49FBE54B-FD8E-4F2D-838F-4B8FC9ADB860}"/>
    <cellStyle name="Currency 5 2 6 2 3" xfId="10497" xr:uid="{556E629B-FE91-426B-933D-E95FA4998D76}"/>
    <cellStyle name="Currency 5 2 6 2 3 2" xfId="20877" xr:uid="{E11A0ED8-348A-4DA6-9D90-EEF14F0BBC40}"/>
    <cellStyle name="Currency 5 2 6 2 4" xfId="26576" xr:uid="{C9B861A8-D8EB-43AD-B25A-681F5470E314}"/>
    <cellStyle name="Currency 5 2 6 2 5" xfId="25901" xr:uid="{66E2E6D2-0C15-4FBD-B3CD-FFBE6CC078CC}"/>
    <cellStyle name="Currency 5 2 6 2 6" xfId="15211" xr:uid="{2507063B-74EC-4F1F-AF09-CFD95B288AF3}"/>
    <cellStyle name="Currency 5 2 6 3" xfId="3593" xr:uid="{00000000-0005-0000-0000-0000ED030000}"/>
    <cellStyle name="Currency 5 2 6 4" xfId="5702" xr:uid="{6044BC41-93EB-4D46-8847-7E28FDC1C7F0}"/>
    <cellStyle name="Currency 5 2 6 4 2" xfId="29877" xr:uid="{C483D0FC-BB86-4D28-A080-8736F3CBDE28}"/>
    <cellStyle name="Currency 5 2 6 5" xfId="23119" xr:uid="{DFB24F9D-60E6-480E-886E-475EF7F1242B}"/>
    <cellStyle name="Currency 5 2 6 6" xfId="12927" xr:uid="{244FD039-EA37-4B72-A255-228CC58257FA}"/>
    <cellStyle name="Currency 5 2 7" xfId="2234" xr:uid="{00000000-0005-0000-0000-0000CB020000}"/>
    <cellStyle name="Currency 5 2 7 2" xfId="7360" xr:uid="{46D783E5-C67D-4AD0-83C0-CF4DD70F2D04}"/>
    <cellStyle name="Currency 5 2 7 2 2" xfId="26296" xr:uid="{0094EF5E-9118-446E-8932-915721C49C84}"/>
    <cellStyle name="Currency 5 2 7 2 2 2" xfId="31173" xr:uid="{0ABF76C8-146E-4EA9-9EF4-12330D97B2F4}"/>
    <cellStyle name="Currency 5 2 7 2 2 3" xfId="30898" xr:uid="{B13E3068-9BEB-46ED-BF85-C4985B631957}"/>
    <cellStyle name="Currency 5 2 7 2 3" xfId="26140" xr:uid="{8D63E90A-D234-400F-9E75-4182E9C21698}"/>
    <cellStyle name="Currency 5 2 7 2 4" xfId="17740" xr:uid="{F397A08D-393B-4E26-BD24-2E6F720FBD36}"/>
    <cellStyle name="Currency 5 2 7 3" xfId="10193" xr:uid="{E9F0637B-A05F-4E9D-8BA2-C2EBC2EFAA4D}"/>
    <cellStyle name="Currency 5 2 7 3 2" xfId="20573" xr:uid="{BC39AA1D-EDCB-4BA3-9D5E-5853FA61C57D}"/>
    <cellStyle name="Currency 5 2 7 4" xfId="25304" xr:uid="{35146824-73C6-468D-82D5-4BCD67342811}"/>
    <cellStyle name="Currency 5 2 7 5" xfId="14907" xr:uid="{7EB1EE87-E11D-47CB-A2B8-C4724D639E82}"/>
    <cellStyle name="Currency 5 2 8" xfId="3890" xr:uid="{F5558CD4-A4A2-4E3D-AB6A-144E8681197F}"/>
    <cellStyle name="Currency 5 2 8 2" xfId="8721" xr:uid="{2F1B63F7-D083-429E-B1CA-1A6BFE7DDEA4}"/>
    <cellStyle name="Currency 5 2 8 2 2" xfId="19101" xr:uid="{AA81A8B7-20C9-4F9B-90A1-BEB1376ACEFA}"/>
    <cellStyle name="Currency 5 2 8 3" xfId="11554" xr:uid="{75471A33-C8F0-40CF-B5BF-4A81D5F9A038}"/>
    <cellStyle name="Currency 5 2 8 3 2" xfId="21934" xr:uid="{1A25BBFC-EAD0-476B-B10E-5BE1DFD38444}"/>
    <cellStyle name="Currency 5 2 8 4" xfId="27959" xr:uid="{38D58FC1-9BAF-45DE-9227-885220FBB692}"/>
    <cellStyle name="Currency 5 2 8 5" xfId="28577" xr:uid="{145D1AFD-484B-4FDE-876F-13C665ED8789}"/>
    <cellStyle name="Currency 5 2 8 6" xfId="16268" xr:uid="{82A908FC-D9AF-4CB9-9FAE-0596054F1EA2}"/>
    <cellStyle name="Currency 5 2 9" xfId="4972" xr:uid="{83D789FE-00E7-4353-9F50-F27A53E5C0A6}"/>
    <cellStyle name="Currency 5 2 9 2" xfId="25927" xr:uid="{D31F2547-600E-4F5D-B779-A3F82E3BA780}"/>
    <cellStyle name="Currency 5 2 9 3" xfId="27069" xr:uid="{080F0B0A-5BC7-4901-AD69-507C20B1622B}"/>
    <cellStyle name="Currency 5 2 9 4" xfId="14267" xr:uid="{5C56210C-0634-43D4-9558-692036755A96}"/>
    <cellStyle name="Currency 5 3" xfId="594" xr:uid="{00000000-0005-0000-0000-0000EE030000}"/>
    <cellStyle name="Currency 5 3 10" xfId="9556" xr:uid="{2A505504-F946-417F-8A75-43BF4BB35F9D}"/>
    <cellStyle name="Currency 5 3 10 2" xfId="19936" xr:uid="{A7220A94-B2B4-4AE1-9570-D96C08F7CB0B}"/>
    <cellStyle name="Currency 5 3 11" xfId="23031" xr:uid="{526A7DBF-D3D2-442D-9A54-DD31D9FDF6E8}"/>
    <cellStyle name="Currency 5 3 12" xfId="12531" xr:uid="{20BE156C-F121-4FA0-B6FD-EE6E99003D67}"/>
    <cellStyle name="Currency 5 3 2" xfId="1974" xr:uid="{00000000-0005-0000-0000-0000EF030000}"/>
    <cellStyle name="Currency 5 3 2 2" xfId="3112" xr:uid="{00000000-0005-0000-0000-0000DA020000}"/>
    <cellStyle name="Currency 5 3 2 2 2" xfId="6173" xr:uid="{2A83A707-9693-4504-A63C-CB91999D274E}"/>
    <cellStyle name="Currency 5 3 2 2 2 2" xfId="24179" xr:uid="{957406F0-CF59-4D3C-9C8C-E18064A609A3}"/>
    <cellStyle name="Currency 5 3 2 2 2 2 2" xfId="28714" xr:uid="{30692465-3C1C-4D4C-BF5B-4B86D75AD3A7}"/>
    <cellStyle name="Currency 5 3 2 2 2 2 3" xfId="31149" xr:uid="{50F8AEFD-436B-4734-8134-882238514C1B}"/>
    <cellStyle name="Currency 5 3 2 2 2 3" xfId="28079" xr:uid="{44E0DBA9-7F9D-4F75-A250-7B439F25517A}"/>
    <cellStyle name="Currency 5 3 2 2 2 4" xfId="15738" xr:uid="{ECECBAE7-FE6A-418C-A364-9CC2967EB8CB}"/>
    <cellStyle name="Currency 5 3 2 2 3" xfId="8191" xr:uid="{B638F41F-98D3-49A1-A601-35D9335CCE81}"/>
    <cellStyle name="Currency 5 3 2 2 3 2" xfId="18571" xr:uid="{DCE59326-8858-4E51-A3B0-845F3FA7CFDF}"/>
    <cellStyle name="Currency 5 3 2 2 4" xfId="11024" xr:uid="{56957B04-499B-48B4-98D4-D7E7F4C67751}"/>
    <cellStyle name="Currency 5 3 2 2 4 2" xfId="21404" xr:uid="{8C77967D-6BBC-4B84-B128-12C314811052}"/>
    <cellStyle name="Currency 5 3 2 2 5" xfId="24902" xr:uid="{54FD32AF-935F-4AE0-935A-654E37BB2CEA}"/>
    <cellStyle name="Currency 5 3 2 2 5 2" xfId="30075" xr:uid="{F958E69A-68BF-4BA9-81F7-14578EED27A9}"/>
    <cellStyle name="Currency 5 3 2 2 6" xfId="26919" xr:uid="{AF32DBC3-ACF6-4745-AD7B-F110F70C1559}"/>
    <cellStyle name="Currency 5 3 2 2 7" xfId="13631" xr:uid="{76CCBC9C-1C00-49D1-B059-63613061B900}"/>
    <cellStyle name="Currency 5 3 2 3" xfId="2701" xr:uid="{00000000-0005-0000-0000-0000D9020000}"/>
    <cellStyle name="Currency 5 3 2 3 2" xfId="7824" xr:uid="{5C7BCAA3-9C9F-492F-8861-2AD267BF934E}"/>
    <cellStyle name="Currency 5 3 2 3 2 2" xfId="27066" xr:uid="{55EF035C-8796-42AA-B3B7-EB9756ADAED2}"/>
    <cellStyle name="Currency 5 3 2 3 2 3" xfId="27407" xr:uid="{24DD1B34-5BDA-469F-96C6-8E6E015D9E3F}"/>
    <cellStyle name="Currency 5 3 2 3 2 4" xfId="18204" xr:uid="{12DA4345-B994-4CCF-88F1-B9C2539AD072}"/>
    <cellStyle name="Currency 5 3 2 3 3" xfId="10657" xr:uid="{2C015DA8-CF23-4D00-8256-2EACF4E418A2}"/>
    <cellStyle name="Currency 5 3 2 3 3 2" xfId="21037" xr:uid="{70FD7D19-0E93-462C-9581-32C4AEB2F859}"/>
    <cellStyle name="Currency 5 3 2 3 4" xfId="24098" xr:uid="{FB9ECE9D-A2D2-4743-BCED-964CFCC7B75D}"/>
    <cellStyle name="Currency 5 3 2 3 5" xfId="15371" xr:uid="{9C8C138F-CE6E-4288-94A8-950FEF0B812D}"/>
    <cellStyle name="Currency 5 3 2 4" xfId="3699" xr:uid="{00000000-0005-0000-0000-0000EF030000}"/>
    <cellStyle name="Currency 5 3 2 4 2" xfId="26889" xr:uid="{C9DBE510-EFCE-4A0C-8EE8-48DD9ED241FF}"/>
    <cellStyle name="Currency 5 3 2 4 3" xfId="26495" xr:uid="{49081016-EABC-4DB1-B361-D6F414E29952}"/>
    <cellStyle name="Currency 5 3 2 5" xfId="4278" xr:uid="{313F8346-39CD-4124-8B3A-C4CAB3DD2ECA}"/>
    <cellStyle name="Currency 5 3 2 5 2" xfId="9049" xr:uid="{099BCFBD-F523-4301-A1A6-C0079B714369}"/>
    <cellStyle name="Currency 5 3 2 5 2 2" xfId="19429" xr:uid="{27CFA0D3-4438-46F6-878B-42D727E86880}"/>
    <cellStyle name="Currency 5 3 2 5 2 3" xfId="31053" xr:uid="{033E1420-9C77-473B-804F-C41CBED77E74}"/>
    <cellStyle name="Currency 5 3 2 5 2 4" xfId="30899" xr:uid="{13CA0AD7-30C4-4001-B64F-03E7560C4A03}"/>
    <cellStyle name="Currency 5 3 2 5 3" xfId="11882" xr:uid="{E5116A94-E160-444D-A2C3-020F35D29607}"/>
    <cellStyle name="Currency 5 3 2 5 3 2" xfId="22262" xr:uid="{D7658E5A-BB9F-4E05-855D-29A5263DD5F0}"/>
    <cellStyle name="Currency 5 3 2 5 4" xfId="26952" xr:uid="{95732337-E1E3-4AC6-B7DD-8469E5DEFCBB}"/>
    <cellStyle name="Currency 5 3 2 5 5" xfId="27487" xr:uid="{B5F126A9-6131-4F53-870D-FC414775705C}"/>
    <cellStyle name="Currency 5 3 2 5 6" xfId="16596" xr:uid="{CC305DE1-2E81-4E5A-9508-CAE9EA08AB9C}"/>
    <cellStyle name="Currency 5 3 2 6" xfId="5711" xr:uid="{2162A165-A601-451F-A59D-9BF2EFCF87E1}"/>
    <cellStyle name="Currency 5 3 2 6 2" xfId="29729" xr:uid="{7E661BEA-FF8D-4BD4-AFEB-927EC4D8CCA8}"/>
    <cellStyle name="Currency 5 3 2 6 2 2" xfId="30994" xr:uid="{6539BE70-08E3-4AA4-B58E-F300449EC90E}"/>
    <cellStyle name="Currency 5 3 2 7" xfId="22908" xr:uid="{2A10CFEC-0929-4835-ABE0-3A392EEEC7A6}"/>
    <cellStyle name="Currency 5 3 2 8" xfId="13118" xr:uid="{47A9C792-CC8F-4DF3-B7EE-6BD5C7B06878}"/>
    <cellStyle name="Currency 5 3 2 9" xfId="29995" xr:uid="{2C104A3A-A926-488C-8CAB-843E476B7B22}"/>
    <cellStyle name="Currency 5 3 3" xfId="1975" xr:uid="{00000000-0005-0000-0000-0000F0030000}"/>
    <cellStyle name="Currency 5 3 3 2" xfId="3113" xr:uid="{00000000-0005-0000-0000-0000DB020000}"/>
    <cellStyle name="Currency 5 3 3 2 2" xfId="8192" xr:uid="{86FFB7B9-2A55-4AB6-B2B2-D1802A59687B}"/>
    <cellStyle name="Currency 5 3 3 2 2 2" xfId="28858" xr:uid="{01C80663-FA5B-4EA7-9670-DC6D2E0C723D}"/>
    <cellStyle name="Currency 5 3 3 2 2 2 2" xfId="31238" xr:uid="{3C0EFCA0-5665-4D69-876A-58B83D160D6D}"/>
    <cellStyle name="Currency 5 3 3 2 2 2 3" xfId="30901" xr:uid="{DFA99822-3024-4E51-8F42-35A278ABE4E4}"/>
    <cellStyle name="Currency 5 3 3 2 2 3" xfId="26628" xr:uid="{685863A7-BFEF-415D-A2CE-7B02227AD743}"/>
    <cellStyle name="Currency 5 3 3 2 2 4" xfId="18572" xr:uid="{2B83C1F7-E7AD-42DC-AFA0-80882660E932}"/>
    <cellStyle name="Currency 5 3 3 2 3" xfId="11025" xr:uid="{D850F367-3396-4AD9-B76D-E56459C3DE3C}"/>
    <cellStyle name="Currency 5 3 3 2 3 2" xfId="21405" xr:uid="{C9751C7E-EED7-40B7-99CB-553163E6D914}"/>
    <cellStyle name="Currency 5 3 3 2 4" xfId="24124" xr:uid="{F1D85D90-2F0F-4588-A85A-C8D9E996F941}"/>
    <cellStyle name="Currency 5 3 3 2 5" xfId="15739" xr:uid="{0A1C1433-46CA-4D11-98FF-9932F571D779}"/>
    <cellStyle name="Currency 5 3 3 3" xfId="2086" xr:uid="{00000000-0005-0000-0000-0000F0030000}"/>
    <cellStyle name="Currency 5 3 3 4" xfId="4435" xr:uid="{20CFB897-666F-4149-87D6-72BD94186F0A}"/>
    <cellStyle name="Currency 5 3 3 4 2" xfId="9206" xr:uid="{FEBB92A8-84BF-498D-9CC9-F630B4376368}"/>
    <cellStyle name="Currency 5 3 3 4 2 2" xfId="19586" xr:uid="{62507DBF-4272-4F62-BCDC-95743CA0B033}"/>
    <cellStyle name="Currency 5 3 3 4 2 3" xfId="31100" xr:uid="{785265B5-1F83-4815-9163-77914337B262}"/>
    <cellStyle name="Currency 5 3 3 4 2 4" xfId="30900" xr:uid="{7FC14047-A419-4FF0-AC80-82C714D7AF82}"/>
    <cellStyle name="Currency 5 3 3 4 3" xfId="12039" xr:uid="{6051F4A6-5D37-4162-ADF9-79B7787E3719}"/>
    <cellStyle name="Currency 5 3 3 4 3 2" xfId="22419" xr:uid="{2436F9F3-320D-4752-9AF1-E43DC261CDA1}"/>
    <cellStyle name="Currency 5 3 3 4 4" xfId="16753" xr:uid="{6F6A6062-2CE2-4B46-864C-7998CC3BFE47}"/>
    <cellStyle name="Currency 5 3 3 5" xfId="5712" xr:uid="{B225AD9D-70E2-4841-A531-CDA142155BD0}"/>
    <cellStyle name="Currency 5 3 3 5 2" xfId="29696" xr:uid="{A379AF37-E0F1-412B-A298-3E3C42206E20}"/>
    <cellStyle name="Currency 5 3 3 5 2 2" xfId="30995" xr:uid="{1F76261D-623D-47D8-8A94-50739780B2FC}"/>
    <cellStyle name="Currency 5 3 3 6" xfId="23071" xr:uid="{F18CE366-3398-446C-8744-B602531D5D21}"/>
    <cellStyle name="Currency 5 3 3 7" xfId="13632" xr:uid="{DF8FB77F-CD78-4108-AC65-79380C8B667D}"/>
    <cellStyle name="Currency 5 3 4" xfId="1973" xr:uid="{00000000-0005-0000-0000-0000F1030000}"/>
    <cellStyle name="Currency 5 3 4 2" xfId="3111" xr:uid="{00000000-0005-0000-0000-0000DC020000}"/>
    <cellStyle name="Currency 5 3 4 2 2" xfId="8190" xr:uid="{12605518-45C2-4A5E-B142-B539828DFC7C}"/>
    <cellStyle name="Currency 5 3 4 2 2 2" xfId="28857" xr:uid="{F2C64340-B6DF-456D-A36F-9ED0B197E7CF}"/>
    <cellStyle name="Currency 5 3 4 2 2 3" xfId="28282" xr:uid="{50F5FF16-544C-433F-AD2A-CC87A8B1AA2D}"/>
    <cellStyle name="Currency 5 3 4 2 2 4" xfId="18570" xr:uid="{2A125001-18F0-499F-A790-154D829D4369}"/>
    <cellStyle name="Currency 5 3 4 2 3" xfId="11023" xr:uid="{EBBBB68E-B7A9-4727-B8A5-CA63FBCD5FE7}"/>
    <cellStyle name="Currency 5 3 4 2 3 2" xfId="21403" xr:uid="{E180010A-2FCD-46F1-BA44-5BA0B1F655D8}"/>
    <cellStyle name="Currency 5 3 4 2 4" xfId="22873" xr:uid="{F8FA9813-888C-472C-A853-49F365954C32}"/>
    <cellStyle name="Currency 5 3 4 2 5" xfId="15737" xr:uid="{7F15E761-E3B1-4282-80AD-D5D4A5947524}"/>
    <cellStyle name="Currency 5 3 4 3" xfId="3544" xr:uid="{00000000-0005-0000-0000-0000F1030000}"/>
    <cellStyle name="Currency 5 3 4 4" xfId="5710" xr:uid="{3EEC26B5-3962-41F9-B6A3-EC813AA1EBAC}"/>
    <cellStyle name="Currency 5 3 4 4 2" xfId="29975" xr:uid="{D1112619-8F7B-4CEF-915B-708D2443B095}"/>
    <cellStyle name="Currency 5 3 4 5" xfId="24980" xr:uid="{B04AF8FD-6114-4C71-A9D7-E976CE18350C}"/>
    <cellStyle name="Currency 5 3 4 6" xfId="13630" xr:uid="{1BA1C8B1-6A6F-459D-B36D-75354FAD0DB3}"/>
    <cellStyle name="Currency 5 3 5" xfId="2583" xr:uid="{00000000-0005-0000-0000-0000DD020000}"/>
    <cellStyle name="Currency 5 3 5 2" xfId="5847" xr:uid="{3F6A570E-8A5C-4C20-A93D-0E180E864A90}"/>
    <cellStyle name="Currency 5 3 5 2 2" xfId="26967" xr:uid="{D1EBB5CD-FC7A-4F10-B519-46CA29184018}"/>
    <cellStyle name="Currency 5 3 5 2 2 2" xfId="31185" xr:uid="{C9C22307-3BA8-47BE-87A8-DE51ADDD98DB}"/>
    <cellStyle name="Currency 5 3 5 2 2 3" xfId="30902" xr:uid="{D3CCDC70-5088-44B7-86FC-33B08181C61A}"/>
    <cellStyle name="Currency 5 3 5 2 3" xfId="27434" xr:uid="{A30D7B8C-6247-4972-9E66-87FE75BA273A}"/>
    <cellStyle name="Currency 5 3 5 2 4" xfId="15254" xr:uid="{5A8FF11C-9103-4B97-B92A-D4028022214B}"/>
    <cellStyle name="Currency 5 3 5 3" xfId="7707" xr:uid="{9460C487-FB9F-432D-B8BA-58C64B66EF9C}"/>
    <cellStyle name="Currency 5 3 5 3 2" xfId="18087" xr:uid="{F4EF039A-E7C5-446C-85C1-54823D809576}"/>
    <cellStyle name="Currency 5 3 5 4" xfId="10540" xr:uid="{76470AA5-DD44-48EC-BF0C-40932FC056F6}"/>
    <cellStyle name="Currency 5 3 5 4 2" xfId="20920" xr:uid="{3D8BF286-0DD9-4AB7-85AA-76A759003684}"/>
    <cellStyle name="Currency 5 3 5 5" xfId="22927" xr:uid="{EB799ACC-0960-4BBD-AFBD-116C4BD090D4}"/>
    <cellStyle name="Currency 5 3 5 6" xfId="12970" xr:uid="{15AE4B7D-C61A-47C5-9B30-FD9BCA05DBB6}"/>
    <cellStyle name="Currency 5 3 6" xfId="2300" xr:uid="{00000000-0005-0000-0000-0000D8020000}"/>
    <cellStyle name="Currency 5 3 6 2" xfId="7426" xr:uid="{37D454D2-98EC-4ECA-875B-525C939A12B9}"/>
    <cellStyle name="Currency 5 3 6 2 2" xfId="17806" xr:uid="{FD2A3EEF-D7B3-4708-9FF7-7DBA0EEEC3A6}"/>
    <cellStyle name="Currency 5 3 6 3" xfId="10259" xr:uid="{66DE0595-77D0-44E2-BBAB-22A938590D29}"/>
    <cellStyle name="Currency 5 3 6 3 2" xfId="20639" xr:uid="{5A5654FD-D243-4742-BB0B-511AAA74AA3D}"/>
    <cellStyle name="Currency 5 3 6 4" xfId="24666" xr:uid="{953EE173-511B-4B9D-A92A-2D18C7063975}"/>
    <cellStyle name="Currency 5 3 6 5" xfId="28651" xr:uid="{8A1E049F-A38F-4793-A084-89101582F1E5}"/>
    <cellStyle name="Currency 5 3 6 6" xfId="14973" xr:uid="{A75CB0B2-BEB0-40BE-BC81-57A1FBA3825F}"/>
    <cellStyle name="Currency 5 3 7" xfId="3831" xr:uid="{4F7D27AA-E36A-485B-B1CA-FAD81716445B}"/>
    <cellStyle name="Currency 5 3 7 2" xfId="8663" xr:uid="{CA439490-CAC7-4667-8AAC-FC5DAB444913}"/>
    <cellStyle name="Currency 5 3 7 2 2" xfId="19043" xr:uid="{CA2B8348-30AA-4FB0-AE43-CECC40FCD663}"/>
    <cellStyle name="Currency 5 3 7 3" xfId="11496" xr:uid="{B425CEAF-FDE3-4E01-8713-78F3DCD91BC4}"/>
    <cellStyle name="Currency 5 3 7 3 2" xfId="21876" xr:uid="{D7EFDDC8-32C9-4BC3-A30B-61BCCA7B0596}"/>
    <cellStyle name="Currency 5 3 7 4" xfId="26160" xr:uid="{02640B68-3BEC-48B3-AC71-22D042167650}"/>
    <cellStyle name="Currency 5 3 7 5" xfId="25941" xr:uid="{B7C5EF07-BCE7-453B-898D-822557617857}"/>
    <cellStyle name="Currency 5 3 7 6" xfId="16210" xr:uid="{E8BDBC14-C79C-495C-87FC-BF87E75E23FC}"/>
    <cellStyle name="Currency 5 3 8" xfId="4975" xr:uid="{72549817-FBAA-4BE4-BCFB-74426F487CE8}"/>
    <cellStyle name="Currency 5 3 8 2" xfId="14270" xr:uid="{84018680-E061-4D9B-B808-5B964A2F0278}"/>
    <cellStyle name="Currency 5 3 9" xfId="6723" xr:uid="{7F742B85-07C3-4481-90BB-0054BDEEFD95}"/>
    <cellStyle name="Currency 5 3 9 2" xfId="17103" xr:uid="{86DC57A8-873C-436C-A7EF-6D6D1E4794F1}"/>
    <cellStyle name="Currency 5 4" xfId="595" xr:uid="{00000000-0005-0000-0000-0000F2030000}"/>
    <cellStyle name="Currency 5 4 10" xfId="12689" xr:uid="{91FE20A7-7F48-4F48-AD49-63CAB8CF3EEC}"/>
    <cellStyle name="Currency 5 4 2" xfId="1977" xr:uid="{00000000-0005-0000-0000-0000F3030000}"/>
    <cellStyle name="Currency 5 4 2 2" xfId="3114" xr:uid="{00000000-0005-0000-0000-0000DF020000}"/>
    <cellStyle name="Currency 5 4 2 2 2" xfId="8193" xr:uid="{608C7477-457B-446D-B4DA-1DE51946CB0C}"/>
    <cellStyle name="Currency 5 4 2 2 2 2" xfId="28859" xr:uid="{E574C560-A659-49CE-8A64-D1A07C293872}"/>
    <cellStyle name="Currency 5 4 2 2 2 3" xfId="27735" xr:uid="{A8559155-7CA4-4F41-9566-ACCBE439BD16}"/>
    <cellStyle name="Currency 5 4 2 2 2 4" xfId="18573" xr:uid="{326B5A18-FE67-48F1-857D-9002C90345F5}"/>
    <cellStyle name="Currency 5 4 2 2 3" xfId="11026" xr:uid="{92F448A3-E2F1-491A-BEB4-F0D29626B307}"/>
    <cellStyle name="Currency 5 4 2 2 3 2" xfId="21406" xr:uid="{8E9DA054-293F-4B35-9F07-D93D74CA882A}"/>
    <cellStyle name="Currency 5 4 2 2 4" xfId="23745" xr:uid="{0CC4DA2D-40A8-4977-A8A0-7877AAC19348}"/>
    <cellStyle name="Currency 5 4 2 2 5" xfId="15740" xr:uid="{A7D646FF-DCED-4ADD-A46C-B4FB30D778F5}"/>
    <cellStyle name="Currency 5 4 2 3" xfId="3641" xr:uid="{00000000-0005-0000-0000-0000F3030000}"/>
    <cellStyle name="Currency 5 4 2 4" xfId="5713" xr:uid="{671213EE-3688-4CDB-B942-51A717C3AE88}"/>
    <cellStyle name="Currency 5 4 2 4 2" xfId="29782" xr:uid="{19716B96-BD5D-41F7-9047-88F0E9D8F84C}"/>
    <cellStyle name="Currency 5 4 2 5" xfId="22821" xr:uid="{93D8A375-BAFB-437F-86FC-856A9BB2B527}"/>
    <cellStyle name="Currency 5 4 2 6" xfId="13633" xr:uid="{59CC9632-D058-4580-807A-C5EA2077C297}"/>
    <cellStyle name="Currency 5 4 3" xfId="1978" xr:uid="{00000000-0005-0000-0000-0000F4030000}"/>
    <cellStyle name="Currency 5 4 3 2" xfId="2698" xr:uid="{00000000-0005-0000-0000-0000E0020000}"/>
    <cellStyle name="Currency 5 4 3 2 2" xfId="7821" xr:uid="{9341D43D-1C0E-42BD-9D8B-CA18E72E65F2}"/>
    <cellStyle name="Currency 5 4 3 2 2 2" xfId="18201" xr:uid="{EB82C059-FCC5-413A-933D-7D4E33815D96}"/>
    <cellStyle name="Currency 5 4 3 2 3" xfId="10654" xr:uid="{B84212C0-4E2C-4BC6-AF4A-87BB56C1A2BC}"/>
    <cellStyle name="Currency 5 4 3 2 3 2" xfId="21034" xr:uid="{0E5706C4-251B-4ACD-847A-54DAED91BE3A}"/>
    <cellStyle name="Currency 5 4 3 2 4" xfId="15368" xr:uid="{1DDD8357-BD14-4A90-A5B6-F047397DF222}"/>
    <cellStyle name="Currency 5 4 3 2 5" xfId="30458" xr:uid="{C4BF89D7-9F8D-4225-9959-7ECED6738608}"/>
    <cellStyle name="Currency 5 4 3 3" xfId="2075" xr:uid="{00000000-0005-0000-0000-0000F4030000}"/>
    <cellStyle name="Currency 5 4 3 4" xfId="5714" xr:uid="{C626BE1A-2589-41B4-9BF0-6DAE18296A2F}"/>
    <cellStyle name="Currency 5 4 3 4 2" xfId="29760" xr:uid="{0D89A086-9FE6-4E3D-B526-1494DED2FF2F}"/>
    <cellStyle name="Currency 5 4 3 5" xfId="24139" xr:uid="{A701F4B5-A178-4B62-9F6D-3F10986EB839}"/>
    <cellStyle name="Currency 5 4 3 6" xfId="13115" xr:uid="{016BC64A-2097-4BBD-A94A-7AB945153B0D}"/>
    <cellStyle name="Currency 5 4 4" xfId="1976" xr:uid="{00000000-0005-0000-0000-0000F5030000}"/>
    <cellStyle name="Currency 5 4 4 2" xfId="4686" xr:uid="{4A9AF939-667D-426D-BF72-468498A1B299}"/>
    <cellStyle name="Currency 5 4 4 2 2" xfId="9417" xr:uid="{DCC31A4E-62FC-4BBF-B111-099F2404D1D3}"/>
    <cellStyle name="Currency 5 4 4 2 2 2" xfId="19797" xr:uid="{1A9D43C8-75CA-4A65-86DA-6C19B5A8B3C2}"/>
    <cellStyle name="Currency 5 4 4 2 3" xfId="12250" xr:uid="{A6A378A7-7F53-4A49-B81B-6D854337725F}"/>
    <cellStyle name="Currency 5 4 4 2 3 2" xfId="22630" xr:uid="{036EA76D-6C2F-4A47-BAFD-8A3C8A6EB59F}"/>
    <cellStyle name="Currency 5 4 4 2 4" xfId="26955" xr:uid="{A643EE9A-7110-41F1-BE5E-9E5F937DAD2E}"/>
    <cellStyle name="Currency 5 4 4 2 5" xfId="27888" xr:uid="{B1C1B6A2-8145-467F-BFC5-731084B68B53}"/>
    <cellStyle name="Currency 5 4 4 2 6" xfId="16964" xr:uid="{FAF55C85-0749-4872-95DC-8EF33A3C598C}"/>
    <cellStyle name="Currency 5 4 4 3" xfId="25436" xr:uid="{CA55A9C6-C83B-4E04-9403-84DCF3766DC3}"/>
    <cellStyle name="Currency 5 4 5" xfId="4142" xr:uid="{4351797D-9F35-45B9-A501-D6C8B37865AB}"/>
    <cellStyle name="Currency 5 4 5 2" xfId="8913" xr:uid="{58F36EE9-2E46-479C-9774-5A44F1F69E95}"/>
    <cellStyle name="Currency 5 4 5 2 2" xfId="29014" xr:uid="{2A89CA53-4B3E-48BB-BFC5-A31C57775E4F}"/>
    <cellStyle name="Currency 5 4 5 2 3" xfId="27419" xr:uid="{9F5A11DB-F689-4946-97CF-E74A490888DF}"/>
    <cellStyle name="Currency 5 4 5 2 4" xfId="19293" xr:uid="{8310129C-6CF4-4DC5-AFA2-A7C7B72CA879}"/>
    <cellStyle name="Currency 5 4 5 2 5" xfId="31021" xr:uid="{FA1B9D74-2E46-4D44-8B9F-96DCD9E4367B}"/>
    <cellStyle name="Currency 5 4 5 3" xfId="11746" xr:uid="{EA5370BB-422B-45AF-91B1-117312D9EF82}"/>
    <cellStyle name="Currency 5 4 5 3 2" xfId="22126" xr:uid="{4FB895CC-5250-42D6-B349-900B7EC8493D}"/>
    <cellStyle name="Currency 5 4 5 4" xfId="25806" xr:uid="{1B0D57D7-4222-41ED-906A-604F94DFF6BF}"/>
    <cellStyle name="Currency 5 4 5 5" xfId="16460" xr:uid="{89F97546-8E0D-4D87-BD1D-2D9C95D03802}"/>
    <cellStyle name="Currency 5 4 6" xfId="4976" xr:uid="{05AA86AA-B956-4C7D-A85F-E71ECC7E3D77}"/>
    <cellStyle name="Currency 5 4 6 2" xfId="27405" xr:uid="{1D6F3CF0-6FC0-4471-864E-B6327B69F8F3}"/>
    <cellStyle name="Currency 5 4 6 3" xfId="28473" xr:uid="{7FB88171-DFFE-466B-8BFD-5009AC714BDE}"/>
    <cellStyle name="Currency 5 4 6 4" xfId="14271" xr:uid="{7F2B38FB-4F6E-42CE-8FAB-D074634CBA5E}"/>
    <cellStyle name="Currency 5 4 7" xfId="6724" xr:uid="{F09D6F83-2D9D-49C9-A0DD-63FB6631CDAF}"/>
    <cellStyle name="Currency 5 4 7 2" xfId="27469" xr:uid="{3E163E22-5C8D-462B-A9C0-375C535D2B24}"/>
    <cellStyle name="Currency 5 4 7 3" xfId="26588" xr:uid="{FFE8322E-E7E0-4E1B-94B0-854A7D0E1DC2}"/>
    <cellStyle name="Currency 5 4 7 4" xfId="17104" xr:uid="{3FDF2449-9107-48F9-AB7E-CCFE792520C0}"/>
    <cellStyle name="Currency 5 4 8" xfId="9557" xr:uid="{FFB26C31-5CDB-487B-B8B5-EA32DD2E44C9}"/>
    <cellStyle name="Currency 5 4 8 2" xfId="19937" xr:uid="{5F7B9E25-5849-4F68-B7D7-0E93C280E9FF}"/>
    <cellStyle name="Currency 5 4 9" xfId="24090" xr:uid="{0C8BFE14-6BAD-41F0-B421-3FE0ED6862E4}"/>
    <cellStyle name="Currency 5 5" xfId="596" xr:uid="{00000000-0005-0000-0000-0000F6030000}"/>
    <cellStyle name="Currency 5 5 10" xfId="13634" xr:uid="{C24FF668-0F55-4C40-B058-589BF35CA821}"/>
    <cellStyle name="Currency 5 5 2" xfId="1980" xr:uid="{00000000-0005-0000-0000-0000F7030000}"/>
    <cellStyle name="Currency 5 5 2 2" xfId="25667" xr:uid="{790EC5A2-5E7E-41A1-9E04-568B7350D030}"/>
    <cellStyle name="Currency 5 5 2 2 2" xfId="29790" xr:uid="{1F4A1241-11FA-4754-B428-B23B31049367}"/>
    <cellStyle name="Currency 5 5 2 2 2 2" xfId="30904" xr:uid="{80A3C272-8E3F-47B7-88D9-24B437AF7685}"/>
    <cellStyle name="Currency 5 5 2 3" xfId="23370" xr:uid="{B1715BAC-BC59-417D-8714-CAE2DF61EF57}"/>
    <cellStyle name="Currency 5 5 2 4" xfId="30068" xr:uid="{71DD050B-1240-4EA7-9026-B2947CE56546}"/>
    <cellStyle name="Currency 5 5 3" xfId="1981" xr:uid="{00000000-0005-0000-0000-0000F8030000}"/>
    <cellStyle name="Currency 5 5 4" xfId="1979" xr:uid="{00000000-0005-0000-0000-0000F9030000}"/>
    <cellStyle name="Currency 5 5 5" xfId="4436" xr:uid="{DAAD0B37-ADB8-4F3A-B982-31942735FAA9}"/>
    <cellStyle name="Currency 5 5 5 2" xfId="9207" xr:uid="{9F8D59D1-09B3-40C2-8B8B-F268F51DD1BB}"/>
    <cellStyle name="Currency 5 5 5 2 2" xfId="19587" xr:uid="{E3D20698-26E1-4A07-B56F-F00E9B23B379}"/>
    <cellStyle name="Currency 5 5 5 2 3" xfId="31101" xr:uid="{B937916B-8AE6-4502-9C61-03713E9CBD21}"/>
    <cellStyle name="Currency 5 5 5 2 4" xfId="30903" xr:uid="{4ACA4BB3-F1EB-41B8-9D97-8BA7228130D4}"/>
    <cellStyle name="Currency 5 5 5 3" xfId="12040" xr:uid="{F5B7CD9A-2460-4120-9BDA-946B16A1F489}"/>
    <cellStyle name="Currency 5 5 5 3 2" xfId="22420" xr:uid="{49C8612A-B147-4726-9FC5-A28CE79D1144}"/>
    <cellStyle name="Currency 5 5 5 4" xfId="16754" xr:uid="{04719F41-4A62-4119-84DB-2843D9CB414A}"/>
    <cellStyle name="Currency 5 5 6" xfId="4977" xr:uid="{1AAFD49D-1AC0-435F-A1BE-BB2B4E0816E8}"/>
    <cellStyle name="Currency 5 5 6 2" xfId="14272" xr:uid="{1DB61BD0-C769-437A-BCF9-6F8208D65BA2}"/>
    <cellStyle name="Currency 5 5 7" xfId="6725" xr:uid="{76D83108-19A4-4119-B570-B4BB73744FC8}"/>
    <cellStyle name="Currency 5 5 7 2" xfId="17105" xr:uid="{3F366261-FB4D-4435-85E6-7F4A971C6329}"/>
    <cellStyle name="Currency 5 5 8" xfId="9558" xr:uid="{EE655E4D-0198-4FDF-B8D8-1829D78D95FE}"/>
    <cellStyle name="Currency 5 5 8 2" xfId="19938" xr:uid="{88DD83A9-4B72-41FF-83A9-1B6BD2B45F06}"/>
    <cellStyle name="Currency 5 5 9" xfId="24976" xr:uid="{8A0125E3-2A7B-4AD7-91C0-3A287C64D067}"/>
    <cellStyle name="Currency 5 6" xfId="1982" xr:uid="{00000000-0005-0000-0000-0000FA030000}"/>
    <cellStyle name="Currency 5 6 2" xfId="2887" xr:uid="{00000000-0005-0000-0000-0000E2020000}"/>
    <cellStyle name="Currency 5 6 2 2" xfId="8003" xr:uid="{2E193E91-A01E-474F-B187-BDECE44FC3CE}"/>
    <cellStyle name="Currency 5 6 2 2 2" xfId="28209" xr:uid="{14B6FC4E-13C6-486E-BD2F-5876CC7E56F9}"/>
    <cellStyle name="Currency 5 6 2 2 2 2" xfId="31201" xr:uid="{ABAD1DC5-D818-4810-B437-4255C3E9C2B6}"/>
    <cellStyle name="Currency 5 6 2 2 2 3" xfId="30905" xr:uid="{8826BB34-1D56-4F2D-8AA5-9443D9B05EC7}"/>
    <cellStyle name="Currency 5 6 2 2 3" xfId="25935" xr:uid="{7B1B73F0-B870-470B-B1FF-EC0D27148914}"/>
    <cellStyle name="Currency 5 6 2 2 4" xfId="18383" xr:uid="{76291567-BE7E-43A2-82AA-B861F2BCB18B}"/>
    <cellStyle name="Currency 5 6 2 3" xfId="10836" xr:uid="{8F3BAA17-2897-4FC4-B162-B95A2EF15202}"/>
    <cellStyle name="Currency 5 6 2 3 2" xfId="21216" xr:uid="{59BCAAB1-0305-4051-9B80-D7CB1593BCE7}"/>
    <cellStyle name="Currency 5 6 2 4" xfId="24076" xr:uid="{F76CEBF8-4834-40F1-A0A9-6F44D2561F5C}"/>
    <cellStyle name="Currency 5 6 2 5" xfId="15550" xr:uid="{42E59D82-A4BB-4E12-8D3B-A7ADF868AE10}"/>
    <cellStyle name="Currency 5 6 3" xfId="3690" xr:uid="{00000000-0005-0000-0000-0000FA030000}"/>
    <cellStyle name="Currency 5 6 4" xfId="5715" xr:uid="{44AFBA4B-F3DA-45E7-8031-F5B823D74560}"/>
    <cellStyle name="Currency 5 6 4 2" xfId="29770" xr:uid="{05354970-BE85-4C7B-82A1-A927A75CB5E7}"/>
    <cellStyle name="Currency 5 6 5" xfId="24381" xr:uid="{CEE84C07-4DD9-4E37-9909-5EA26BFF24D9}"/>
    <cellStyle name="Currency 5 6 6" xfId="13387" xr:uid="{FE2E4751-23A1-443E-A06D-B4B73D4BD3D1}"/>
    <cellStyle name="Currency 5 7" xfId="1983" xr:uid="{00000000-0005-0000-0000-0000FB030000}"/>
    <cellStyle name="Currency 5 7 2" xfId="2480" xr:uid="{00000000-0005-0000-0000-0000E3020000}"/>
    <cellStyle name="Currency 5 7 2 2" xfId="7604" xr:uid="{81B6ED4A-CE42-4A61-BC5D-69B84F9C950A}"/>
    <cellStyle name="Currency 5 7 2 2 2" xfId="17984" xr:uid="{EC1E4757-EBAC-4784-BD20-FAE4953C5107}"/>
    <cellStyle name="Currency 5 7 2 3" xfId="10437" xr:uid="{D96C0D71-7FB5-47A8-A8D2-DFF0C562FC28}"/>
    <cellStyle name="Currency 5 7 2 3 2" xfId="20817" xr:uid="{5704FB28-4B0F-4916-BAB8-DD4E455FE1C1}"/>
    <cellStyle name="Currency 5 7 2 4" xfId="28059" xr:uid="{176DABD7-062A-41D4-A3E9-5125FE11A5A2}"/>
    <cellStyle name="Currency 5 7 2 5" xfId="28110" xr:uid="{089B1CD4-9833-4307-A3A8-197B98A42D20}"/>
    <cellStyle name="Currency 5 7 2 6" xfId="15151" xr:uid="{E7288997-845B-4A37-A39E-CB8CA64486CE}"/>
    <cellStyle name="Currency 5 7 3" xfId="3646" xr:uid="{00000000-0005-0000-0000-0000FB030000}"/>
    <cellStyle name="Currency 5 7 4" xfId="5716" xr:uid="{D5A2B45C-A8A1-436C-867B-5602BB3F9600}"/>
    <cellStyle name="Currency 5 7 4 2" xfId="29865" xr:uid="{78EF0E7C-CE30-48B2-8566-392947B9B818}"/>
    <cellStyle name="Currency 5 7 5" xfId="25196" xr:uid="{F805B778-1D64-4E1D-8196-D016BB112E02}"/>
    <cellStyle name="Currency 5 7 6" xfId="12867" xr:uid="{0768B0B1-F2DF-46EA-BF3F-F005417F30AF}"/>
    <cellStyle name="Currency 5 8" xfId="1963" xr:uid="{00000000-0005-0000-0000-0000FC030000}"/>
    <cellStyle name="Currency 5 8 2" xfId="2174" xr:uid="{00000000-0005-0000-0000-0000CA020000}"/>
    <cellStyle name="Currency 5 8 2 2" xfId="7300" xr:uid="{2BA16162-0B6E-4C20-8A60-28E540FB236F}"/>
    <cellStyle name="Currency 5 8 2 2 2" xfId="17680" xr:uid="{2CEA732B-993F-4E49-B872-4050164EE667}"/>
    <cellStyle name="Currency 5 8 2 3" xfId="10133" xr:uid="{66F8AB2E-3877-4275-A413-CAAED56745D9}"/>
    <cellStyle name="Currency 5 8 2 3 2" xfId="20513" xr:uid="{F81159EA-7D78-4921-A44E-95C8EE2125C2}"/>
    <cellStyle name="Currency 5 8 2 4" xfId="26736" xr:uid="{6FD107C8-114F-437F-825E-FA84EED388ED}"/>
    <cellStyle name="Currency 5 8 2 5" xfId="26488" xr:uid="{D98CFA33-C3DA-4AA7-9704-EC68A6C02AD1}"/>
    <cellStyle name="Currency 5 8 2 6" xfId="14847" xr:uid="{E36A90A7-BB3D-4AB2-AD35-1E4820D63B8B}"/>
    <cellStyle name="Currency 5 8 3" xfId="3698" xr:uid="{00000000-0005-0000-0000-0000FC030000}"/>
    <cellStyle name="Currency 5 8 4" xfId="23104" xr:uid="{CBC88581-24CC-458C-88B9-2467C62CDA1B}"/>
    <cellStyle name="Currency 5 9" xfId="3889" xr:uid="{089FD322-7546-4AC5-8174-2B983C2A3FFE}"/>
    <cellStyle name="Currency 5 9 2" xfId="8720" xr:uid="{46C8EBAA-AF0F-49E2-B11D-4F23B851DDE3}"/>
    <cellStyle name="Currency 5 9 2 2" xfId="19100" xr:uid="{3CB0A62C-3199-451E-93BA-2F628417CE2F}"/>
    <cellStyle name="Currency 5 9 3" xfId="11553" xr:uid="{412B073C-4D5A-4365-8D2A-427813A664D6}"/>
    <cellStyle name="Currency 5 9 3 2" xfId="21933" xr:uid="{380DAE2D-2C25-449B-A3D6-DCB50C838165}"/>
    <cellStyle name="Currency 5 9 4" xfId="26137" xr:uid="{369AE772-9A07-4F68-A207-2E6415819356}"/>
    <cellStyle name="Currency 5 9 5" xfId="25847" xr:uid="{EBFBB05E-9A8E-4913-AC3E-CC6EB926AF5B}"/>
    <cellStyle name="Currency 5 9 6" xfId="16267" xr:uid="{0C6BF226-38BF-43C2-AEDA-7E1BF8DDD751}"/>
    <cellStyle name="Currency 6" xfId="597" xr:uid="{00000000-0005-0000-0000-0000FD030000}"/>
    <cellStyle name="Currency 6 10" xfId="9559" xr:uid="{1EA0F611-3155-48A5-8C31-EEC6CE029B84}"/>
    <cellStyle name="Currency 6 10 2" xfId="19939" xr:uid="{14666BCF-C789-4475-BFDE-8152F12E9745}"/>
    <cellStyle name="Currency 6 11" xfId="23617" xr:uid="{7664BDC0-6195-4172-9E81-37B7AE460F56}"/>
    <cellStyle name="Currency 6 12" xfId="12490" xr:uid="{D12D9897-9D11-4078-925E-AEBA1F89B9F2}"/>
    <cellStyle name="Currency 6 2" xfId="1985" xr:uid="{00000000-0005-0000-0000-0000FE030000}"/>
    <cellStyle name="Currency 6 2 2" xfId="3116" xr:uid="{00000000-0005-0000-0000-0000E6020000}"/>
    <cellStyle name="Currency 6 2 2 2" xfId="6174" xr:uid="{41933847-B37D-4CF3-B1C3-C2A3F0023F76}"/>
    <cellStyle name="Currency 6 2 2 2 2" xfId="25462" xr:uid="{C5B4FCA3-71BB-46EB-B165-796FF42A1962}"/>
    <cellStyle name="Currency 6 2 2 2 2 2" xfId="26040" xr:uid="{49327C3C-5CC5-4E00-A2C7-077FC4F6646A}"/>
    <cellStyle name="Currency 6 2 2 2 2 3" xfId="31158" xr:uid="{7174CBCE-36C5-49A4-8A6A-16D407A6799D}"/>
    <cellStyle name="Currency 6 2 2 2 3" xfId="27792" xr:uid="{F7BA3B34-2026-45D8-BC9D-A78B757B57CC}"/>
    <cellStyle name="Currency 6 2 2 2 4" xfId="15742" xr:uid="{96897134-F6B2-40EC-9D96-14782BAB8DB0}"/>
    <cellStyle name="Currency 6 2 2 3" xfId="8195" xr:uid="{935FC321-B1BF-4E0C-9691-C96009EC3645}"/>
    <cellStyle name="Currency 6 2 2 3 2" xfId="18575" xr:uid="{41DDD923-352C-4561-812D-9F1C77F6D68A}"/>
    <cellStyle name="Currency 6 2 2 4" xfId="11028" xr:uid="{12F3EE4D-909E-4E6C-BAB4-2A665E6B37D7}"/>
    <cellStyle name="Currency 6 2 2 4 2" xfId="21408" xr:uid="{B12CEDAB-C56F-4467-9B7D-62209E82D808}"/>
    <cellStyle name="Currency 6 2 2 5" xfId="24479" xr:uid="{B9ABA610-844E-4614-BED9-97A27F232E46}"/>
    <cellStyle name="Currency 6 2 2 5 2" xfId="30088" xr:uid="{0BC24850-1976-4B8D-9771-DD8AE4D32C86}"/>
    <cellStyle name="Currency 6 2 2 6" xfId="28366" xr:uid="{EBCA16AE-96D4-488D-A986-859CC7AA8139}"/>
    <cellStyle name="Currency 6 2 2 7" xfId="13636" xr:uid="{C0201F41-C9BE-43C8-A20F-53347090CEC1}"/>
    <cellStyle name="Currency 6 2 3" xfId="2702" xr:uid="{00000000-0005-0000-0000-0000E5020000}"/>
    <cellStyle name="Currency 6 2 3 2" xfId="7825" xr:uid="{F41249D0-7A9D-49D8-B97E-C71575881320}"/>
    <cellStyle name="Currency 6 2 3 2 2" xfId="27035" xr:uid="{C6DBE360-F8D9-4524-8089-2596FC9BD3A5}"/>
    <cellStyle name="Currency 6 2 3 2 3" xfId="28225" xr:uid="{D945A51B-627C-432C-82FB-D3AEB4B6BA7C}"/>
    <cellStyle name="Currency 6 2 3 2 4" xfId="18205" xr:uid="{E8D108F8-6C70-4CA6-BB20-483DC8D21A83}"/>
    <cellStyle name="Currency 6 2 3 3" xfId="10658" xr:uid="{EA5F64A1-BB6C-4133-87BA-209B1E04BE7A}"/>
    <cellStyle name="Currency 6 2 3 3 2" xfId="21038" xr:uid="{2209A6D1-CB4E-49BC-BE78-A9256B537895}"/>
    <cellStyle name="Currency 6 2 3 4" xfId="24803" xr:uid="{90B1C746-CEC8-4244-AC5B-0741602C24AB}"/>
    <cellStyle name="Currency 6 2 3 5" xfId="15372" xr:uid="{932ADFCE-F4FC-461A-828F-1AE3D6AE8352}"/>
    <cellStyle name="Currency 6 2 4" xfId="3654" xr:uid="{00000000-0005-0000-0000-0000FE030000}"/>
    <cellStyle name="Currency 6 2 4 2" xfId="28452" xr:uid="{63F8D999-7F7B-4DAE-890C-454CEE7A69B1}"/>
    <cellStyle name="Currency 6 2 4 3" xfId="25892" xr:uid="{7C3EFCC2-60A4-44AB-9B00-3C8AEB3CC08F}"/>
    <cellStyle name="Currency 6 2 5" xfId="4279" xr:uid="{0A54B1B6-D5EC-4B60-8488-8E844F69E768}"/>
    <cellStyle name="Currency 6 2 5 2" xfId="9050" xr:uid="{96D08450-67FA-427F-A700-EE2FA7C1E6D0}"/>
    <cellStyle name="Currency 6 2 5 2 2" xfId="19430" xr:uid="{8B446E14-3E80-406E-AB72-E793AB585FB6}"/>
    <cellStyle name="Currency 6 2 5 2 3" xfId="31054" xr:uid="{5A5FF8E9-866E-408A-B46E-C2931AFFF820}"/>
    <cellStyle name="Currency 6 2 5 2 4" xfId="30907" xr:uid="{BE2DD6EC-46BA-44B9-B70A-5F3A211DC23A}"/>
    <cellStyle name="Currency 6 2 5 3" xfId="11883" xr:uid="{6FED515D-769D-402D-BE61-E7E5C151CA14}"/>
    <cellStyle name="Currency 6 2 5 3 2" xfId="22263" xr:uid="{77DDBDA7-10D1-494E-853A-E3E54A80E644}"/>
    <cellStyle name="Currency 6 2 5 4" xfId="26217" xr:uid="{F88209D4-2611-4A4D-80C0-183001678291}"/>
    <cellStyle name="Currency 6 2 5 5" xfId="27664" xr:uid="{EDFDCC1C-357B-436A-9571-FC29BC349F21}"/>
    <cellStyle name="Currency 6 2 5 6" xfId="16597" xr:uid="{689D998D-21E7-44E1-B5E5-EEF577F2B970}"/>
    <cellStyle name="Currency 6 2 6" xfId="5718" xr:uid="{211A447E-EC8D-47DF-A862-D72C839427FA}"/>
    <cellStyle name="Currency 6 2 6 2" xfId="29730" xr:uid="{CA4427FA-A10B-4481-823D-5EF31B041201}"/>
    <cellStyle name="Currency 6 2 6 2 2" xfId="30996" xr:uid="{EF69C268-86AE-4EDB-AC7E-3233C401BC61}"/>
    <cellStyle name="Currency 6 2 7" xfId="24756" xr:uid="{E9123834-46AB-4CF8-ABC6-146C5D9A9E59}"/>
    <cellStyle name="Currency 6 2 8" xfId="13119" xr:uid="{AF98AD0D-47DC-446A-B679-F04EDFEFA06F}"/>
    <cellStyle name="Currency 6 2 9" xfId="29996" xr:uid="{9296D3E2-4786-402C-9F10-BE45CC94E49E}"/>
    <cellStyle name="Currency 6 3" xfId="1986" xr:uid="{00000000-0005-0000-0000-0000FF030000}"/>
    <cellStyle name="Currency 6 3 2" xfId="3117" xr:uid="{00000000-0005-0000-0000-0000E7020000}"/>
    <cellStyle name="Currency 6 3 2 2" xfId="8196" xr:uid="{A42269E5-EF6D-4546-883F-087D96D68D71}"/>
    <cellStyle name="Currency 6 3 2 2 2" xfId="28861" xr:uid="{D8DF697A-1BCE-42F1-B1E7-69818B45F003}"/>
    <cellStyle name="Currency 6 3 2 2 3" xfId="27521" xr:uid="{01BC7D5D-223E-4CAC-ACAC-DEE3D97D95FD}"/>
    <cellStyle name="Currency 6 3 2 2 4" xfId="18576" xr:uid="{BAFB95C7-D894-4254-9F23-CC8D8627E608}"/>
    <cellStyle name="Currency 6 3 2 3" xfId="11029" xr:uid="{DB002C45-3523-403B-92E9-95BAF0B84C52}"/>
    <cellStyle name="Currency 6 3 2 3 2" xfId="21409" xr:uid="{97F49ADB-395D-4F19-8B4A-AA2DD331D327}"/>
    <cellStyle name="Currency 6 3 2 4" xfId="23410" xr:uid="{331CA974-3839-4E27-88BD-C4F3536B56DC}"/>
    <cellStyle name="Currency 6 3 2 5" xfId="15743" xr:uid="{3D44AFBD-6996-4D3D-9D97-27BC1D839A73}"/>
    <cellStyle name="Currency 6 3 3" xfId="3547" xr:uid="{00000000-0005-0000-0000-0000FF030000}"/>
    <cellStyle name="Currency 6 3 4" xfId="4437" xr:uid="{ED58BECA-A716-49F3-8373-3BDA6CD396BE}"/>
    <cellStyle name="Currency 6 3 4 2" xfId="9208" xr:uid="{F7AB1362-96BC-4846-AC98-58AA61C4ADF0}"/>
    <cellStyle name="Currency 6 3 4 2 2" xfId="19588" xr:uid="{2416904C-F46A-405C-9FE3-E739BF625B09}"/>
    <cellStyle name="Currency 6 3 4 2 3" xfId="31102" xr:uid="{7343AD9B-9F62-4FE0-BEFA-F619984343F2}"/>
    <cellStyle name="Currency 6 3 4 2 4" xfId="30908" xr:uid="{B5D80BAF-81AD-475A-AFB2-441CB8F3FF0E}"/>
    <cellStyle name="Currency 6 3 4 3" xfId="12041" xr:uid="{808FC44F-BE7D-400B-865D-37EAC5AE0468}"/>
    <cellStyle name="Currency 6 3 4 3 2" xfId="22421" xr:uid="{63D3AC90-D885-4124-992E-75268A560771}"/>
    <cellStyle name="Currency 6 3 4 4" xfId="16755" xr:uid="{D834180F-68F2-40D5-B9E3-BE0B0228C591}"/>
    <cellStyle name="Currency 6 3 5" xfId="5719" xr:uid="{216E36E5-E6BE-4018-A098-F238F6D5197E}"/>
    <cellStyle name="Currency 6 3 5 2" xfId="29714" xr:uid="{00913BD0-ABC3-4764-9C14-4A1079851A3F}"/>
    <cellStyle name="Currency 6 3 6" xfId="23591" xr:uid="{816385BB-9A36-41AC-AB41-223E5D48DAF7}"/>
    <cellStyle name="Currency 6 3 7" xfId="13637" xr:uid="{F82B903B-0C41-4CDC-8103-12D78468FD01}"/>
    <cellStyle name="Currency 6 4" xfId="1984" xr:uid="{00000000-0005-0000-0000-000000040000}"/>
    <cellStyle name="Currency 6 4 2" xfId="3115" xr:uid="{00000000-0005-0000-0000-0000E8020000}"/>
    <cellStyle name="Currency 6 4 2 2" xfId="8194" xr:uid="{9CBED767-ABC8-441E-B684-E9B5EBA52657}"/>
    <cellStyle name="Currency 6 4 2 2 2" xfId="28860" xr:uid="{7C250B5E-154C-4DE5-A0CC-D6485A63AF0C}"/>
    <cellStyle name="Currency 6 4 2 2 3" xfId="27791" xr:uid="{167F707A-BFA8-4003-BC7C-34480F30AF81}"/>
    <cellStyle name="Currency 6 4 2 2 4" xfId="18574" xr:uid="{9E96AF3C-CC09-4EC3-A506-996BCEF3600D}"/>
    <cellStyle name="Currency 6 4 2 3" xfId="11027" xr:uid="{E127B122-23EA-477E-A860-ECEA5366CDB4}"/>
    <cellStyle name="Currency 6 4 2 3 2" xfId="21407" xr:uid="{132D29D2-3492-42D0-A488-324147D9FCA5}"/>
    <cellStyle name="Currency 6 4 2 4" xfId="25755" xr:uid="{765C5510-ED98-4DB0-9C6E-A26BCE9DF2E0}"/>
    <cellStyle name="Currency 6 4 2 5" xfId="15741" xr:uid="{48F901EA-C6B5-43C6-9851-A3444CE29B6A}"/>
    <cellStyle name="Currency 6 4 3" xfId="3552" xr:uid="{00000000-0005-0000-0000-000000040000}"/>
    <cellStyle name="Currency 6 4 4" xfId="5717" xr:uid="{11FA6911-EB75-43D7-84D4-A0499B2EEBBB}"/>
    <cellStyle name="Currency 6 4 4 2" xfId="29976" xr:uid="{AF218B08-8952-477D-9428-2F58BAAF89AB}"/>
    <cellStyle name="Currency 6 4 5" xfId="24858" xr:uid="{5F7FD4A1-DB18-425B-B6D1-66A6965E70C1}"/>
    <cellStyle name="Currency 6 4 6" xfId="13635" xr:uid="{6DF1BF81-40CD-468A-B241-4518F1185C6D}"/>
    <cellStyle name="Currency 6 5" xfId="2654" xr:uid="{00000000-0005-0000-0000-0000E9020000}"/>
    <cellStyle name="Currency 6 5 2" xfId="5913" xr:uid="{884454CE-9BB5-4952-A318-76C10FC2969B}"/>
    <cellStyle name="Currency 6 5 2 2" xfId="27781" xr:uid="{4FDB38CB-03AA-42FF-B207-98D7582340D6}"/>
    <cellStyle name="Currency 6 5 2 3" xfId="28530" xr:uid="{A6A2558C-E1CD-4C2B-9176-8E13D2286CC5}"/>
    <cellStyle name="Currency 6 5 2 4" xfId="15325" xr:uid="{D9FDA700-08F4-4C71-93E9-9407BC6B886E}"/>
    <cellStyle name="Currency 6 5 3" xfId="7778" xr:uid="{F2FAB7B5-F236-4DC4-B28B-3A6854E4B875}"/>
    <cellStyle name="Currency 6 5 3 2" xfId="18158" xr:uid="{0C874C31-2A39-405A-A16A-A06F88C1AC35}"/>
    <cellStyle name="Currency 6 5 4" xfId="10611" xr:uid="{CB2DA553-5D06-48A8-AB3B-AACFD3650070}"/>
    <cellStyle name="Currency 6 5 4 2" xfId="20991" xr:uid="{1403120B-21CB-46E2-9B76-9DD978DC38D4}"/>
    <cellStyle name="Currency 6 5 5" xfId="24611" xr:uid="{67F13161-25AE-4408-95FE-08905A1D8AA1}"/>
    <cellStyle name="Currency 6 5 6" xfId="13055" xr:uid="{E9754CFD-B7FF-45FA-A0ED-3474F3A0F8F5}"/>
    <cellStyle name="Currency 6 6" xfId="2259" xr:uid="{00000000-0005-0000-0000-0000E4020000}"/>
    <cellStyle name="Currency 6 6 2" xfId="7385" xr:uid="{7C3D1EAE-4B6B-474E-9444-4BA9474956D4}"/>
    <cellStyle name="Currency 6 6 2 2" xfId="17765" xr:uid="{7157F5A0-44A1-4505-AA98-97C60BBF8A9B}"/>
    <cellStyle name="Currency 6 6 3" xfId="10218" xr:uid="{2FF151E0-A286-4D71-B98D-0244C7A48819}"/>
    <cellStyle name="Currency 6 6 3 2" xfId="20598" xr:uid="{B845B794-5689-492F-9725-A7C4850136EE}"/>
    <cellStyle name="Currency 6 6 4" xfId="24751" xr:uid="{ECD448A1-191F-40A2-AC56-85EC7F255739}"/>
    <cellStyle name="Currency 6 6 5" xfId="27105" xr:uid="{E7222C6F-38D4-4265-BAD5-F6A728370D82}"/>
    <cellStyle name="Currency 6 6 6" xfId="14932" xr:uid="{9160889B-8DC8-4D98-822E-48072C4B21D1}"/>
    <cellStyle name="Currency 6 7" xfId="3878" xr:uid="{360D4F66-F527-41D6-8F24-FCC5A5565C18}"/>
    <cellStyle name="Currency 6 7 2" xfId="8709" xr:uid="{17793515-7535-4B1E-AA90-9C7F622372E0}"/>
    <cellStyle name="Currency 6 7 2 2" xfId="19089" xr:uid="{04A3C4D1-648D-45E3-9B5E-0D47174CAAE3}"/>
    <cellStyle name="Currency 6 7 2 3" xfId="31003" xr:uid="{975FE8FC-D74B-4BAB-BB02-E6313F0E9F56}"/>
    <cellStyle name="Currency 6 7 2 4" xfId="30906" xr:uid="{8B99E9DC-DF10-4D98-B2A7-FC4E44B23349}"/>
    <cellStyle name="Currency 6 7 3" xfId="11542" xr:uid="{8A54C42F-7E13-48C8-80EA-59EB08013AEF}"/>
    <cellStyle name="Currency 6 7 3 2" xfId="21922" xr:uid="{7BBA711C-00CF-466C-9E78-9C3F01AD11AB}"/>
    <cellStyle name="Currency 6 7 4" xfId="26481" xr:uid="{E34036AA-DC09-4709-8C5E-380A56D25544}"/>
    <cellStyle name="Currency 6 7 5" xfId="27945" xr:uid="{467C4526-CA73-4ED5-8981-41B423076598}"/>
    <cellStyle name="Currency 6 7 6" xfId="16256" xr:uid="{7BC8DB39-A4BD-44E8-BB49-CB6E0CA6B3C2}"/>
    <cellStyle name="Currency 6 8" xfId="4978" xr:uid="{B78EC983-8FF8-45D6-A2BE-5944B0A2127E}"/>
    <cellStyle name="Currency 6 8 2" xfId="14273" xr:uid="{457A1028-6AA1-48DA-861B-93D3474006AF}"/>
    <cellStyle name="Currency 6 9" xfId="6726" xr:uid="{FEDA079E-B119-4EF6-B8D5-5B72B9E2447A}"/>
    <cellStyle name="Currency 6 9 2" xfId="17106" xr:uid="{C5054BCD-63D8-4D93-8946-F8D687080C64}"/>
    <cellStyle name="Currency 7" xfId="2688" xr:uid="{00000000-0005-0000-0000-0000EA020000}"/>
    <cellStyle name="Currency 7 2" xfId="3118" xr:uid="{00000000-0005-0000-0000-0000EB020000}"/>
    <cellStyle name="Currency 7 2 2" xfId="6175" xr:uid="{D9E1B83A-3F24-471B-9EDA-B54E6533FE98}"/>
    <cellStyle name="Currency 7 2 2 2" xfId="24683" xr:uid="{CEFCDACB-282E-4FF9-BC48-3099B0FC7EE8}"/>
    <cellStyle name="Currency 7 2 2 2 2" xfId="26463" xr:uid="{A5B4D759-8536-4897-8E66-68106CAB1926}"/>
    <cellStyle name="Currency 7 2 2 2 3" xfId="31153" xr:uid="{A4B65126-91AD-4731-B18E-C941117B3CBF}"/>
    <cellStyle name="Currency 7 2 2 3" xfId="27287" xr:uid="{AB679207-A083-4BDA-AAF7-C356897E6C22}"/>
    <cellStyle name="Currency 7 2 2 4" xfId="15744" xr:uid="{D39065B7-B32F-45CB-83B8-87230959F43A}"/>
    <cellStyle name="Currency 7 2 3" xfId="8197" xr:uid="{3C3DEA77-9252-4CA8-95EE-509344333E7F}"/>
    <cellStyle name="Currency 7 2 3 2" xfId="28862" xr:uid="{68F4C44D-B657-416C-80FC-5D2B8078A738}"/>
    <cellStyle name="Currency 7 2 3 3" xfId="25954" xr:uid="{764CC72C-A203-49F1-83F5-21D1E1AC9C73}"/>
    <cellStyle name="Currency 7 2 3 4" xfId="18577" xr:uid="{46A679A2-A92A-43BF-8655-ACEB4DC7A7E3}"/>
    <cellStyle name="Currency 7 2 4" xfId="11030" xr:uid="{CE58C3F8-7D55-4BB5-BCAF-F941D45451FF}"/>
    <cellStyle name="Currency 7 2 4 2" xfId="21410" xr:uid="{3C7DC662-43E0-46B4-AC8B-4A2C14775DCF}"/>
    <cellStyle name="Currency 7 2 5" xfId="24752" xr:uid="{1744AF6C-B642-4038-B9F9-51CE37983E0F}"/>
    <cellStyle name="Currency 7 2 6" xfId="13638" xr:uid="{C64D0CCC-D5E4-4BBA-8D76-FCFD2937BB16}"/>
    <cellStyle name="Currency 7 2 6 2" xfId="30082" xr:uid="{A2DDCFAE-5DAF-42B0-8BC1-D233D3247146}"/>
    <cellStyle name="Currency 7 3" xfId="4270" xr:uid="{5108D09C-1E19-45C4-93DC-64048A56B178}"/>
    <cellStyle name="Currency 7 3 2" xfId="9041" xr:uid="{8F7597DB-637C-46B3-83BD-6588FA3E34D5}"/>
    <cellStyle name="Currency 7 3 2 2" xfId="29093" xr:uid="{06FC2BF0-EBD5-4CEB-9242-29A9386AB13C}"/>
    <cellStyle name="Currency 7 3 2 3" xfId="28685" xr:uid="{A3FB48B2-3692-4591-8E9F-3E16484E5530}"/>
    <cellStyle name="Currency 7 3 2 4" xfId="19421" xr:uid="{8B236A8B-DEBD-4E86-A4CE-0E6F116B28C3}"/>
    <cellStyle name="Currency 7 3 2 5" xfId="31045" xr:uid="{FF6DB03D-F4BC-4037-887B-3140CF3B8F7C}"/>
    <cellStyle name="Currency 7 3 3" xfId="11874" xr:uid="{C614D5A7-091C-4DD5-BA80-8AEEF15D9816}"/>
    <cellStyle name="Currency 7 3 3 2" xfId="22254" xr:uid="{945F5127-9043-4071-B578-DE8BFB6A1213}"/>
    <cellStyle name="Currency 7 3 4" xfId="24601" xr:uid="{3F6D4EEB-B317-43CE-93BF-EB575C97ED08}"/>
    <cellStyle name="Currency 7 3 5" xfId="16588" xr:uid="{C10B803F-9C27-4444-8090-74F8AD11404E}"/>
    <cellStyle name="Currency 7 4" xfId="5920" xr:uid="{888BDFFC-D2BF-45F4-A2B0-4399EE5C49DE}"/>
    <cellStyle name="Currency 7 4 2" xfId="25902" xr:uid="{3BF6F9AB-DC2E-447F-A41D-2567B62C22C6}"/>
    <cellStyle name="Currency 7 4 3" xfId="28060" xr:uid="{AA463E49-7A22-4909-979B-7CAF52DEDD91}"/>
    <cellStyle name="Currency 7 4 4" xfId="15358" xr:uid="{F3E089C9-EB82-4D8E-A808-DBDDFDF0CBC6}"/>
    <cellStyle name="Currency 7 5" xfId="7811" xr:uid="{6050E524-E0E1-4F67-919D-9C66FA0948FE}"/>
    <cellStyle name="Currency 7 5 2" xfId="28082" xr:uid="{A188E16C-5F3D-4633-9AD1-4AE3F6637154}"/>
    <cellStyle name="Currency 7 5 3" xfId="27115" xr:uid="{9FBEB50B-1AEB-4BCF-8344-A76646EF3686}"/>
    <cellStyle name="Currency 7 5 4" xfId="18191" xr:uid="{C204D0C8-FB98-404D-9491-702EDA690BB0}"/>
    <cellStyle name="Currency 7 6" xfId="10644" xr:uid="{6C513F88-72EA-4351-861A-D129ADD4254E}"/>
    <cellStyle name="Currency 7 6 2" xfId="21024" xr:uid="{FEDA0071-305A-4ED3-9BCA-BD38BD64DF1D}"/>
    <cellStyle name="Currency 7 7" xfId="23840" xr:uid="{18EA0297-8161-4A87-A071-53E82500C750}"/>
    <cellStyle name="Currency 7 8" xfId="24054" xr:uid="{D9559532-AA1D-410A-986C-78FAAC4D8BA3}"/>
    <cellStyle name="Currency 7 8 2" xfId="29983" xr:uid="{38CCC4F8-3A05-4E8F-A88E-F9A4A5382814}"/>
    <cellStyle name="Currency 7 9" xfId="13100" xr:uid="{30FB82D5-F473-4E05-BB1D-109AEF4101FC}"/>
    <cellStyle name="Currency 8" xfId="4933" xr:uid="{F197CEBD-2C5D-4CBF-9D96-43D31DB105BC}"/>
    <cellStyle name="Currency 8 2" xfId="25600" xr:uid="{0A3EC9D9-FE1A-46FC-829B-E8E11294A4C2}"/>
    <cellStyle name="Currency 8 3" xfId="14225" xr:uid="{12253B7A-9A70-4C29-8C8E-F200B7DAA98B}"/>
    <cellStyle name="Currency 8 4" xfId="30928" xr:uid="{D45966F1-6C24-42C2-8D71-F9FB2965BA9E}"/>
    <cellStyle name="Currency 9" xfId="6678" xr:uid="{92AD7E56-FF09-4440-B173-1094A71FB0D3}"/>
    <cellStyle name="Currency 9 2" xfId="17058" xr:uid="{0C41D9B8-0642-4B4B-B1BC-B3A2DB898A07}"/>
    <cellStyle name="Emphasis 1" xfId="598" xr:uid="{00000000-0005-0000-0000-000001040000}"/>
    <cellStyle name="Emphasis 2" xfId="599" xr:uid="{00000000-0005-0000-0000-000002040000}"/>
    <cellStyle name="Emphasis 3" xfId="600" xr:uid="{00000000-0005-0000-0000-000003040000}"/>
    <cellStyle name="Explanatory Text" xfId="29484" builtinId="53" customBuiltin="1"/>
    <cellStyle name="Explanatory Text 2" xfId="29551" xr:uid="{B4576BC8-55D4-46C7-856A-8A52C91891FA}"/>
    <cellStyle name="FundHeaderRowCol.*" xfId="12312" xr:uid="{30107591-BA76-4D19-A887-3FEAE1650577}"/>
    <cellStyle name="FundHeaderRowCol.1" xfId="12313" xr:uid="{00EFF92D-2F4D-4486-B652-96404B414C85}"/>
    <cellStyle name="FundHeaderRowCol.2" xfId="12314" xr:uid="{69018372-DFBE-43C7-B42A-CF4B4A9EA553}"/>
    <cellStyle name="FundSectionHeaderRowDescCol" xfId="12315" xr:uid="{8BD053DD-2230-48D8-AC57-44B3DE83240D}"/>
    <cellStyle name="FundSectionHeaderRowJERefCol" xfId="12316" xr:uid="{8CE873D4-FF14-4149-A394-6FF189B8DF37}"/>
    <cellStyle name="FundSectionHeaderRowNameCol" xfId="12317" xr:uid="{AF61B6DD-8826-4CF0-90CF-282A2B921CC6}"/>
    <cellStyle name="Good" xfId="4829" builtinId="26" customBuiltin="1"/>
    <cellStyle name="Good 2" xfId="601" xr:uid="{00000000-0005-0000-0000-000004040000}"/>
    <cellStyle name="Good 3" xfId="602" xr:uid="{00000000-0005-0000-0000-000005040000}"/>
    <cellStyle name="Good 4" xfId="29552" xr:uid="{73D04EFA-6288-4DE1-AC60-080AD9DDB73A}"/>
    <cellStyle name="GroupSectionHeaderRowBalance" xfId="12318" xr:uid="{DA166E2E-B504-4B9A-8852-CD4BEAFC2AAE}"/>
    <cellStyle name="GroupSectionHeaderRowDescCol" xfId="12319" xr:uid="{09A65350-37C6-483C-9076-B9B9EE9DB424}"/>
    <cellStyle name="GroupSectionHeaderRowNameCol" xfId="12320" xr:uid="{48CEC677-4043-42C1-A934-4F76033302EF}"/>
    <cellStyle name="GroupSelectionHeaderRowJERefCol" xfId="12321" xr:uid="{94232F09-04F3-4E6D-B7DB-04F59E9CD5DE}"/>
    <cellStyle name="Heading 1" xfId="4825" builtinId="16" customBuiltin="1"/>
    <cellStyle name="Heading 1 2" xfId="603" xr:uid="{00000000-0005-0000-0000-000006040000}"/>
    <cellStyle name="Heading 1 3" xfId="604" xr:uid="{00000000-0005-0000-0000-000007040000}"/>
    <cellStyle name="Heading 1 4" xfId="29553" xr:uid="{CA4BF050-0BB8-4C07-AB32-EEDEC7DE8D02}"/>
    <cellStyle name="Heading 2" xfId="4826" builtinId="17" customBuiltin="1"/>
    <cellStyle name="Heading 2 2" xfId="605" xr:uid="{00000000-0005-0000-0000-000008040000}"/>
    <cellStyle name="Heading 2 3" xfId="606" xr:uid="{00000000-0005-0000-0000-000009040000}"/>
    <cellStyle name="Heading 2 4" xfId="29554" xr:uid="{C46319D0-77EB-4CD4-930D-A0782678B5C8}"/>
    <cellStyle name="Heading 3" xfId="4827" builtinId="18" customBuiltin="1"/>
    <cellStyle name="Heading 3 2" xfId="607" xr:uid="{00000000-0005-0000-0000-00000A040000}"/>
    <cellStyle name="Heading 3 2 2" xfId="29555" xr:uid="{34280CFD-9731-497F-BC7D-6606D1BE1D50}"/>
    <cellStyle name="Heading 3 3" xfId="608" xr:uid="{00000000-0005-0000-0000-00000B040000}"/>
    <cellStyle name="Heading 3 3 2" xfId="29556" xr:uid="{7F9170D1-699D-48ED-ACD3-2207BA3A3A38}"/>
    <cellStyle name="Heading 3 4" xfId="29557" xr:uid="{32EE2CF5-75CA-4329-B9DB-F327B55E31FB}"/>
    <cellStyle name="Heading 4" xfId="4828" builtinId="19" customBuiltin="1"/>
    <cellStyle name="Heading 4 2" xfId="609" xr:uid="{00000000-0005-0000-0000-00000C040000}"/>
    <cellStyle name="Heading 4 3" xfId="610" xr:uid="{00000000-0005-0000-0000-00000D040000}"/>
    <cellStyle name="Heading 4 4" xfId="29558" xr:uid="{26CF4506-3C0C-4149-82F5-67DE7222738E}"/>
    <cellStyle name="Hyperlink" xfId="611" builtinId="8"/>
    <cellStyle name="Hyperlink 2" xfId="612" xr:uid="{00000000-0005-0000-0000-00000F040000}"/>
    <cellStyle name="Hyperlink 2 2" xfId="29594" xr:uid="{AFC0C00D-F11C-4445-A195-9C58C7F6F9AF}"/>
    <cellStyle name="Hyperlink 3" xfId="613" xr:uid="{00000000-0005-0000-0000-000010040000}"/>
    <cellStyle name="Hyperlink 4" xfId="614" xr:uid="{00000000-0005-0000-0000-000011040000}"/>
    <cellStyle name="Hyperlink 5" xfId="29595" xr:uid="{53BF9B33-031B-4A47-A462-794552C5F5C4}"/>
    <cellStyle name="Input" xfId="4831" builtinId="20" customBuiltin="1"/>
    <cellStyle name="Input 2" xfId="615" xr:uid="{00000000-0005-0000-0000-000012040000}"/>
    <cellStyle name="Input 3" xfId="616" xr:uid="{00000000-0005-0000-0000-000013040000}"/>
    <cellStyle name="Input 4" xfId="29559" xr:uid="{C0B9884E-84BA-41A6-ADBA-85A7A4A4B29C}"/>
    <cellStyle name="JEDescriptionRowNameCol" xfId="12322" xr:uid="{D7AC7BB0-9688-456A-B8D3-FA09DD0137F5}"/>
    <cellStyle name="JEDetailRowCreditCol" xfId="12323" xr:uid="{2B66B052-A8A2-4315-8820-BA95C9FC0D86}"/>
    <cellStyle name="JEDetailRowDebitCol" xfId="12324" xr:uid="{BA43A963-4B13-4778-AB36-88E6086C035F}"/>
    <cellStyle name="JEDetailRowDescCol" xfId="12325" xr:uid="{866EA52A-1467-4A66-8C56-CBBB989288FF}"/>
    <cellStyle name="JEDetailRowNameCol" xfId="12326" xr:uid="{D5EDB40B-5B17-40F4-BA94-A5C2FF9895DF}"/>
    <cellStyle name="JEDetailRowWPRefCol" xfId="12327" xr:uid="{388908A3-E726-44B7-A73F-A3C06954DF15}"/>
    <cellStyle name="JEIdentityRowDescCol" xfId="12328" xr:uid="{825B0865-A30D-4C62-8B41-AA14FFCCB4D4}"/>
    <cellStyle name="JEIdentityRowNameCol" xfId="12329" xr:uid="{A0A88C57-EFB6-4680-B416-FABA545BB0F9}"/>
    <cellStyle name="JEIdentityRowWPRefCol" xfId="12330" xr:uid="{AA8FCA78-A35F-435A-9773-AE7D5DFEB05A}"/>
    <cellStyle name="JETotalRowCreditCol" xfId="12331" xr:uid="{CBC2F19F-9212-4A47-B1E9-F8CBBFEB30BF}"/>
    <cellStyle name="JETotalRowDebitCol" xfId="12332" xr:uid="{86004B0D-F111-43BD-91D6-74F17F1148B0}"/>
    <cellStyle name="JETotalRowDescCol" xfId="12333" xr:uid="{E60B60DE-39B9-4650-86A4-D2C09E6902FC}"/>
    <cellStyle name="JETotalRowNameCol" xfId="12334" xr:uid="{054CE1E2-C09D-4C50-B388-27AA302258ED}"/>
    <cellStyle name="JETotalRowWPRefCol" xfId="12335" xr:uid="{61C2FCFF-EC42-4DF3-8C13-5AD2D79709C0}"/>
    <cellStyle name="JETypeDescriptionRowDescCol" xfId="12336" xr:uid="{8065F69E-3861-45A6-A349-5CFDE18A5F97}"/>
    <cellStyle name="JETypeDescriptionRowNameCol" xfId="12337" xr:uid="{52E08EE2-90C8-4506-BF47-147EE565D429}"/>
    <cellStyle name="Linked Cell" xfId="4834" builtinId="24" customBuiltin="1"/>
    <cellStyle name="Linked Cell 2" xfId="617" xr:uid="{00000000-0005-0000-0000-000014040000}"/>
    <cellStyle name="Linked Cell 3" xfId="618" xr:uid="{00000000-0005-0000-0000-000015040000}"/>
    <cellStyle name="Linked Cell 4" xfId="29560" xr:uid="{8B4B6641-0453-4E55-B892-08C524C0A5B2}"/>
    <cellStyle name="NetIncomeLossRowBalance" xfId="12338" xr:uid="{1433FCB7-B0C9-4DF0-B9B6-271B460A2FE0}"/>
    <cellStyle name="NetIncomeLossRowDescCol" xfId="12339" xr:uid="{597C11A1-FC41-41D2-B06D-C46DAEDC1B38}"/>
    <cellStyle name="NetIncomeLossRowJERefCol" xfId="12340" xr:uid="{63E13319-5232-4EEA-94AD-7E617E4FE709}"/>
    <cellStyle name="NetIncomeLossRowNameCol" xfId="12341" xr:uid="{FBC05D99-2A3C-4D44-8907-1C72E5EF1406}"/>
    <cellStyle name="NetIncomeLossRowVarPectCol" xfId="12342" xr:uid="{34E3AE3A-34B2-4329-B9E3-10C568F30822}"/>
    <cellStyle name="NetIncomeLossRowWPRefCol" xfId="12343" xr:uid="{0373C2AB-7463-4889-B6F1-C9B138613C3F}"/>
    <cellStyle name="Neutral 2" xfId="619" xr:uid="{00000000-0005-0000-0000-000016040000}"/>
    <cellStyle name="Neutral 3" xfId="620" xr:uid="{00000000-0005-0000-0000-000017040000}"/>
    <cellStyle name="Neutral 4" xfId="12252" xr:uid="{C7790D3F-7D01-4B5C-A199-EBC5EBD75914}"/>
    <cellStyle name="Neutral 4 2" xfId="29561" xr:uid="{428E148C-FAA0-4622-BE5C-127270522EA8}"/>
    <cellStyle name="Normal" xfId="0" builtinId="0"/>
    <cellStyle name="Normal 10" xfId="621" xr:uid="{00000000-0005-0000-0000-000019040000}"/>
    <cellStyle name="Normal 10 10" xfId="622" xr:uid="{00000000-0005-0000-0000-00001A040000}"/>
    <cellStyle name="Normal 10 10 2" xfId="3119" xr:uid="{00000000-0005-0000-0000-000005030000}"/>
    <cellStyle name="Normal 10 10 2 2" xfId="6176" xr:uid="{A48A6148-8147-4125-A12B-D8297B0DC6CE}"/>
    <cellStyle name="Normal 10 10 2 2 2" xfId="25730" xr:uid="{B93DA6C7-7B79-4108-B9B5-B8A81754163B}"/>
    <cellStyle name="Normal 10 10 2 2 3" xfId="26656" xr:uid="{3251EC09-E98D-432F-9FC1-719234C11B5F}"/>
    <cellStyle name="Normal 10 10 2 2 4" xfId="15745" xr:uid="{2CD1E5DE-C9FF-4874-8003-89ED02E976BC}"/>
    <cellStyle name="Normal 10 10 2 3" xfId="8198" xr:uid="{1E044D6B-77A0-49E0-8B6C-5F8F91E4792D}"/>
    <cellStyle name="Normal 10 10 2 3 2" xfId="28863" xr:uid="{F1BD571F-1560-49E1-8425-9B4799EE4C95}"/>
    <cellStyle name="Normal 10 10 2 3 3" xfId="18578" xr:uid="{C1410412-EC63-425F-8309-06C9FBE86E43}"/>
    <cellStyle name="Normal 10 10 2 4" xfId="11031" xr:uid="{5BA87819-5ABC-4ED4-AEBE-8E4FF6B09B7D}"/>
    <cellStyle name="Normal 10 10 2 4 2" xfId="21411" xr:uid="{1F718540-6159-4DED-BADE-5D719579F358}"/>
    <cellStyle name="Normal 10 10 2 5" xfId="23357" xr:uid="{A2F437CA-096E-4AD7-ABF2-8FC71022E231}"/>
    <cellStyle name="Normal 10 10 2 6" xfId="13639" xr:uid="{A8B787A3-15CD-49C8-88EB-15F04FD33F37}"/>
    <cellStyle name="Normal 10 10 3" xfId="2858" xr:uid="{00000000-0005-0000-0000-000006030000}"/>
    <cellStyle name="Normal 10 10 3 2" xfId="6070" xr:uid="{04870463-D7A8-44C0-B512-4B2CCF31F619}"/>
    <cellStyle name="Normal 10 10 3 2 2" xfId="28550" xr:uid="{0AD1D515-099A-47C0-BF64-E4C2E245900B}"/>
    <cellStyle name="Normal 10 10 3 2 3" xfId="15526" xr:uid="{C4E869DD-5012-4D41-AFFC-13C01508893B}"/>
    <cellStyle name="Normal 10 10 3 3" xfId="7979" xr:uid="{03B7D17F-8189-4ACE-923B-BDA665E25C79}"/>
    <cellStyle name="Normal 10 10 3 3 2" xfId="18359" xr:uid="{9C417B3D-0AD0-4992-A722-66D546994356}"/>
    <cellStyle name="Normal 10 10 3 4" xfId="10812" xr:uid="{3689B4B7-D4D3-4C10-9185-0F3DB2326800}"/>
    <cellStyle name="Normal 10 10 3 4 2" xfId="21192" xr:uid="{19B5D9BC-9C95-4340-ADA3-A7B5FA429E57}"/>
    <cellStyle name="Normal 10 10 3 5" xfId="25369" xr:uid="{2F619995-6181-409A-ADB1-EC322F973720}"/>
    <cellStyle name="Normal 10 10 3 6" xfId="13346" xr:uid="{586F1DD7-06A8-47EA-861F-D9CA85A788C6}"/>
    <cellStyle name="Normal 10 10 4" xfId="4144" xr:uid="{E80EB3A7-2CB6-4571-B043-917518450B51}"/>
    <cellStyle name="Normal 10 10 4 2" xfId="8915" xr:uid="{6EF97CAD-3298-4E65-98A6-6064F4C57182}"/>
    <cellStyle name="Normal 10 10 4 2 2" xfId="29016" xr:uid="{417C58D3-9799-4D46-9F6E-85B0D5026EAA}"/>
    <cellStyle name="Normal 10 10 4 2 3" xfId="19295" xr:uid="{0F9E426B-F47A-45A8-908C-E03D1FBEF688}"/>
    <cellStyle name="Normal 10 10 4 3" xfId="11748" xr:uid="{FD8848E4-23E2-4675-A872-E92E6F18DEB4}"/>
    <cellStyle name="Normal 10 10 4 3 2" xfId="22128" xr:uid="{50D26883-7F62-478C-AC5A-4239A024C1CD}"/>
    <cellStyle name="Normal 10 10 4 4" xfId="26283" xr:uid="{09455926-8F40-4E56-AA80-029CE8CB3D13}"/>
    <cellStyle name="Normal 10 10 4 5" xfId="16462" xr:uid="{A1987070-EC4A-44EF-A443-F203EA91973B}"/>
    <cellStyle name="Normal 10 10 5" xfId="4980" xr:uid="{E753EFC7-DAAA-43D3-B599-9A8598387912}"/>
    <cellStyle name="Normal 10 10 5 2" xfId="27334" xr:uid="{00F6F234-CF51-4305-9F2C-ADABAAABFC62}"/>
    <cellStyle name="Normal 10 10 5 3" xfId="14275" xr:uid="{45C443CD-DFC3-4F30-AF6B-047E441B48B0}"/>
    <cellStyle name="Normal 10 10 6" xfId="6728" xr:uid="{F769CB9A-5118-40B8-BFE1-BA45F45B3866}"/>
    <cellStyle name="Normal 10 10 6 2" xfId="17108" xr:uid="{96160406-AA55-4F3A-89A2-A36B462387BC}"/>
    <cellStyle name="Normal 10 10 7" xfId="9561" xr:uid="{8CE60302-7137-4977-ACE2-0CB0D21166D4}"/>
    <cellStyle name="Normal 10 10 7 2" xfId="19941" xr:uid="{BD059445-37A6-42A9-BBB6-2958E62DD1D8}"/>
    <cellStyle name="Normal 10 10 8" xfId="22897" xr:uid="{E2F28D9D-80D1-4AA1-950E-7F88298C357A}"/>
    <cellStyle name="Normal 10 10 9" xfId="12691" xr:uid="{BF623A86-DEA6-43D7-A8DF-075214355472}"/>
    <cellStyle name="Normal 10 11" xfId="623" xr:uid="{00000000-0005-0000-0000-00001B040000}"/>
    <cellStyle name="Normal 10 11 2" xfId="4981" xr:uid="{4A05A02C-96FD-4D1C-B9EA-2D237A2C3E1A}"/>
    <cellStyle name="Normal 10 11 2 2" xfId="24790" xr:uid="{80136C4F-516F-4571-8124-CA54C4A0D6E6}"/>
    <cellStyle name="Normal 10 11 2 3" xfId="27938" xr:uid="{6CA6B494-D6D1-42DD-8636-F29BE1730242}"/>
    <cellStyle name="Normal 10 11 2 4" xfId="14276" xr:uid="{7EA7914E-1DFE-465B-A512-FB4CB6AD8339}"/>
    <cellStyle name="Normal 10 11 3" xfId="6729" xr:uid="{972F9648-428D-46F0-ADB4-CF0E092FA608}"/>
    <cellStyle name="Normal 10 11 3 2" xfId="26903" xr:uid="{06042D5C-60F2-4660-9E2E-27D032A92803}"/>
    <cellStyle name="Normal 10 11 3 3" xfId="17109" xr:uid="{60BFD8D1-729B-455C-805A-FC03EBE5BF80}"/>
    <cellStyle name="Normal 10 11 4" xfId="9562" xr:uid="{EF0D317D-E54A-4A22-A8F7-62430034A042}"/>
    <cellStyle name="Normal 10 11 4 2" xfId="19942" xr:uid="{6040C0D3-6DF1-43CD-A964-89078F3349CF}"/>
    <cellStyle name="Normal 10 11 5" xfId="24543" xr:uid="{A8967592-2218-41C3-B75C-802374552DA4}"/>
    <cellStyle name="Normal 10 11 6" xfId="13389" xr:uid="{EAA21CE2-9C63-4B7D-A2A9-38AA0689EBAD}"/>
    <cellStyle name="Normal 10 11 7" xfId="31252" xr:uid="{28E00C5A-101C-4D57-87F3-FFA1BE1BED88}"/>
    <cellStyle name="Normal 10 12" xfId="624" xr:uid="{00000000-0005-0000-0000-00001C040000}"/>
    <cellStyle name="Normal 10 12 2" xfId="4982" xr:uid="{81C5B629-06FA-4C73-953D-3DE3B667ECA5}"/>
    <cellStyle name="Normal 10 12 2 2" xfId="28682" xr:uid="{70D88F76-2598-4C16-8EE5-C3E673473E1F}"/>
    <cellStyle name="Normal 10 12 2 3" xfId="14277" xr:uid="{89C68C09-9400-4D3A-AAB7-DA5D79F33409}"/>
    <cellStyle name="Normal 10 12 3" xfId="6730" xr:uid="{57ACEA7E-EF16-4D67-A33B-4FF3DC7A1D93}"/>
    <cellStyle name="Normal 10 12 3 2" xfId="17110" xr:uid="{D1ABC6DD-7170-43EB-B1CB-741E1C0DD98A}"/>
    <cellStyle name="Normal 10 12 4" xfId="9563" xr:uid="{87002A86-8D06-487A-AC53-CE9ED5BA9106}"/>
    <cellStyle name="Normal 10 12 4 2" xfId="19943" xr:uid="{BFDDF5AC-6A3D-4842-8E39-CF390305EE0E}"/>
    <cellStyle name="Normal 10 12 5" xfId="25342" xr:uid="{79FBB3CA-C3EC-4A74-86B1-41F1BED65901}"/>
    <cellStyle name="Normal 10 12 6" xfId="12828" xr:uid="{7D54B555-AEC5-4C97-9972-9E98BAF09667}"/>
    <cellStyle name="Normal 10 13" xfId="2172" xr:uid="{00000000-0005-0000-0000-000003030000}"/>
    <cellStyle name="Normal 10 13 2" xfId="7298" xr:uid="{7471D1E5-75EE-4ED7-BD7F-6DF83D0E9EB3}"/>
    <cellStyle name="Normal 10 13 2 2" xfId="26228" xr:uid="{FE4CFAEE-5A24-4CA5-9A6F-D15D149AEF8B}"/>
    <cellStyle name="Normal 10 13 2 3" xfId="17678" xr:uid="{C8E76887-BB42-4116-AB46-494CEC4EA311}"/>
    <cellStyle name="Normal 10 13 3" xfId="10131" xr:uid="{8CC65BA9-FB64-4FED-8E5E-40F54B9077A2}"/>
    <cellStyle name="Normal 10 13 3 2" xfId="20511" xr:uid="{DB027F51-F73F-4F34-AED5-42AF3848CBC3}"/>
    <cellStyle name="Normal 10 13 4" xfId="24625" xr:uid="{BA4460E7-40E0-4E0D-AA35-A58B189F0726}"/>
    <cellStyle name="Normal 10 13 5" xfId="14845" xr:uid="{37C09BCD-6E46-4E63-AABA-545A983990B3}"/>
    <cellStyle name="Normal 10 14" xfId="3903" xr:uid="{7725DFF7-5497-4F7F-AD85-E7F55E85149E}"/>
    <cellStyle name="Normal 10 14 2" xfId="8734" xr:uid="{D3261DEB-D026-4F7B-8A63-7BD33965FEFC}"/>
    <cellStyle name="Normal 10 14 2 2" xfId="19114" xr:uid="{380C6917-A8A9-4DB7-9E0B-B3881FEAE402}"/>
    <cellStyle name="Normal 10 14 3" xfId="11567" xr:uid="{301B0EC4-1920-4FE8-9DAB-CDC888ED9AD6}"/>
    <cellStyle name="Normal 10 14 3 2" xfId="21947" xr:uid="{8007155B-0D73-4E13-85BF-1868E391322A}"/>
    <cellStyle name="Normal 10 14 4" xfId="24487" xr:uid="{DD5DDC51-8259-4362-8BB5-3571609555BA}"/>
    <cellStyle name="Normal 10 14 5" xfId="16281" xr:uid="{5334FDBE-99E4-43B0-9536-0E4983E9CFFC}"/>
    <cellStyle name="Normal 10 15" xfId="4979" xr:uid="{7CC6FFB8-54FD-4DB8-994D-5373C639D597}"/>
    <cellStyle name="Normal 10 15 2" xfId="14274" xr:uid="{9D18A003-1AFB-4E00-826E-418CD25DC677}"/>
    <cellStyle name="Normal 10 16" xfId="6727" xr:uid="{9F24BD89-D286-4571-8C43-0DA4709BB7A6}"/>
    <cellStyle name="Normal 10 16 2" xfId="17107" xr:uid="{4D7CE34E-C0EB-4B47-B925-99E2328FCD47}"/>
    <cellStyle name="Normal 10 17" xfId="9560" xr:uid="{1F5857E8-0180-43B6-A67A-D8A50D53EE2D}"/>
    <cellStyle name="Normal 10 17 2" xfId="19940" xr:uid="{28EA8336-B58D-4001-97E1-1918AD18C978}"/>
    <cellStyle name="Normal 10 18" xfId="22963" xr:uid="{742F234D-82A3-42A6-B583-194E4A5AFD22}"/>
    <cellStyle name="Normal 10 19" xfId="12403" xr:uid="{F5251D3C-5E86-4A72-9FC4-354A3A96E2D8}"/>
    <cellStyle name="Normal 10 2" xfId="625" xr:uid="{00000000-0005-0000-0000-00001D040000}"/>
    <cellStyle name="Normal 10 2 10" xfId="4983" xr:uid="{AF9C9F13-AE12-416F-AE40-EC642CC2467C}"/>
    <cellStyle name="Normal 10 2 10 2" xfId="14278" xr:uid="{854A259B-B3C1-41B4-AF59-D6117453A646}"/>
    <cellStyle name="Normal 10 2 11" xfId="6731" xr:uid="{F38BD8C0-9421-42A1-8328-B5BC33C98FA2}"/>
    <cellStyle name="Normal 10 2 11 2" xfId="17111" xr:uid="{8E9DC401-4643-4F67-B21F-7F04CAF49562}"/>
    <cellStyle name="Normal 10 2 12" xfId="9564" xr:uid="{54731853-DF17-4F3C-8343-C979F78B6C83}"/>
    <cellStyle name="Normal 10 2 12 2" xfId="19944" xr:uid="{40651727-1308-4000-9898-92BFF5BA47AB}"/>
    <cellStyle name="Normal 10 2 13" xfId="22651" xr:uid="{7651A22B-3469-4C2B-915E-B0399D89FE02}"/>
    <cellStyle name="Normal 10 2 14" xfId="12426" xr:uid="{0FAB5A96-8730-4777-B641-7813F9F03870}"/>
    <cellStyle name="Normal 10 2 2" xfId="626" xr:uid="{00000000-0005-0000-0000-00001E040000}"/>
    <cellStyle name="Normal 10 2 2 10" xfId="6732" xr:uid="{5DEEFE5E-DCB4-4FB8-B9D0-9F375FA6CE18}"/>
    <cellStyle name="Normal 10 2 2 10 2" xfId="17112" xr:uid="{6B3362CF-1EAE-44AD-8E7C-6F8884070197}"/>
    <cellStyle name="Normal 10 2 2 11" xfId="9565" xr:uid="{C5321B08-B5F0-4349-9FC9-DE9D93B783A2}"/>
    <cellStyle name="Normal 10 2 2 11 2" xfId="19945" xr:uid="{BD78E8AA-A088-4DFF-8DB9-13392B6FBD50}"/>
    <cellStyle name="Normal 10 2 2 12" xfId="23867" xr:uid="{D7019344-E4F0-4EAD-A39E-0177C41E3B6B}"/>
    <cellStyle name="Normal 10 2 2 13" xfId="12486" xr:uid="{C372DA4C-48CA-4BB5-B2ED-2CF5B05C7D9B}"/>
    <cellStyle name="Normal 10 2 2 2" xfId="627" xr:uid="{00000000-0005-0000-0000-00001F040000}"/>
    <cellStyle name="Normal 10 2 2 2 10" xfId="13051" xr:uid="{D22D6458-D1DC-4AF5-8DFD-A093A36FDE01}"/>
    <cellStyle name="Normal 10 2 2 2 2" xfId="628" xr:uid="{00000000-0005-0000-0000-000020040000}"/>
    <cellStyle name="Normal 10 2 2 2 2 2" xfId="3122" xr:uid="{00000000-0005-0000-0000-00000D030000}"/>
    <cellStyle name="Normal 10 2 2 2 2 2 2" xfId="6179" xr:uid="{8892C1C8-BA0C-49CC-998F-780716EF93FA}"/>
    <cellStyle name="Normal 10 2 2 2 2 2 2 2" xfId="23343" xr:uid="{7DD4C7C2-B7B8-4A07-A0CB-863E7FD205F2}"/>
    <cellStyle name="Normal 10 2 2 2 2 2 2 3" xfId="15748" xr:uid="{04E6806C-7482-4417-8D92-21640E43690F}"/>
    <cellStyle name="Normal 10 2 2 2 2 2 3" xfId="8201" xr:uid="{CE95F44B-0481-40F9-81DF-031D79118290}"/>
    <cellStyle name="Normal 10 2 2 2 2 2 3 2" xfId="18581" xr:uid="{FB00175E-8C54-4F49-A0C0-F63484131B1D}"/>
    <cellStyle name="Normal 10 2 2 2 2 2 4" xfId="11034" xr:uid="{174873F6-C547-4786-A0B5-95F1612AD408}"/>
    <cellStyle name="Normal 10 2 2 2 2 2 4 2" xfId="21414" xr:uid="{BC9E8C52-4E9E-4F82-BC19-DEE42A19635E}"/>
    <cellStyle name="Normal 10 2 2 2 2 2 5" xfId="24508" xr:uid="{BD0491B1-769E-4376-BB95-956B81D9FAFD}"/>
    <cellStyle name="Normal 10 2 2 2 2 2 6" xfId="13642" xr:uid="{901212EF-41CF-4F24-8CB8-0D1DDE0AC254}"/>
    <cellStyle name="Normal 10 2 2 2 2 3" xfId="4281" xr:uid="{ACAE5F72-B919-4576-BC83-C3FD833AB1D4}"/>
    <cellStyle name="Normal 10 2 2 2 2 3 2" xfId="9052" xr:uid="{3AAA8962-D937-47D1-9A1D-B77E1ED0C51B}"/>
    <cellStyle name="Normal 10 2 2 2 2 3 2 2" xfId="29095" xr:uid="{979D5129-1C24-480B-A486-28EFA77CBE6D}"/>
    <cellStyle name="Normal 10 2 2 2 2 3 2 3" xfId="19432" xr:uid="{8602EA7C-0304-44EA-9F5F-2C6CBBB27DCE}"/>
    <cellStyle name="Normal 10 2 2 2 2 3 3" xfId="11885" xr:uid="{5FD814A5-9474-41D9-B7E0-A872F7B57471}"/>
    <cellStyle name="Normal 10 2 2 2 2 3 3 2" xfId="22265" xr:uid="{62E22EB4-6F34-4C11-A610-E66C71AAB67C}"/>
    <cellStyle name="Normal 10 2 2 2 2 3 4" xfId="24518" xr:uid="{C870E03D-2651-4024-82C9-F9C038A7E458}"/>
    <cellStyle name="Normal 10 2 2 2 2 3 5" xfId="16599" xr:uid="{D410EB35-9C13-475F-B509-4399F7E15C5F}"/>
    <cellStyle name="Normal 10 2 2 2 2 4" xfId="4986" xr:uid="{33657853-CCCE-4302-B0EA-6563BF685939}"/>
    <cellStyle name="Normal 10 2 2 2 2 4 2" xfId="26220" xr:uid="{E63D3BC4-CAE8-4CA8-B9EF-663319E45499}"/>
    <cellStyle name="Normal 10 2 2 2 2 4 3" xfId="14281" xr:uid="{2E27CB9C-65EF-432E-BC69-EC5871C28694}"/>
    <cellStyle name="Normal 10 2 2 2 2 5" xfId="6734" xr:uid="{18B0B3AE-F00C-44A4-A0BB-D96BC596D169}"/>
    <cellStyle name="Normal 10 2 2 2 2 5 2" xfId="17114" xr:uid="{43ED36AD-FE12-4253-9FDB-568A257CFF1C}"/>
    <cellStyle name="Normal 10 2 2 2 2 6" xfId="9567" xr:uid="{D6EF9651-6789-4D71-98F0-25F6733E9671}"/>
    <cellStyle name="Normal 10 2 2 2 2 6 2" xfId="19947" xr:uid="{215801CB-DDFC-4481-A3A3-2CEE6AD78369}"/>
    <cellStyle name="Normal 10 2 2 2 2 7" xfId="24122" xr:uid="{B5C766AC-D80E-4C99-BD59-6B9CA2AA78CC}"/>
    <cellStyle name="Normal 10 2 2 2 2 8" xfId="13123" xr:uid="{529951AB-5337-4B58-AF34-28E627BFA22D}"/>
    <cellStyle name="Normal 10 2 2 2 3" xfId="3123" xr:uid="{00000000-0005-0000-0000-00000E030000}"/>
    <cellStyle name="Normal 10 2 2 2 3 2" xfId="4438" xr:uid="{E2AA89EB-C97D-45BE-B966-48B716394DC9}"/>
    <cellStyle name="Normal 10 2 2 2 3 2 2" xfId="9209" xr:uid="{A3B3B5A1-450A-4876-9D75-2993D84F44F3}"/>
    <cellStyle name="Normal 10 2 2 2 3 2 2 2" xfId="19589" xr:uid="{618354FD-25C4-458F-BFA6-C1EDB634E19D}"/>
    <cellStyle name="Normal 10 2 2 2 3 2 3" xfId="12042" xr:uid="{D5657C4F-0073-4FED-BB23-E2D66386C214}"/>
    <cellStyle name="Normal 10 2 2 2 3 2 3 2" xfId="22422" xr:uid="{15DFA9D5-A74F-4957-834C-89B1892B51BE}"/>
    <cellStyle name="Normal 10 2 2 2 3 2 4" xfId="27376" xr:uid="{2C986A78-EA2D-4068-986C-4E50A0F9FB45}"/>
    <cellStyle name="Normal 10 2 2 2 3 2 5" xfId="16756" xr:uid="{5ED5E4E4-5416-4C27-92D6-B47855558055}"/>
    <cellStyle name="Normal 10 2 2 2 3 3" xfId="6180" xr:uid="{4E29BB3B-DC72-4DB0-B11F-BE88024F461F}"/>
    <cellStyle name="Normal 10 2 2 2 3 3 2" xfId="15749" xr:uid="{EB54DE73-99AA-4D15-B8EB-3C02BD029B8A}"/>
    <cellStyle name="Normal 10 2 2 2 3 4" xfId="8202" xr:uid="{024080C8-FA45-445F-A9C2-075CF8735947}"/>
    <cellStyle name="Normal 10 2 2 2 3 4 2" xfId="18582" xr:uid="{CFD5300B-1A3A-4915-A199-BFB4713B9D53}"/>
    <cellStyle name="Normal 10 2 2 2 3 5" xfId="11035" xr:uid="{15B46448-C47E-4D53-8BA5-BAB75DA022BA}"/>
    <cellStyle name="Normal 10 2 2 2 3 5 2" xfId="21415" xr:uid="{46A57970-6CE9-4A9D-99DC-DA644B6031D5}"/>
    <cellStyle name="Normal 10 2 2 2 3 6" xfId="25014" xr:uid="{6BD65E36-2C60-492E-BF6B-E21F3E861AC8}"/>
    <cellStyle name="Normal 10 2 2 2 3 7" xfId="13643" xr:uid="{FC53FECB-58BA-4718-8075-86664A1E6322}"/>
    <cellStyle name="Normal 10 2 2 2 4" xfId="3121" xr:uid="{00000000-0005-0000-0000-00000F030000}"/>
    <cellStyle name="Normal 10 2 2 2 4 2" xfId="6178" xr:uid="{D9AC5840-A868-42B7-9B07-5467B903D80D}"/>
    <cellStyle name="Normal 10 2 2 2 4 2 2" xfId="27785" xr:uid="{6564ECEB-9CA3-4A47-94F0-5EC4020FDC7A}"/>
    <cellStyle name="Normal 10 2 2 2 4 2 3" xfId="15747" xr:uid="{4D09A5EA-43A7-4061-94DA-4B6895A7D0CB}"/>
    <cellStyle name="Normal 10 2 2 2 4 3" xfId="8200" xr:uid="{D06D1FBF-1680-4C3E-9F8A-32347ED393AD}"/>
    <cellStyle name="Normal 10 2 2 2 4 3 2" xfId="18580" xr:uid="{86D4CCAD-D172-455E-81A3-1B1576D47BE7}"/>
    <cellStyle name="Normal 10 2 2 2 4 4" xfId="11033" xr:uid="{47AAC3C3-12E0-4688-8845-ED89CF201C9A}"/>
    <cellStyle name="Normal 10 2 2 2 4 4 2" xfId="21413" xr:uid="{599659D8-BCA0-4A15-BD36-14286147DB92}"/>
    <cellStyle name="Normal 10 2 2 2 4 5" xfId="25230" xr:uid="{1467B399-15F1-469F-89D4-8D378EDA1FA0}"/>
    <cellStyle name="Normal 10 2 2 2 4 6" xfId="13641" xr:uid="{BDB8401F-D8F7-4119-B70B-3F723D886614}"/>
    <cellStyle name="Normal 10 2 2 2 5" xfId="4249" xr:uid="{94DF746F-DA76-404E-A5D8-2B1EE8D78DA3}"/>
    <cellStyle name="Normal 10 2 2 2 5 2" xfId="9020" xr:uid="{51F0B0BE-85FE-4E4E-B024-52D05B01FDCD}"/>
    <cellStyle name="Normal 10 2 2 2 5 2 2" xfId="29091" xr:uid="{73998EA0-D064-4F29-A126-C4B7190220D2}"/>
    <cellStyle name="Normal 10 2 2 2 5 2 3" xfId="19400" xr:uid="{D71AF534-1369-4686-BCE9-85026FB57262}"/>
    <cellStyle name="Normal 10 2 2 2 5 3" xfId="11853" xr:uid="{FE6B161D-014D-401F-8215-1201007CF6F0}"/>
    <cellStyle name="Normal 10 2 2 2 5 3 2" xfId="22233" xr:uid="{69257FAD-A830-4407-BCFF-14E744BD8843}"/>
    <cellStyle name="Normal 10 2 2 2 5 4" xfId="24846" xr:uid="{BF300921-F94D-44A8-A812-EA36D6C647C1}"/>
    <cellStyle name="Normal 10 2 2 2 5 5" xfId="16567" xr:uid="{F2AE2A62-5EF8-4BFC-A25A-0A40AF8873BD}"/>
    <cellStyle name="Normal 10 2 2 2 6" xfId="4985" xr:uid="{6DEC9617-4757-4E64-BC38-968162AA2B65}"/>
    <cellStyle name="Normal 10 2 2 2 6 2" xfId="27150" xr:uid="{EA5B05D8-4061-4FF1-9F63-73DCD8376713}"/>
    <cellStyle name="Normal 10 2 2 2 6 3" xfId="14280" xr:uid="{E995415C-5015-4182-B255-64042699E0EA}"/>
    <cellStyle name="Normal 10 2 2 2 7" xfId="6733" xr:uid="{2237665E-E1E3-429A-B237-ABFA50A6625D}"/>
    <cellStyle name="Normal 10 2 2 2 7 2" xfId="17113" xr:uid="{814AB8BE-BD1F-4884-809F-2EB47B6090D0}"/>
    <cellStyle name="Normal 10 2 2 2 8" xfId="9566" xr:uid="{DB6FA345-7CDC-4D88-9112-5692E390DAA1}"/>
    <cellStyle name="Normal 10 2 2 2 8 2" xfId="19946" xr:uid="{9A481BF5-C7A2-4A10-BABA-A2E3BC565592}"/>
    <cellStyle name="Normal 10 2 2 2 9" xfId="23954" xr:uid="{BA52BDE3-7C7F-4D71-B637-52CBEA0DC3C0}"/>
    <cellStyle name="Normal 10 2 2 3" xfId="2705" xr:uid="{00000000-0005-0000-0000-000010030000}"/>
    <cellStyle name="Normal 10 2 2 3 2" xfId="3124" xr:uid="{00000000-0005-0000-0000-000011030000}"/>
    <cellStyle name="Normal 10 2 2 3 2 2" xfId="6181" xr:uid="{48C97DF0-1B66-4E10-823D-2ACA6DD41F45}"/>
    <cellStyle name="Normal 10 2 2 3 2 2 2" xfId="26482" xr:uid="{13AF5A21-8AB7-489C-8F85-C901E665D8C3}"/>
    <cellStyle name="Normal 10 2 2 3 2 2 3" xfId="15750" xr:uid="{4F3E3C81-A716-4B7A-B445-DA0536082110}"/>
    <cellStyle name="Normal 10 2 2 3 2 3" xfId="8203" xr:uid="{679CFA99-C008-41F0-B3C2-7EFA4FE36039}"/>
    <cellStyle name="Normal 10 2 2 3 2 3 2" xfId="18583" xr:uid="{97598FA3-C428-4140-AB50-8DCC1F0285F1}"/>
    <cellStyle name="Normal 10 2 2 3 2 4" xfId="11036" xr:uid="{30298B94-DD4A-4294-9F1A-80A691CD9A12}"/>
    <cellStyle name="Normal 10 2 2 3 2 4 2" xfId="21416" xr:uid="{D3554601-3873-4F72-B7E5-991D36B2D377}"/>
    <cellStyle name="Normal 10 2 2 3 2 5" xfId="25074" xr:uid="{DE176F45-4FA0-4E85-A104-C6FF0B1E6858}"/>
    <cellStyle name="Normal 10 2 2 3 2 6" xfId="13644" xr:uid="{16879DED-629F-4609-BF09-A8A776EE44C9}"/>
    <cellStyle name="Normal 10 2 2 3 3" xfId="4280" xr:uid="{1FAC44FA-4E51-4628-9445-2D7F98E054FF}"/>
    <cellStyle name="Normal 10 2 2 3 3 2" xfId="9051" xr:uid="{9D2B4F89-3C6D-45B9-8FC0-CFBC91013C54}"/>
    <cellStyle name="Normal 10 2 2 3 3 2 2" xfId="29094" xr:uid="{31B8CD6C-56D8-4712-AD9D-5A096EDB8514}"/>
    <cellStyle name="Normal 10 2 2 3 3 2 3" xfId="19431" xr:uid="{1DB8198A-E086-435C-92A5-D58553A06934}"/>
    <cellStyle name="Normal 10 2 2 3 3 3" xfId="11884" xr:uid="{1F979839-73B0-43B0-8E2C-F9D05D14CE39}"/>
    <cellStyle name="Normal 10 2 2 3 3 3 2" xfId="22264" xr:uid="{7189CD82-BC97-4C66-B6C8-20310049DF0B}"/>
    <cellStyle name="Normal 10 2 2 3 3 4" xfId="22909" xr:uid="{29581224-7E1A-4F3D-8D71-43A05C9C3CF3}"/>
    <cellStyle name="Normal 10 2 2 3 3 5" xfId="16598" xr:uid="{8C62D345-4F4D-478F-9D49-90B9453F88AE}"/>
    <cellStyle name="Normal 10 2 2 3 4" xfId="5922" xr:uid="{87D7F008-1DE4-4403-922B-D43A674A8AF2}"/>
    <cellStyle name="Normal 10 2 2 3 4 2" xfId="28199" xr:uid="{216470CD-747B-4C14-BE39-4CD59150A29E}"/>
    <cellStyle name="Normal 10 2 2 3 4 3" xfId="15375" xr:uid="{6ECE865A-6850-41C4-B5FB-9021FDD1F7F1}"/>
    <cellStyle name="Normal 10 2 2 3 5" xfId="7828" xr:uid="{B72C48AE-99C2-4CF0-8F6E-9DCCFB35ECE3}"/>
    <cellStyle name="Normal 10 2 2 3 5 2" xfId="18208" xr:uid="{78E51D10-62FB-47C7-8EEF-7DBD6583F8BC}"/>
    <cellStyle name="Normal 10 2 2 3 6" xfId="10661" xr:uid="{C9754DF2-04FB-4E00-96FF-A8F0C6CA43F7}"/>
    <cellStyle name="Normal 10 2 2 3 6 2" xfId="21041" xr:uid="{38B2FB28-ED29-4378-A066-79B7D0569704}"/>
    <cellStyle name="Normal 10 2 2 3 7" xfId="25117" xr:uid="{1FB94C85-7A95-4041-A50D-4E4803B1F68D}"/>
    <cellStyle name="Normal 10 2 2 3 8" xfId="13122" xr:uid="{810DCD6C-AD33-40D9-96A4-AEDFAE5EB9D5}"/>
    <cellStyle name="Normal 10 2 2 4" xfId="3125" xr:uid="{00000000-0005-0000-0000-000012030000}"/>
    <cellStyle name="Normal 10 2 2 4 2" xfId="4439" xr:uid="{6A906AE3-F548-4ECA-BD57-FC395690FEB4}"/>
    <cellStyle name="Normal 10 2 2 4 2 2" xfId="9210" xr:uid="{7E3EDC44-BAC1-489F-BB1B-4FE1DAA125F6}"/>
    <cellStyle name="Normal 10 2 2 4 2 2 2" xfId="19590" xr:uid="{EE763FE1-8B4F-4ED7-8C96-891A9D75D388}"/>
    <cellStyle name="Normal 10 2 2 4 2 3" xfId="12043" xr:uid="{67E1344F-0FB7-4417-A708-415AF897B88A}"/>
    <cellStyle name="Normal 10 2 2 4 2 3 2" xfId="22423" xr:uid="{14DC1667-F57E-4E9E-A7B5-C34D3228285B}"/>
    <cellStyle name="Normal 10 2 2 4 2 4" xfId="28309" xr:uid="{6BAEB0CE-AD41-4B42-A657-24E562108FAE}"/>
    <cellStyle name="Normal 10 2 2 4 2 5" xfId="16757" xr:uid="{4B9A97F8-D356-4D13-89D2-1EBC3BFF3B45}"/>
    <cellStyle name="Normal 10 2 2 4 3" xfId="6182" xr:uid="{19FFAA4F-CA95-48BE-8A08-FDBB7385607E}"/>
    <cellStyle name="Normal 10 2 2 4 3 2" xfId="15751" xr:uid="{36457E7F-C528-4151-997A-D93BE52C0390}"/>
    <cellStyle name="Normal 10 2 2 4 4" xfId="8204" xr:uid="{062830E6-052A-4E08-8036-A8A8E008D303}"/>
    <cellStyle name="Normal 10 2 2 4 4 2" xfId="18584" xr:uid="{274EC4F0-70C6-4FE1-9118-7B00898CED38}"/>
    <cellStyle name="Normal 10 2 2 4 5" xfId="11037" xr:uid="{2235F72D-D9D8-451D-A44F-6D478CBDF570}"/>
    <cellStyle name="Normal 10 2 2 4 5 2" xfId="21417" xr:uid="{3E96E501-BEDA-4F0D-9220-39A1146CF4C8}"/>
    <cellStyle name="Normal 10 2 2 4 6" xfId="25453" xr:uid="{A2FF38E6-342E-457A-A41E-F5A0C44280FB}"/>
    <cellStyle name="Normal 10 2 2 4 7" xfId="13645" xr:uid="{90C28F50-ECB7-4081-8BEE-F5EB3141D9C0}"/>
    <cellStyle name="Normal 10 2 2 5" xfId="3120" xr:uid="{00000000-0005-0000-0000-000013030000}"/>
    <cellStyle name="Normal 10 2 2 5 2" xfId="6177" xr:uid="{AAE91224-3FEA-4689-A1E2-BFE40525C04F}"/>
    <cellStyle name="Normal 10 2 2 5 2 2" xfId="26986" xr:uid="{65C35670-8E2B-47FB-B53E-DCCC7AAE461E}"/>
    <cellStyle name="Normal 10 2 2 5 2 3" xfId="15746" xr:uid="{9B8C1A40-5D77-4300-BF2C-8D0ECB82559B}"/>
    <cellStyle name="Normal 10 2 2 5 3" xfId="8199" xr:uid="{B2634CB7-F7A0-4518-BE1A-015DA6363A14}"/>
    <cellStyle name="Normal 10 2 2 5 3 2" xfId="18579" xr:uid="{7267FF51-299B-4E4E-80F9-90C0C9B72B63}"/>
    <cellStyle name="Normal 10 2 2 5 4" xfId="11032" xr:uid="{E3CDB59C-41AB-43F2-85A3-03249FD04521}"/>
    <cellStyle name="Normal 10 2 2 5 4 2" xfId="21412" xr:uid="{758D40D6-153A-4892-BC0F-E00FA5E16AB2}"/>
    <cellStyle name="Normal 10 2 2 5 5" xfId="24598" xr:uid="{BC000EEA-3EE4-42FF-A305-B87A508F8440}"/>
    <cellStyle name="Normal 10 2 2 5 6" xfId="13640" xr:uid="{428F0E52-915D-48E4-8517-0440EBB4D1A1}"/>
    <cellStyle name="Normal 10 2 2 6" xfId="2561" xr:uid="{00000000-0005-0000-0000-000014030000}"/>
    <cellStyle name="Normal 10 2 2 6 2" xfId="5830" xr:uid="{C2B45855-423A-47FB-9D6B-CB7368A13FAB}"/>
    <cellStyle name="Normal 10 2 2 6 2 2" xfId="27720" xr:uid="{B8E57B14-3087-4FD8-A70F-558C6E2EFEEF}"/>
    <cellStyle name="Normal 10 2 2 6 2 3" xfId="15232" xr:uid="{1BA6B575-E010-4591-AF3E-E793868702D3}"/>
    <cellStyle name="Normal 10 2 2 6 3" xfId="7685" xr:uid="{13D7AF40-FEAB-4878-BA8F-FA0C3D7D1285}"/>
    <cellStyle name="Normal 10 2 2 6 3 2" xfId="18065" xr:uid="{2C2250EA-CDE2-4AD7-B12C-9C5FF7FE71DA}"/>
    <cellStyle name="Normal 10 2 2 6 4" xfId="10518" xr:uid="{1E2817E8-F6C1-422A-AFF1-B08F6C4EC9EB}"/>
    <cellStyle name="Normal 10 2 2 6 4 2" xfId="20898" xr:uid="{649F1F4D-1B63-4577-AC77-F280D4AD418F}"/>
    <cellStyle name="Normal 10 2 2 6 5" xfId="23234" xr:uid="{A9A7B9A4-10FD-49F2-9A94-1BE00B532B9A}"/>
    <cellStyle name="Normal 10 2 2 6 6" xfId="12948" xr:uid="{8F8890C7-BEA1-4B46-92AD-CFB11FD11F2D}"/>
    <cellStyle name="Normal 10 2 2 7" xfId="2255" xr:uid="{00000000-0005-0000-0000-00000A030000}"/>
    <cellStyle name="Normal 10 2 2 7 2" xfId="7381" xr:uid="{BD878DF1-E595-4B3A-B030-1A4B86DE4C21}"/>
    <cellStyle name="Normal 10 2 2 7 2 2" xfId="17761" xr:uid="{96FB03A1-1F58-4F36-A6A6-BC99F5CC940D}"/>
    <cellStyle name="Normal 10 2 2 7 3" xfId="10214" xr:uid="{7BF5D359-D939-4B06-906E-7B39368A0073}"/>
    <cellStyle name="Normal 10 2 2 7 3 2" xfId="20594" xr:uid="{45D50ACB-C477-45EC-831A-F6720E857490}"/>
    <cellStyle name="Normal 10 2 2 7 4" xfId="25306" xr:uid="{B0BFD245-6F57-4792-B8AD-25314C9A3201}"/>
    <cellStyle name="Normal 10 2 2 7 5" xfId="14928" xr:uid="{9E1162FB-4068-4B26-9EE1-0DC7552744FA}"/>
    <cellStyle name="Normal 10 2 2 8" xfId="3805" xr:uid="{DE5EA038-3A02-4C47-8DE6-3A1441EDFAFA}"/>
    <cellStyle name="Normal 10 2 2 8 2" xfId="8640" xr:uid="{D2E15AB2-9668-4E5F-A639-514A11FF50D6}"/>
    <cellStyle name="Normal 10 2 2 8 2 2" xfId="19020" xr:uid="{3480B3A6-F662-4937-99DC-49EAFB9EA7A0}"/>
    <cellStyle name="Normal 10 2 2 8 3" xfId="11473" xr:uid="{A75F9D08-7B58-4EAA-A634-12F25C9A3922}"/>
    <cellStyle name="Normal 10 2 2 8 3 2" xfId="21853" xr:uid="{944B4970-0F84-4A3B-980A-849E2953B158}"/>
    <cellStyle name="Normal 10 2 2 8 4" xfId="16187" xr:uid="{BA2B70A8-69BA-4C67-B45B-50196AACCD26}"/>
    <cellStyle name="Normal 10 2 2 9" xfId="4984" xr:uid="{86C9F154-476B-4468-9FC4-5F160EBE9B49}"/>
    <cellStyle name="Normal 10 2 2 9 2" xfId="14279" xr:uid="{E3E2A61B-9D40-43EB-9D48-D96BFD3B58D0}"/>
    <cellStyle name="Normal 10 2 3" xfId="629" xr:uid="{00000000-0005-0000-0000-000021040000}"/>
    <cellStyle name="Normal 10 2 3 10" xfId="9568" xr:uid="{2C97D25C-BB1A-476C-B040-C7129D7C78F8}"/>
    <cellStyle name="Normal 10 2 3 10 2" xfId="19948" xr:uid="{C26B30B1-CA24-4063-9990-E82CA8D30A9E}"/>
    <cellStyle name="Normal 10 2 3 11" xfId="23692" xr:uid="{F46EF993-5487-4161-8132-6E4469E10AEF}"/>
    <cellStyle name="Normal 10 2 3 12" xfId="12534" xr:uid="{30ABFEF1-F302-48E8-80C8-FD85B566AB15}"/>
    <cellStyle name="Normal 10 2 3 2" xfId="2706" xr:uid="{00000000-0005-0000-0000-000016030000}"/>
    <cellStyle name="Normal 10 2 3 2 2" xfId="3127" xr:uid="{00000000-0005-0000-0000-000017030000}"/>
    <cellStyle name="Normal 10 2 3 2 2 2" xfId="6184" xr:uid="{F21BBDC9-8812-4296-AE4A-F43642B538F5}"/>
    <cellStyle name="Normal 10 2 3 2 2 2 2" xfId="26665" xr:uid="{D968F027-8C5A-4D5B-B2BC-79932E896B70}"/>
    <cellStyle name="Normal 10 2 3 2 2 2 3" xfId="15753" xr:uid="{2C3E5444-0944-4235-BBC7-58B631C232E9}"/>
    <cellStyle name="Normal 10 2 3 2 2 3" xfId="8206" xr:uid="{748CFDF7-39AA-4B48-846D-DFD53DCCDE46}"/>
    <cellStyle name="Normal 10 2 3 2 2 3 2" xfId="18586" xr:uid="{45C7548F-ABE9-4FD8-83DB-E4116F5BE0B7}"/>
    <cellStyle name="Normal 10 2 3 2 2 4" xfId="11039" xr:uid="{4B9FDFC5-57BF-47DF-8AEB-61C1EC11D3B0}"/>
    <cellStyle name="Normal 10 2 3 2 2 4 2" xfId="21419" xr:uid="{E77E9332-7AC6-44BC-80D8-AEA8D4B6FAC2}"/>
    <cellStyle name="Normal 10 2 3 2 2 5" xfId="23463" xr:uid="{DFBE45BE-79EF-49C6-BDC8-FF482BE25A0D}"/>
    <cellStyle name="Normal 10 2 3 2 2 6" xfId="13647" xr:uid="{50B21915-FBD1-44FF-955B-D305CBBC1A89}"/>
    <cellStyle name="Normal 10 2 3 2 3" xfId="4282" xr:uid="{2B94F73E-A71F-4B45-AB1A-F96E9B6FFBF5}"/>
    <cellStyle name="Normal 10 2 3 2 3 2" xfId="9053" xr:uid="{9FD5F957-C578-4F01-9FC1-69B359F5BAA4}"/>
    <cellStyle name="Normal 10 2 3 2 3 2 2" xfId="29096" xr:uid="{11FBA423-68F9-439E-B708-B9AF85FDFE2B}"/>
    <cellStyle name="Normal 10 2 3 2 3 2 3" xfId="19433" xr:uid="{4415A3C6-10BF-4B36-BC90-6F409E7AFDE1}"/>
    <cellStyle name="Normal 10 2 3 2 3 3" xfId="11886" xr:uid="{73E975D7-4723-457E-9759-1D54AC5E7481}"/>
    <cellStyle name="Normal 10 2 3 2 3 3 2" xfId="22266" xr:uid="{23334B30-CD1E-46BA-AA8F-928E8AA57B4B}"/>
    <cellStyle name="Normal 10 2 3 2 3 4" xfId="24449" xr:uid="{5EB69AA1-13EC-42BD-8FFE-6B2134503511}"/>
    <cellStyle name="Normal 10 2 3 2 3 5" xfId="16600" xr:uid="{A384552F-2090-445E-BAE5-6698F6D122C7}"/>
    <cellStyle name="Normal 10 2 3 2 4" xfId="5923" xr:uid="{CDA1F97D-60A1-407B-B633-AC0832D801F2}"/>
    <cellStyle name="Normal 10 2 3 2 4 2" xfId="28675" xr:uid="{A36775EF-6401-4226-A35F-5E9C74DF1AE6}"/>
    <cellStyle name="Normal 10 2 3 2 4 3" xfId="15376" xr:uid="{68E1D7BA-AD29-4DAD-950B-38FC6C839C0D}"/>
    <cellStyle name="Normal 10 2 3 2 5" xfId="7829" xr:uid="{85DC09AA-F078-4D23-AA13-CB516827E64E}"/>
    <cellStyle name="Normal 10 2 3 2 5 2" xfId="18209" xr:uid="{8981F427-A24D-4F3E-B774-84932F365DD4}"/>
    <cellStyle name="Normal 10 2 3 2 6" xfId="10662" xr:uid="{76110124-625D-47D4-AF91-BED10133DE30}"/>
    <cellStyle name="Normal 10 2 3 2 6 2" xfId="21042" xr:uid="{BE01F4B8-1875-492C-A5AD-83F27D3906D7}"/>
    <cellStyle name="Normal 10 2 3 2 7" xfId="24962" xr:uid="{A0FFC7DF-C238-474F-B0A2-5445E1885BE2}"/>
    <cellStyle name="Normal 10 2 3 2 8" xfId="13124" xr:uid="{50D78E67-3B19-4C22-AEF5-DF8C50160B8B}"/>
    <cellStyle name="Normal 10 2 3 3" xfId="3128" xr:uid="{00000000-0005-0000-0000-000018030000}"/>
    <cellStyle name="Normal 10 2 3 3 2" xfId="4440" xr:uid="{395FBBAC-4EB4-44DD-8BC8-3E17ADF9C3C0}"/>
    <cellStyle name="Normal 10 2 3 3 2 2" xfId="9211" xr:uid="{4044E785-F68D-497F-9D5B-50D7712F8C51}"/>
    <cellStyle name="Normal 10 2 3 3 2 2 2" xfId="29204" xr:uid="{F50990A4-77BD-4A19-9863-0010F3A43A57}"/>
    <cellStyle name="Normal 10 2 3 3 2 2 3" xfId="19591" xr:uid="{00874A4E-4DC7-4779-B725-0D034CD349DA}"/>
    <cellStyle name="Normal 10 2 3 3 2 3" xfId="12044" xr:uid="{651E0D9F-48E2-4C7E-B5CF-4E86AAEBDD58}"/>
    <cellStyle name="Normal 10 2 3 3 2 3 2" xfId="22424" xr:uid="{48A2501C-7E6B-4B28-BE41-C2D0983E25E3}"/>
    <cellStyle name="Normal 10 2 3 3 2 4" xfId="25825" xr:uid="{577FDCE4-8711-41C9-988F-AA44708C4806}"/>
    <cellStyle name="Normal 10 2 3 3 2 5" xfId="16758" xr:uid="{F5EB9542-0769-4B8A-91A4-7565AA0988C4}"/>
    <cellStyle name="Normal 10 2 3 3 3" xfId="6185" xr:uid="{ADCA5275-39F2-482D-8C01-D8EBC900C88A}"/>
    <cellStyle name="Normal 10 2 3 3 3 2" xfId="26222" xr:uid="{20EDA385-3F6C-463F-B9BB-E0DE71B26C1E}"/>
    <cellStyle name="Normal 10 2 3 3 3 3" xfId="15754" xr:uid="{EFE888DE-88DF-48D1-8F6B-2E83EDEA6128}"/>
    <cellStyle name="Normal 10 2 3 3 4" xfId="8207" xr:uid="{F0E2F6A5-BD42-4693-8AD0-A0C2526BA6B5}"/>
    <cellStyle name="Normal 10 2 3 3 4 2" xfId="18587" xr:uid="{D9C95B31-CCAA-4855-A2DF-2B2A41476B74}"/>
    <cellStyle name="Normal 10 2 3 3 5" xfId="11040" xr:uid="{12E48EE7-DB63-4777-854C-58E263EEB5CB}"/>
    <cellStyle name="Normal 10 2 3 3 5 2" xfId="21420" xr:uid="{9BE837BB-437F-4A9C-8324-8CA1E2D2D28C}"/>
    <cellStyle name="Normal 10 2 3 3 6" xfId="23786" xr:uid="{40569D23-61AB-45F8-AA45-BF39002CE525}"/>
    <cellStyle name="Normal 10 2 3 3 7" xfId="13648" xr:uid="{559FA790-3884-4188-B322-850E090BEBA9}"/>
    <cellStyle name="Normal 10 2 3 4" xfId="3126" xr:uid="{00000000-0005-0000-0000-000019030000}"/>
    <cellStyle name="Normal 10 2 3 4 2" xfId="6183" xr:uid="{6F80E080-F8C7-483A-84F6-435A6A402000}"/>
    <cellStyle name="Normal 10 2 3 4 2 2" xfId="28013" xr:uid="{CFCDEAE0-D338-4091-AC15-668D3B295B8B}"/>
    <cellStyle name="Normal 10 2 3 4 2 3" xfId="15752" xr:uid="{960A2809-F7FF-48CB-B2EB-DB8E348B18EC}"/>
    <cellStyle name="Normal 10 2 3 4 3" xfId="8205" xr:uid="{302DF909-5642-4A8D-88D7-5BFCE03896E9}"/>
    <cellStyle name="Normal 10 2 3 4 3 2" xfId="18585" xr:uid="{AB93101C-88F5-4130-A19E-5E38DF614E7E}"/>
    <cellStyle name="Normal 10 2 3 4 4" xfId="11038" xr:uid="{0B293727-8820-41D2-A0EB-ED5FCBF3C6B4}"/>
    <cellStyle name="Normal 10 2 3 4 4 2" xfId="21418" xr:uid="{98F15AD6-31E3-4DB6-85DB-7BFEF91DDA77}"/>
    <cellStyle name="Normal 10 2 3 4 5" xfId="23740" xr:uid="{4DEFB253-2EDE-47A7-8D1D-E3D674008FF9}"/>
    <cellStyle name="Normal 10 2 3 4 6" xfId="13646" xr:uid="{AFDB53F8-9F26-4C3F-BA97-172B32C285DF}"/>
    <cellStyle name="Normal 10 2 3 5" xfId="2604" xr:uid="{00000000-0005-0000-0000-00001A030000}"/>
    <cellStyle name="Normal 10 2 3 5 2" xfId="5868" xr:uid="{1F649C14-9E5E-422A-970C-FA8E95C730BA}"/>
    <cellStyle name="Normal 10 2 3 5 2 2" xfId="28058" xr:uid="{9C373D47-6388-4819-BB1F-656D0917F65C}"/>
    <cellStyle name="Normal 10 2 3 5 2 3" xfId="15275" xr:uid="{891E1580-5625-4160-8DB8-13978498474D}"/>
    <cellStyle name="Normal 10 2 3 5 3" xfId="7728" xr:uid="{A4A6A792-4386-4B80-9437-B711498C0164}"/>
    <cellStyle name="Normal 10 2 3 5 3 2" xfId="18108" xr:uid="{FCDC4A15-63D9-48D4-B37F-F0FF50324AE8}"/>
    <cellStyle name="Normal 10 2 3 5 4" xfId="10561" xr:uid="{DC0E6A81-5298-47EC-95E1-D37895DB0800}"/>
    <cellStyle name="Normal 10 2 3 5 4 2" xfId="20941" xr:uid="{C5FF6D72-279D-449B-A4B1-66785E62441F}"/>
    <cellStyle name="Normal 10 2 3 5 5" xfId="23812" xr:uid="{3974C175-0484-428C-819E-385B5B192098}"/>
    <cellStyle name="Normal 10 2 3 5 6" xfId="12991" xr:uid="{B567E562-90E7-4D8E-AAA7-875E9F4F5717}"/>
    <cellStyle name="Normal 10 2 3 6" xfId="2303" xr:uid="{00000000-0005-0000-0000-000015030000}"/>
    <cellStyle name="Normal 10 2 3 6 2" xfId="7429" xr:uid="{F65338EF-E7C1-4C21-ADD6-C3AE8BACAA87}"/>
    <cellStyle name="Normal 10 2 3 6 2 2" xfId="17809" xr:uid="{FAAE8B82-D8D7-4E2D-9117-A7D262707BC4}"/>
    <cellStyle name="Normal 10 2 3 6 3" xfId="10262" xr:uid="{92434D7F-4325-4704-BC8A-75EEF454854D}"/>
    <cellStyle name="Normal 10 2 3 6 3 2" xfId="20642" xr:uid="{6F76CD2A-A882-4BE1-9036-58E856D0DF41}"/>
    <cellStyle name="Normal 10 2 3 6 4" xfId="24566" xr:uid="{F399ECA1-22BC-4C28-BAC2-CEF11C98ECB3}"/>
    <cellStyle name="Normal 10 2 3 6 5" xfId="14976" xr:uid="{830DE2F1-D4F3-45C3-9DBE-14ADA1AAA0A6}"/>
    <cellStyle name="Normal 10 2 3 7" xfId="3834" xr:uid="{8B8290D7-AE8C-4937-9A4F-00917BF737BC}"/>
    <cellStyle name="Normal 10 2 3 7 2" xfId="8666" xr:uid="{EA0FCEC4-836D-4690-A6E7-8DC48BC34E27}"/>
    <cellStyle name="Normal 10 2 3 7 2 2" xfId="19046" xr:uid="{EF39DD86-7CBF-44F7-A0CA-DADF53320C47}"/>
    <cellStyle name="Normal 10 2 3 7 3" xfId="11499" xr:uid="{E7C24303-4015-422A-8765-8C895ECC8561}"/>
    <cellStyle name="Normal 10 2 3 7 3 2" xfId="21879" xr:uid="{9D168038-5E4A-4E92-B20D-4299A65F34C0}"/>
    <cellStyle name="Normal 10 2 3 7 4" xfId="16213" xr:uid="{88B26A2A-744C-4C28-A600-D8665AC5EC8A}"/>
    <cellStyle name="Normal 10 2 3 8" xfId="4987" xr:uid="{ED7C97D3-0FB5-4457-A673-C604FF5B7447}"/>
    <cellStyle name="Normal 10 2 3 8 2" xfId="14282" xr:uid="{91F9CF94-E671-4888-B146-8AAE97D323D1}"/>
    <cellStyle name="Normal 10 2 3 9" xfId="6735" xr:uid="{49615C31-75D1-4474-9BA1-F20597FA187A}"/>
    <cellStyle name="Normal 10 2 3 9 2" xfId="17115" xr:uid="{12A1D631-F493-4267-A179-AE8F3EBBF983}"/>
    <cellStyle name="Normal 10 2 4" xfId="630" xr:uid="{00000000-0005-0000-0000-000022040000}"/>
    <cellStyle name="Normal 10 2 4 2" xfId="3129" xr:uid="{00000000-0005-0000-0000-00001C030000}"/>
    <cellStyle name="Normal 10 2 4 2 2" xfId="6186" xr:uid="{CD81C353-7344-4C59-8828-166DB4D348FE}"/>
    <cellStyle name="Normal 10 2 4 2 2 2" xfId="28344" xr:uid="{761D17AF-64FC-417E-82CE-5B8063632213}"/>
    <cellStyle name="Normal 10 2 4 2 2 3" xfId="15755" xr:uid="{3302B5E1-2623-4BDC-99AF-F55B35D19A11}"/>
    <cellStyle name="Normal 10 2 4 2 3" xfId="8208" xr:uid="{15B50D38-A3A0-4A3A-B597-1BDBAC43A9B1}"/>
    <cellStyle name="Normal 10 2 4 2 3 2" xfId="18588" xr:uid="{9CB06398-FD5C-46CA-819B-B9D9A4A38E1D}"/>
    <cellStyle name="Normal 10 2 4 2 4" xfId="11041" xr:uid="{18D219A1-E916-4473-A30E-0EE6E957F7FC}"/>
    <cellStyle name="Normal 10 2 4 2 4 2" xfId="21421" xr:uid="{F6950B87-B095-4A92-9CDB-E62C0DF212BF}"/>
    <cellStyle name="Normal 10 2 4 2 5" xfId="24515" xr:uid="{FA73F80A-DCD5-4B61-8B84-C4D4B7693C92}"/>
    <cellStyle name="Normal 10 2 4 2 6" xfId="13649" xr:uid="{F767D00E-752E-4CFE-92E0-30323D098EBD}"/>
    <cellStyle name="Normal 10 2 4 3" xfId="2704" xr:uid="{00000000-0005-0000-0000-00001D030000}"/>
    <cellStyle name="Normal 10 2 4 3 2" xfId="5921" xr:uid="{0CCC0FB0-A059-4BCB-8DA1-770EA4429DFA}"/>
    <cellStyle name="Normal 10 2 4 3 2 2" xfId="26614" xr:uid="{802FFC82-4CAD-45AB-877A-9FA01D5FD3BF}"/>
    <cellStyle name="Normal 10 2 4 3 2 3" xfId="15374" xr:uid="{E2F920D3-F6FB-4E7E-9047-6D662B6AB81B}"/>
    <cellStyle name="Normal 10 2 4 3 3" xfId="7827" xr:uid="{74B90E5E-ED06-4B53-9B1F-8F05E7797B5F}"/>
    <cellStyle name="Normal 10 2 4 3 3 2" xfId="18207" xr:uid="{349E2243-017D-4FE5-BD7D-A90B7A3AB615}"/>
    <cellStyle name="Normal 10 2 4 3 4" xfId="10660" xr:uid="{C824EB2A-2B0A-4B36-A699-DDBAA50CF09F}"/>
    <cellStyle name="Normal 10 2 4 3 4 2" xfId="21040" xr:uid="{405BC94C-5055-4760-A913-4B930CAB0E7E}"/>
    <cellStyle name="Normal 10 2 4 3 5" xfId="24196" xr:uid="{73BF47DB-4558-46E0-9682-515D48F68056}"/>
    <cellStyle name="Normal 10 2 4 3 6" xfId="13121" xr:uid="{0F44A364-78A2-4162-90F3-50FE8FA80242}"/>
    <cellStyle name="Normal 10 2 4 4" xfId="4145" xr:uid="{F5B8E602-5C20-4A6E-97E5-C382727F07E8}"/>
    <cellStyle name="Normal 10 2 4 4 2" xfId="8916" xr:uid="{964DB0DE-F5F5-4ABA-BCC8-41DD10D7565A}"/>
    <cellStyle name="Normal 10 2 4 4 2 2" xfId="19296" xr:uid="{C47C3A9A-B917-4B8F-902B-F0A583A5B4EA}"/>
    <cellStyle name="Normal 10 2 4 4 3" xfId="11749" xr:uid="{7ED79008-29F0-476F-8C01-46DE75F05338}"/>
    <cellStyle name="Normal 10 2 4 4 3 2" xfId="22129" xr:uid="{BC7CF7BB-416D-4990-9C30-F72688ECBA70}"/>
    <cellStyle name="Normal 10 2 4 4 4" xfId="22944" xr:uid="{A370B6D4-A1E7-4B01-949F-2BE08000CCBB}"/>
    <cellStyle name="Normal 10 2 4 4 5" xfId="16463" xr:uid="{71362419-E58F-4356-B691-ED3DEF516EA1}"/>
    <cellStyle name="Normal 10 2 4 5" xfId="4988" xr:uid="{3620BA03-891B-4B6C-B831-2F7A09D9D59D}"/>
    <cellStyle name="Normal 10 2 4 5 2" xfId="14283" xr:uid="{13F992D6-3CE3-4B6A-882E-DC9C16A5E430}"/>
    <cellStyle name="Normal 10 2 4 6" xfId="6736" xr:uid="{11EE109C-25B0-4477-B953-6C38A2D79450}"/>
    <cellStyle name="Normal 10 2 4 6 2" xfId="17116" xr:uid="{1ABB1FCB-A73C-47FD-A1F2-908B22603DF6}"/>
    <cellStyle name="Normal 10 2 4 7" xfId="9569" xr:uid="{035FBA25-20E3-48E3-A528-D611C212017A}"/>
    <cellStyle name="Normal 10 2 4 7 2" xfId="19949" xr:uid="{F1863EE5-2F73-4F0D-865C-DE77E05A4C14}"/>
    <cellStyle name="Normal 10 2 4 8" xfId="25198" xr:uid="{FA6DC77F-6C8F-4F7B-A62E-33AABEEFCA03}"/>
    <cellStyle name="Normal 10 2 4 9" xfId="12692" xr:uid="{ECC619C5-78D3-4209-B844-DE894BEC0E7E}"/>
    <cellStyle name="Normal 10 2 5" xfId="3130" xr:uid="{00000000-0005-0000-0000-00001E030000}"/>
    <cellStyle name="Normal 10 2 5 2" xfId="4441" xr:uid="{9E338F2E-BE96-4E83-90F2-E16A4690B5A9}"/>
    <cellStyle name="Normal 10 2 5 2 2" xfId="9212" xr:uid="{BA65854E-AF92-4803-80F5-7C22DCC8293B}"/>
    <cellStyle name="Normal 10 2 5 2 2 2" xfId="29205" xr:uid="{6314A263-83F1-4B28-ABCE-765CABFD8127}"/>
    <cellStyle name="Normal 10 2 5 2 2 3" xfId="19592" xr:uid="{370D15FE-C276-4A45-83E6-DF6F800B0860}"/>
    <cellStyle name="Normal 10 2 5 2 3" xfId="12045" xr:uid="{496D436E-B032-4A07-B26D-488CDFFEC77E}"/>
    <cellStyle name="Normal 10 2 5 2 3 2" xfId="22425" xr:uid="{766BF66E-6196-4E68-9B7C-FF0C469F7940}"/>
    <cellStyle name="Normal 10 2 5 2 4" xfId="25620" xr:uid="{157B87D2-C5CA-4D5E-B2DA-1D3FC9672306}"/>
    <cellStyle name="Normal 10 2 5 2 5" xfId="16759" xr:uid="{7082362A-ECD0-4F4B-848B-5CCF414252C3}"/>
    <cellStyle name="Normal 10 2 5 3" xfId="6187" xr:uid="{BD1BFEE4-9F62-4A48-BD95-D53BC4D82615}"/>
    <cellStyle name="Normal 10 2 5 3 2" xfId="28201" xr:uid="{3A30FCB9-803E-4EC5-9919-163306731BC1}"/>
    <cellStyle name="Normal 10 2 5 3 3" xfId="15756" xr:uid="{3F571267-5D40-4D73-81AC-EC846B65A91F}"/>
    <cellStyle name="Normal 10 2 5 4" xfId="8209" xr:uid="{DD3F144C-0B72-4220-AF0F-6C8AF931DF96}"/>
    <cellStyle name="Normal 10 2 5 4 2" xfId="18589" xr:uid="{D44E319F-2FC8-4885-8CA0-4D3D7071A191}"/>
    <cellStyle name="Normal 10 2 5 5" xfId="11042" xr:uid="{4C93613D-EEC5-4473-A995-AFA6F2F8F050}"/>
    <cellStyle name="Normal 10 2 5 5 2" xfId="21422" xr:uid="{63931744-0C21-4ECC-BD7A-9138DB1EEDD1}"/>
    <cellStyle name="Normal 10 2 5 6" xfId="24521" xr:uid="{9F740B7E-7987-49C4-82C9-35191C4BEAEE}"/>
    <cellStyle name="Normal 10 2 5 7" xfId="13650" xr:uid="{5417E4E0-F7F8-4917-9C5E-6C988C3578DF}"/>
    <cellStyle name="Normal 10 2 6" xfId="2889" xr:uid="{00000000-0005-0000-0000-00001F030000}"/>
    <cellStyle name="Normal 10 2 6 2" xfId="6074" xr:uid="{B8B7211B-FFDA-4B81-A375-DD45B1DD517E}"/>
    <cellStyle name="Normal 10 2 6 2 2" xfId="27182" xr:uid="{76D46EE7-A365-41C6-8123-6B42149712D0}"/>
    <cellStyle name="Normal 10 2 6 2 3" xfId="15552" xr:uid="{0796DDD0-7B21-41F0-BCC5-C48576AB08EE}"/>
    <cellStyle name="Normal 10 2 6 3" xfId="8005" xr:uid="{0CA1C121-A45E-4913-9CCA-CBBAA3AE18EB}"/>
    <cellStyle name="Normal 10 2 6 3 2" xfId="18385" xr:uid="{93B5654E-534E-47BD-BD90-C53F0B89EC8A}"/>
    <cellStyle name="Normal 10 2 6 4" xfId="10838" xr:uid="{E7171419-1314-4CBA-B06A-C3721FCD9CA9}"/>
    <cellStyle name="Normal 10 2 6 4 2" xfId="21218" xr:uid="{C8AF0209-EC6E-43EB-9357-A1E5EC0623EF}"/>
    <cellStyle name="Normal 10 2 6 5" xfId="24834" xr:uid="{2AA68A3A-DCAE-496A-82A2-4D3838D9ABF1}"/>
    <cellStyle name="Normal 10 2 6 6" xfId="13390" xr:uid="{14C536AA-DB87-428A-B8DD-54EAB2B90CD1}"/>
    <cellStyle name="Normal 10 2 7" xfId="2501" xr:uid="{00000000-0005-0000-0000-000020030000}"/>
    <cellStyle name="Normal 10 2 7 2" xfId="5781" xr:uid="{D0B4CEE4-5864-4622-B725-5D5D21567676}"/>
    <cellStyle name="Normal 10 2 7 2 2" xfId="27111" xr:uid="{978E091B-8C60-428F-8E28-08D94C396028}"/>
    <cellStyle name="Normal 10 2 7 2 3" xfId="15172" xr:uid="{CE2A363D-DDDE-4623-A501-AAAF537750CD}"/>
    <cellStyle name="Normal 10 2 7 3" xfId="7625" xr:uid="{7A984B8F-FF27-492E-BA0E-F5C3E75B7C54}"/>
    <cellStyle name="Normal 10 2 7 3 2" xfId="18005" xr:uid="{45DE27C2-5F10-4CA5-BF51-54192B24021B}"/>
    <cellStyle name="Normal 10 2 7 4" xfId="10458" xr:uid="{5B46C42E-A9F8-44A4-B466-83BEF0D6B08F}"/>
    <cellStyle name="Normal 10 2 7 4 2" xfId="20838" xr:uid="{A911A6C3-C177-4436-98E2-79D9650DA797}"/>
    <cellStyle name="Normal 10 2 7 5" xfId="22947" xr:uid="{EF1259EB-84F5-4CD6-8766-0001F2586003}"/>
    <cellStyle name="Normal 10 2 7 6" xfId="12888" xr:uid="{62449018-77E9-4C59-A406-BD186A7876FD}"/>
    <cellStyle name="Normal 10 2 8" xfId="2195" xr:uid="{00000000-0005-0000-0000-000009030000}"/>
    <cellStyle name="Normal 10 2 8 2" xfId="7321" xr:uid="{CD3D437D-65A4-45F7-BD24-8B506936D243}"/>
    <cellStyle name="Normal 10 2 8 2 2" xfId="17701" xr:uid="{459D8D6A-E723-445E-8E7D-E58CC4E9DB9E}"/>
    <cellStyle name="Normal 10 2 8 3" xfId="10154" xr:uid="{A4E6239E-293D-43CF-BAE1-920FC2436C0D}"/>
    <cellStyle name="Normal 10 2 8 3 2" xfId="20534" xr:uid="{58CF501C-C41C-4CE0-9DC0-D9DF3C98CCAA}"/>
    <cellStyle name="Normal 10 2 8 4" xfId="23945" xr:uid="{B16A613C-DC7C-4BAB-9CE5-D2D4386F503D}"/>
    <cellStyle name="Normal 10 2 8 5" xfId="14868" xr:uid="{D2AC8B86-F8E4-403F-B63E-A61C29DDF6FC}"/>
    <cellStyle name="Normal 10 2 9" xfId="3904" xr:uid="{8D267ABA-D2E7-4AB9-85B6-698D2920A9CF}"/>
    <cellStyle name="Normal 10 2 9 2" xfId="8735" xr:uid="{AF649095-E975-4879-A024-D9E79D05AA14}"/>
    <cellStyle name="Normal 10 2 9 2 2" xfId="19115" xr:uid="{3191403E-2306-45DA-906D-6C9E51CA3AEA}"/>
    <cellStyle name="Normal 10 2 9 3" xfId="11568" xr:uid="{D853CF8D-5370-4F11-A2CD-EB1C71549CBB}"/>
    <cellStyle name="Normal 10 2 9 3 2" xfId="21948" xr:uid="{967439E1-E452-43A8-80DA-4BBE4EACCEE0}"/>
    <cellStyle name="Normal 10 2 9 4" xfId="16282" xr:uid="{D850474B-04FD-41D5-9E02-5BDAD9D1B3B8}"/>
    <cellStyle name="Normal 10 3" xfId="631" xr:uid="{00000000-0005-0000-0000-000023040000}"/>
    <cellStyle name="Normal 10 3 10" xfId="4989" xr:uid="{B971CAB3-4E5E-42A8-8E41-7E9B5496E5A2}"/>
    <cellStyle name="Normal 10 3 10 2" xfId="14284" xr:uid="{1D1E5673-3166-446E-874B-A45C646CA6F2}"/>
    <cellStyle name="Normal 10 3 11" xfId="6737" xr:uid="{2ED9A2C1-5D97-491C-ACA5-960CC9F31B2C}"/>
    <cellStyle name="Normal 10 3 11 2" xfId="17117" xr:uid="{0911746F-79BE-42B5-8D11-8F7DD6FFFB9D}"/>
    <cellStyle name="Normal 10 3 12" xfId="9570" xr:uid="{255DC69B-92E1-4FEB-9EFA-4F0D81443FB9}"/>
    <cellStyle name="Normal 10 3 12 2" xfId="19950" xr:uid="{7DB05A14-DDDF-42E0-BCD6-AF6AB9D9B9C4}"/>
    <cellStyle name="Normal 10 3 13" xfId="23885" xr:uid="{6272B891-EDDC-4148-A2A1-936240A89EBA}"/>
    <cellStyle name="Normal 10 3 14" xfId="12463" xr:uid="{359FC0B9-F250-4559-B02E-40DB23ABD1A8}"/>
    <cellStyle name="Normal 10 3 2" xfId="632" xr:uid="{00000000-0005-0000-0000-000024040000}"/>
    <cellStyle name="Normal 10 3 2 10" xfId="9571" xr:uid="{51C02921-58A3-463A-B4FC-F82EDF76A44E}"/>
    <cellStyle name="Normal 10 3 2 10 2" xfId="19951" xr:uid="{928C13C0-E605-4FA9-8E38-6C8897FF5498}"/>
    <cellStyle name="Normal 10 3 2 11" xfId="23011" xr:uid="{1AEADB29-65B1-4D02-9750-E5CD446409E6}"/>
    <cellStyle name="Normal 10 3 2 12" xfId="12535" xr:uid="{E0A41ED9-2C13-409B-93F2-56564369BD81}"/>
    <cellStyle name="Normal 10 3 2 2" xfId="633" xr:uid="{00000000-0005-0000-0000-000025040000}"/>
    <cellStyle name="Normal 10 3 2 2 2" xfId="3132" xr:uid="{00000000-0005-0000-0000-000024030000}"/>
    <cellStyle name="Normal 10 3 2 2 2 2" xfId="6189" xr:uid="{818E3871-8BBD-49A5-8F2F-3AA2809212CC}"/>
    <cellStyle name="Normal 10 3 2 2 2 2 2" xfId="26167" xr:uid="{EA40498E-9AB9-4A85-918E-BFACEC00A1BF}"/>
    <cellStyle name="Normal 10 3 2 2 2 2 3" xfId="25884" xr:uid="{53D87904-1416-4640-96E8-2900CC5A05C6}"/>
    <cellStyle name="Normal 10 3 2 2 2 2 4" xfId="15758" xr:uid="{528ECC10-08C3-4C6E-BA5F-675B8F05A6D1}"/>
    <cellStyle name="Normal 10 3 2 2 2 3" xfId="8211" xr:uid="{C721729A-2337-4936-B79F-891C05B4A559}"/>
    <cellStyle name="Normal 10 3 2 2 2 3 2" xfId="28864" xr:uid="{B96E90F2-99D0-4B90-805E-5BE51C97634A}"/>
    <cellStyle name="Normal 10 3 2 2 2 3 3" xfId="18591" xr:uid="{87839693-9F0F-49A5-850D-92BA297E6CB6}"/>
    <cellStyle name="Normal 10 3 2 2 2 4" xfId="11044" xr:uid="{BF195E82-5187-4D41-BD8C-60ED6733DFB5}"/>
    <cellStyle name="Normal 10 3 2 2 2 4 2" xfId="21424" xr:uid="{040CE62B-8DD3-48FD-885B-700066E6B86B}"/>
    <cellStyle name="Normal 10 3 2 2 2 5" xfId="22876" xr:uid="{BBA932E6-1E09-4080-98F2-0F79EA82D601}"/>
    <cellStyle name="Normal 10 3 2 2 2 6" xfId="13652" xr:uid="{5DADBDA1-26F8-4BD9-873A-036A9D4F8118}"/>
    <cellStyle name="Normal 10 3 2 2 3" xfId="4284" xr:uid="{A53AD929-881D-4AA3-8224-140DAE4C1638}"/>
    <cellStyle name="Normal 10 3 2 2 3 2" xfId="9055" xr:uid="{8C75F184-FFC8-4F9E-AACF-5A5E3057638C}"/>
    <cellStyle name="Normal 10 3 2 2 3 2 2" xfId="29098" xr:uid="{3FA52B86-173F-47DB-A46D-08887A85E943}"/>
    <cellStyle name="Normal 10 3 2 2 3 2 3" xfId="19435" xr:uid="{CF9251E8-D165-4028-9B55-9DFABB159669}"/>
    <cellStyle name="Normal 10 3 2 2 3 3" xfId="11888" xr:uid="{7B657372-A9AB-4CC8-A4F1-DA61F6B8BD3E}"/>
    <cellStyle name="Normal 10 3 2 2 3 3 2" xfId="22268" xr:uid="{7A27E98F-A5A0-4A1D-9085-C99D62911EC4}"/>
    <cellStyle name="Normal 10 3 2 2 3 4" xfId="24763" xr:uid="{B0263DA0-4320-4DB7-B5C5-010F7FD3EAA0}"/>
    <cellStyle name="Normal 10 3 2 2 3 5" xfId="16602" xr:uid="{DCC0A920-4C3C-4AB7-BF06-0525ABDD4CEB}"/>
    <cellStyle name="Normal 10 3 2 2 4" xfId="4991" xr:uid="{8FBD8140-B9BC-491C-8D7F-C7C1AAC31563}"/>
    <cellStyle name="Normal 10 3 2 2 4 2" xfId="26244" xr:uid="{5A9FC39D-CFFE-4712-BA37-6A6B52AF9965}"/>
    <cellStyle name="Normal 10 3 2 2 4 3" xfId="14286" xr:uid="{07170A62-D7A3-4CF8-AF7A-00C71D5117E1}"/>
    <cellStyle name="Normal 10 3 2 2 5" xfId="6739" xr:uid="{F488103A-1068-48DE-89EF-889B889BB68C}"/>
    <cellStyle name="Normal 10 3 2 2 5 2" xfId="17119" xr:uid="{723E325F-12B8-4F4B-BDC3-0F57FCB0A260}"/>
    <cellStyle name="Normal 10 3 2 2 6" xfId="9572" xr:uid="{6ED5D63F-9B82-414B-88E6-E4DB8CB3E9EB}"/>
    <cellStyle name="Normal 10 3 2 2 6 2" xfId="19952" xr:uid="{8BE44BC7-DC90-4F84-B987-DC25E2CE5C9D}"/>
    <cellStyle name="Normal 10 3 2 2 7" xfId="25179" xr:uid="{2F7CE6EA-3726-424C-8D77-756D4623EE51}"/>
    <cellStyle name="Normal 10 3 2 2 8" xfId="13126" xr:uid="{B9446284-ECCF-4080-BA5F-5D5B591A76AD}"/>
    <cellStyle name="Normal 10 3 2 3" xfId="3133" xr:uid="{00000000-0005-0000-0000-000025030000}"/>
    <cellStyle name="Normal 10 3 2 3 2" xfId="4442" xr:uid="{AB4DC996-997D-43F3-A978-07BE861BA132}"/>
    <cellStyle name="Normal 10 3 2 3 2 2" xfId="9213" xr:uid="{A96D1B7B-5F8C-4D05-9DC8-DE3645EF2A3D}"/>
    <cellStyle name="Normal 10 3 2 3 2 2 2" xfId="29206" xr:uid="{843C4DA1-F182-487D-80F5-0E6BE11C9AF5}"/>
    <cellStyle name="Normal 10 3 2 3 2 2 3" xfId="19593" xr:uid="{2E2CD963-89F6-41AE-88AD-9526C805221B}"/>
    <cellStyle name="Normal 10 3 2 3 2 3" xfId="12046" xr:uid="{3E76F8F7-3EC2-480D-BE7A-4019B720399F}"/>
    <cellStyle name="Normal 10 3 2 3 2 3 2" xfId="22426" xr:uid="{C1D9A5B9-0886-4A15-B4AC-905F0C43B983}"/>
    <cellStyle name="Normal 10 3 2 3 2 4" xfId="24898" xr:uid="{EF39CD07-3306-40C4-AC6B-FFC0565E7D10}"/>
    <cellStyle name="Normal 10 3 2 3 2 5" xfId="16760" xr:uid="{78EC5100-9684-4998-9F40-39204151AC55}"/>
    <cellStyle name="Normal 10 3 2 3 3" xfId="6190" xr:uid="{4FA7B985-F3FD-4BB1-BE6E-726FBE11C1C7}"/>
    <cellStyle name="Normal 10 3 2 3 3 2" xfId="28117" xr:uid="{CEA23EA0-2236-4A39-8BAD-FB0EC0DB315A}"/>
    <cellStyle name="Normal 10 3 2 3 3 3" xfId="15759" xr:uid="{9144E66A-91B6-4E51-ACAA-56ACDAF6CBAE}"/>
    <cellStyle name="Normal 10 3 2 3 4" xfId="8212" xr:uid="{0277978F-4825-43B0-B34A-710A6A851632}"/>
    <cellStyle name="Normal 10 3 2 3 4 2" xfId="18592" xr:uid="{72752379-22DD-4D52-BF80-11B385A74B1D}"/>
    <cellStyle name="Normal 10 3 2 3 5" xfId="11045" xr:uid="{1C342EAE-3E22-40BE-A5C7-8125513E85B4}"/>
    <cellStyle name="Normal 10 3 2 3 5 2" xfId="21425" xr:uid="{3BCAC77F-4504-4411-91D6-CDBAD0294ACA}"/>
    <cellStyle name="Normal 10 3 2 3 6" xfId="25052" xr:uid="{B1DA9158-FF4F-43E3-81BC-72A67E9F1FCA}"/>
    <cellStyle name="Normal 10 3 2 3 7" xfId="13653" xr:uid="{5F15AA7E-F44B-4554-B334-229175320190}"/>
    <cellStyle name="Normal 10 3 2 4" xfId="3131" xr:uid="{00000000-0005-0000-0000-000026030000}"/>
    <cellStyle name="Normal 10 3 2 4 2" xfId="6188" xr:uid="{B077E13E-CA6B-45D4-9087-D61876575884}"/>
    <cellStyle name="Normal 10 3 2 4 2 2" xfId="26600" xr:uid="{92FF2D64-E0F2-4AAB-81C6-B9C1DA63E523}"/>
    <cellStyle name="Normal 10 3 2 4 2 3" xfId="15757" xr:uid="{4B82FBAC-F2C9-4089-824F-815BB8080F6F}"/>
    <cellStyle name="Normal 10 3 2 4 3" xfId="8210" xr:uid="{B2BFB5DC-6009-4CCA-94A5-544F7797A084}"/>
    <cellStyle name="Normal 10 3 2 4 3 2" xfId="18590" xr:uid="{7E9BCD89-84C1-498B-B93E-51EAF88235C7}"/>
    <cellStyle name="Normal 10 3 2 4 4" xfId="11043" xr:uid="{E028B317-F9CA-4C90-B28A-1E0061DE4622}"/>
    <cellStyle name="Normal 10 3 2 4 4 2" xfId="21423" xr:uid="{66936DCA-6B75-429F-9723-956BD3D56201}"/>
    <cellStyle name="Normal 10 3 2 4 5" xfId="23278" xr:uid="{A2698027-CC44-496E-A047-99571E1CFE91}"/>
    <cellStyle name="Normal 10 3 2 4 6" xfId="13651" xr:uid="{B746249F-45B3-4BC8-9F06-58E0393BEAB6}"/>
    <cellStyle name="Normal 10 3 2 5" xfId="2538" xr:uid="{00000000-0005-0000-0000-000027030000}"/>
    <cellStyle name="Normal 10 3 2 5 2" xfId="5811" xr:uid="{3AFAD17B-9CB7-4043-92C4-690A02D02BCC}"/>
    <cellStyle name="Normal 10 3 2 5 2 2" xfId="28502" xr:uid="{EBF5EBE1-ED80-4526-AEB5-FBEF36F58529}"/>
    <cellStyle name="Normal 10 3 2 5 2 3" xfId="15209" xr:uid="{6989A562-4251-4F9F-8419-A33C25A59A25}"/>
    <cellStyle name="Normal 10 3 2 5 3" xfId="7662" xr:uid="{1831CD6D-9BE7-41B6-B199-6DCD146669B3}"/>
    <cellStyle name="Normal 10 3 2 5 3 2" xfId="18042" xr:uid="{BD83013A-EEF5-42AE-A6F5-16BD16D55753}"/>
    <cellStyle name="Normal 10 3 2 5 4" xfId="10495" xr:uid="{012ED8AA-B686-49AB-AFE6-52E2F18ECBDD}"/>
    <cellStyle name="Normal 10 3 2 5 4 2" xfId="20875" xr:uid="{DDCB5631-F786-43E1-AFAE-8891BC06A146}"/>
    <cellStyle name="Normal 10 3 2 5 5" xfId="24092" xr:uid="{81847829-8D06-4E14-B304-A1014F7064EF}"/>
    <cellStyle name="Normal 10 3 2 5 6" xfId="12925" xr:uid="{DF20E022-3898-4380-82B3-AC87090882AC}"/>
    <cellStyle name="Normal 10 3 2 6" xfId="2304" xr:uid="{00000000-0005-0000-0000-000022030000}"/>
    <cellStyle name="Normal 10 3 2 6 2" xfId="7430" xr:uid="{EAE563C9-0ED2-48F8-9124-2A92354E338C}"/>
    <cellStyle name="Normal 10 3 2 6 2 2" xfId="17810" xr:uid="{9E740C62-6C9B-4F4E-930E-6A6A3F2F3603}"/>
    <cellStyle name="Normal 10 3 2 6 3" xfId="10263" xr:uid="{49165BC3-52B0-4C24-A6C9-50659493E6C0}"/>
    <cellStyle name="Normal 10 3 2 6 3 2" xfId="20643" xr:uid="{9F65774C-CA03-4F18-9D11-43914841E605}"/>
    <cellStyle name="Normal 10 3 2 6 4" xfId="24221" xr:uid="{932920D9-C582-48DA-A395-DE5A8D4E9988}"/>
    <cellStyle name="Normal 10 3 2 6 5" xfId="14977" xr:uid="{58451BA6-A69A-4535-AEA4-F75B5AF1C6C4}"/>
    <cellStyle name="Normal 10 3 2 7" xfId="3835" xr:uid="{5DE2482C-58BB-48C3-BFAB-C7FEF5582713}"/>
    <cellStyle name="Normal 10 3 2 7 2" xfId="8667" xr:uid="{8DB17317-09E6-4641-BC0A-ED4C68F648C6}"/>
    <cellStyle name="Normal 10 3 2 7 2 2" xfId="19047" xr:uid="{353414D2-5965-4C88-9155-5637FB721339}"/>
    <cellStyle name="Normal 10 3 2 7 3" xfId="11500" xr:uid="{A50C2AEA-0E22-4976-9959-F2741F1D478D}"/>
    <cellStyle name="Normal 10 3 2 7 3 2" xfId="21880" xr:uid="{6537CBDA-0B47-4A02-9559-AE5B06F9477F}"/>
    <cellStyle name="Normal 10 3 2 7 4" xfId="16214" xr:uid="{D36FE6EB-A15E-44F2-8054-6C2B99B90891}"/>
    <cellStyle name="Normal 10 3 2 8" xfId="4990" xr:uid="{AABF2103-4513-4583-A363-6F64B000444F}"/>
    <cellStyle name="Normal 10 3 2 8 2" xfId="14285" xr:uid="{7022F2AB-98F8-4CC8-95C8-F55383562AED}"/>
    <cellStyle name="Normal 10 3 2 9" xfId="6738" xr:uid="{1FB954EC-E729-41E3-BF60-916B01A6773C}"/>
    <cellStyle name="Normal 10 3 2 9 2" xfId="17118" xr:uid="{066F68D1-A22B-4004-9509-9E7EFB117A42}"/>
    <cellStyle name="Normal 10 3 3" xfId="634" xr:uid="{00000000-0005-0000-0000-000026040000}"/>
    <cellStyle name="Normal 10 3 3 10" xfId="24633" xr:uid="{FC8A1D8D-9502-4418-BE56-E62F82A545E2}"/>
    <cellStyle name="Normal 10 3 3 11" xfId="12693" xr:uid="{107F9FA7-0259-4E3D-8341-5FD559C59C48}"/>
    <cellStyle name="Normal 10 3 3 2" xfId="2707" xr:uid="{00000000-0005-0000-0000-000029030000}"/>
    <cellStyle name="Normal 10 3 3 2 2" xfId="3135" xr:uid="{00000000-0005-0000-0000-00002A030000}"/>
    <cellStyle name="Normal 10 3 3 2 2 2" xfId="6192" xr:uid="{CD6BC6DD-65A0-4460-A783-00734090C10A}"/>
    <cellStyle name="Normal 10 3 3 2 2 2 2" xfId="27546" xr:uid="{F6E9DF03-CA51-4FF2-BF49-97DE818A30D7}"/>
    <cellStyle name="Normal 10 3 3 2 2 2 3" xfId="15761" xr:uid="{0C0BC6BF-440D-42B6-9B31-E981D40669B5}"/>
    <cellStyle name="Normal 10 3 3 2 2 3" xfId="8214" xr:uid="{E70CDCB3-2C59-4855-AC91-BC2EE6F71F41}"/>
    <cellStyle name="Normal 10 3 3 2 2 3 2" xfId="18594" xr:uid="{B6009367-2002-477F-ADA8-D12A52FB6F22}"/>
    <cellStyle name="Normal 10 3 3 2 2 4" xfId="11047" xr:uid="{511DD6FF-718F-40CE-8B3D-66AD6CA908FC}"/>
    <cellStyle name="Normal 10 3 3 2 2 4 2" xfId="21427" xr:uid="{2E00B27A-A42E-4F8B-B13D-BBB37244772E}"/>
    <cellStyle name="Normal 10 3 3 2 2 5" xfId="25085" xr:uid="{6363B84C-CDDF-4381-9906-941F5A74FE90}"/>
    <cellStyle name="Normal 10 3 3 2 2 6" xfId="13655" xr:uid="{F1911E96-22FE-4804-BF2B-2DC39E7E8FCF}"/>
    <cellStyle name="Normal 10 3 3 2 3" xfId="4285" xr:uid="{1084E21D-2F01-48DF-8530-0DD6342FD1D6}"/>
    <cellStyle name="Normal 10 3 3 2 3 2" xfId="9056" xr:uid="{3A87375D-5DC6-42E2-ACD4-630770DB3433}"/>
    <cellStyle name="Normal 10 3 3 2 3 2 2" xfId="29099" xr:uid="{8FB4BF09-347C-4E03-9A17-26F38F50AD2F}"/>
    <cellStyle name="Normal 10 3 3 2 3 2 3" xfId="19436" xr:uid="{F2F6F10E-DE6A-4D03-A63B-95C80F4D8ECB}"/>
    <cellStyle name="Normal 10 3 3 2 3 3" xfId="11889" xr:uid="{B5FEBB2C-18BD-4B11-9079-92D4D09B2BB6}"/>
    <cellStyle name="Normal 10 3 3 2 3 3 2" xfId="22269" xr:uid="{192847B9-433A-4DBD-8D2A-7ECB95F601F6}"/>
    <cellStyle name="Normal 10 3 3 2 3 4" xfId="24207" xr:uid="{CE8311F5-474D-495D-8F29-9C610027580A}"/>
    <cellStyle name="Normal 10 3 3 2 3 5" xfId="16603" xr:uid="{AA0CBE19-0038-472F-BE01-2DE5D8879BD4}"/>
    <cellStyle name="Normal 10 3 3 2 4" xfId="5924" xr:uid="{49AE9B8B-60D5-412E-A13F-852B75B379C2}"/>
    <cellStyle name="Normal 10 3 3 2 4 2" xfId="28291" xr:uid="{F2CB1B38-AB99-424C-B821-A6989D844967}"/>
    <cellStyle name="Normal 10 3 3 2 4 3" xfId="15377" xr:uid="{8864088A-97F7-4F3D-A94D-BC5AD6843D58}"/>
    <cellStyle name="Normal 10 3 3 2 5" xfId="7830" xr:uid="{AC1960BB-B33A-452C-9BAB-4826B5F1C111}"/>
    <cellStyle name="Normal 10 3 3 2 5 2" xfId="18210" xr:uid="{9738F909-F88A-4DA2-9ADF-3E9855FAB67C}"/>
    <cellStyle name="Normal 10 3 3 2 6" xfId="10663" xr:uid="{1713B0A9-4DFC-43D7-B3CB-4E5CCC9FB9E3}"/>
    <cellStyle name="Normal 10 3 3 2 6 2" xfId="21043" xr:uid="{67AD1D3A-BC95-4F8F-9E67-E20FAC2AEDBB}"/>
    <cellStyle name="Normal 10 3 3 2 7" xfId="24699" xr:uid="{579A7D72-7FBB-4A0B-8AC2-8B77510F8FBA}"/>
    <cellStyle name="Normal 10 3 3 2 8" xfId="13127" xr:uid="{6FCAC9DB-4A81-42EC-A4AF-158C0FC5212E}"/>
    <cellStyle name="Normal 10 3 3 3" xfId="3136" xr:uid="{00000000-0005-0000-0000-00002B030000}"/>
    <cellStyle name="Normal 10 3 3 3 2" xfId="4443" xr:uid="{F11CDAB9-888A-47CC-A013-7F0EA6C8B225}"/>
    <cellStyle name="Normal 10 3 3 3 2 2" xfId="9214" xr:uid="{7538ED8B-886C-49A0-B978-7D4B6B68CB80}"/>
    <cellStyle name="Normal 10 3 3 3 2 2 2" xfId="29207" xr:uid="{64ED5053-508E-494D-8FC0-805F9147E2BE}"/>
    <cellStyle name="Normal 10 3 3 3 2 2 3" xfId="19594" xr:uid="{76FD16F7-01B8-4248-A574-98D03BECB22C}"/>
    <cellStyle name="Normal 10 3 3 3 2 3" xfId="12047" xr:uid="{D05F6A24-CCAD-4391-AE37-AE46768AE2AA}"/>
    <cellStyle name="Normal 10 3 3 3 2 3 2" xfId="22427" xr:uid="{9CB67378-A7E5-4DFF-8039-EA53630F68B4}"/>
    <cellStyle name="Normal 10 3 3 3 2 4" xfId="25686" xr:uid="{59D31921-BD7B-410B-995B-A240C490AAC4}"/>
    <cellStyle name="Normal 10 3 3 3 2 5" xfId="16761" xr:uid="{41C32BF1-2AEF-4FCB-B0FB-832D71E9265B}"/>
    <cellStyle name="Normal 10 3 3 3 3" xfId="6193" xr:uid="{38472D4B-C516-4A45-A07C-56DE8DF449E4}"/>
    <cellStyle name="Normal 10 3 3 3 3 2" xfId="26853" xr:uid="{D4921790-E0C7-425A-8388-42044F8799DA}"/>
    <cellStyle name="Normal 10 3 3 3 3 3" xfId="15762" xr:uid="{80E669C7-FC3B-4E63-B72A-C7C6CC2DDC7B}"/>
    <cellStyle name="Normal 10 3 3 3 4" xfId="8215" xr:uid="{0736BEBB-3583-4FED-9AE4-002B3151CD49}"/>
    <cellStyle name="Normal 10 3 3 3 4 2" xfId="18595" xr:uid="{E149C1C9-FD91-4C75-B8C4-600B9FBC45EB}"/>
    <cellStyle name="Normal 10 3 3 3 5" xfId="11048" xr:uid="{2990E9DE-F821-4438-BA00-5B96F3E4EC3D}"/>
    <cellStyle name="Normal 10 3 3 3 5 2" xfId="21428" xr:uid="{CDD16F88-02D7-4B9A-B06B-6A19C7C01B37}"/>
    <cellStyle name="Normal 10 3 3 3 6" xfId="23026" xr:uid="{0EF7FB8A-31D6-40C1-8A48-66E85E1AE895}"/>
    <cellStyle name="Normal 10 3 3 3 7" xfId="13656" xr:uid="{5D07802A-295C-40F9-9CCC-ED8C4ABAD191}"/>
    <cellStyle name="Normal 10 3 3 4" xfId="3134" xr:uid="{00000000-0005-0000-0000-00002C030000}"/>
    <cellStyle name="Normal 10 3 3 4 2" xfId="6191" xr:uid="{CC2E32D4-5362-4611-AF3F-C0F3B40A61C9}"/>
    <cellStyle name="Normal 10 3 3 4 2 2" xfId="27848" xr:uid="{E7631E61-E7EB-487E-AFA4-2FDCD2DEF47E}"/>
    <cellStyle name="Normal 10 3 3 4 2 3" xfId="15760" xr:uid="{2BF59D66-C81C-499C-A46A-B1E17B24526C}"/>
    <cellStyle name="Normal 10 3 3 4 3" xfId="8213" xr:uid="{4B1740DF-DA70-4371-8F14-AB8C840FB985}"/>
    <cellStyle name="Normal 10 3 3 4 3 2" xfId="18593" xr:uid="{A18AFC81-B1D5-4A27-9E55-AA891CB5A47D}"/>
    <cellStyle name="Normal 10 3 3 4 4" xfId="11046" xr:uid="{A00259E1-939B-4EE5-B516-39DDAEFB0C33}"/>
    <cellStyle name="Normal 10 3 3 4 4 2" xfId="21426" xr:uid="{82B9EB5A-BF13-4A91-B6C3-D4633F88A1BF}"/>
    <cellStyle name="Normal 10 3 3 4 5" xfId="23473" xr:uid="{88365AA0-F73F-4C93-85F9-8056223A3BB7}"/>
    <cellStyle name="Normal 10 3 3 4 6" xfId="13654" xr:uid="{7AC675F4-EDE3-49BF-9A92-3810128595BF}"/>
    <cellStyle name="Normal 10 3 3 5" xfId="2640" xr:uid="{00000000-0005-0000-0000-00002D030000}"/>
    <cellStyle name="Normal 10 3 3 5 2" xfId="5901" xr:uid="{7317C662-3FFA-44C0-8540-BB269EC96C05}"/>
    <cellStyle name="Normal 10 3 3 5 2 2" xfId="28028" xr:uid="{4CBB18E1-F517-4DFF-847C-0B3F7CD6D389}"/>
    <cellStyle name="Normal 10 3 3 5 2 3" xfId="15311" xr:uid="{D2D60040-57CB-48AC-A06D-BA5300FEA18D}"/>
    <cellStyle name="Normal 10 3 3 5 3" xfId="7764" xr:uid="{65C29C45-4F49-4B4C-ACD4-B306EBC5733B}"/>
    <cellStyle name="Normal 10 3 3 5 3 2" xfId="18144" xr:uid="{1EE2A97B-CBB0-483E-BFD9-E0EBA9854283}"/>
    <cellStyle name="Normal 10 3 3 5 4" xfId="10597" xr:uid="{538FCF69-8E10-4AE3-BF4A-413C4FDB95A5}"/>
    <cellStyle name="Normal 10 3 3 5 4 2" xfId="20977" xr:uid="{CA4C8EE0-D68A-423B-AF9F-FEB3A83A347E}"/>
    <cellStyle name="Normal 10 3 3 5 5" xfId="24261" xr:uid="{9EE9879A-47D9-4A6A-B4AB-0EA40920AE79}"/>
    <cellStyle name="Normal 10 3 3 5 6" xfId="13028" xr:uid="{B3FC1032-6990-49BF-84CD-EA042BF26A29}"/>
    <cellStyle name="Normal 10 3 3 6" xfId="4146" xr:uid="{720A314B-D736-4B55-91D2-0A9538020FD9}"/>
    <cellStyle name="Normal 10 3 3 6 2" xfId="8917" xr:uid="{146BDAE5-801A-4480-9109-EF36CF3B3DAA}"/>
    <cellStyle name="Normal 10 3 3 6 2 2" xfId="19297" xr:uid="{F8E6BE30-8223-49EA-B7BC-C94DE5882EE1}"/>
    <cellStyle name="Normal 10 3 3 6 3" xfId="11750" xr:uid="{A25CFEF2-6593-4B5E-BD21-853D15FEBE47}"/>
    <cellStyle name="Normal 10 3 3 6 3 2" xfId="22130" xr:uid="{E2B4B273-0C6E-46FC-9E81-7BEC7BDA1D81}"/>
    <cellStyle name="Normal 10 3 3 6 4" xfId="24869" xr:uid="{6DEEF9DD-47F9-4373-AAF8-CDDE7FDB613C}"/>
    <cellStyle name="Normal 10 3 3 6 5" xfId="16464" xr:uid="{6F742FA1-D46B-4D41-83A7-CE84B26DD2D2}"/>
    <cellStyle name="Normal 10 3 3 7" xfId="4992" xr:uid="{76F195E5-F9BA-4629-A81C-7B3E73E89933}"/>
    <cellStyle name="Normal 10 3 3 7 2" xfId="14287" xr:uid="{793A3B51-E81A-4FCA-A6B8-8CAA78409040}"/>
    <cellStyle name="Normal 10 3 3 8" xfId="6740" xr:uid="{BB120FCB-8F6F-4A47-B67F-5468A5DC608A}"/>
    <cellStyle name="Normal 10 3 3 8 2" xfId="17120" xr:uid="{85583FF8-70AD-437B-93D6-4F13048E3AF1}"/>
    <cellStyle name="Normal 10 3 3 9" xfId="9573" xr:uid="{41F6E2E7-A077-43F8-9D5A-AD836BAB6389}"/>
    <cellStyle name="Normal 10 3 3 9 2" xfId="19953" xr:uid="{114E6468-8F35-48AA-8672-BACA8957B9DF}"/>
    <cellStyle name="Normal 10 3 4" xfId="635" xr:uid="{00000000-0005-0000-0000-000027040000}"/>
    <cellStyle name="Normal 10 3 4 2" xfId="3137" xr:uid="{00000000-0005-0000-0000-00002F030000}"/>
    <cellStyle name="Normal 10 3 4 2 2" xfId="6194" xr:uid="{EC9CB456-353B-44ED-8A95-68E8A608ACEA}"/>
    <cellStyle name="Normal 10 3 4 2 2 2" xfId="26077" xr:uid="{75B4E989-52C1-44C7-8D64-9F4442940882}"/>
    <cellStyle name="Normal 10 3 4 2 2 3" xfId="15763" xr:uid="{89FB9AF6-D2C0-4323-B17D-0D9743F23090}"/>
    <cellStyle name="Normal 10 3 4 2 3" xfId="8216" xr:uid="{D9E85761-58C7-4D3B-A2E5-044FD81D648F}"/>
    <cellStyle name="Normal 10 3 4 2 3 2" xfId="18596" xr:uid="{3AD4567C-F8F1-4839-95DF-E6D1F272F4E9}"/>
    <cellStyle name="Normal 10 3 4 2 4" xfId="11049" xr:uid="{D5C8DE77-E2A0-4247-806C-9D1FB1DA9EF6}"/>
    <cellStyle name="Normal 10 3 4 2 4 2" xfId="21429" xr:uid="{77712E07-E454-4FD2-841B-CDCBB182B862}"/>
    <cellStyle name="Normal 10 3 4 2 5" xfId="23006" xr:uid="{BDA9C7EB-35AD-4DBD-98B6-607A7BF34470}"/>
    <cellStyle name="Normal 10 3 4 2 6" xfId="13657" xr:uid="{C702F0AE-C2AB-4C81-997D-9B38F9C4558A}"/>
    <cellStyle name="Normal 10 3 4 3" xfId="4283" xr:uid="{727D90BB-C968-4920-862C-C2445E4027CE}"/>
    <cellStyle name="Normal 10 3 4 3 2" xfId="9054" xr:uid="{863D40C7-53A3-4DDB-B49D-A4C79F4AD3D9}"/>
    <cellStyle name="Normal 10 3 4 3 2 2" xfId="29097" xr:uid="{64B61225-A459-4345-8D2E-74E1F3B1BE4D}"/>
    <cellStyle name="Normal 10 3 4 3 2 3" xfId="19434" xr:uid="{4EC32CE8-1524-4A45-B50A-B559E9C19604}"/>
    <cellStyle name="Normal 10 3 4 3 3" xfId="11887" xr:uid="{84BC5F95-4EFD-4694-AFF7-81748F31181C}"/>
    <cellStyle name="Normal 10 3 4 3 3 2" xfId="22267" xr:uid="{E621FF38-7BB4-4CAD-B98F-3ED2F043755D}"/>
    <cellStyle name="Normal 10 3 4 3 4" xfId="24839" xr:uid="{874E08A6-1CA2-4DFD-BF71-3686E26141B8}"/>
    <cellStyle name="Normal 10 3 4 3 5" xfId="16601" xr:uid="{F19BB2E2-EA6D-4675-BBF3-E9766FA2DA92}"/>
    <cellStyle name="Normal 10 3 4 4" xfId="4993" xr:uid="{B3771ED7-7A4F-40E1-87A2-DD284B4D1FB0}"/>
    <cellStyle name="Normal 10 3 4 4 2" xfId="27709" xr:uid="{80240733-1F28-42D8-B52E-02AE0A900E69}"/>
    <cellStyle name="Normal 10 3 4 4 3" xfId="14288" xr:uid="{BC0FB313-E332-491A-A5A7-6B4708A96082}"/>
    <cellStyle name="Normal 10 3 4 5" xfId="6741" xr:uid="{B3EB4B11-BE2B-43D1-B380-671FAA13BD8B}"/>
    <cellStyle name="Normal 10 3 4 5 2" xfId="17121" xr:uid="{5F8A9B4C-9FF1-4D8C-9496-FB59C5921250}"/>
    <cellStyle name="Normal 10 3 4 6" xfId="9574" xr:uid="{6E895E4C-005B-4662-9C39-27B82A4CC90B}"/>
    <cellStyle name="Normal 10 3 4 6 2" xfId="19954" xr:uid="{6EC62299-454E-4B07-ACE0-9500222FE647}"/>
    <cellStyle name="Normal 10 3 4 7" xfId="25259" xr:uid="{9EC4ACD6-11A5-4535-A452-6040A01BCAA4}"/>
    <cellStyle name="Normal 10 3 4 8" xfId="13125" xr:uid="{5F516308-ACFA-4B49-ACB9-72422E653091}"/>
    <cellStyle name="Normal 10 3 5" xfId="3138" xr:uid="{00000000-0005-0000-0000-000030030000}"/>
    <cellStyle name="Normal 10 3 5 2" xfId="4444" xr:uid="{62BD4B13-781A-4338-ADA1-0DC58DB46F2D}"/>
    <cellStyle name="Normal 10 3 5 2 2" xfId="9215" xr:uid="{D51671E0-8C4B-44E4-868D-63BEE2417B69}"/>
    <cellStyle name="Normal 10 3 5 2 2 2" xfId="29208" xr:uid="{6B1E295B-F988-45A4-BC42-71E89C2D3DF1}"/>
    <cellStyle name="Normal 10 3 5 2 2 3" xfId="19595" xr:uid="{023E5AED-B5A8-49BA-8431-DBEBB38239BE}"/>
    <cellStyle name="Normal 10 3 5 2 3" xfId="12048" xr:uid="{909C78E4-B07A-4982-B196-49877638CD02}"/>
    <cellStyle name="Normal 10 3 5 2 3 2" xfId="22428" xr:uid="{A6376CE5-989F-4195-817F-5BEAB3B9170C}"/>
    <cellStyle name="Normal 10 3 5 2 4" xfId="22915" xr:uid="{77B4ADC0-A2C8-40E6-9F1C-F642C569F62A}"/>
    <cellStyle name="Normal 10 3 5 2 5" xfId="16762" xr:uid="{9C623E23-6903-4F72-9EE1-85955EAC33BA}"/>
    <cellStyle name="Normal 10 3 5 3" xfId="6195" xr:uid="{CE4477DA-1B11-4CBA-AD1A-7D1380E3DD0C}"/>
    <cellStyle name="Normal 10 3 5 3 2" xfId="28357" xr:uid="{609100A2-1C49-43BA-AFFB-B525D809C074}"/>
    <cellStyle name="Normal 10 3 5 3 3" xfId="15764" xr:uid="{E3A4951F-3AAB-42EB-8126-F57A869F346F}"/>
    <cellStyle name="Normal 10 3 5 4" xfId="8217" xr:uid="{310D63A0-24A3-4583-9A58-6F43F74A70F5}"/>
    <cellStyle name="Normal 10 3 5 4 2" xfId="18597" xr:uid="{473F5B53-4F3E-4867-A798-E2C5F0893558}"/>
    <cellStyle name="Normal 10 3 5 5" xfId="11050" xr:uid="{7D0B090E-B73A-4CEB-B990-6AEF5FBDED22}"/>
    <cellStyle name="Normal 10 3 5 5 2" xfId="21430" xr:uid="{1679AD0C-73AF-4ABB-A95F-69279A289615}"/>
    <cellStyle name="Normal 10 3 5 6" xfId="23807" xr:uid="{D907B0AC-9064-445B-82B3-C52D4CD7D1A4}"/>
    <cellStyle name="Normal 10 3 5 7" xfId="13658" xr:uid="{0BFE96D1-7E73-457E-8B74-D53EC3A2F9E0}"/>
    <cellStyle name="Normal 10 3 6" xfId="2890" xr:uid="{00000000-0005-0000-0000-000031030000}"/>
    <cellStyle name="Normal 10 3 6 2" xfId="6075" xr:uid="{63A2D3D4-354F-449C-B873-B13D65947A08}"/>
    <cellStyle name="Normal 10 3 6 2 2" xfId="25914" xr:uid="{7DE0E2F3-70A6-43B5-93B0-198AD3C5775D}"/>
    <cellStyle name="Normal 10 3 6 2 3" xfId="15553" xr:uid="{C889F172-5532-4A43-BB5E-6EFA80DE8FAA}"/>
    <cellStyle name="Normal 10 3 6 3" xfId="8006" xr:uid="{AD5B01FF-F810-4694-8B59-D841ABAC3A1D}"/>
    <cellStyle name="Normal 10 3 6 3 2" xfId="18386" xr:uid="{58414A3F-B83C-40A9-87CD-F6D074149D43}"/>
    <cellStyle name="Normal 10 3 6 4" xfId="10839" xr:uid="{68254EF4-AEDE-4D34-B040-74F5D68FD5F5}"/>
    <cellStyle name="Normal 10 3 6 4 2" xfId="21219" xr:uid="{3271912B-DD9A-4C23-A609-AD4A7076B685}"/>
    <cellStyle name="Normal 10 3 6 5" xfId="24748" xr:uid="{AD44433C-85A8-4C20-9673-689AB694C163}"/>
    <cellStyle name="Normal 10 3 6 6" xfId="13391" xr:uid="{94555134-64E5-494E-AB15-1E9A2FAA925D}"/>
    <cellStyle name="Normal 10 3 7" xfId="2478" xr:uid="{00000000-0005-0000-0000-000032030000}"/>
    <cellStyle name="Normal 10 3 7 2" xfId="5765" xr:uid="{35DABF79-AA0F-4397-B432-85D30F5B920E}"/>
    <cellStyle name="Normal 10 3 7 2 2" xfId="26003" xr:uid="{FBC0DBAE-8A1D-42BA-BF39-C45491425BDB}"/>
    <cellStyle name="Normal 10 3 7 2 3" xfId="15149" xr:uid="{46D098F0-24F6-4176-88F8-57985AC6B38B}"/>
    <cellStyle name="Normal 10 3 7 3" xfId="7602" xr:uid="{FA9123AC-D647-47A4-9914-D64BDD0110B6}"/>
    <cellStyle name="Normal 10 3 7 3 2" xfId="17982" xr:uid="{38861170-D29E-45DC-8318-4891B525C210}"/>
    <cellStyle name="Normal 10 3 7 4" xfId="10435" xr:uid="{DC90A635-41B1-4961-ACC7-F29EBD1693E0}"/>
    <cellStyle name="Normal 10 3 7 4 2" xfId="20815" xr:uid="{AC535C21-3E7B-4184-A68E-5617BE88C281}"/>
    <cellStyle name="Normal 10 3 7 5" xfId="25489" xr:uid="{C7698235-9481-465F-B45D-D05D6DF59E2A}"/>
    <cellStyle name="Normal 10 3 7 6" xfId="12865" xr:uid="{DA3547F9-157C-4BFC-B3B8-8754CCE8ABEC}"/>
    <cellStyle name="Normal 10 3 8" xfId="2232" xr:uid="{00000000-0005-0000-0000-000021030000}"/>
    <cellStyle name="Normal 10 3 8 2" xfId="7358" xr:uid="{72DDA263-81F6-43F0-8CA4-35ED37362871}"/>
    <cellStyle name="Normal 10 3 8 2 2" xfId="17738" xr:uid="{D0A43869-7421-42CA-AF8E-1A675A7319A5}"/>
    <cellStyle name="Normal 10 3 8 3" xfId="10191" xr:uid="{249BBC59-308D-4AB7-994C-5BA0CB273377}"/>
    <cellStyle name="Normal 10 3 8 3 2" xfId="20571" xr:uid="{B2AE14CA-27EC-4C5A-96EC-CF5A0B662E47}"/>
    <cellStyle name="Normal 10 3 8 4" xfId="23519" xr:uid="{DDCD5947-88AE-4CE7-AD1A-EE9946108DAD}"/>
    <cellStyle name="Normal 10 3 8 5" xfId="14905" xr:uid="{02D250B9-C265-425D-9921-FF6CCCAE255F}"/>
    <cellStyle name="Normal 10 3 9" xfId="3905" xr:uid="{DFAFEC0D-1123-40C7-8396-37B72A42A4E3}"/>
    <cellStyle name="Normal 10 3 9 2" xfId="8736" xr:uid="{0F6D0A89-C57D-4D60-909D-6327E96986AB}"/>
    <cellStyle name="Normal 10 3 9 2 2" xfId="19116" xr:uid="{F5AC2B97-3B86-43D1-AC13-952EA5581640}"/>
    <cellStyle name="Normal 10 3 9 3" xfId="11569" xr:uid="{A4405A67-BCE0-4793-905D-62F3F5DB56A9}"/>
    <cellStyle name="Normal 10 3 9 3 2" xfId="21949" xr:uid="{C3E35E6D-E8DA-48DB-A53C-AD965A433A5D}"/>
    <cellStyle name="Normal 10 3 9 4" xfId="16283" xr:uid="{7A4E722F-1587-42FD-B760-787107CE8583}"/>
    <cellStyle name="Normal 10 4" xfId="636" xr:uid="{00000000-0005-0000-0000-000028040000}"/>
    <cellStyle name="Normal 10 4 10" xfId="6742" xr:uid="{5920DC48-8D65-4018-A698-5A50362A0AE9}"/>
    <cellStyle name="Normal 10 4 10 2" xfId="17122" xr:uid="{44F67FD2-AE53-45BF-A513-ADCA8928DB4C}"/>
    <cellStyle name="Normal 10 4 11" xfId="9575" xr:uid="{B50B7FAB-23C0-4688-A51D-D6CD38E5B80C}"/>
    <cellStyle name="Normal 10 4 11 2" xfId="19955" xr:uid="{125C44FF-B7ED-432F-81AE-C213AA8C7EA1}"/>
    <cellStyle name="Normal 10 4 12" xfId="24680" xr:uid="{07D436A0-15B4-481A-8FE0-DDD06F0E7513}"/>
    <cellStyle name="Normal 10 4 13" xfId="12443" xr:uid="{9AC2E468-90FE-4AEA-8091-0C552D6D5FFB}"/>
    <cellStyle name="Normal 10 4 2" xfId="637" xr:uid="{00000000-0005-0000-0000-000029040000}"/>
    <cellStyle name="Normal 10 4 2 10" xfId="9576" xr:uid="{D4EA277E-FCC7-408B-9F3A-15E2DCB74069}"/>
    <cellStyle name="Normal 10 4 2 10 2" xfId="19956" xr:uid="{D6C62D71-8F1E-42A7-908F-5455BBDA1460}"/>
    <cellStyle name="Normal 10 4 2 11" xfId="25126" xr:uid="{BBCCF5EB-D03B-4D18-8B03-4B5ACA3F8E52}"/>
    <cellStyle name="Normal 10 4 2 12" xfId="12536" xr:uid="{67D8D94B-B82C-4209-95DD-0E71EBF554E7}"/>
    <cellStyle name="Normal 10 4 2 2" xfId="638" xr:uid="{00000000-0005-0000-0000-00002A040000}"/>
    <cellStyle name="Normal 10 4 2 2 2" xfId="3140" xr:uid="{00000000-0005-0000-0000-000036030000}"/>
    <cellStyle name="Normal 10 4 2 2 2 2" xfId="6197" xr:uid="{06F2B0D2-BE3F-4D5B-AE7B-D9F8BAA9692B}"/>
    <cellStyle name="Normal 10 4 2 2 2 2 2" xfId="26130" xr:uid="{EFF958C4-7ABB-4414-90EB-6A9CA6062F73}"/>
    <cellStyle name="Normal 10 4 2 2 2 2 3" xfId="28298" xr:uid="{E8C8467E-3FA8-4BAD-BD59-FD8074EF5103}"/>
    <cellStyle name="Normal 10 4 2 2 2 2 4" xfId="15766" xr:uid="{82792F97-AF95-4AE6-AA11-BB1C251B447A}"/>
    <cellStyle name="Normal 10 4 2 2 2 3" xfId="8219" xr:uid="{E8796C8C-6CB8-435E-9FAA-835CE642407F}"/>
    <cellStyle name="Normal 10 4 2 2 2 3 2" xfId="28865" xr:uid="{5C8AB1BF-315E-4194-950D-C7136336B9A1}"/>
    <cellStyle name="Normal 10 4 2 2 2 3 3" xfId="18599" xr:uid="{151C9F4C-E7BF-4FEC-B6A0-55545E0CB77B}"/>
    <cellStyle name="Normal 10 4 2 2 2 4" xfId="11052" xr:uid="{311656CA-3B45-45CB-A8D1-CA97EE9093C5}"/>
    <cellStyle name="Normal 10 4 2 2 2 4 2" xfId="21432" xr:uid="{9F359290-AB77-40CE-84DD-0746890789C4}"/>
    <cellStyle name="Normal 10 4 2 2 2 5" xfId="24712" xr:uid="{F315BE77-CBE9-40FF-A827-0A56A7F13A4E}"/>
    <cellStyle name="Normal 10 4 2 2 2 6" xfId="13660" xr:uid="{FC7B5103-5216-4ECD-BF0E-B0BF8325ADC0}"/>
    <cellStyle name="Normal 10 4 2 2 3" xfId="4286" xr:uid="{B33BE118-5B4D-42C0-8D8A-297D42D660E7}"/>
    <cellStyle name="Normal 10 4 2 2 3 2" xfId="9057" xr:uid="{011992E4-0B30-44AE-A330-84E6552E89A3}"/>
    <cellStyle name="Normal 10 4 2 2 3 2 2" xfId="29100" xr:uid="{EB6DCA00-11B9-45E4-850C-5A399C944CBC}"/>
    <cellStyle name="Normal 10 4 2 2 3 2 3" xfId="19437" xr:uid="{1E17F9D3-6FD9-4450-99BC-C17CF8C82ACF}"/>
    <cellStyle name="Normal 10 4 2 2 3 3" xfId="11890" xr:uid="{97A9FCD3-A616-4251-8DFA-44C6F1ADE11B}"/>
    <cellStyle name="Normal 10 4 2 2 3 3 2" xfId="22270" xr:uid="{B101FA82-953C-48BB-A152-913C8A344D20}"/>
    <cellStyle name="Normal 10 4 2 2 3 4" xfId="24819" xr:uid="{4F0432A1-A14C-4239-BDE4-C460D67AE82C}"/>
    <cellStyle name="Normal 10 4 2 2 3 5" xfId="16604" xr:uid="{322B70BC-6257-49F5-B228-4413C8E07220}"/>
    <cellStyle name="Normal 10 4 2 2 4" xfId="4996" xr:uid="{DAC04E3E-B1F8-4219-8EEB-0CCC0602482F}"/>
    <cellStyle name="Normal 10 4 2 2 4 2" xfId="27179" xr:uid="{6D7294A7-36FD-411B-8AA4-9FEE1CBCAF8E}"/>
    <cellStyle name="Normal 10 4 2 2 4 3" xfId="14291" xr:uid="{A0DBF87B-3249-475F-9F52-469F0EC7E109}"/>
    <cellStyle name="Normal 10 4 2 2 5" xfId="6744" xr:uid="{A4EB902D-3F9F-482C-86AD-9B66CF3E6B6F}"/>
    <cellStyle name="Normal 10 4 2 2 5 2" xfId="17124" xr:uid="{360D45F0-3803-4399-8218-0E713D188873}"/>
    <cellStyle name="Normal 10 4 2 2 6" xfId="9577" xr:uid="{6837B5A4-4671-4052-B884-5815B8212445}"/>
    <cellStyle name="Normal 10 4 2 2 6 2" xfId="19957" xr:uid="{F386D1A6-ABF7-4A9B-80BB-1D559C002524}"/>
    <cellStyle name="Normal 10 4 2 2 7" xfId="23058" xr:uid="{562739F2-F603-449E-9354-410FD527F77C}"/>
    <cellStyle name="Normal 10 4 2 2 8" xfId="13129" xr:uid="{9088F7F0-E3D0-4740-BC17-78C6ECDB3265}"/>
    <cellStyle name="Normal 10 4 2 3" xfId="3141" xr:uid="{00000000-0005-0000-0000-000037030000}"/>
    <cellStyle name="Normal 10 4 2 3 2" xfId="4445" xr:uid="{993D9A1E-0007-45A2-BDBD-615C6FF77875}"/>
    <cellStyle name="Normal 10 4 2 3 2 2" xfId="9216" xr:uid="{796D87CC-9C72-4436-9930-353404431198}"/>
    <cellStyle name="Normal 10 4 2 3 2 2 2" xfId="29209" xr:uid="{C9ABEA5E-0955-415D-B46F-B2F425FD2BEA}"/>
    <cellStyle name="Normal 10 4 2 3 2 2 3" xfId="19596" xr:uid="{947B9434-2737-4894-9CC1-886C18DE310E}"/>
    <cellStyle name="Normal 10 4 2 3 2 3" xfId="12049" xr:uid="{0017D429-C5F7-490A-95D2-40E3BACD14ED}"/>
    <cellStyle name="Normal 10 4 2 3 2 3 2" xfId="22429" xr:uid="{E15CCBB8-A745-4C41-8B06-D2E218F02349}"/>
    <cellStyle name="Normal 10 4 2 3 2 4" xfId="25644" xr:uid="{8EA90F6A-A0A5-454C-8877-AE245AD0F1CD}"/>
    <cellStyle name="Normal 10 4 2 3 2 5" xfId="16763" xr:uid="{D1707C35-54BC-42A0-B0DB-1F0221CD4D31}"/>
    <cellStyle name="Normal 10 4 2 3 3" xfId="6198" xr:uid="{3DA9AEB0-7430-4CD8-9759-403B2B29CB6E}"/>
    <cellStyle name="Normal 10 4 2 3 3 2" xfId="26246" xr:uid="{3988C583-4C03-4BA0-AD61-B9CD7F2D84B7}"/>
    <cellStyle name="Normal 10 4 2 3 3 3" xfId="15767" xr:uid="{9E97FCAA-40EF-49B6-BAB0-C8A96DEE02DB}"/>
    <cellStyle name="Normal 10 4 2 3 4" xfId="8220" xr:uid="{F9E0C1BB-B07A-45D9-A20E-5C7E023AFF5B}"/>
    <cellStyle name="Normal 10 4 2 3 4 2" xfId="18600" xr:uid="{5A7EDB01-41B1-4940-A948-C970566C72FF}"/>
    <cellStyle name="Normal 10 4 2 3 5" xfId="11053" xr:uid="{EABB47FE-094A-474B-A42F-A7A3FC429DAA}"/>
    <cellStyle name="Normal 10 4 2 3 5 2" xfId="21433" xr:uid="{45C324ED-D85E-4D25-862F-2C30CCA2847A}"/>
    <cellStyle name="Normal 10 4 2 3 6" xfId="22953" xr:uid="{BDD945F4-126B-4310-A9CC-2F9EAEE48A6C}"/>
    <cellStyle name="Normal 10 4 2 3 7" xfId="13661" xr:uid="{3E05150E-F02D-4C9A-AF6B-FB73AF8C6753}"/>
    <cellStyle name="Normal 10 4 2 4" xfId="3139" xr:uid="{00000000-0005-0000-0000-000038030000}"/>
    <cellStyle name="Normal 10 4 2 4 2" xfId="6196" xr:uid="{F68DC60C-0CB8-4A45-BAC8-8424ACFD301F}"/>
    <cellStyle name="Normal 10 4 2 4 2 2" xfId="27847" xr:uid="{BD935948-09BD-4AA5-82A6-309D057C86D6}"/>
    <cellStyle name="Normal 10 4 2 4 2 3" xfId="15765" xr:uid="{A4908460-27B0-484F-92FF-93FF6395B6CD}"/>
    <cellStyle name="Normal 10 4 2 4 3" xfId="8218" xr:uid="{8DA40B03-6080-411D-A100-B17AD3AAEB20}"/>
    <cellStyle name="Normal 10 4 2 4 3 2" xfId="18598" xr:uid="{210C5264-BF80-42B2-94FF-154D54786E94}"/>
    <cellStyle name="Normal 10 4 2 4 4" xfId="11051" xr:uid="{1B409DD8-EB9C-4B23-A0A3-166A63E15783}"/>
    <cellStyle name="Normal 10 4 2 4 4 2" xfId="21431" xr:uid="{83A1F8ED-7D53-4A69-89E7-AE220B6CF328}"/>
    <cellStyle name="Normal 10 4 2 4 5" xfId="24868" xr:uid="{6EC4A12D-7401-478A-88CC-9CEAEB506704}"/>
    <cellStyle name="Normal 10 4 2 4 6" xfId="13659" xr:uid="{88C1FCDE-2E73-41E3-8E0D-E934FA0EA4CD}"/>
    <cellStyle name="Normal 10 4 2 5" xfId="2621" xr:uid="{00000000-0005-0000-0000-000039030000}"/>
    <cellStyle name="Normal 10 4 2 5 2" xfId="5882" xr:uid="{7917804F-2066-4009-AC2B-830867C24119}"/>
    <cellStyle name="Normal 10 4 2 5 2 2" xfId="27754" xr:uid="{D102A650-5E04-4406-B6B7-8060D68E0AB1}"/>
    <cellStyle name="Normal 10 4 2 5 2 3" xfId="15292" xr:uid="{A8C87728-B097-4C76-A74E-DDF95D9FEE7C}"/>
    <cellStyle name="Normal 10 4 2 5 3" xfId="7745" xr:uid="{4B540000-AE30-4A5F-ADEB-495A25D7A052}"/>
    <cellStyle name="Normal 10 4 2 5 3 2" xfId="18125" xr:uid="{45E63A77-7412-4FF8-A4B0-6E92CBB14507}"/>
    <cellStyle name="Normal 10 4 2 5 4" xfId="10578" xr:uid="{C2A5C0CF-02E0-40E3-BA57-074EAA4B0557}"/>
    <cellStyle name="Normal 10 4 2 5 4 2" xfId="20958" xr:uid="{26DADC33-1F0D-4A63-AC2E-045E04BC48F6}"/>
    <cellStyle name="Normal 10 4 2 5 5" xfId="23693" xr:uid="{990F2A7C-A315-40A3-9E57-81A6FF4430F8}"/>
    <cellStyle name="Normal 10 4 2 5 6" xfId="13008" xr:uid="{3484E672-7684-4267-BB0F-3C5E93887B9E}"/>
    <cellStyle name="Normal 10 4 2 6" xfId="2305" xr:uid="{00000000-0005-0000-0000-000034030000}"/>
    <cellStyle name="Normal 10 4 2 6 2" xfId="7431" xr:uid="{BE5C89C6-840C-4D3D-9726-B49AF4747209}"/>
    <cellStyle name="Normal 10 4 2 6 2 2" xfId="17811" xr:uid="{954947CA-450C-4C41-AB3A-EB4432C2DD6E}"/>
    <cellStyle name="Normal 10 4 2 6 3" xfId="10264" xr:uid="{01117BE3-C7B3-4B34-B74A-E7A6E6080D2D}"/>
    <cellStyle name="Normal 10 4 2 6 3 2" xfId="20644" xr:uid="{7D36C5F0-7A94-445A-9AB6-40883BD93440}"/>
    <cellStyle name="Normal 10 4 2 6 4" xfId="25346" xr:uid="{5FF42BE9-003E-4F23-A987-93A9A6D87DA6}"/>
    <cellStyle name="Normal 10 4 2 6 5" xfId="14978" xr:uid="{BBD008D9-0D26-492B-8B56-9A8562448128}"/>
    <cellStyle name="Normal 10 4 2 7" xfId="3836" xr:uid="{7142DFA1-FE94-4334-A0D7-6C68B979514B}"/>
    <cellStyle name="Normal 10 4 2 7 2" xfId="8668" xr:uid="{384817B5-8FD6-4447-BB73-A5B71EE33F12}"/>
    <cellStyle name="Normal 10 4 2 7 2 2" xfId="19048" xr:uid="{46EA25DB-CEB0-45D5-85EE-E6E6C3B22B7B}"/>
    <cellStyle name="Normal 10 4 2 7 3" xfId="11501" xr:uid="{B1C3691F-7152-4061-9FCA-DA33E83D3158}"/>
    <cellStyle name="Normal 10 4 2 7 3 2" xfId="21881" xr:uid="{33FCF75F-0A24-4BC5-923D-974A5A02D885}"/>
    <cellStyle name="Normal 10 4 2 7 4" xfId="16215" xr:uid="{38104868-A40D-4F57-8878-59FCCA185F3D}"/>
    <cellStyle name="Normal 10 4 2 8" xfId="4995" xr:uid="{F5620966-7500-46ED-ADF1-F39A527642D9}"/>
    <cellStyle name="Normal 10 4 2 8 2" xfId="14290" xr:uid="{D9E36E45-AB1F-4C71-B895-C81DBBE23A85}"/>
    <cellStyle name="Normal 10 4 2 9" xfId="6743" xr:uid="{3B20EA16-B0DA-4F52-80D8-4A1A0A0C6CA7}"/>
    <cellStyle name="Normal 10 4 2 9 2" xfId="17123" xr:uid="{D75970FD-2A89-47B8-99E7-A2D9AB51E08D}"/>
    <cellStyle name="Normal 10 4 3" xfId="639" xr:uid="{00000000-0005-0000-0000-00002B040000}"/>
    <cellStyle name="Normal 10 4 3 2" xfId="3142" xr:uid="{00000000-0005-0000-0000-00003B030000}"/>
    <cellStyle name="Normal 10 4 3 2 2" xfId="6199" xr:uid="{8F85BE44-7EF3-4891-845F-2DCD5C213315}"/>
    <cellStyle name="Normal 10 4 3 2 2 2" xfId="24700" xr:uid="{1F5188A0-6D56-4E17-B88D-A7F231F86F17}"/>
    <cellStyle name="Normal 10 4 3 2 2 3" xfId="25957" xr:uid="{081438D6-0364-449B-92F6-660801982FCC}"/>
    <cellStyle name="Normal 10 4 3 2 2 4" xfId="15768" xr:uid="{73B2B1C6-F505-4F47-89A5-6CD78220D768}"/>
    <cellStyle name="Normal 10 4 3 2 3" xfId="8221" xr:uid="{CB49CE44-5EDE-4732-AF65-C4DEDE36D4C3}"/>
    <cellStyle name="Normal 10 4 3 2 3 2" xfId="28866" xr:uid="{2DF24A94-F17A-48E4-9285-3B04406C1BF2}"/>
    <cellStyle name="Normal 10 4 3 2 3 3" xfId="18601" xr:uid="{78738C8F-D1EA-446D-9460-7CA52EF59C6F}"/>
    <cellStyle name="Normal 10 4 3 2 4" xfId="11054" xr:uid="{4029CED2-7EB8-4117-B79B-450103ADD0FA}"/>
    <cellStyle name="Normal 10 4 3 2 4 2" xfId="21434" xr:uid="{89715F7D-B3FC-47EA-A310-712CF50AEFEA}"/>
    <cellStyle name="Normal 10 4 3 2 5" xfId="25531" xr:uid="{6A394A0E-95C8-4E61-97DD-6E9845B52B8B}"/>
    <cellStyle name="Normal 10 4 3 2 6" xfId="13662" xr:uid="{8C4953EC-805E-4453-9DBF-E6316EA73EFA}"/>
    <cellStyle name="Normal 10 4 3 3" xfId="2708" xr:uid="{00000000-0005-0000-0000-00003C030000}"/>
    <cellStyle name="Normal 10 4 3 3 2" xfId="5925" xr:uid="{E87DED74-5821-4857-BC63-6E961DE4D68E}"/>
    <cellStyle name="Normal 10 4 3 3 2 2" xfId="26868" xr:uid="{1AB606FD-7B4A-4E77-9ED0-D6A0BE3B2D8A}"/>
    <cellStyle name="Normal 10 4 3 3 2 3" xfId="15378" xr:uid="{BECC7A84-5C45-406F-B230-8C7832F7B885}"/>
    <cellStyle name="Normal 10 4 3 3 3" xfId="7831" xr:uid="{E69B4CBA-360D-49EB-A290-5485BDB1CBD4}"/>
    <cellStyle name="Normal 10 4 3 3 3 2" xfId="18211" xr:uid="{ADC9A054-D12B-485F-B2B5-93D9AA501CFE}"/>
    <cellStyle name="Normal 10 4 3 3 4" xfId="10664" xr:uid="{599ACBAD-8074-481F-8522-B8A6AA968E3A}"/>
    <cellStyle name="Normal 10 4 3 3 4 2" xfId="21044" xr:uid="{AF954BE9-B8D8-488D-B848-D1C6059FC95C}"/>
    <cellStyle name="Normal 10 4 3 3 5" xfId="24078" xr:uid="{E1FA7AE9-4B99-48AE-A6C0-8B9A1136EE4D}"/>
    <cellStyle name="Normal 10 4 3 3 6" xfId="13128" xr:uid="{348E9538-5BF6-4A8B-B83B-885F374C5708}"/>
    <cellStyle name="Normal 10 4 3 4" xfId="4147" xr:uid="{070D1809-360B-4990-A48A-9E25559891D3}"/>
    <cellStyle name="Normal 10 4 3 4 2" xfId="8918" xr:uid="{C14CCB26-7312-4AD7-833C-AB9D9B8AAB42}"/>
    <cellStyle name="Normal 10 4 3 4 2 2" xfId="29017" xr:uid="{2BCAA687-A7A8-4059-BAD7-6FAFAC315C04}"/>
    <cellStyle name="Normal 10 4 3 4 2 3" xfId="19298" xr:uid="{B0FCB9C4-92EC-4CA7-8EB0-9A23ED324B83}"/>
    <cellStyle name="Normal 10 4 3 4 3" xfId="11751" xr:uid="{CD4AEE46-359D-48CB-9B99-8C7A97D1F520}"/>
    <cellStyle name="Normal 10 4 3 4 3 2" xfId="22131" xr:uid="{8DAD3DEC-E9A7-495A-89B7-F14352CB269B}"/>
    <cellStyle name="Normal 10 4 3 4 4" xfId="25013" xr:uid="{2902129C-7B15-4B58-83AE-8C5C219BCA07}"/>
    <cellStyle name="Normal 10 4 3 4 5" xfId="16465" xr:uid="{A188AB4A-1B58-4C30-8023-79EA61F360E0}"/>
    <cellStyle name="Normal 10 4 3 5" xfId="4997" xr:uid="{D198BE66-4998-4CAE-9F89-01324D1C2DE2}"/>
    <cellStyle name="Normal 10 4 3 5 2" xfId="27210" xr:uid="{E7120924-463D-4C57-B848-00559370920B}"/>
    <cellStyle name="Normal 10 4 3 5 3" xfId="14292" xr:uid="{A453E66D-77BC-4EB6-BE7F-5AAD45936D9F}"/>
    <cellStyle name="Normal 10 4 3 6" xfId="6745" xr:uid="{03C4DB5A-EABD-457E-A697-0F4671C8956C}"/>
    <cellStyle name="Normal 10 4 3 6 2" xfId="17125" xr:uid="{41EE90C5-6814-4D0A-9303-2F921AE41FCC}"/>
    <cellStyle name="Normal 10 4 3 7" xfId="9578" xr:uid="{4F105625-756E-480C-B94F-3F476E725CBC}"/>
    <cellStyle name="Normal 10 4 3 7 2" xfId="19958" xr:uid="{3F4E1114-A756-4379-96E3-1E614F3FC23F}"/>
    <cellStyle name="Normal 10 4 3 8" xfId="23733" xr:uid="{D3699B06-F6E4-4343-BA14-3AFD9E6C5024}"/>
    <cellStyle name="Normal 10 4 3 9" xfId="12694" xr:uid="{B2FFDC8E-DEA9-4E59-9738-598153DBA741}"/>
    <cellStyle name="Normal 10 4 4" xfId="640" xr:uid="{00000000-0005-0000-0000-00002C040000}"/>
    <cellStyle name="Normal 10 4 4 2" xfId="4446" xr:uid="{FED6DE40-C019-4713-873E-099153FC2462}"/>
    <cellStyle name="Normal 10 4 4 2 2" xfId="9217" xr:uid="{ADDE207E-B207-4521-AA01-418E8FD87EAC}"/>
    <cellStyle name="Normal 10 4 4 2 2 2" xfId="29210" xr:uid="{0117A776-8209-429E-B511-2166081CE8C5}"/>
    <cellStyle name="Normal 10 4 4 2 2 3" xfId="19597" xr:uid="{758C5FCF-8A69-40A6-A8FC-9F17C6AFC487}"/>
    <cellStyle name="Normal 10 4 4 2 3" xfId="12050" xr:uid="{0CB694A1-516B-435E-8AD8-D7D9EEE10627}"/>
    <cellStyle name="Normal 10 4 4 2 3 2" xfId="22430" xr:uid="{1F5E7C9E-7277-4887-8E27-6B294F10874B}"/>
    <cellStyle name="Normal 10 4 4 2 4" xfId="24842" xr:uid="{448F5F0F-3DCC-4A78-870C-B32C436A8893}"/>
    <cellStyle name="Normal 10 4 4 2 5" xfId="16764" xr:uid="{214A2348-DC70-4C8D-A503-8F33E34207FB}"/>
    <cellStyle name="Normal 10 4 4 3" xfId="4998" xr:uid="{4EC831B8-43EE-4E74-BE6D-34012E779941}"/>
    <cellStyle name="Normal 10 4 4 3 2" xfId="26610" xr:uid="{F2478B7F-F2C5-4DAB-B8D5-13B59E8F8C2C}"/>
    <cellStyle name="Normal 10 4 4 3 3" xfId="14293" xr:uid="{4BD185A4-710F-4A33-93A6-B29A09C48BC3}"/>
    <cellStyle name="Normal 10 4 4 4" xfId="6746" xr:uid="{ACF83967-AFFD-4259-B641-CDF2E52DB754}"/>
    <cellStyle name="Normal 10 4 4 4 2" xfId="17126" xr:uid="{B3998039-080B-449A-8BB8-E6DFB21D490A}"/>
    <cellStyle name="Normal 10 4 4 5" xfId="9579" xr:uid="{0315C2AD-26DD-44A0-BC81-2138529DB183}"/>
    <cellStyle name="Normal 10 4 4 5 2" xfId="19959" xr:uid="{D93830F2-A53A-48E8-9C81-32A1C026D838}"/>
    <cellStyle name="Normal 10 4 4 6" xfId="22689" xr:uid="{05A5BCF4-7269-4638-ADA4-BCC60A0C206E}"/>
    <cellStyle name="Normal 10 4 4 7" xfId="13663" xr:uid="{CD3F9ABD-7191-4096-9CF6-ECB8A76C26A1}"/>
    <cellStyle name="Normal 10 4 5" xfId="2891" xr:uid="{00000000-0005-0000-0000-00003E030000}"/>
    <cellStyle name="Normal 10 4 5 2" xfId="6076" xr:uid="{EE912FDA-3587-4907-B455-C7712AB88464}"/>
    <cellStyle name="Normal 10 4 5 2 2" xfId="24996" xr:uid="{F76EBA85-BD92-4A09-B34F-0106A2D1DA3C}"/>
    <cellStyle name="Normal 10 4 5 2 3" xfId="26001" xr:uid="{B764BD81-9438-4D8D-92F1-EB1BB9AF4B44}"/>
    <cellStyle name="Normal 10 4 5 2 4" xfId="15554" xr:uid="{D06332D8-C06B-43DF-BF3F-83CBA4628405}"/>
    <cellStyle name="Normal 10 4 5 3" xfId="8007" xr:uid="{CE8C9C37-020C-4A8B-94F1-20CBF2F8BF50}"/>
    <cellStyle name="Normal 10 4 5 3 2" xfId="27915" xr:uid="{840F7BC9-A550-48E0-B7AE-996D58D5931E}"/>
    <cellStyle name="Normal 10 4 5 3 3" xfId="18387" xr:uid="{123E7895-5FD6-4BD2-B883-866B21142F08}"/>
    <cellStyle name="Normal 10 4 5 4" xfId="10840" xr:uid="{6270DEFA-E90F-4669-AEEE-BABC43DA7B6F}"/>
    <cellStyle name="Normal 10 4 5 4 2" xfId="21220" xr:uid="{7F47293F-5670-4749-A092-33C076919B41}"/>
    <cellStyle name="Normal 10 4 5 5" xfId="23791" xr:uid="{358142E0-908E-4AAE-B622-B79C6883EFF6}"/>
    <cellStyle name="Normal 10 4 5 6" xfId="13392" xr:uid="{F7E2404C-B0F7-4039-9E3C-735C7B365134}"/>
    <cellStyle name="Normal 10 4 6" xfId="2458" xr:uid="{00000000-0005-0000-0000-00003F030000}"/>
    <cellStyle name="Normal 10 4 6 2" xfId="5749" xr:uid="{0F23FB93-E217-41B5-ABF7-350F5ACA6F09}"/>
    <cellStyle name="Normal 10 4 6 2 2" xfId="28042" xr:uid="{8F6684C6-94DC-4FB6-B196-01445336A2BA}"/>
    <cellStyle name="Normal 10 4 6 2 3" xfId="15129" xr:uid="{2DF106B1-9B11-4BE2-B006-712D322DCFB7}"/>
    <cellStyle name="Normal 10 4 6 3" xfId="7582" xr:uid="{82E8652B-3E60-4EBE-B46C-ADDBB56DA047}"/>
    <cellStyle name="Normal 10 4 6 3 2" xfId="17962" xr:uid="{436F72D8-A605-401A-908A-B0DBEA597B52}"/>
    <cellStyle name="Normal 10 4 6 4" xfId="10415" xr:uid="{A0533D02-5157-40E1-A203-2FECB84DE265}"/>
    <cellStyle name="Normal 10 4 6 4 2" xfId="20795" xr:uid="{79DB107B-E074-4A46-805C-95DF99F83734}"/>
    <cellStyle name="Normal 10 4 6 5" xfId="24670" xr:uid="{3D96A320-90F3-41AB-B2A1-89FF4A0B9F65}"/>
    <cellStyle name="Normal 10 4 6 6" xfId="12845" xr:uid="{08DCF182-B7AD-4771-9695-0E35C8C1E668}"/>
    <cellStyle name="Normal 10 4 7" xfId="2212" xr:uid="{00000000-0005-0000-0000-000033030000}"/>
    <cellStyle name="Normal 10 4 7 2" xfId="7338" xr:uid="{BE331FC6-BE1F-4BA6-AB16-71F52CB804EC}"/>
    <cellStyle name="Normal 10 4 7 2 2" xfId="17718" xr:uid="{0871289B-5172-4539-A590-E8E25D2E3C85}"/>
    <cellStyle name="Normal 10 4 7 3" xfId="10171" xr:uid="{E60D71B5-629D-4C19-AE8A-9AB81C5D8AD5}"/>
    <cellStyle name="Normal 10 4 7 3 2" xfId="20551" xr:uid="{FDCD28BB-B3A4-4792-9841-DCC21490CF0B}"/>
    <cellStyle name="Normal 10 4 7 4" xfId="23793" xr:uid="{3E0EE174-F350-44F2-9E95-FE2DB17BBCFF}"/>
    <cellStyle name="Normal 10 4 7 5" xfId="14885" xr:uid="{71D0AC05-FEF8-4414-B6D8-72B294B5EF98}"/>
    <cellStyle name="Normal 10 4 8" xfId="3906" xr:uid="{E3CE3152-8EE9-4765-97AE-16B5954DFA2E}"/>
    <cellStyle name="Normal 10 4 8 2" xfId="8737" xr:uid="{FBF29ED0-88FE-4D24-B021-2C77A98FAD44}"/>
    <cellStyle name="Normal 10 4 8 2 2" xfId="19117" xr:uid="{8E9E50EC-59FF-49B7-8FA7-842DC8E7714B}"/>
    <cellStyle name="Normal 10 4 8 3" xfId="11570" xr:uid="{94E00386-5F15-48F7-A089-4B70EBC6EC14}"/>
    <cellStyle name="Normal 10 4 8 3 2" xfId="21950" xr:uid="{22A81BC2-86F5-4CA8-B327-6A8EB93F4376}"/>
    <cellStyle name="Normal 10 4 8 4" xfId="16284" xr:uid="{B590C8A2-F06D-459F-9E43-58AD1DF85E43}"/>
    <cellStyle name="Normal 10 4 9" xfId="4994" xr:uid="{40C4E1E8-B710-44B3-B4BB-CE66911A92FA}"/>
    <cellStyle name="Normal 10 4 9 2" xfId="14289" xr:uid="{149E8972-AEFC-4542-8FFD-BE8B167B9E89}"/>
    <cellStyle name="Normal 10 5" xfId="641" xr:uid="{00000000-0005-0000-0000-00002D040000}"/>
    <cellStyle name="Normal 10 5 10" xfId="9580" xr:uid="{3D2B9324-A82E-4310-BA59-5AAAC4517DA5}"/>
    <cellStyle name="Normal 10 5 10 2" xfId="19960" xr:uid="{2A62569E-31BE-42E9-8263-EB5CA8F29318}"/>
    <cellStyle name="Normal 10 5 11" xfId="22740" xr:uid="{02FDCA8D-FC0E-421D-8178-10DA43CB3C64}"/>
    <cellStyle name="Normal 10 5 12" xfId="12537" xr:uid="{3E9093EA-65F2-4765-9D30-4458D25DA0AC}"/>
    <cellStyle name="Normal 10 5 2" xfId="642" xr:uid="{00000000-0005-0000-0000-00002E040000}"/>
    <cellStyle name="Normal 10 5 2 2" xfId="643" xr:uid="{00000000-0005-0000-0000-00002F040000}"/>
    <cellStyle name="Normal 10 5 2 2 2" xfId="5001" xr:uid="{13D49CC8-AF93-4DCC-BD3F-FEAC19EECBB2}"/>
    <cellStyle name="Normal 10 5 2 2 2 2" xfId="24667" xr:uid="{BB52119C-4708-4E9D-B6D8-6144069A5569}"/>
    <cellStyle name="Normal 10 5 2 2 2 3" xfId="26412" xr:uid="{4B6F5A75-3F2A-4C3B-A9D7-7C32620B3E88}"/>
    <cellStyle name="Normal 10 5 2 2 2 4" xfId="14296" xr:uid="{6A7D45E9-B50D-49D4-9206-BF6526123D9A}"/>
    <cellStyle name="Normal 10 5 2 2 3" xfId="6749" xr:uid="{1E5737D2-CB2F-4760-B114-DEA854BDCBAF}"/>
    <cellStyle name="Normal 10 5 2 2 3 2" xfId="27555" xr:uid="{DAD4E840-AE7B-4604-88DE-1DA4F46BC69D}"/>
    <cellStyle name="Normal 10 5 2 2 3 3" xfId="28229" xr:uid="{3903B8F2-BFE6-4927-92BC-837A5CA78D6C}"/>
    <cellStyle name="Normal 10 5 2 2 3 4" xfId="17129" xr:uid="{F1F2EFC7-890A-42A4-8F8F-1B2CDB6CC3EC}"/>
    <cellStyle name="Normal 10 5 2 2 4" xfId="9582" xr:uid="{CAD3B168-4B51-4F45-A4A6-B0EF52358EEC}"/>
    <cellStyle name="Normal 10 5 2 2 4 2" xfId="29360" xr:uid="{A58EEC2B-C5A6-4934-828C-ACC0AFE19E0D}"/>
    <cellStyle name="Normal 10 5 2 2 4 3" xfId="19962" xr:uid="{F3835EC0-EA80-433B-9448-5E8DA8E2DE32}"/>
    <cellStyle name="Normal 10 5 2 2 5" xfId="24431" xr:uid="{F7137F87-C20B-4970-8EB6-9521C484C005}"/>
    <cellStyle name="Normal 10 5 2 2 6" xfId="13664" xr:uid="{96944166-BF2D-4EC8-AF70-F2B3AC679B41}"/>
    <cellStyle name="Normal 10 5 2 3" xfId="2709" xr:uid="{00000000-0005-0000-0000-000043030000}"/>
    <cellStyle name="Normal 10 5 2 3 2" xfId="5926" xr:uid="{772520A7-40DF-45D0-9E4E-FD7AF4BB6A20}"/>
    <cellStyle name="Normal 10 5 2 3 2 2" xfId="27373" xr:uid="{7A3A82BE-EB4F-476B-B6FD-7DF6A1D7563E}"/>
    <cellStyle name="Normal 10 5 2 3 2 3" xfId="15379" xr:uid="{7C1A99EC-7531-413E-B4BB-B21DCD684756}"/>
    <cellStyle name="Normal 10 5 2 3 3" xfId="7832" xr:uid="{805BA3C6-0E3E-41ED-A52D-7F9F85B1D98D}"/>
    <cellStyle name="Normal 10 5 2 3 3 2" xfId="18212" xr:uid="{917B624F-01F8-4CA3-A25A-91E857DFFD2F}"/>
    <cellStyle name="Normal 10 5 2 3 4" xfId="10665" xr:uid="{9FAF3AC9-C2DE-40F2-9886-9CD6589B79B0}"/>
    <cellStyle name="Normal 10 5 2 3 4 2" xfId="21045" xr:uid="{82B45561-8EBB-40BF-92C0-375D1B890D86}"/>
    <cellStyle name="Normal 10 5 2 3 5" xfId="23283" xr:uid="{6A6ACFC4-79D8-40A9-B65B-0910BE26AEF2}"/>
    <cellStyle name="Normal 10 5 2 3 6" xfId="13130" xr:uid="{681CAA0D-E8B8-49BA-B0B3-28EF143CAD39}"/>
    <cellStyle name="Normal 10 5 2 4" xfId="4148" xr:uid="{4C14400C-E34E-4C01-8887-3A8C6B63E03D}"/>
    <cellStyle name="Normal 10 5 2 4 2" xfId="8919" xr:uid="{4C48EBA9-F59B-44C9-A24D-4C314E207F08}"/>
    <cellStyle name="Normal 10 5 2 4 2 2" xfId="29018" xr:uid="{850F509F-AFB1-43C9-A790-A6106DBEC02C}"/>
    <cellStyle name="Normal 10 5 2 4 2 3" xfId="19299" xr:uid="{DDEA77CE-47E8-4C55-B8CA-A51C47F69F9B}"/>
    <cellStyle name="Normal 10 5 2 4 3" xfId="11752" xr:uid="{8A2BC8F2-81EF-4856-B76C-10D0DB1454DD}"/>
    <cellStyle name="Normal 10 5 2 4 3 2" xfId="22132" xr:uid="{E7DDCA76-C229-4331-8EAB-786FA0788B6F}"/>
    <cellStyle name="Normal 10 5 2 4 4" xfId="24227" xr:uid="{9CBC4316-7037-4C1A-BDDA-46CE9450F7A3}"/>
    <cellStyle name="Normal 10 5 2 4 5" xfId="16466" xr:uid="{506FDB89-9F30-4141-8870-1C8528927F5A}"/>
    <cellStyle name="Normal 10 5 2 5" xfId="5000" xr:uid="{E18094E2-C432-45DE-95D6-D948243380F5}"/>
    <cellStyle name="Normal 10 5 2 5 2" xfId="27226" xr:uid="{6371D496-E745-437C-B631-0188C249A7EB}"/>
    <cellStyle name="Normal 10 5 2 5 3" xfId="14295" xr:uid="{51A22F7E-012E-46DF-8F82-3FEC58DCF068}"/>
    <cellStyle name="Normal 10 5 2 6" xfId="6748" xr:uid="{2A293268-34C3-48B4-9B72-611DF3FD6758}"/>
    <cellStyle name="Normal 10 5 2 6 2" xfId="17128" xr:uid="{F5AF693C-6D25-4EB1-80B9-1AED14FDC168}"/>
    <cellStyle name="Normal 10 5 2 7" xfId="9581" xr:uid="{80B9C11C-C180-499F-94BA-C2393C403DCA}"/>
    <cellStyle name="Normal 10 5 2 7 2" xfId="19961" xr:uid="{50467DCE-313E-4E47-9BF5-3DD2E127CD9A}"/>
    <cellStyle name="Normal 10 5 2 8" xfId="24848" xr:uid="{090F4E05-A381-40D4-83E2-B26A823EB859}"/>
    <cellStyle name="Normal 10 5 2 9" xfId="12695" xr:uid="{1183FED9-4BD0-4E2F-B2A2-2A128B767239}"/>
    <cellStyle name="Normal 10 5 3" xfId="644" xr:uid="{00000000-0005-0000-0000-000030040000}"/>
    <cellStyle name="Normal 10 5 3 2" xfId="4447" xr:uid="{0A89EA51-063E-43AC-A1E7-E9682E1A5497}"/>
    <cellStyle name="Normal 10 5 3 2 2" xfId="9218" xr:uid="{BEC788BE-A140-47A0-B3F9-6E478422E98D}"/>
    <cellStyle name="Normal 10 5 3 2 2 2" xfId="29211" xr:uid="{DABD82A6-5D8A-4CD2-A5BA-EA9936FF7A45}"/>
    <cellStyle name="Normal 10 5 3 2 2 3" xfId="19598" xr:uid="{1516450A-92D9-4C04-A5EF-E0289F31968B}"/>
    <cellStyle name="Normal 10 5 3 2 3" xfId="12051" xr:uid="{450FDA87-BE48-4598-9290-D9138991DE06}"/>
    <cellStyle name="Normal 10 5 3 2 3 2" xfId="22431" xr:uid="{BC9E09BB-F40E-48A8-BF2D-26B7FBEB0079}"/>
    <cellStyle name="Normal 10 5 3 2 4" xfId="23607" xr:uid="{E0D3A3F8-EB89-463E-A537-660C646B716F}"/>
    <cellStyle name="Normal 10 5 3 2 5" xfId="16765" xr:uid="{A73D3805-4815-48AE-91F3-8E8A74EFB2F3}"/>
    <cellStyle name="Normal 10 5 3 3" xfId="5002" xr:uid="{2370935C-0FC5-43A0-B006-381702E8725C}"/>
    <cellStyle name="Normal 10 5 3 3 2" xfId="25808" xr:uid="{D470DAD1-5445-4CFC-8A2E-461D6B61F8AB}"/>
    <cellStyle name="Normal 10 5 3 3 3" xfId="27071" xr:uid="{B3BFE8E5-F51E-4A6E-A205-5A81DABFDB4F}"/>
    <cellStyle name="Normal 10 5 3 3 4" xfId="14297" xr:uid="{F97CC1F0-6D94-4297-99C7-E2005BFF54E9}"/>
    <cellStyle name="Normal 10 5 3 4" xfId="6750" xr:uid="{E7AB4243-2699-44EE-86F7-5E6A13B8BF80}"/>
    <cellStyle name="Normal 10 5 3 4 2" xfId="23553" xr:uid="{AECD84E2-8C9B-4A09-845D-7B4BAC66D262}"/>
    <cellStyle name="Normal 10 5 3 4 3" xfId="25863" xr:uid="{967A894D-8409-42A0-9782-D490A7D8F21F}"/>
    <cellStyle name="Normal 10 5 3 4 4" xfId="17130" xr:uid="{0CD599A4-10FD-4AA5-B6CC-D23A883806A2}"/>
    <cellStyle name="Normal 10 5 3 5" xfId="9583" xr:uid="{C2C14DB3-8908-4AE5-9D05-EE391474FF2A}"/>
    <cellStyle name="Normal 10 5 3 5 2" xfId="29361" xr:uid="{E48737DB-D702-4530-90D0-CED34E2AC31F}"/>
    <cellStyle name="Normal 10 5 3 5 3" xfId="19963" xr:uid="{57DC1D03-C575-4F1F-B700-D45B4650807B}"/>
    <cellStyle name="Normal 10 5 3 6" xfId="22956" xr:uid="{8E3ADA48-1E77-4039-A3ED-B3239EEBB099}"/>
    <cellStyle name="Normal 10 5 3 7" xfId="13665" xr:uid="{F7C40710-1C7D-4DD7-9825-22D0FC919B80}"/>
    <cellStyle name="Normal 10 5 4" xfId="645" xr:uid="{00000000-0005-0000-0000-000031040000}"/>
    <cellStyle name="Normal 10 5 4 2" xfId="5003" xr:uid="{4342FE0B-AA8F-4CEF-8AD1-7F6AF0BAB1FB}"/>
    <cellStyle name="Normal 10 5 4 2 2" xfId="24352" xr:uid="{A6E43774-BD8C-4352-9908-2DD351546716}"/>
    <cellStyle name="Normal 10 5 4 2 3" xfId="28074" xr:uid="{1B7574FF-4C54-4A95-BA18-173F16F58F3C}"/>
    <cellStyle name="Normal 10 5 4 2 4" xfId="14298" xr:uid="{CA8685CF-F32A-49BA-A644-620267EB76E8}"/>
    <cellStyle name="Normal 10 5 4 3" xfId="6751" xr:uid="{8B908391-30BF-46C0-AA2C-C0D141E31238}"/>
    <cellStyle name="Normal 10 5 4 3 2" xfId="27124" xr:uid="{3F3BF598-F57C-483C-99A5-D3D11EB02E14}"/>
    <cellStyle name="Normal 10 5 4 3 3" xfId="17131" xr:uid="{873FA108-CC8F-47ED-A58C-0134C2E980E2}"/>
    <cellStyle name="Normal 10 5 4 4" xfId="9584" xr:uid="{1E2FBCC0-D82F-4FC5-8A20-6B8C1DB5846F}"/>
    <cellStyle name="Normal 10 5 4 4 2" xfId="19964" xr:uid="{3CD86438-3BE1-48B8-8F94-F0338F604759}"/>
    <cellStyle name="Normal 10 5 4 5" xfId="24981" xr:uid="{4E7198E2-82D7-4B8A-9BC2-CBA7836F1157}"/>
    <cellStyle name="Normal 10 5 4 6" xfId="13393" xr:uid="{7D5D3E02-3D43-4193-B040-52D83F08A6FC}"/>
    <cellStyle name="Normal 10 5 5" xfId="2518" xr:uid="{00000000-0005-0000-0000-000046030000}"/>
    <cellStyle name="Normal 10 5 5 2" xfId="5795" xr:uid="{BBA602D0-A568-4ACB-A67E-F91E93CC6FB9}"/>
    <cellStyle name="Normal 10 5 5 2 2" xfId="27272" xr:uid="{0B555C7B-8EB6-444C-87A4-233D442D0B8D}"/>
    <cellStyle name="Normal 10 5 5 2 3" xfId="15189" xr:uid="{AEB8587F-0FDA-4BC6-9D25-F9DCC8287AB3}"/>
    <cellStyle name="Normal 10 5 5 3" xfId="7642" xr:uid="{2258F18E-951D-40CC-939D-CC1294766736}"/>
    <cellStyle name="Normal 10 5 5 3 2" xfId="18022" xr:uid="{06AFD005-437F-4727-BAE7-1B77907A3A1E}"/>
    <cellStyle name="Normal 10 5 5 4" xfId="10475" xr:uid="{A582D02C-1155-4180-AF05-3E13FA4C7CF6}"/>
    <cellStyle name="Normal 10 5 5 4 2" xfId="20855" xr:uid="{876FD3E6-5094-4C04-8674-5EC01CA7F588}"/>
    <cellStyle name="Normal 10 5 5 5" xfId="22698" xr:uid="{C02C73A9-6AA3-4D62-9381-1FD4F2BFB20C}"/>
    <cellStyle name="Normal 10 5 5 6" xfId="12905" xr:uid="{35683F76-71DE-490F-88CF-96BBEFF827C0}"/>
    <cellStyle name="Normal 10 5 6" xfId="2306" xr:uid="{00000000-0005-0000-0000-000040030000}"/>
    <cellStyle name="Normal 10 5 6 2" xfId="7432" xr:uid="{FC3D809D-CE2E-4EF5-857E-C0DCF26C42B7}"/>
    <cellStyle name="Normal 10 5 6 2 2" xfId="28729" xr:uid="{5C524D39-9C2B-4775-B9F3-C1B576EC8853}"/>
    <cellStyle name="Normal 10 5 6 2 3" xfId="17812" xr:uid="{210D17FB-841F-4727-85E3-5FE3FCC4ADD0}"/>
    <cellStyle name="Normal 10 5 6 3" xfId="10265" xr:uid="{D7731DE1-1F39-414E-94E8-F93ADE22AD36}"/>
    <cellStyle name="Normal 10 5 6 3 2" xfId="20645" xr:uid="{6AB2DD84-FC1E-4FCE-9A41-8AEC43B77AAB}"/>
    <cellStyle name="Normal 10 5 6 4" xfId="23214" xr:uid="{76D85C28-61AE-4219-984D-F64C2F08EF9D}"/>
    <cellStyle name="Normal 10 5 6 5" xfId="14979" xr:uid="{C73A3F77-5F9B-499C-99C1-C10AACA792FB}"/>
    <cellStyle name="Normal 10 5 7" xfId="3907" xr:uid="{8F1ECAB9-B2D0-4C66-A8C8-D8DB6AE70677}"/>
    <cellStyle name="Normal 10 5 7 2" xfId="8738" xr:uid="{3B338859-2BB7-4162-AFF2-8CE799F2D2F0}"/>
    <cellStyle name="Normal 10 5 7 2 2" xfId="19118" xr:uid="{1B97DD6F-C6DE-4CAA-9607-CC5F4AB82DA6}"/>
    <cellStyle name="Normal 10 5 7 3" xfId="11571" xr:uid="{3774D303-F796-402A-B72D-4E421037825C}"/>
    <cellStyle name="Normal 10 5 7 3 2" xfId="21951" xr:uid="{74694248-7D61-4DFB-9E54-39B70FA0DFA2}"/>
    <cellStyle name="Normal 10 5 7 4" xfId="27265" xr:uid="{80689584-B09C-4DBC-87BF-32AC6A054E81}"/>
    <cellStyle name="Normal 10 5 7 5" xfId="16285" xr:uid="{6C2AA31C-BC46-426A-BCD1-F32302E9D9C0}"/>
    <cellStyle name="Normal 10 5 8" xfId="4999" xr:uid="{E8BB7741-C876-45CA-BF01-E4DE7743D2A4}"/>
    <cellStyle name="Normal 10 5 8 2" xfId="14294" xr:uid="{BF531C93-9C84-44B1-B904-F3017FB86359}"/>
    <cellStyle name="Normal 10 5 9" xfId="6747" xr:uid="{60DF6826-08A1-4306-AFE5-63AAD1DDEB6D}"/>
    <cellStyle name="Normal 10 5 9 2" xfId="17127" xr:uid="{E47FA28B-42D9-4FDB-980B-CAB964F7C739}"/>
    <cellStyle name="Normal 10 6" xfId="646" xr:uid="{00000000-0005-0000-0000-000032040000}"/>
    <cellStyle name="Normal 10 6 10" xfId="9585" xr:uid="{BF9B7503-A44F-4390-8711-F07ABCCD2540}"/>
    <cellStyle name="Normal 10 6 10 2" xfId="19965" xr:uid="{8D28974B-C0A7-4A9A-9372-EF4CD004BAA0}"/>
    <cellStyle name="Normal 10 6 11" xfId="22725" xr:uid="{5324FDD6-CA57-4197-9D3A-497320850AF3}"/>
    <cellStyle name="Normal 10 6 12" xfId="12538" xr:uid="{920E345F-4955-448A-AE07-68A5F8ACB112}"/>
    <cellStyle name="Normal 10 6 2" xfId="647" xr:uid="{00000000-0005-0000-0000-000033040000}"/>
    <cellStyle name="Normal 10 6 2 2" xfId="648" xr:uid="{00000000-0005-0000-0000-000034040000}"/>
    <cellStyle name="Normal 10 6 2 2 2" xfId="5006" xr:uid="{39B56996-BACF-4C65-A039-1E7FA06B282E}"/>
    <cellStyle name="Normal 10 6 2 2 2 2" xfId="23702" xr:uid="{FA70729C-931C-4F65-90D9-27DCECD14F7E}"/>
    <cellStyle name="Normal 10 6 2 2 2 3" xfId="26248" xr:uid="{5EE40F8D-F9A4-4B99-822E-0104FF14354B}"/>
    <cellStyle name="Normal 10 6 2 2 2 4" xfId="14301" xr:uid="{10A92140-0D30-4480-BE1A-B6DC52AB4AE1}"/>
    <cellStyle name="Normal 10 6 2 2 3" xfId="6754" xr:uid="{A3F6FFA8-BCE9-488B-9DAC-B79C01361B55}"/>
    <cellStyle name="Normal 10 6 2 2 3 2" xfId="27557" xr:uid="{110C6E9B-7D3A-4776-8589-104B17B83A69}"/>
    <cellStyle name="Normal 10 6 2 2 3 3" xfId="26632" xr:uid="{F8DD828C-3596-4401-950D-AEDD6C57E035}"/>
    <cellStyle name="Normal 10 6 2 2 3 4" xfId="17134" xr:uid="{8F5C6642-B6A5-4231-A1E7-37158AF94102}"/>
    <cellStyle name="Normal 10 6 2 2 4" xfId="9587" xr:uid="{305A9460-1FB6-4B41-8A6E-1AAE76A5C45A}"/>
    <cellStyle name="Normal 10 6 2 2 4 2" xfId="29362" xr:uid="{61129D0B-387D-43DF-A959-20681714EEBD}"/>
    <cellStyle name="Normal 10 6 2 2 4 3" xfId="19967" xr:uid="{77C006B7-64F7-4BAE-AB5B-40567A449837}"/>
    <cellStyle name="Normal 10 6 2 2 5" xfId="23510" xr:uid="{1B56C959-4940-425F-953A-BE4766795580}"/>
    <cellStyle name="Normal 10 6 2 2 6" xfId="13666" xr:uid="{19F67F96-623F-4268-81C2-6B6E4B910625}"/>
    <cellStyle name="Normal 10 6 2 3" xfId="2710" xr:uid="{00000000-0005-0000-0000-00004A030000}"/>
    <cellStyle name="Normal 10 6 2 3 2" xfId="5927" xr:uid="{5982D64B-25C3-4AA1-B3A0-5D662BD0F663}"/>
    <cellStyle name="Normal 10 6 2 3 2 2" xfId="27900" xr:uid="{7E953B40-9F92-4B00-85F0-A374002C4C29}"/>
    <cellStyle name="Normal 10 6 2 3 2 3" xfId="15380" xr:uid="{0CE8BE64-1BB4-466E-8F36-32925D194118}"/>
    <cellStyle name="Normal 10 6 2 3 3" xfId="7833" xr:uid="{E59735AA-3C3C-4813-AF49-F60A6B61A21D}"/>
    <cellStyle name="Normal 10 6 2 3 3 2" xfId="18213" xr:uid="{0DC37640-7389-4FC8-8837-844B7798AD45}"/>
    <cellStyle name="Normal 10 6 2 3 4" xfId="10666" xr:uid="{2E3654C4-1C74-4339-9077-F92F9F9760F7}"/>
    <cellStyle name="Normal 10 6 2 3 4 2" xfId="21046" xr:uid="{880B7BB3-86A3-475B-935A-15DA7BC57CF9}"/>
    <cellStyle name="Normal 10 6 2 3 5" xfId="25293" xr:uid="{95709B43-6BF3-48EB-A15D-1920011B77FD}"/>
    <cellStyle name="Normal 10 6 2 3 6" xfId="13131" xr:uid="{F97B7FDC-819B-42EA-A182-A16499E8E5BA}"/>
    <cellStyle name="Normal 10 6 2 4" xfId="4149" xr:uid="{EAC5EE57-A6D6-4D64-8CB4-5F4C05BE2785}"/>
    <cellStyle name="Normal 10 6 2 4 2" xfId="8920" xr:uid="{B5C4E55E-AC21-412A-98AF-BE94B7998617}"/>
    <cellStyle name="Normal 10 6 2 4 2 2" xfId="29019" xr:uid="{880A3DEA-76D8-4573-A4D0-5E4C9480521D}"/>
    <cellStyle name="Normal 10 6 2 4 2 3" xfId="19300" xr:uid="{DBBE1912-80A6-4A42-A3FC-441F30A86E8B}"/>
    <cellStyle name="Normal 10 6 2 4 3" xfId="11753" xr:uid="{8E1B8FA6-9491-4279-BC88-632B6882E82C}"/>
    <cellStyle name="Normal 10 6 2 4 3 2" xfId="22133" xr:uid="{FF12EACC-A967-47BE-BE98-85132AE840E3}"/>
    <cellStyle name="Normal 10 6 2 4 4" xfId="25067" xr:uid="{0E0762A2-528D-416B-9669-382F11E08718}"/>
    <cellStyle name="Normal 10 6 2 4 5" xfId="16467" xr:uid="{DE694583-FED0-46AA-85CF-E78DF760D596}"/>
    <cellStyle name="Normal 10 6 2 5" xfId="5005" xr:uid="{DF1F6823-25E7-4F05-B57E-1EB8AA24D56D}"/>
    <cellStyle name="Normal 10 6 2 5 2" xfId="26550" xr:uid="{A0F6A9B4-5712-4C48-BDE6-DCD858684072}"/>
    <cellStyle name="Normal 10 6 2 5 3" xfId="14300" xr:uid="{84ACA945-8CE1-4B7E-82F0-C166E3A49B8C}"/>
    <cellStyle name="Normal 10 6 2 6" xfId="6753" xr:uid="{9F471B51-AA82-43BA-A861-84BE83FCD1DC}"/>
    <cellStyle name="Normal 10 6 2 6 2" xfId="17133" xr:uid="{A8ED8A8A-D036-48DD-ABBA-ED8B778C2FE3}"/>
    <cellStyle name="Normal 10 6 2 7" xfId="9586" xr:uid="{25BBE8C9-962D-48BE-A0BD-CF2937216FEC}"/>
    <cellStyle name="Normal 10 6 2 7 2" xfId="19966" xr:uid="{BDC739E1-E4E4-4E6B-A607-0B284BF6181C}"/>
    <cellStyle name="Normal 10 6 2 8" xfId="24087" xr:uid="{A2D4E8B2-D1DA-4754-A7F5-B003BAD84636}"/>
    <cellStyle name="Normal 10 6 2 9" xfId="12696" xr:uid="{34815816-84EF-47F5-8A53-5BDEE672354A}"/>
    <cellStyle name="Normal 10 6 3" xfId="649" xr:uid="{00000000-0005-0000-0000-000035040000}"/>
    <cellStyle name="Normal 10 6 3 2" xfId="4448" xr:uid="{F34BD96A-DB02-481B-9106-BFF9E529D8D4}"/>
    <cellStyle name="Normal 10 6 3 2 2" xfId="9219" xr:uid="{B885A5E0-403D-44AF-9BE1-09DAF86C44C0}"/>
    <cellStyle name="Normal 10 6 3 2 2 2" xfId="29212" xr:uid="{C1E3D8E8-BE48-47A5-B322-D45967D645FE}"/>
    <cellStyle name="Normal 10 6 3 2 2 3" xfId="19599" xr:uid="{16BA06DF-F5B4-43E4-AB90-6062B7824A70}"/>
    <cellStyle name="Normal 10 6 3 2 3" xfId="12052" xr:uid="{9CE428CC-3F08-4A0B-AB7D-6EAE5E11E180}"/>
    <cellStyle name="Normal 10 6 3 2 3 2" xfId="22432" xr:uid="{8D085CAC-80A9-49FB-962B-432B8CE290D6}"/>
    <cellStyle name="Normal 10 6 3 2 4" xfId="24862" xr:uid="{B3055D71-81D0-437D-9D41-F2836BE07C9E}"/>
    <cellStyle name="Normal 10 6 3 2 5" xfId="16766" xr:uid="{4A766B7B-E0F0-456B-A7A7-B6061B2E056F}"/>
    <cellStyle name="Normal 10 6 3 3" xfId="5007" xr:uid="{B637C1DD-301C-44F4-B7A7-79AD509BD66D}"/>
    <cellStyle name="Normal 10 6 3 3 2" xfId="26759" xr:uid="{0A587C40-267B-43F6-8529-3D992534D524}"/>
    <cellStyle name="Normal 10 6 3 3 3" xfId="26381" xr:uid="{8A39AC38-4960-4189-A4F2-FEA8F3F1D7E7}"/>
    <cellStyle name="Normal 10 6 3 3 4" xfId="14302" xr:uid="{6636712E-787F-45E7-B7CE-7C4B22CF90BB}"/>
    <cellStyle name="Normal 10 6 3 4" xfId="6755" xr:uid="{521F4715-30F3-450A-8E70-59A4C856F53B}"/>
    <cellStyle name="Normal 10 6 3 4 2" xfId="28492" xr:uid="{68D5B81F-06F9-4F91-8DA7-F99E5FB63E70}"/>
    <cellStyle name="Normal 10 6 3 4 3" xfId="27728" xr:uid="{A66326AE-615D-4899-9097-F01331D0DC14}"/>
    <cellStyle name="Normal 10 6 3 4 4" xfId="17135" xr:uid="{DFE05748-833C-49B5-8FC2-581C2F669F45}"/>
    <cellStyle name="Normal 10 6 3 5" xfId="9588" xr:uid="{9BEA53C0-A74E-473E-95EB-6E1EFC8E46DA}"/>
    <cellStyle name="Normal 10 6 3 5 2" xfId="29363" xr:uid="{1B00EA1A-C873-4984-AD72-859ACAA6BCF7}"/>
    <cellStyle name="Normal 10 6 3 5 3" xfId="19968" xr:uid="{C54DFF6E-8683-4C6A-AE25-D82FB9F4C314}"/>
    <cellStyle name="Normal 10 6 3 6" xfId="23751" xr:uid="{C3E94CB5-A5A2-47A9-A8D2-C9F20271064B}"/>
    <cellStyle name="Normal 10 6 3 7" xfId="13667" xr:uid="{431234E6-A6AB-4CDD-9650-3B70FE740AD1}"/>
    <cellStyle name="Normal 10 6 4" xfId="650" xr:uid="{00000000-0005-0000-0000-000036040000}"/>
    <cellStyle name="Normal 10 6 4 2" xfId="5008" xr:uid="{CDC7742B-7B1D-44B1-A6C7-1F7BF825D790}"/>
    <cellStyle name="Normal 10 6 4 2 2" xfId="25617" xr:uid="{90403AD1-87A2-4A06-B8D4-461532C87A2B}"/>
    <cellStyle name="Normal 10 6 4 2 3" xfId="26947" xr:uid="{8F25B05A-6692-41D6-AC10-02DF8228ABF7}"/>
    <cellStyle name="Normal 10 6 4 2 4" xfId="14303" xr:uid="{DE45C426-2429-44FA-BF31-64B37C6D2B76}"/>
    <cellStyle name="Normal 10 6 4 3" xfId="6756" xr:uid="{8DD2C49C-88CC-4D1E-9FC3-B3DB4EDF03DE}"/>
    <cellStyle name="Normal 10 6 4 3 2" xfId="27043" xr:uid="{29447C94-2B87-406A-A6EC-A96BA26D6005}"/>
    <cellStyle name="Normal 10 6 4 3 3" xfId="17136" xr:uid="{DA62D91E-8730-4317-BBDC-371015900A8A}"/>
    <cellStyle name="Normal 10 6 4 4" xfId="9589" xr:uid="{8D5F5DC9-0F6D-4E91-BB28-C2224301C004}"/>
    <cellStyle name="Normal 10 6 4 4 2" xfId="19969" xr:uid="{BDE4E12D-F3FD-40EB-ADC3-760BA283CA50}"/>
    <cellStyle name="Normal 10 6 4 5" xfId="23634" xr:uid="{EA37B6BC-5E00-4185-891A-4FC7F30E6DE9}"/>
    <cellStyle name="Normal 10 6 4 6" xfId="13394" xr:uid="{AE8005BD-9DD0-4DFB-9025-EA49D1ED0B05}"/>
    <cellStyle name="Normal 10 6 5" xfId="2581" xr:uid="{00000000-0005-0000-0000-00004D030000}"/>
    <cellStyle name="Normal 10 6 5 2" xfId="5845" xr:uid="{FE6DE163-301C-4795-9D06-4A5573B6961C}"/>
    <cellStyle name="Normal 10 6 5 2 2" xfId="26619" xr:uid="{3B123A76-95AA-4AF0-B4E8-68558BE41F55}"/>
    <cellStyle name="Normal 10 6 5 2 3" xfId="15252" xr:uid="{508EC014-028B-40B4-A293-3AE342E1137C}"/>
    <cellStyle name="Normal 10 6 5 3" xfId="7705" xr:uid="{03F66AF6-0F94-47D4-BCE0-E4F38834EC61}"/>
    <cellStyle name="Normal 10 6 5 3 2" xfId="18085" xr:uid="{09400E10-ADC3-428B-86CB-4AF8165E69E4}"/>
    <cellStyle name="Normal 10 6 5 4" xfId="10538" xr:uid="{86986A51-A91C-4172-AC43-10C674BD080F}"/>
    <cellStyle name="Normal 10 6 5 4 2" xfId="20918" xr:uid="{22F9676A-0A99-40C1-8725-F5A266751B24}"/>
    <cellStyle name="Normal 10 6 5 5" xfId="23402" xr:uid="{E89352E2-534E-475D-8CD3-48D0129E04DA}"/>
    <cellStyle name="Normal 10 6 5 6" xfId="12968" xr:uid="{D3105435-CF6A-4D95-9759-F0B25EEDE91F}"/>
    <cellStyle name="Normal 10 6 6" xfId="2307" xr:uid="{00000000-0005-0000-0000-000047030000}"/>
    <cellStyle name="Normal 10 6 6 2" xfId="7433" xr:uid="{F1276FE4-3F1A-44B8-B22D-1BCFFE76D63A}"/>
    <cellStyle name="Normal 10 6 6 2 2" xfId="26777" xr:uid="{B0BBD40A-C10E-4E20-8B65-20FF403BF4C4}"/>
    <cellStyle name="Normal 10 6 6 2 3" xfId="17813" xr:uid="{C074B1F8-18E2-4DEE-A23E-D7FDFD521CA2}"/>
    <cellStyle name="Normal 10 6 6 3" xfId="10266" xr:uid="{285AAFDB-F04D-43BE-9987-4E22A93AECB8}"/>
    <cellStyle name="Normal 10 6 6 3 2" xfId="20646" xr:uid="{B193B365-E63E-4F24-A47E-36330FBA0B4B}"/>
    <cellStyle name="Normal 10 6 6 4" xfId="24796" xr:uid="{9786D1C4-93E6-461A-BB9A-2F390036C635}"/>
    <cellStyle name="Normal 10 6 6 5" xfId="14980" xr:uid="{958DBBFA-20D9-4A0B-BE07-59CAABDC4B74}"/>
    <cellStyle name="Normal 10 6 7" xfId="3908" xr:uid="{A60CFB81-47FF-43EC-B87D-7B2942726973}"/>
    <cellStyle name="Normal 10 6 7 2" xfId="8739" xr:uid="{117CF4B0-DC20-439A-9C13-DE813CBE2479}"/>
    <cellStyle name="Normal 10 6 7 2 2" xfId="19119" xr:uid="{6D224E80-2EC9-4682-B730-A7D49657996C}"/>
    <cellStyle name="Normal 10 6 7 3" xfId="11572" xr:uid="{6E3979E6-29FC-4AD6-A1C8-A556A0047BFD}"/>
    <cellStyle name="Normal 10 6 7 3 2" xfId="21952" xr:uid="{0D3647C2-022A-4930-85A8-0685315DF9D0}"/>
    <cellStyle name="Normal 10 6 7 4" xfId="26977" xr:uid="{1AFC1FBA-F9D5-46EC-A43F-0046A8D48EC0}"/>
    <cellStyle name="Normal 10 6 7 5" xfId="16286" xr:uid="{946ACEF6-C366-4EA0-B9A2-DD5644EA8DD7}"/>
    <cellStyle name="Normal 10 6 8" xfId="5004" xr:uid="{CFAADE8E-03E3-433D-842C-3097079E60E5}"/>
    <cellStyle name="Normal 10 6 8 2" xfId="14299" xr:uid="{BD482CB5-9EAB-4853-B0E2-071175A9790D}"/>
    <cellStyle name="Normal 10 6 9" xfId="6752" xr:uid="{2058E728-6CCA-4E62-8143-E5BCB0205D8E}"/>
    <cellStyle name="Normal 10 6 9 2" xfId="17132" xr:uid="{FAA1640A-AFD2-4287-AD13-70DFDB6442C3}"/>
    <cellStyle name="Normal 10 7" xfId="651" xr:uid="{00000000-0005-0000-0000-000037040000}"/>
    <cellStyle name="Normal 10 7 10" xfId="12539" xr:uid="{F821FDA3-12BC-4518-8F28-E452748F667F}"/>
    <cellStyle name="Normal 10 7 2" xfId="652" xr:uid="{00000000-0005-0000-0000-000038040000}"/>
    <cellStyle name="Normal 10 7 2 2" xfId="2892" xr:uid="{00000000-0005-0000-0000-000050030000}"/>
    <cellStyle name="Normal 10 7 2 2 2" xfId="6077" xr:uid="{CC2ECD8F-407B-4927-ABEA-D40D40D24F66}"/>
    <cellStyle name="Normal 10 7 2 2 2 2" xfId="27280" xr:uid="{882C2F25-DCBF-4694-AA17-02BB48F7B57E}"/>
    <cellStyle name="Normal 10 7 2 2 2 3" xfId="26431" xr:uid="{DF87DB64-E865-49CB-9FDC-157286E0647D}"/>
    <cellStyle name="Normal 10 7 2 2 2 4" xfId="15555" xr:uid="{7EA5F5C9-C78D-415C-9D6F-9362545C0D7C}"/>
    <cellStyle name="Normal 10 7 2 2 3" xfId="8008" xr:uid="{94FA797D-4915-4A54-A568-7FEF5F6F8D40}"/>
    <cellStyle name="Normal 10 7 2 2 3 2" xfId="28449" xr:uid="{AEE86EF5-1F81-4D7C-8A04-C59592590F03}"/>
    <cellStyle name="Normal 10 7 2 2 3 3" xfId="18388" xr:uid="{228C6A02-AE5C-4173-A679-937E957CD907}"/>
    <cellStyle name="Normal 10 7 2 2 4" xfId="10841" xr:uid="{CF1B72B4-4A3F-4F90-A469-E1241D344A7F}"/>
    <cellStyle name="Normal 10 7 2 2 4 2" xfId="21221" xr:uid="{45CCC362-57C6-49C0-993A-DE7C70B0BADB}"/>
    <cellStyle name="Normal 10 7 2 2 5" xfId="24892" xr:uid="{57C54EAD-27D1-4A4D-9B91-6F36FCFB2DFE}"/>
    <cellStyle name="Normal 10 7 2 2 6" xfId="13395" xr:uid="{5FF3E50C-48B5-4A13-A404-BC06F6BFCA6D}"/>
    <cellStyle name="Normal 10 7 2 3" xfId="5010" xr:uid="{FBDBE7E8-6F8E-4593-9927-D38559C06384}"/>
    <cellStyle name="Normal 10 7 2 3 2" xfId="25200" xr:uid="{992B24E4-E892-44B1-90A3-931ACC9D3048}"/>
    <cellStyle name="Normal 10 7 2 3 3" xfId="28698" xr:uid="{90F417C6-03DE-4C3A-92A9-AC7D5FE1C73C}"/>
    <cellStyle name="Normal 10 7 2 3 4" xfId="14305" xr:uid="{0CF190E2-42DC-4B88-88DA-17A866438CF3}"/>
    <cellStyle name="Normal 10 7 2 4" xfId="6758" xr:uid="{A0459E73-A983-4DDF-9714-8E97BD05D5D6}"/>
    <cellStyle name="Normal 10 7 2 4 2" xfId="28296" xr:uid="{A292C127-3B59-4345-8BF7-9EC1B8D0DC4A}"/>
    <cellStyle name="Normal 10 7 2 4 3" xfId="27530" xr:uid="{EAD04638-6469-4367-8D06-21510AA38F8E}"/>
    <cellStyle name="Normal 10 7 2 4 4" xfId="17138" xr:uid="{558ABC0A-95E8-4546-9D32-71B526151466}"/>
    <cellStyle name="Normal 10 7 2 5" xfId="9591" xr:uid="{1784AC74-1DFC-4771-AE3E-D68ED207F8EE}"/>
    <cellStyle name="Normal 10 7 2 5 2" xfId="29364" xr:uid="{CF24331F-8507-4C5D-BFCC-1D3F38373ABE}"/>
    <cellStyle name="Normal 10 7 2 5 3" xfId="19971" xr:uid="{C3ECC58A-68DB-4012-A294-0326A38AC199}"/>
    <cellStyle name="Normal 10 7 2 6" xfId="22776" xr:uid="{B22A62FB-71E1-4CEA-8DA1-514420CD1381}"/>
    <cellStyle name="Normal 10 7 2 7" xfId="12697" xr:uid="{E4679F30-9D82-48AD-8C5B-CE3E86709B40}"/>
    <cellStyle name="Normal 10 7 3" xfId="653" xr:uid="{00000000-0005-0000-0000-000039040000}"/>
    <cellStyle name="Normal 10 7 3 2" xfId="5011" xr:uid="{C88D703C-81D9-4E77-A9D3-E3A21517C11B}"/>
    <cellStyle name="Normal 10 7 3 2 2" xfId="26636" xr:uid="{D73DE642-9C95-4957-8D2E-3DF02C734610}"/>
    <cellStyle name="Normal 10 7 3 2 3" xfId="26234" xr:uid="{638ADA3B-9727-4610-9F27-6A8251079301}"/>
    <cellStyle name="Normal 10 7 3 2 4" xfId="14306" xr:uid="{97DB6D93-0FB0-40C0-8035-803DA0B0EED5}"/>
    <cellStyle name="Normal 10 7 3 3" xfId="6759" xr:uid="{4E8E6403-062F-4D33-B367-EFB72E124076}"/>
    <cellStyle name="Normal 10 7 3 3 2" xfId="26745" xr:uid="{50992C7C-F8DB-4CD2-A1D6-F4DB4AA7DF31}"/>
    <cellStyle name="Normal 10 7 3 3 3" xfId="26566" xr:uid="{5EE0FC62-3A65-427E-BAF7-A25739160E17}"/>
    <cellStyle name="Normal 10 7 3 3 4" xfId="17139" xr:uid="{A8AA640D-8C7D-4575-AAFC-4DAADC06BCDA}"/>
    <cellStyle name="Normal 10 7 3 4" xfId="9592" xr:uid="{EE2FC9AD-A65D-4B9A-8732-6B708047D937}"/>
    <cellStyle name="Normal 10 7 3 4 2" xfId="29365" xr:uid="{32611AD5-F7BB-4BC4-BCB9-A2E09C46AC95}"/>
    <cellStyle name="Normal 10 7 3 4 3" xfId="19972" xr:uid="{2B1A8C81-742B-46B5-84AD-00923842F051}"/>
    <cellStyle name="Normal 10 7 3 5" xfId="22869" xr:uid="{4DDD050D-7732-43E9-90C4-007065CD737D}"/>
    <cellStyle name="Normal 10 7 3 6" xfId="13132" xr:uid="{5F5A99A5-EF3A-4D04-B501-071509441D16}"/>
    <cellStyle name="Normal 10 7 4" xfId="2308" xr:uid="{00000000-0005-0000-0000-00004E030000}"/>
    <cellStyle name="Normal 10 7 4 2" xfId="7434" xr:uid="{BAF217EA-ABDC-42D9-9E6F-41A7B7DE8930}"/>
    <cellStyle name="Normal 10 7 4 2 2" xfId="28145" xr:uid="{A559740B-61C2-4534-A1F4-8F727F634966}"/>
    <cellStyle name="Normal 10 7 4 2 3" xfId="17814" xr:uid="{AB56073A-238B-40AC-BFBA-98C82DDD024F}"/>
    <cellStyle name="Normal 10 7 4 3" xfId="10267" xr:uid="{DDDC7BD6-B3FE-46EE-9E13-DD6DB8618B71}"/>
    <cellStyle name="Normal 10 7 4 3 2" xfId="20647" xr:uid="{C96C7EF9-3262-4674-BF86-7BD8EC2521DD}"/>
    <cellStyle name="Normal 10 7 4 4" xfId="23388" xr:uid="{458D4371-4EFE-4C1D-832F-9A8A629CD593}"/>
    <cellStyle name="Normal 10 7 4 5" xfId="14981" xr:uid="{B299F396-D6F3-4F44-804C-772EFBD69A4E}"/>
    <cellStyle name="Normal 10 7 5" xfId="3909" xr:uid="{61C603DD-50F2-47B0-BCA8-B5EB6B4B49E1}"/>
    <cellStyle name="Normal 10 7 5 2" xfId="8740" xr:uid="{B49ABC57-6C3A-4AA0-B697-397F7ABD4B90}"/>
    <cellStyle name="Normal 10 7 5 2 2" xfId="28968" xr:uid="{ECD4C1E9-2E16-4E43-BC25-666E2AB156C1}"/>
    <cellStyle name="Normal 10 7 5 2 3" xfId="19120" xr:uid="{17C24AE6-B0A5-4521-86AC-96BAD9EAE656}"/>
    <cellStyle name="Normal 10 7 5 3" xfId="11573" xr:uid="{C81BDC82-E733-4F9D-938D-25440A8EEDD4}"/>
    <cellStyle name="Normal 10 7 5 3 2" xfId="21953" xr:uid="{DE0AD418-101F-4343-93B5-357FED240FAF}"/>
    <cellStyle name="Normal 10 7 5 4" xfId="25688" xr:uid="{DA66FF33-3ED4-4FF5-884F-8E76CA287F4D}"/>
    <cellStyle name="Normal 10 7 5 5" xfId="16287" xr:uid="{3A0456F9-E35C-4571-BD66-61535D499AF1}"/>
    <cellStyle name="Normal 10 7 6" xfId="5009" xr:uid="{85677112-D774-4197-804C-C7161A506172}"/>
    <cellStyle name="Normal 10 7 6 2" xfId="26307" xr:uid="{7EF06433-0338-44F1-A066-86EA325F5537}"/>
    <cellStyle name="Normal 10 7 6 3" xfId="27160" xr:uid="{EAE7A6D8-C933-46E4-B21C-514D984637C4}"/>
    <cellStyle name="Normal 10 7 6 4" xfId="14304" xr:uid="{2B4195E4-819A-4BBE-99A5-78CA492C5487}"/>
    <cellStyle name="Normal 10 7 7" xfId="6757" xr:uid="{6CB15D54-D6BE-4B60-8229-8F91DBFF0962}"/>
    <cellStyle name="Normal 10 7 7 2" xfId="27448" xr:uid="{4345BBE0-7708-4EFA-B388-A2920912B8B0}"/>
    <cellStyle name="Normal 10 7 7 3" xfId="17137" xr:uid="{3FA8B168-32A7-44B9-A805-AC0D19DB1902}"/>
    <cellStyle name="Normal 10 7 8" xfId="9590" xr:uid="{A30B71C2-1253-4D9E-8E5A-96397D10B1A0}"/>
    <cellStyle name="Normal 10 7 8 2" xfId="19970" xr:uid="{68E2C79B-3351-427E-90A4-9F8EE4F19241}"/>
    <cellStyle name="Normal 10 7 9" xfId="22893" xr:uid="{EE917F65-BFB8-4AFD-A29D-EA140501DFF2}"/>
    <cellStyle name="Normal 10 8" xfId="654" xr:uid="{00000000-0005-0000-0000-00003A040000}"/>
    <cellStyle name="Normal 10 8 10" xfId="12540" xr:uid="{EE31A128-3B45-438F-9726-B19FCB184595}"/>
    <cellStyle name="Normal 10 8 2" xfId="655" xr:uid="{00000000-0005-0000-0000-00003B040000}"/>
    <cellStyle name="Normal 10 8 2 2" xfId="2893" xr:uid="{00000000-0005-0000-0000-000054030000}"/>
    <cellStyle name="Normal 10 8 2 2 2" xfId="6078" xr:uid="{A0CFB994-EA60-4B02-AA68-B03074C76735}"/>
    <cellStyle name="Normal 10 8 2 2 2 2" xfId="28397" xr:uid="{D5975A2B-9295-469A-A133-0EBC572336E0}"/>
    <cellStyle name="Normal 10 8 2 2 2 3" xfId="27062" xr:uid="{70555EC4-546F-41C0-B750-52D6A322269C}"/>
    <cellStyle name="Normal 10 8 2 2 2 4" xfId="15556" xr:uid="{794DBC6E-14A2-4734-99F7-70D117FBBAD0}"/>
    <cellStyle name="Normal 10 8 2 2 3" xfId="8009" xr:uid="{FBAF8402-64FF-45F9-A42F-592C594DC771}"/>
    <cellStyle name="Normal 10 8 2 2 3 2" xfId="25985" xr:uid="{9097DAC1-B209-4E21-AE4E-BCAE804BAEFE}"/>
    <cellStyle name="Normal 10 8 2 2 3 3" xfId="18389" xr:uid="{CAE71BF5-3F3D-4465-B553-BCFC6E73AF9D}"/>
    <cellStyle name="Normal 10 8 2 2 4" xfId="10842" xr:uid="{6FC633C3-D4A3-42B9-AFCB-1ECA9A33E754}"/>
    <cellStyle name="Normal 10 8 2 2 4 2" xfId="21222" xr:uid="{1D1CE3C8-1DB9-4DB7-A522-1FDDFAADDA5E}"/>
    <cellStyle name="Normal 10 8 2 2 5" xfId="24856" xr:uid="{EB632C0D-AD4B-4FCC-8228-E986BEAEE4B1}"/>
    <cellStyle name="Normal 10 8 2 2 6" xfId="13396" xr:uid="{4FED0E67-E53E-4A17-AAA0-0A54730B296C}"/>
    <cellStyle name="Normal 10 8 2 3" xfId="5013" xr:uid="{409B2478-6962-4107-A19E-0FB21C35F15C}"/>
    <cellStyle name="Normal 10 8 2 3 2" xfId="24765" xr:uid="{CFA91C3D-2253-4631-B07D-0522ADC66C9B}"/>
    <cellStyle name="Normal 10 8 2 3 3" xfId="28164" xr:uid="{972AC645-2F54-44C0-987C-BB9102FC5DE8}"/>
    <cellStyle name="Normal 10 8 2 3 4" xfId="14308" xr:uid="{2D2E11D5-34E7-4B68-A643-72F678070917}"/>
    <cellStyle name="Normal 10 8 2 4" xfId="6761" xr:uid="{1584479C-892A-4314-962F-4E68ADB6D5E5}"/>
    <cellStyle name="Normal 10 8 2 4 2" xfId="28373" xr:uid="{CA89F0A2-B79D-43E4-9223-BD20D06DFA40}"/>
    <cellStyle name="Normal 10 8 2 4 3" xfId="26652" xr:uid="{F72933AC-3920-49BC-A29A-2ADF779F0C81}"/>
    <cellStyle name="Normal 10 8 2 4 4" xfId="17141" xr:uid="{21D46F1C-F270-4F2E-B443-4BE2392A6BB7}"/>
    <cellStyle name="Normal 10 8 2 5" xfId="9594" xr:uid="{317A581C-C5FB-445B-93C4-0A1BE1730DE7}"/>
    <cellStyle name="Normal 10 8 2 5 2" xfId="29366" xr:uid="{D0F43B31-E562-48A9-9176-AA5F40F37B3C}"/>
    <cellStyle name="Normal 10 8 2 5 3" xfId="19974" xr:uid="{92C0130D-6161-4069-ACD0-5D1D49843D38}"/>
    <cellStyle name="Normal 10 8 2 6" xfId="24665" xr:uid="{8DE1D7DF-FF9D-4516-A4A3-9FF161B67641}"/>
    <cellStyle name="Normal 10 8 2 7" xfId="12698" xr:uid="{F3D7643F-E5BE-412E-90FF-8EDF06986B0A}"/>
    <cellStyle name="Normal 10 8 3" xfId="656" xr:uid="{00000000-0005-0000-0000-00003C040000}"/>
    <cellStyle name="Normal 10 8 3 2" xfId="5014" xr:uid="{CAE5D93E-5D45-48CC-B987-3875BFAADF96}"/>
    <cellStyle name="Normal 10 8 3 2 2" xfId="26528" xr:uid="{47C137B0-9F61-45C8-BF19-4E2E1C05E6FE}"/>
    <cellStyle name="Normal 10 8 3 2 3" xfId="27570" xr:uid="{E8F109B9-33A9-41CC-91A6-5AB2C9B69C61}"/>
    <cellStyle name="Normal 10 8 3 2 4" xfId="14309" xr:uid="{AB4E8A9C-01B8-438D-9B99-62BE1966F05F}"/>
    <cellStyle name="Normal 10 8 3 3" xfId="6762" xr:uid="{A22C5863-B2D3-4AEC-A96F-85228836E625}"/>
    <cellStyle name="Normal 10 8 3 3 2" xfId="26855" xr:uid="{6ABAE12B-5A3C-48EC-A6EA-795259A43F37}"/>
    <cellStyle name="Normal 10 8 3 3 3" xfId="26172" xr:uid="{64A3C3EE-5345-4EA9-A7ED-8F7696168E86}"/>
    <cellStyle name="Normal 10 8 3 3 4" xfId="17142" xr:uid="{734FADE0-5EE3-4874-8BF2-008752407627}"/>
    <cellStyle name="Normal 10 8 3 4" xfId="9595" xr:uid="{EB7E1E39-BF3C-4703-8287-CB441AAE210D}"/>
    <cellStyle name="Normal 10 8 3 4 2" xfId="29367" xr:uid="{B25A99E3-6995-487D-A1B1-71C4FF5FF6CF}"/>
    <cellStyle name="Normal 10 8 3 4 3" xfId="19975" xr:uid="{F471CF1F-0349-4DBC-9773-0612DF90A625}"/>
    <cellStyle name="Normal 10 8 3 5" xfId="23460" xr:uid="{D0EFAB01-FE0D-4A03-A9A3-CA9F0E3D1FE0}"/>
    <cellStyle name="Normal 10 8 3 6" xfId="13133" xr:uid="{35FEE4B3-836F-4F9E-9143-C316473FB6F6}"/>
    <cellStyle name="Normal 10 8 4" xfId="2309" xr:uid="{00000000-0005-0000-0000-000052030000}"/>
    <cellStyle name="Normal 10 8 4 2" xfId="7435" xr:uid="{8FF68166-9F49-494D-8462-25DE2B08EE2E}"/>
    <cellStyle name="Normal 10 8 4 2 2" xfId="26884" xr:uid="{4669CDC5-AE32-433E-B6A4-3AE4679915BE}"/>
    <cellStyle name="Normal 10 8 4 2 3" xfId="17815" xr:uid="{70364681-6142-4D63-B7DE-0F5B7101ADAD}"/>
    <cellStyle name="Normal 10 8 4 3" xfId="10268" xr:uid="{488C0532-C5F5-45E2-B7BD-5CA7C011EA91}"/>
    <cellStyle name="Normal 10 8 4 3 2" xfId="20648" xr:uid="{30FDD3FA-02F4-47DB-8A7A-CAC4633D2432}"/>
    <cellStyle name="Normal 10 8 4 4" xfId="24215" xr:uid="{5EFFEEF8-FFC8-4640-85FA-258239ACB54A}"/>
    <cellStyle name="Normal 10 8 4 5" xfId="14982" xr:uid="{C9A74A77-D189-4A5F-BE8B-C46B08914AE5}"/>
    <cellStyle name="Normal 10 8 5" xfId="3910" xr:uid="{C8F123DD-E0F6-4353-820B-E926F9972A75}"/>
    <cellStyle name="Normal 10 8 5 2" xfId="8741" xr:uid="{8F970CBC-8B8E-4BE5-91D5-B32D299E0C52}"/>
    <cellStyle name="Normal 10 8 5 2 2" xfId="28969" xr:uid="{1B312749-DA4D-4BFD-8951-FB227F931A60}"/>
    <cellStyle name="Normal 10 8 5 2 3" xfId="19121" xr:uid="{F076B2C6-4BA3-4F4A-9744-89DC8E5F2DA0}"/>
    <cellStyle name="Normal 10 8 5 3" xfId="11574" xr:uid="{DAE36C14-F7EF-42EC-9DDD-DA03FD75FAFE}"/>
    <cellStyle name="Normal 10 8 5 3 2" xfId="21954" xr:uid="{D7DADB29-3C49-4D5F-B11D-4483FA22B25D}"/>
    <cellStyle name="Normal 10 8 5 4" xfId="23049" xr:uid="{6A8155D8-4B40-41BD-8C49-098456DFD963}"/>
    <cellStyle name="Normal 10 8 5 5" xfId="16288" xr:uid="{02F3164E-78E2-46D4-9BA6-C9EC3EA0CA17}"/>
    <cellStyle name="Normal 10 8 6" xfId="5012" xr:uid="{73290ACF-874E-4463-BF29-35BF3C392A42}"/>
    <cellStyle name="Normal 10 8 6 2" xfId="27011" xr:uid="{05E55131-60F5-414F-90BD-5809515F18DE}"/>
    <cellStyle name="Normal 10 8 6 3" xfId="28621" xr:uid="{FA43042F-556E-47EF-BE99-43541F3F04F3}"/>
    <cellStyle name="Normal 10 8 6 4" xfId="14307" xr:uid="{7A1DFDA4-BFFE-4316-976D-5C0000D69D46}"/>
    <cellStyle name="Normal 10 8 7" xfId="6760" xr:uid="{833A8830-F59C-4B79-94D7-4628C3C62663}"/>
    <cellStyle name="Normal 10 8 7 2" xfId="27918" xr:uid="{545609B8-E434-4CC6-8A8F-8B96C19D7E3D}"/>
    <cellStyle name="Normal 10 8 7 3" xfId="17140" xr:uid="{DB5D6570-175C-4332-8757-3BF2DA3031F1}"/>
    <cellStyle name="Normal 10 8 8" xfId="9593" xr:uid="{D3C09DE8-C693-446C-B052-83ABF954DF2A}"/>
    <cellStyle name="Normal 10 8 8 2" xfId="19973" xr:uid="{1C13563C-18B1-4DF8-ABE6-F35F41AFD964}"/>
    <cellStyle name="Normal 10 8 9" xfId="24295" xr:uid="{B603D7A7-04B1-4ED7-88ED-BFC0E0C71988}"/>
    <cellStyle name="Normal 10 9" xfId="657" xr:uid="{00000000-0005-0000-0000-00003D040000}"/>
    <cellStyle name="Normal 10 9 10" xfId="12533" xr:uid="{6A35C548-C03B-41DB-89F5-E67E3EC2B6B8}"/>
    <cellStyle name="Normal 10 9 2" xfId="658" xr:uid="{00000000-0005-0000-0000-00003E040000}"/>
    <cellStyle name="Normal 10 9 2 2" xfId="5016" xr:uid="{44EA2E7B-0E28-4354-ADFF-C1824D0A66F5}"/>
    <cellStyle name="Normal 10 9 2 2 2" xfId="25678" xr:uid="{49F5C2C5-B8A4-4A2F-B8EF-288E2B6DD99D}"/>
    <cellStyle name="Normal 10 9 2 2 3" xfId="28068" xr:uid="{C5C0F6E1-80A2-467C-8197-E34ABA307372}"/>
    <cellStyle name="Normal 10 9 2 2 4" xfId="14311" xr:uid="{BC7474D3-290D-4433-9889-54AF8D03D824}"/>
    <cellStyle name="Normal 10 9 2 3" xfId="6764" xr:uid="{35CE7DCA-172E-41D1-AEDF-D6BDD15EF4BE}"/>
    <cellStyle name="Normal 10 9 2 3 2" xfId="26054" xr:uid="{037D4F64-AFC1-4B88-8F04-59F028158B0E}"/>
    <cellStyle name="Normal 10 9 2 3 3" xfId="26705" xr:uid="{727E0F45-F15A-4771-A83B-58D00358145B}"/>
    <cellStyle name="Normal 10 9 2 3 4" xfId="17144" xr:uid="{BEBCC9DC-6C69-4362-8885-4504A4A3058D}"/>
    <cellStyle name="Normal 10 9 2 4" xfId="9597" xr:uid="{3012AD1B-DAF3-4034-8022-9E938CE83436}"/>
    <cellStyle name="Normal 10 9 2 4 2" xfId="29368" xr:uid="{332065EF-1C3C-48D9-8992-87DE9C467AFE}"/>
    <cellStyle name="Normal 10 9 2 4 3" xfId="19977" xr:uid="{42CEACA7-1BC8-4363-853A-DF1FCF5E462A}"/>
    <cellStyle name="Normal 10 9 2 5" xfId="24584" xr:uid="{9CAE7B6A-39D2-4C48-9EE7-84D4FD6E1A64}"/>
    <cellStyle name="Normal 10 9 2 6" xfId="13668" xr:uid="{9DEB3DFF-343C-40F6-A724-425256BF1796}"/>
    <cellStyle name="Normal 10 9 3" xfId="659" xr:uid="{00000000-0005-0000-0000-00003F040000}"/>
    <cellStyle name="Normal 10 9 3 2" xfId="2703" xr:uid="{00000000-0005-0000-0000-000058030000}"/>
    <cellStyle name="Normal 10 9 3 2 2" xfId="7826" xr:uid="{2BC96A01-13A6-43CF-9A41-B31CCAED71FF}"/>
    <cellStyle name="Normal 10 9 3 2 2 2" xfId="18206" xr:uid="{D0E5DF64-B356-420C-A17C-FC4B250E48FB}"/>
    <cellStyle name="Normal 10 9 3 2 3" xfId="10659" xr:uid="{109CB8A7-E0E7-403C-BF11-6492C60BA467}"/>
    <cellStyle name="Normal 10 9 3 2 3 2" xfId="21039" xr:uid="{CB50AAB3-2FDA-4AE0-BAAD-EE57FEBDB697}"/>
    <cellStyle name="Normal 10 9 3 2 4" xfId="27810" xr:uid="{7DB748C1-9AD9-4060-ABE2-5B42446CC4E2}"/>
    <cellStyle name="Normal 10 9 3 2 5" xfId="15373" xr:uid="{8A1082E3-E28F-4BA8-BE5A-701F36954EB8}"/>
    <cellStyle name="Normal 10 9 3 3" xfId="3626" xr:uid="{00000000-0005-0000-0000-00003F040000}"/>
    <cellStyle name="Normal 10 9 3 4" xfId="5017" xr:uid="{0C061EC0-651E-4DB0-B891-F07E2F1BDD54}"/>
    <cellStyle name="Normal 10 9 3 4 2" xfId="29761" xr:uid="{7DD32FFB-9842-4328-84E5-E9D8D2B0F68E}"/>
    <cellStyle name="Normal 10 9 3 5" xfId="25106" xr:uid="{A45BE94C-D0DC-47D2-B563-6A624B103F55}"/>
    <cellStyle name="Normal 10 9 3 6" xfId="13120" xr:uid="{C69776D5-8F20-4F3F-A364-1CB5A543619C}"/>
    <cellStyle name="Normal 10 9 4" xfId="2302" xr:uid="{00000000-0005-0000-0000-000056030000}"/>
    <cellStyle name="Normal 10 9 4 2" xfId="7428" xr:uid="{9EF342DE-D374-45F9-84AF-CFDBD2020EC2}"/>
    <cellStyle name="Normal 10 9 4 2 2" xfId="26514" xr:uid="{47B76C65-A14F-45B4-86BE-32651113DE28}"/>
    <cellStyle name="Normal 10 9 4 2 3" xfId="17808" xr:uid="{6A00B2B1-1E41-43BF-844E-E441F7A086EB}"/>
    <cellStyle name="Normal 10 9 4 3" xfId="10261" xr:uid="{682143A9-6192-47B4-93BA-0CB37927D3EE}"/>
    <cellStyle name="Normal 10 9 4 3 2" xfId="20641" xr:uid="{53B223BB-7E51-48BD-B152-655A411727BD}"/>
    <cellStyle name="Normal 10 9 4 4" xfId="24825" xr:uid="{4B75FB7A-6443-4AD5-A663-73E034A91ED2}"/>
    <cellStyle name="Normal 10 9 4 5" xfId="14975" xr:uid="{B9FD1D9C-4B85-4425-9107-F3FAA7C3292F}"/>
    <cellStyle name="Normal 10 9 5" xfId="3833" xr:uid="{38BEE9A2-138A-41C8-B897-26528965E9DC}"/>
    <cellStyle name="Normal 10 9 5 2" xfId="8665" xr:uid="{B1742B3F-F04A-46A7-9828-8E973F14E9E6}"/>
    <cellStyle name="Normal 10 9 5 2 2" xfId="19045" xr:uid="{12F12C3C-1009-41E4-BBFA-73E7EDC440C5}"/>
    <cellStyle name="Normal 10 9 5 3" xfId="11498" xr:uid="{A752D179-299D-4CED-84AC-43D333648C84}"/>
    <cellStyle name="Normal 10 9 5 3 2" xfId="21878" xr:uid="{CE83D025-6021-4861-A652-A8E895DDA20B}"/>
    <cellStyle name="Normal 10 9 5 4" xfId="24302" xr:uid="{7E973DDE-E521-4FF7-8B24-244FD6CEED26}"/>
    <cellStyle name="Normal 10 9 5 5" xfId="16212" xr:uid="{4CE5572E-57F1-406B-B8C2-60A4D9CDF3DA}"/>
    <cellStyle name="Normal 10 9 6" xfId="5015" xr:uid="{AEAAFD5F-4136-4B13-B97E-E1E6C09730CD}"/>
    <cellStyle name="Normal 10 9 6 2" xfId="14310" xr:uid="{4C8CA4C8-5764-4A18-B6E2-6CF1E28FDB22}"/>
    <cellStyle name="Normal 10 9 7" xfId="6763" xr:uid="{8784D988-4DCD-4478-948C-0E41BDC10F40}"/>
    <cellStyle name="Normal 10 9 7 2" xfId="17143" xr:uid="{25522DA6-EE50-4885-8B3B-D83433D1611A}"/>
    <cellStyle name="Normal 10 9 8" xfId="9596" xr:uid="{27AEA380-710C-4BDB-900B-A2D1A307B94E}"/>
    <cellStyle name="Normal 10 9 8 2" xfId="19976" xr:uid="{30E46A4B-4D08-4DB9-B09C-757CA4C06A5D}"/>
    <cellStyle name="Normal 10 9 9" xfId="23671" xr:uid="{85013132-E928-4914-B06F-88A658A30795}"/>
    <cellStyle name="Normal 11" xfId="660" xr:uid="{00000000-0005-0000-0000-000040040000}"/>
    <cellStyle name="Normal 11 10" xfId="3911" xr:uid="{B5FFDD0D-8E0B-4ED0-8A0D-4B8007D11A86}"/>
    <cellStyle name="Normal 11 10 2" xfId="8742" xr:uid="{AAB818BF-5CBB-4811-A7E4-A58D68CC5CE6}"/>
    <cellStyle name="Normal 11 10 2 2" xfId="19122" xr:uid="{C4FDB22F-4B32-4AFE-B1AC-B26D9CF0FEB6}"/>
    <cellStyle name="Normal 11 10 3" xfId="11575" xr:uid="{D8EDAFB7-A8BA-4FFF-91B2-6F2F30E36C13}"/>
    <cellStyle name="Normal 11 10 3 2" xfId="21955" xr:uid="{482897BE-7CE2-40D9-842C-3D6ACA578724}"/>
    <cellStyle name="Normal 11 10 4" xfId="27741" xr:uid="{34AA4C46-2A82-4BEC-A34F-A934DFD40F05}"/>
    <cellStyle name="Normal 11 10 5" xfId="16289" xr:uid="{D3184AC5-B09E-4D07-9B20-2FC93E3C3148}"/>
    <cellStyle name="Normal 11 11" xfId="5018" xr:uid="{4441E4E4-3C73-4FAC-9B9C-BDA790075A13}"/>
    <cellStyle name="Normal 11 11 2" xfId="14312" xr:uid="{646FA8FC-F484-45CF-B8FB-D6C592D859AF}"/>
    <cellStyle name="Normal 11 12" xfId="6765" xr:uid="{A351784F-7502-4117-838D-712C558F09FF}"/>
    <cellStyle name="Normal 11 12 2" xfId="17145" xr:uid="{2569FF26-C820-41A3-B9C6-C00588A74406}"/>
    <cellStyle name="Normal 11 13" xfId="9598" xr:uid="{A86FF662-0F53-4B38-8D1E-BE7AAF8E4A33}"/>
    <cellStyle name="Normal 11 13 2" xfId="19978" xr:uid="{0FC1EA5E-0F5F-486C-9AF6-605A65B49914}"/>
    <cellStyle name="Normal 11 14" xfId="22814" xr:uid="{5833387D-E9A9-4441-B9FE-4D9EAFAC98D4}"/>
    <cellStyle name="Normal 11 15" xfId="12487" xr:uid="{7EFC5989-DA7E-48B8-880F-CC6997E49A5D}"/>
    <cellStyle name="Normal 11 2" xfId="661" xr:uid="{00000000-0005-0000-0000-000041040000}"/>
    <cellStyle name="Normal 11 2 10" xfId="12542" xr:uid="{7E869A50-9584-4C5E-9D24-F234CDB98485}"/>
    <cellStyle name="Normal 11 2 2" xfId="662" xr:uid="{00000000-0005-0000-0000-000042040000}"/>
    <cellStyle name="Normal 11 2 2 2" xfId="663" xr:uid="{00000000-0005-0000-0000-000043040000}"/>
    <cellStyle name="Normal 11 2 2 2 2" xfId="5021" xr:uid="{BA8DA40D-765F-4216-82AB-BCD7EFE51A86}"/>
    <cellStyle name="Normal 11 2 2 2 2 2" xfId="26766" xr:uid="{D7BC8985-AC76-484A-83F1-F401BDDEC26E}"/>
    <cellStyle name="Normal 11 2 2 2 2 3" xfId="26092" xr:uid="{395AE3D6-859A-4CE7-A280-6E488F1674D3}"/>
    <cellStyle name="Normal 11 2 2 2 2 4" xfId="14315" xr:uid="{B2FC0D89-6FFE-420A-BBC4-6244EB26879D}"/>
    <cellStyle name="Normal 11 2 2 2 3" xfId="6768" xr:uid="{6ED8C70E-7C6C-4CA0-891E-0EEECA17AA0B}"/>
    <cellStyle name="Normal 11 2 2 2 3 2" xfId="27560" xr:uid="{094EEDDA-A4DD-4F1C-ABB6-2BE7049EC4E0}"/>
    <cellStyle name="Normal 11 2 2 2 3 3" xfId="17148" xr:uid="{6439F4BB-E5F4-4187-B455-B2E1C3FE540A}"/>
    <cellStyle name="Normal 11 2 2 2 4" xfId="9601" xr:uid="{18713007-5CA2-4DE3-A579-91CDBA2B003D}"/>
    <cellStyle name="Normal 11 2 2 2 4 2" xfId="19981" xr:uid="{B954F003-7930-465D-BCF0-331C99E7F348}"/>
    <cellStyle name="Normal 11 2 2 2 5" xfId="22837" xr:uid="{71469C86-025B-4C88-9D43-019C15117EF9}"/>
    <cellStyle name="Normal 11 2 2 2 6" xfId="13398" xr:uid="{86A143AF-F29F-4F80-B659-86F5E63994C2}"/>
    <cellStyle name="Normal 11 2 2 3" xfId="5020" xr:uid="{3666E523-EAB3-4F61-8F2A-1ED85699C265}"/>
    <cellStyle name="Normal 11 2 2 3 2" xfId="25102" xr:uid="{A78CBC4B-639F-4CB4-8708-3B4C0F09661D}"/>
    <cellStyle name="Normal 11 2 2 3 3" xfId="28019" xr:uid="{429137E1-1FD7-4D02-BE96-8AE50CA8DCE0}"/>
    <cellStyle name="Normal 11 2 2 3 4" xfId="14314" xr:uid="{92DA86C5-C158-4A16-B7A1-8B534FB7D785}"/>
    <cellStyle name="Normal 11 2 2 4" xfId="6767" xr:uid="{E0CD5663-441D-498F-A2EB-60988238896E}"/>
    <cellStyle name="Normal 11 2 2 4 2" xfId="23147" xr:uid="{B44FB618-BE3C-4955-9D18-97BD37EE7801}"/>
    <cellStyle name="Normal 11 2 2 4 3" xfId="26284" xr:uid="{32FF9B93-DE82-4AF8-A8A0-FB357E510D26}"/>
    <cellStyle name="Normal 11 2 2 4 4" xfId="17147" xr:uid="{A617F348-0250-40A7-9E68-6603C4F1233F}"/>
    <cellStyle name="Normal 11 2 2 5" xfId="9600" xr:uid="{669B17C0-DD9D-485B-8A13-678C00CFD102}"/>
    <cellStyle name="Normal 11 2 2 5 2" xfId="29369" xr:uid="{5BED36D4-72D3-43BB-A326-B56F2A7DB586}"/>
    <cellStyle name="Normal 11 2 2 5 3" xfId="19980" xr:uid="{04AF60EA-E3B2-4C0D-888A-5643CF5F053A}"/>
    <cellStyle name="Normal 11 2 2 6" xfId="24035" xr:uid="{2A976BB5-7227-426B-BAF5-710F9FB7AD66}"/>
    <cellStyle name="Normal 11 2 2 7" xfId="12700" xr:uid="{B9B44B2F-09F4-4F5A-81A4-A363C3B08CD8}"/>
    <cellStyle name="Normal 11 2 3" xfId="664" xr:uid="{00000000-0005-0000-0000-000044040000}"/>
    <cellStyle name="Normal 11 2 3 2" xfId="5022" xr:uid="{8D7B7765-0EE9-4AB0-9533-6D02F1D32CA6}"/>
    <cellStyle name="Normal 11 2 3 2 2" xfId="24059" xr:uid="{13EE7752-BAC5-4761-8D52-865BD1687F8B}"/>
    <cellStyle name="Normal 11 2 3 2 3" xfId="26421" xr:uid="{3F65E947-7EC7-4CA6-9FA9-31FBAAC4DB31}"/>
    <cellStyle name="Normal 11 2 3 2 4" xfId="14316" xr:uid="{36110C57-00AC-439B-9109-7B28C2CE2368}"/>
    <cellStyle name="Normal 11 2 3 3" xfId="6769" xr:uid="{D2360609-4E98-41CE-9402-047DAEBF7659}"/>
    <cellStyle name="Normal 11 2 3 3 2" xfId="25743" xr:uid="{9BF657A4-76E3-4294-96AC-9699E9AD370A}"/>
    <cellStyle name="Normal 11 2 3 3 3" xfId="28559" xr:uid="{5B8552F4-CAA9-45AB-A23A-F3B977DEA90C}"/>
    <cellStyle name="Normal 11 2 3 3 4" xfId="17149" xr:uid="{1EE0F6BE-5908-4A06-8918-BCBC0962A927}"/>
    <cellStyle name="Normal 11 2 3 4" xfId="9602" xr:uid="{E227C0A7-82F8-433F-AAF0-F42C79778371}"/>
    <cellStyle name="Normal 11 2 3 4 2" xfId="29370" xr:uid="{47494459-9E4E-4E1E-9967-DF12DF0B497D}"/>
    <cellStyle name="Normal 11 2 3 4 3" xfId="19982" xr:uid="{FC34B077-EBC7-4E7B-B96A-5617E40A1C2B}"/>
    <cellStyle name="Normal 11 2 3 5" xfId="25352" xr:uid="{2C1C60BF-0ED5-4A71-A86B-258F3212A8ED}"/>
    <cellStyle name="Normal 11 2 3 6" xfId="13135" xr:uid="{CE0F4D07-EED5-46F9-80EE-7ECBB432934E}"/>
    <cellStyle name="Normal 11 2 4" xfId="665" xr:uid="{00000000-0005-0000-0000-000045040000}"/>
    <cellStyle name="Normal 11 2 4 2" xfId="6770" xr:uid="{6FC13055-6C37-4A68-84C0-0EF1382DF28E}"/>
    <cellStyle name="Normal 11 2 4 2 2" xfId="27253" xr:uid="{41EC3C82-FA1C-4CB9-A3E7-F65B4905A12C}"/>
    <cellStyle name="Normal 11 2 4 2 3" xfId="17150" xr:uid="{2AEBD2DB-F0C3-47CB-BEF5-8D3B2C03CCC4}"/>
    <cellStyle name="Normal 11 2 4 3" xfId="9603" xr:uid="{149F13F6-B3CB-4D97-A0CE-2FFA9F125BEF}"/>
    <cellStyle name="Normal 11 2 4 3 2" xfId="19983" xr:uid="{05C9874B-CE67-4883-ABF1-BF3E014ED98B}"/>
    <cellStyle name="Normal 11 2 4 4" xfId="24289" xr:uid="{7EA0A519-3A89-48B0-9F76-76FA7FC64127}"/>
    <cellStyle name="Normal 11 2 4 5" xfId="14317" xr:uid="{3B4D1103-8FD6-4B6F-A67D-2616A7686505}"/>
    <cellStyle name="Normal 11 2 5" xfId="3912" xr:uid="{6D6FC8A0-19C3-4AFB-B0F3-1A70299C8861}"/>
    <cellStyle name="Normal 11 2 5 2" xfId="8743" xr:uid="{F42E2E87-920C-451F-A729-A8A289DF4DA6}"/>
    <cellStyle name="Normal 11 2 5 2 2" xfId="28970" xr:uid="{54456655-4F9A-48B2-BDC1-89B46144FB14}"/>
    <cellStyle name="Normal 11 2 5 2 3" xfId="19123" xr:uid="{65BFA062-C9FB-4635-A3E3-75513F96D177}"/>
    <cellStyle name="Normal 11 2 5 3" xfId="11576" xr:uid="{1B5C27D1-9672-4C2A-AFF7-0103D9DCCFF8}"/>
    <cellStyle name="Normal 11 2 5 3 2" xfId="21956" xr:uid="{D4500874-26D1-47F2-BA91-E45F7B7C840F}"/>
    <cellStyle name="Normal 11 2 5 4" xfId="25609" xr:uid="{FF225065-C54F-40C4-9707-1FAC0F1087E9}"/>
    <cellStyle name="Normal 11 2 5 5" xfId="16290" xr:uid="{93EDE843-9A22-4B3F-A14C-23A596433670}"/>
    <cellStyle name="Normal 11 2 6" xfId="5019" xr:uid="{3D522979-40D5-4A0D-812B-B82FFA87AAE4}"/>
    <cellStyle name="Normal 11 2 6 2" xfId="25732" xr:uid="{A09E37DF-F035-4BCA-A2E3-7A1295B00C72}"/>
    <cellStyle name="Normal 11 2 6 3" xfId="26552" xr:uid="{2C88A89D-BE01-464B-ACA7-6C72CCE9D11C}"/>
    <cellStyle name="Normal 11 2 6 4" xfId="14313" xr:uid="{7644D493-7267-4E52-AE60-1BA38E58EDDC}"/>
    <cellStyle name="Normal 11 2 7" xfId="6766" xr:uid="{41A70720-8E2A-42FE-9FBA-A60213032968}"/>
    <cellStyle name="Normal 11 2 7 2" xfId="27772" xr:uid="{ECB8DF8A-84B3-4F5D-B320-3B309D58FA40}"/>
    <cellStyle name="Normal 11 2 7 3" xfId="17146" xr:uid="{D41CF98A-C869-4219-9D61-63C9438080EF}"/>
    <cellStyle name="Normal 11 2 8" xfId="9599" xr:uid="{03680630-C21E-427F-A1D7-05E958DC8ADA}"/>
    <cellStyle name="Normal 11 2 8 2" xfId="19979" xr:uid="{8E89BE1B-ADF8-4A58-B216-FE5A5BCD1E3C}"/>
    <cellStyle name="Normal 11 2 9" xfId="23175" xr:uid="{81460E23-6EB1-49D8-A645-1A3E44E65310}"/>
    <cellStyle name="Normal 11 3" xfId="666" xr:uid="{00000000-0005-0000-0000-000046040000}"/>
    <cellStyle name="Normal 11 3 10" xfId="12543" xr:uid="{DE5CB4EC-3856-4404-8BD5-694F19EB3F2D}"/>
    <cellStyle name="Normal 11 3 2" xfId="667" xr:uid="{00000000-0005-0000-0000-000047040000}"/>
    <cellStyle name="Normal 11 3 2 2" xfId="668" xr:uid="{00000000-0005-0000-0000-000048040000}"/>
    <cellStyle name="Normal 11 3 2 2 2" xfId="5025" xr:uid="{C586F6EF-9902-4006-9902-EFBD3D1B3642}"/>
    <cellStyle name="Normal 11 3 2 2 2 2" xfId="26767" xr:uid="{0E88BB26-8DE8-4727-8EE1-C4104993574F}"/>
    <cellStyle name="Normal 11 3 2 2 2 3" xfId="26173" xr:uid="{9B686E4D-46C1-400F-BDB0-7E4DF50065AF}"/>
    <cellStyle name="Normal 11 3 2 2 2 4" xfId="14320" xr:uid="{4C7A75A4-55C7-4E8D-9CC7-EAF58D0D639A}"/>
    <cellStyle name="Normal 11 3 2 2 3" xfId="6773" xr:uid="{61E2EB25-B676-4750-8EF4-67A1701A3DF1}"/>
    <cellStyle name="Normal 11 3 2 2 3 2" xfId="27561" xr:uid="{9975980D-517F-4D31-8D2C-7D36363CCB32}"/>
    <cellStyle name="Normal 11 3 2 2 3 3" xfId="17153" xr:uid="{FB084660-5EC1-4824-888F-AAD9D6A5A50B}"/>
    <cellStyle name="Normal 11 3 2 2 4" xfId="9606" xr:uid="{B93F1DC8-F2EB-4222-9E05-D11416E9425E}"/>
    <cellStyle name="Normal 11 3 2 2 4 2" xfId="19986" xr:uid="{FA781ABD-CA61-4631-8DAF-3991ED4F265C}"/>
    <cellStyle name="Normal 11 3 2 2 5" xfId="24447" xr:uid="{DAC33619-D368-4550-A016-8622F25A9985}"/>
    <cellStyle name="Normal 11 3 2 2 6" xfId="13399" xr:uid="{D18452EE-469E-4F40-A03A-DF8D1F87B9CF}"/>
    <cellStyle name="Normal 11 3 2 3" xfId="5024" xr:uid="{DBAD4C82-4BF6-469F-81BD-0D549C5FFEAE}"/>
    <cellStyle name="Normal 11 3 2 3 2" xfId="23759" xr:uid="{EC0EF743-3D30-43D1-B983-4201625E7AD6}"/>
    <cellStyle name="Normal 11 3 2 3 3" xfId="28495" xr:uid="{8E1709E5-F404-41D5-B7E0-7AEA04AEB1FD}"/>
    <cellStyle name="Normal 11 3 2 3 4" xfId="14319" xr:uid="{5A480C38-8B8B-4B06-8B69-93FA2FF2396C}"/>
    <cellStyle name="Normal 11 3 2 4" xfId="6772" xr:uid="{05A750AD-AE05-48AD-B276-D9CA212BFE29}"/>
    <cellStyle name="Normal 11 3 2 4 2" xfId="24827" xr:uid="{0BBCF30A-9949-44A1-B8C4-E0C4D4D5D345}"/>
    <cellStyle name="Normal 11 3 2 4 3" xfId="28612" xr:uid="{C01ED12D-4FAB-49DF-A5F2-D3A87905D3BD}"/>
    <cellStyle name="Normal 11 3 2 4 4" xfId="17152" xr:uid="{3B0486EB-1E20-4ED3-A24E-DD6F37DF8F78}"/>
    <cellStyle name="Normal 11 3 2 5" xfId="9605" xr:uid="{549D58CD-3A88-48EC-9E8F-308ACBA6E02D}"/>
    <cellStyle name="Normal 11 3 2 5 2" xfId="29371" xr:uid="{EA46AE19-808A-4B5C-B068-F29641C577CC}"/>
    <cellStyle name="Normal 11 3 2 5 3" xfId="19985" xr:uid="{6B09AE4B-A9F8-4E59-AF75-B41B85C3F703}"/>
    <cellStyle name="Normal 11 3 2 6" xfId="23836" xr:uid="{27B6450B-2151-40CE-BF23-437819165869}"/>
    <cellStyle name="Normal 11 3 2 7" xfId="12701" xr:uid="{AEE0F9C2-DBED-4C83-9B30-1BFF1EF0E86D}"/>
    <cellStyle name="Normal 11 3 3" xfId="669" xr:uid="{00000000-0005-0000-0000-000049040000}"/>
    <cellStyle name="Normal 11 3 3 2" xfId="5026" xr:uid="{8C06DBC2-DDA8-4EF3-BD25-C5AA42C4564D}"/>
    <cellStyle name="Normal 11 3 3 2 2" xfId="26768" xr:uid="{A25B506B-BAF3-4505-8C8B-22FF2B6837ED}"/>
    <cellStyle name="Normal 11 3 3 2 3" xfId="28290" xr:uid="{CB6A426F-82A5-4260-A673-F81C3686242E}"/>
    <cellStyle name="Normal 11 3 3 2 4" xfId="14321" xr:uid="{0935CDD8-A7DB-4461-A014-80E9BEF715E7}"/>
    <cellStyle name="Normal 11 3 3 3" xfId="6774" xr:uid="{A41BC5D5-5123-4ED0-95F1-D9D160AC9C9D}"/>
    <cellStyle name="Normal 11 3 3 3 2" xfId="27562" xr:uid="{1A5F9BCC-B8AF-4809-8026-C15ADB9475A0}"/>
    <cellStyle name="Normal 11 3 3 3 3" xfId="26754" xr:uid="{477DA55A-367C-46B8-AC6D-106F743997AE}"/>
    <cellStyle name="Normal 11 3 3 3 4" xfId="17154" xr:uid="{93677684-FB0B-435D-A229-1C0AA2DA0D95}"/>
    <cellStyle name="Normal 11 3 3 4" xfId="9607" xr:uid="{6F0DFD3F-9895-4D8B-A8F5-981B36E0833D}"/>
    <cellStyle name="Normal 11 3 3 4 2" xfId="29372" xr:uid="{37D965CF-A197-4014-AFCA-5E70F1CD73C5}"/>
    <cellStyle name="Normal 11 3 3 4 3" xfId="19987" xr:uid="{296E0623-3297-40EC-93A6-E57B3F4A63A3}"/>
    <cellStyle name="Normal 11 3 3 5" xfId="24233" xr:uid="{0D851AD1-5272-4B55-9B36-BC31461895C4}"/>
    <cellStyle name="Normal 11 3 3 6" xfId="13136" xr:uid="{72F81136-ACE5-4FE5-A423-15E999396A2B}"/>
    <cellStyle name="Normal 11 3 4" xfId="670" xr:uid="{00000000-0005-0000-0000-00004A040000}"/>
    <cellStyle name="Normal 11 3 4 2" xfId="6775" xr:uid="{525E3984-2309-474D-8E61-2FBEDEDD798E}"/>
    <cellStyle name="Normal 11 3 4 2 2" xfId="27238" xr:uid="{18DF850A-9BB7-49F7-87DC-E6724D416728}"/>
    <cellStyle name="Normal 11 3 4 2 3" xfId="17155" xr:uid="{D4BEB83E-59B7-466C-B2C6-BE7ED1AC57D3}"/>
    <cellStyle name="Normal 11 3 4 3" xfId="9608" xr:uid="{7B93175C-3CC7-4031-B187-09D083BC8DD3}"/>
    <cellStyle name="Normal 11 3 4 3 2" xfId="19988" xr:uid="{EA99FA9B-4552-4798-981D-D2D03430BACB}"/>
    <cellStyle name="Normal 11 3 4 4" xfId="22880" xr:uid="{BA692C8E-869D-49A4-9FBB-086A65872992}"/>
    <cellStyle name="Normal 11 3 4 5" xfId="14322" xr:uid="{429B78E7-79ED-4010-8247-8AE18B06BFDD}"/>
    <cellStyle name="Normal 11 3 5" xfId="3913" xr:uid="{5F8D0651-3182-4A9E-AA1E-9C3AA1F77872}"/>
    <cellStyle name="Normal 11 3 5 2" xfId="8744" xr:uid="{1E1AD780-6E4E-4309-A722-2ECEAD03D09D}"/>
    <cellStyle name="Normal 11 3 5 2 2" xfId="28971" xr:uid="{30B45775-90E9-42E7-8B5C-46CCA9BAF7D7}"/>
    <cellStyle name="Normal 11 3 5 2 3" xfId="19124" xr:uid="{B67135CF-3284-4839-AAB7-7A6E3C0EBE03}"/>
    <cellStyle name="Normal 11 3 5 3" xfId="11577" xr:uid="{BD6BA976-0F9A-4F2C-90BB-CC1A607DED1A}"/>
    <cellStyle name="Normal 11 3 5 3 2" xfId="21957" xr:uid="{DE7A4E47-0D13-4BFE-8D85-77E6EBB294CC}"/>
    <cellStyle name="Normal 11 3 5 4" xfId="23998" xr:uid="{FC38D255-9A66-4C5C-B6F8-2FA9BE087CEF}"/>
    <cellStyle name="Normal 11 3 5 5" xfId="16291" xr:uid="{7DBADBA1-71E0-4C63-BF7C-8B98471971B0}"/>
    <cellStyle name="Normal 11 3 6" xfId="5023" xr:uid="{D4B640ED-396F-451B-B450-FED05EC40CCF}"/>
    <cellStyle name="Normal 11 3 6 2" xfId="23497" xr:uid="{45C3B587-B34B-4C0C-88D8-F99AF9F39D21}"/>
    <cellStyle name="Normal 11 3 6 3" xfId="27392" xr:uid="{D818418A-E729-4CFB-82CD-736FF1664127}"/>
    <cellStyle name="Normal 11 3 6 4" xfId="14318" xr:uid="{6A686EA7-3EC9-44F1-A330-0BA34D3C04DE}"/>
    <cellStyle name="Normal 11 3 7" xfId="6771" xr:uid="{AFE4D348-22E3-4EB0-8EB2-3C3195851085}"/>
    <cellStyle name="Normal 11 3 7 2" xfId="27383" xr:uid="{35B54A7C-0AE2-4961-8813-85FFE7E9F321}"/>
    <cellStyle name="Normal 11 3 7 3" xfId="17151" xr:uid="{E8A39245-1E46-4E1B-BEC6-4CE9E1F208E1}"/>
    <cellStyle name="Normal 11 3 8" xfId="9604" xr:uid="{E413EBD7-91A4-4C65-A0EC-EBF30833767A}"/>
    <cellStyle name="Normal 11 3 8 2" xfId="19984" xr:uid="{1B735CB8-671D-4E0E-B092-914FB5F16E02}"/>
    <cellStyle name="Normal 11 3 9" xfId="24659" xr:uid="{2AE20C54-B79E-4CDD-8E85-0E151CBDC13D}"/>
    <cellStyle name="Normal 11 4" xfId="671" xr:uid="{00000000-0005-0000-0000-00004B040000}"/>
    <cellStyle name="Normal 11 4 10" xfId="12544" xr:uid="{32DA3DB1-B217-4604-9AFD-0F53DC3D9D79}"/>
    <cellStyle name="Normal 11 4 2" xfId="672" xr:uid="{00000000-0005-0000-0000-00004C040000}"/>
    <cellStyle name="Normal 11 4 2 2" xfId="2894" xr:uid="{00000000-0005-0000-0000-000064030000}"/>
    <cellStyle name="Normal 11 4 2 2 2" xfId="6079" xr:uid="{638AB7AD-2EFD-4587-8170-B6C9ABC8A860}"/>
    <cellStyle name="Normal 11 4 2 2 2 2" xfId="27503" xr:uid="{44BCF25B-3303-491B-9398-AC74199A8FB7}"/>
    <cellStyle name="Normal 11 4 2 2 2 3" xfId="27957" xr:uid="{421CA5BC-66DE-4C11-8560-8085836A964F}"/>
    <cellStyle name="Normal 11 4 2 2 2 4" xfId="15557" xr:uid="{77D678A6-FB04-499A-8D50-6CC3EF7377B6}"/>
    <cellStyle name="Normal 11 4 2 2 3" xfId="8010" xr:uid="{92A64233-E5FA-4DF0-9033-18F2C8D20752}"/>
    <cellStyle name="Normal 11 4 2 2 3 2" xfId="27481" xr:uid="{A24A71F0-CF05-4172-B496-E2FD313B6CA9}"/>
    <cellStyle name="Normal 11 4 2 2 3 3" xfId="18390" xr:uid="{8535BAF6-E18C-4E47-A456-D14F8A6AAF7D}"/>
    <cellStyle name="Normal 11 4 2 2 4" xfId="10843" xr:uid="{0E33385C-032E-4B16-86D0-C2EC2609EB17}"/>
    <cellStyle name="Normal 11 4 2 2 4 2" xfId="21223" xr:uid="{0A965AF9-165C-4F2E-A797-A6545CDDAC86}"/>
    <cellStyle name="Normal 11 4 2 2 5" xfId="24840" xr:uid="{6C4EF4A7-F04B-40EB-B0CB-D2FB244C5B1D}"/>
    <cellStyle name="Normal 11 4 2 2 6" xfId="13400" xr:uid="{FF490721-9360-45FF-B598-4A6DEAEF1BD9}"/>
    <cellStyle name="Normal 11 4 2 3" xfId="5028" xr:uid="{09D41346-65F9-4754-8981-A6AE4D6D2B71}"/>
    <cellStyle name="Normal 11 4 2 3 2" xfId="23137" xr:uid="{A5B4D553-00F5-4278-A192-BCA5460DB1D2}"/>
    <cellStyle name="Normal 11 4 2 3 3" xfId="27654" xr:uid="{DA2178ED-C0B4-47E7-9A18-D04930947376}"/>
    <cellStyle name="Normal 11 4 2 3 4" xfId="14324" xr:uid="{8C3C65EE-A230-4AE1-A48F-8F19DD39C15D}"/>
    <cellStyle name="Normal 11 4 2 4" xfId="6777" xr:uid="{3FC43918-8A16-43A7-86EC-EF093A22A354}"/>
    <cellStyle name="Normal 11 4 2 4 2" xfId="26984" xr:uid="{F9C89338-8822-49FE-A0F9-344C1828451B}"/>
    <cellStyle name="Normal 11 4 2 4 3" xfId="28195" xr:uid="{CAFE39BD-9339-49FD-BE1D-24FC802D2383}"/>
    <cellStyle name="Normal 11 4 2 4 4" xfId="17157" xr:uid="{BE195126-BF42-46F0-80F9-B7BDBD2D837F}"/>
    <cellStyle name="Normal 11 4 2 5" xfId="9610" xr:uid="{FA3BF229-151C-4960-B5B6-9BD084993B34}"/>
    <cellStyle name="Normal 11 4 2 5 2" xfId="29373" xr:uid="{C66D6D37-59E4-46D1-9486-9A0AA0B9946A}"/>
    <cellStyle name="Normal 11 4 2 5 3" xfId="19990" xr:uid="{15262610-0F77-49C1-8B94-420F88791E14}"/>
    <cellStyle name="Normal 11 4 2 6" xfId="23279" xr:uid="{9B5595E7-9D85-47DE-A5FF-B00EA32836C6}"/>
    <cellStyle name="Normal 11 4 2 7" xfId="12702" xr:uid="{CE0D822D-5F48-4257-89C6-FAE62D7003F1}"/>
    <cellStyle name="Normal 11 4 3" xfId="673" xr:uid="{00000000-0005-0000-0000-00004D040000}"/>
    <cellStyle name="Normal 11 4 3 2" xfId="5029" xr:uid="{0C5810A7-7868-4A70-B763-EFD90EACFF69}"/>
    <cellStyle name="Normal 11 4 3 2 2" xfId="27262" xr:uid="{95ED38D0-6E85-4036-B35C-1751487878B3}"/>
    <cellStyle name="Normal 11 4 3 2 3" xfId="28066" xr:uid="{04B9A4C7-6478-42D6-90BF-88A3E2705691}"/>
    <cellStyle name="Normal 11 4 3 2 4" xfId="14325" xr:uid="{5C58E733-5A2F-4AD8-8A2A-8E8AFD15AB66}"/>
    <cellStyle name="Normal 11 4 3 3" xfId="6778" xr:uid="{D2ABF370-7D95-4DC2-9860-4CF5DB0775BE}"/>
    <cellStyle name="Normal 11 4 3 3 2" xfId="27794" xr:uid="{8DB23A2A-405D-4EF1-BDCA-91298B2F4FDA}"/>
    <cellStyle name="Normal 11 4 3 3 3" xfId="28403" xr:uid="{542C35E4-DE9B-4FD1-AC17-9798A51217D5}"/>
    <cellStyle name="Normal 11 4 3 3 4" xfId="17158" xr:uid="{69FE33AE-1816-4A43-89F9-3170E4FBBB41}"/>
    <cellStyle name="Normal 11 4 3 4" xfId="9611" xr:uid="{DC1B4FCE-FA02-4419-A0F4-7832434EF505}"/>
    <cellStyle name="Normal 11 4 3 4 2" xfId="29374" xr:uid="{1B44CD20-4F94-4165-8758-24170B523D18}"/>
    <cellStyle name="Normal 11 4 3 4 3" xfId="19991" xr:uid="{6EEE6ED3-74BF-4802-9021-5CF73EF5E5E3}"/>
    <cellStyle name="Normal 11 4 3 5" xfId="23336" xr:uid="{913A5553-8E2D-491A-9ECD-001DA73C9D57}"/>
    <cellStyle name="Normal 11 4 3 6" xfId="13137" xr:uid="{D9C8ABD3-EB57-455D-B81C-45325FB4E9B5}"/>
    <cellStyle name="Normal 11 4 4" xfId="2311" xr:uid="{00000000-0005-0000-0000-000062030000}"/>
    <cellStyle name="Normal 11 4 4 2" xfId="7437" xr:uid="{394811E4-217E-4816-8676-94FAE0589D3B}"/>
    <cellStyle name="Normal 11 4 4 2 2" xfId="26725" xr:uid="{1AF97864-D37D-4037-84D1-6CCD2AE37F6A}"/>
    <cellStyle name="Normal 11 4 4 2 3" xfId="17817" xr:uid="{22C4DDA3-0E64-4F06-8798-CE2CF1C14E38}"/>
    <cellStyle name="Normal 11 4 4 3" xfId="10270" xr:uid="{9A3D01F3-3A79-4FC6-B0B3-6124229E4D93}"/>
    <cellStyle name="Normal 11 4 4 3 2" xfId="20650" xr:uid="{C29B0363-002B-411E-895A-035368462CED}"/>
    <cellStyle name="Normal 11 4 4 4" xfId="25163" xr:uid="{D83C62A1-72F3-433C-BBC3-3EA1C796A097}"/>
    <cellStyle name="Normal 11 4 4 5" xfId="14984" xr:uid="{E5B598D3-FBC0-4B13-8358-920035AFF140}"/>
    <cellStyle name="Normal 11 4 5" xfId="3914" xr:uid="{9902BB13-0532-49D2-AEAD-792FC1809C68}"/>
    <cellStyle name="Normal 11 4 5 2" xfId="8745" xr:uid="{15F0FC37-5EC8-4DBB-AB36-1807EBF63018}"/>
    <cellStyle name="Normal 11 4 5 2 2" xfId="28972" xr:uid="{8CB43262-9F07-43E1-A748-EC554C77FA7B}"/>
    <cellStyle name="Normal 11 4 5 2 3" xfId="19125" xr:uid="{75928AAB-E63A-4E0D-B91B-1CB56A039DA7}"/>
    <cellStyle name="Normal 11 4 5 3" xfId="11578" xr:uid="{0405A663-ADD8-4A00-B9EC-955BAA456DF8}"/>
    <cellStyle name="Normal 11 4 5 3 2" xfId="21958" xr:uid="{23CC4FBC-7AC6-4FC7-BB7E-4EC14EF4FD8B}"/>
    <cellStyle name="Normal 11 4 5 4" xfId="23500" xr:uid="{CFD8BA40-1C3D-4CC8-8CB4-2F43131FAC8C}"/>
    <cellStyle name="Normal 11 4 5 5" xfId="16292" xr:uid="{608C74BC-40EF-43E7-8644-7C6CDFA9BA1E}"/>
    <cellStyle name="Normal 11 4 6" xfId="5027" xr:uid="{530B1860-0E38-4AB1-82D5-34D2D503466A}"/>
    <cellStyle name="Normal 11 4 6 2" xfId="26624" xr:uid="{6E4FFAB8-89DA-48A3-860E-AECD758CC5DF}"/>
    <cellStyle name="Normal 11 4 6 3" xfId="28680" xr:uid="{3FB66B60-3A9D-4335-8BCD-F245C49E3A54}"/>
    <cellStyle name="Normal 11 4 6 4" xfId="14323" xr:uid="{D3CE1157-80D7-4098-A91E-25BC0F82AE7C}"/>
    <cellStyle name="Normal 11 4 7" xfId="6776" xr:uid="{FA6FE495-F3FF-4302-943D-6B551539A985}"/>
    <cellStyle name="Normal 11 4 7 2" xfId="26816" xr:uid="{C8C05CDF-F846-41C0-A7BD-E6BF2BBE40CA}"/>
    <cellStyle name="Normal 11 4 7 3" xfId="17156" xr:uid="{C919DAC2-5ED6-4CA6-9C63-167B91DD9B7C}"/>
    <cellStyle name="Normal 11 4 8" xfId="9609" xr:uid="{E9EBDB79-4531-45D4-BD3C-274B2FF4B4C8}"/>
    <cellStyle name="Normal 11 4 8 2" xfId="19989" xr:uid="{FFA46CB1-C19C-4FD7-86AB-486C0515D668}"/>
    <cellStyle name="Normal 11 4 9" xfId="24255" xr:uid="{E8D0F19D-FDF9-43A5-91F0-731DE19A0A38}"/>
    <cellStyle name="Normal 11 5" xfId="674" xr:uid="{00000000-0005-0000-0000-00004E040000}"/>
    <cellStyle name="Normal 11 5 10" xfId="12541" xr:uid="{51AC1F11-C3FE-4EE9-8A11-26E03486E04E}"/>
    <cellStyle name="Normal 11 5 2" xfId="675" xr:uid="{00000000-0005-0000-0000-00004F040000}"/>
    <cellStyle name="Normal 11 5 2 2" xfId="5031" xr:uid="{2ECDA429-4EC8-4F67-98C9-7D876071CA03}"/>
    <cellStyle name="Normal 11 5 2 2 2" xfId="23178" xr:uid="{D6939B94-C692-4BBC-915C-45AE47A84439}"/>
    <cellStyle name="Normal 11 5 2 2 3" xfId="28359" xr:uid="{D36EC450-F19F-4975-AFB9-0B6FBC0C572B}"/>
    <cellStyle name="Normal 11 5 2 2 4" xfId="14327" xr:uid="{5D1E616E-3750-4D32-8DF1-D7426BDEB46B}"/>
    <cellStyle name="Normal 11 5 2 3" xfId="6780" xr:uid="{D1E164DC-1B11-469A-A7D5-A802A85B6DB3}"/>
    <cellStyle name="Normal 11 5 2 3 2" xfId="27564" xr:uid="{88109015-6CD9-4DC7-AE64-38E719ED4739}"/>
    <cellStyle name="Normal 11 5 2 3 3" xfId="28262" xr:uid="{0F2F7947-5A46-4A3D-8922-F710568EAD34}"/>
    <cellStyle name="Normal 11 5 2 3 4" xfId="17160" xr:uid="{D65AD02B-E74C-4006-B96B-120B8260D3AF}"/>
    <cellStyle name="Normal 11 5 2 4" xfId="9613" xr:uid="{E3B27907-6F21-42C4-BE25-292AEB6116F5}"/>
    <cellStyle name="Normal 11 5 2 4 2" xfId="29375" xr:uid="{88499F2D-8EDE-4595-B670-5C59F4C4079E}"/>
    <cellStyle name="Normal 11 5 2 4 3" xfId="19993" xr:uid="{A0AC8923-E63F-4815-87E4-1F847DC99337}"/>
    <cellStyle name="Normal 11 5 2 5" xfId="22896" xr:uid="{10AC2A4C-25B8-407B-86EB-D23AC8AE782F}"/>
    <cellStyle name="Normal 11 5 2 6" xfId="13669" xr:uid="{76BB1F48-F840-4163-B2ED-D67E928F6313}"/>
    <cellStyle name="Normal 11 5 3" xfId="2711" xr:uid="{00000000-0005-0000-0000-000068030000}"/>
    <cellStyle name="Normal 11 5 3 2" xfId="5928" xr:uid="{6F92EF33-8D36-4526-A477-9E3E38C0EF3D}"/>
    <cellStyle name="Normal 11 5 3 2 2" xfId="28481" xr:uid="{3D87EF29-19C2-41BB-8C2A-1F71A97B2050}"/>
    <cellStyle name="Normal 11 5 3 2 3" xfId="15381" xr:uid="{61F7D16C-D0BE-4935-AD5F-5C37E576F00C}"/>
    <cellStyle name="Normal 11 5 3 3" xfId="7834" xr:uid="{DC9D65AA-0A05-4438-B41F-99F031A1D619}"/>
    <cellStyle name="Normal 11 5 3 3 2" xfId="18214" xr:uid="{39276640-D55F-4F75-835D-12F838513141}"/>
    <cellStyle name="Normal 11 5 3 4" xfId="10667" xr:uid="{37F29275-441E-4E18-BABE-CF5B89C41A13}"/>
    <cellStyle name="Normal 11 5 3 4 2" xfId="21047" xr:uid="{5843CE77-DEA0-46CE-BA6D-3AA8FC5A9BC7}"/>
    <cellStyle name="Normal 11 5 3 5" xfId="24014" xr:uid="{4F462E06-2789-43B4-9538-4BFEF5954722}"/>
    <cellStyle name="Normal 11 5 3 6" xfId="13134" xr:uid="{99B4E794-325F-4CD6-91D4-ACCEC952CE5D}"/>
    <cellStyle name="Normal 11 5 4" xfId="2310" xr:uid="{00000000-0005-0000-0000-000066030000}"/>
    <cellStyle name="Normal 11 5 4 2" xfId="7436" xr:uid="{35B10574-9D4D-4578-AC4E-A61C69771504}"/>
    <cellStyle name="Normal 11 5 4 2 2" xfId="27375" xr:uid="{C8368EE2-DA1F-43DE-8F75-E476DF764D55}"/>
    <cellStyle name="Normal 11 5 4 2 3" xfId="17816" xr:uid="{419A3659-2A11-44E1-A28C-26C85944F939}"/>
    <cellStyle name="Normal 11 5 4 3" xfId="10269" xr:uid="{C8B48D61-49CA-4B57-9C8B-DBD170D7F774}"/>
    <cellStyle name="Normal 11 5 4 3 2" xfId="20649" xr:uid="{DCC9D1B5-17C8-42D9-BC5F-22A86B416D42}"/>
    <cellStyle name="Normal 11 5 4 4" xfId="25358" xr:uid="{5C49BD4A-9C02-47AF-9DA1-A08A087E6962}"/>
    <cellStyle name="Normal 11 5 4 5" xfId="14983" xr:uid="{A07DE548-936A-4CB8-94E7-52FA4E3A9589}"/>
    <cellStyle name="Normal 11 5 5" xfId="3837" xr:uid="{D19BC1C9-2E10-4B47-B0C8-B6F0346CE62D}"/>
    <cellStyle name="Normal 11 5 5 2" xfId="8669" xr:uid="{98449998-45F3-41E3-BEFC-C7A5CD274203}"/>
    <cellStyle name="Normal 11 5 5 2 2" xfId="19049" xr:uid="{D9DFE239-6AE4-49FD-91BC-4D8FE9CC916D}"/>
    <cellStyle name="Normal 11 5 5 3" xfId="11502" xr:uid="{ECB60C65-AE28-4FD2-A77A-C8F5F5E542F8}"/>
    <cellStyle name="Normal 11 5 5 3 2" xfId="21882" xr:uid="{D537F629-95BF-4A91-AE3A-8202DF7F1EAD}"/>
    <cellStyle name="Normal 11 5 5 4" xfId="26817" xr:uid="{1132127F-3DB5-46A5-BB43-6BCF4B34D10F}"/>
    <cellStyle name="Normal 11 5 5 5" xfId="16216" xr:uid="{7BA8269A-E710-4EEF-BE55-A3B6C7D256FA}"/>
    <cellStyle name="Normal 11 5 6" xfId="5030" xr:uid="{ACC57913-C41D-415C-AB56-B836E90863CC}"/>
    <cellStyle name="Normal 11 5 6 2" xfId="14326" xr:uid="{3918465B-9A15-4C3E-9B12-CCF9B5CA9EF1}"/>
    <cellStyle name="Normal 11 5 7" xfId="6779" xr:uid="{BA1E19AF-9C0A-4A8D-8781-6A9D8108365F}"/>
    <cellStyle name="Normal 11 5 7 2" xfId="17159" xr:uid="{8BE4348E-2A2B-4371-99E8-1FAAFC57962E}"/>
    <cellStyle name="Normal 11 5 8" xfId="9612" xr:uid="{1EF09A24-7522-4965-91FA-F627EED0F86E}"/>
    <cellStyle name="Normal 11 5 8 2" xfId="19992" xr:uid="{36C7FCF1-DF08-49D1-B277-C0EA1EF462A2}"/>
    <cellStyle name="Normal 11 5 9" xfId="23308" xr:uid="{0BB148A3-0364-4042-9D78-23888DA62354}"/>
    <cellStyle name="Normal 11 6" xfId="676" xr:uid="{00000000-0005-0000-0000-000050040000}"/>
    <cellStyle name="Normal 11 6 2" xfId="3143" xr:uid="{00000000-0005-0000-0000-00006A030000}"/>
    <cellStyle name="Normal 11 6 2 2" xfId="6200" xr:uid="{BD2FB26E-5A54-4702-8AD8-BF4594B190BE}"/>
    <cellStyle name="Normal 11 6 2 2 2" xfId="27432" xr:uid="{8411C2E7-6F5C-4B86-9ABF-BFF24311035C}"/>
    <cellStyle name="Normal 11 6 2 2 3" xfId="27277" xr:uid="{99477210-CFF4-4DA4-9107-C7EDD774EF58}"/>
    <cellStyle name="Normal 11 6 2 2 4" xfId="15769" xr:uid="{2A1554A1-6644-46C6-AD6B-A491CE4466C2}"/>
    <cellStyle name="Normal 11 6 2 3" xfId="8222" xr:uid="{1977EEAB-C78B-4F89-A0A2-57B4FE295A7A}"/>
    <cellStyle name="Normal 11 6 2 3 2" xfId="28867" xr:uid="{9AEE0E77-4E08-48C3-9C2F-5E9C4C8DCA98}"/>
    <cellStyle name="Normal 11 6 2 3 3" xfId="18602" xr:uid="{4FB95FB6-A6BC-4810-A27B-07F758FEBEF0}"/>
    <cellStyle name="Normal 11 6 2 4" xfId="11055" xr:uid="{5DC9A81C-8400-4BF9-B424-33BD0E155F50}"/>
    <cellStyle name="Normal 11 6 2 4 2" xfId="21435" xr:uid="{3245FFD4-9E08-459A-805A-681AC8FDAD7D}"/>
    <cellStyle name="Normal 11 6 2 5" xfId="24377" xr:uid="{9788469F-2D8A-4D77-A45D-F5DD89018255}"/>
    <cellStyle name="Normal 11 6 2 6" xfId="13670" xr:uid="{6D5378A5-9F6A-4DD9-88B5-A35EDAE7891B}"/>
    <cellStyle name="Normal 11 6 3" xfId="2859" xr:uid="{00000000-0005-0000-0000-00006B030000}"/>
    <cellStyle name="Normal 11 6 3 2" xfId="6071" xr:uid="{15DD6167-203B-433F-A9E3-2A16E6DED355}"/>
    <cellStyle name="Normal 11 6 3 2 2" xfId="26193" xr:uid="{4BEDC51B-725A-4593-9E6F-94F99D7F80AA}"/>
    <cellStyle name="Normal 11 6 3 2 3" xfId="15527" xr:uid="{49E981A8-79E2-4F5A-B95F-10B2AB8193C5}"/>
    <cellStyle name="Normal 11 6 3 3" xfId="7980" xr:uid="{08214E28-A72D-40B5-A0FF-BBC0FE4C1529}"/>
    <cellStyle name="Normal 11 6 3 3 2" xfId="18360" xr:uid="{43EB3EFD-E78F-4679-BBDC-835B346BDB3B}"/>
    <cellStyle name="Normal 11 6 3 4" xfId="10813" xr:uid="{A1CE415C-D7A7-430E-B35E-FA2D26E8C63C}"/>
    <cellStyle name="Normal 11 6 3 4 2" xfId="21193" xr:uid="{3E53748C-901F-4ABE-B0FB-05984115E6B7}"/>
    <cellStyle name="Normal 11 6 3 5" xfId="24149" xr:uid="{D95C5E7B-8D7F-4AFD-9FFC-363BC5D9368F}"/>
    <cellStyle name="Normal 11 6 3 6" xfId="13347" xr:uid="{A7160CAA-E05C-42CC-9C4E-7CF2940DD71A}"/>
    <cellStyle name="Normal 11 6 4" xfId="4150" xr:uid="{8897D64D-3888-4BB8-9522-58EB076CD29F}"/>
    <cellStyle name="Normal 11 6 4 2" xfId="8921" xr:uid="{34FD39BE-6E6B-4AD5-BEC0-389BB156B5B3}"/>
    <cellStyle name="Normal 11 6 4 2 2" xfId="29020" xr:uid="{96374AE3-3679-4035-B9B3-F79B3DA14166}"/>
    <cellStyle name="Normal 11 6 4 2 3" xfId="19301" xr:uid="{217AB037-360E-43AE-B0B0-259481AA9338}"/>
    <cellStyle name="Normal 11 6 4 3" xfId="11754" xr:uid="{A9DA5D51-E46E-4BCB-8481-C81DCA54B20A}"/>
    <cellStyle name="Normal 11 6 4 3 2" xfId="22134" xr:uid="{2FF41ADB-2ECD-4F50-AC3B-147B5FE36219}"/>
    <cellStyle name="Normal 11 6 4 4" xfId="28483" xr:uid="{75AA98EB-F151-4117-9127-C1275A9C0006}"/>
    <cellStyle name="Normal 11 6 4 5" xfId="16468" xr:uid="{078E3D01-56AA-4595-9FB7-B04864440EC3}"/>
    <cellStyle name="Normal 11 6 5" xfId="5032" xr:uid="{CC1A95E0-B1E7-46CF-AFFF-52BB857E64C8}"/>
    <cellStyle name="Normal 11 6 5 2" xfId="27488" xr:uid="{64B45BFB-1BBC-4084-97A0-74B6A5E9A3EA}"/>
    <cellStyle name="Normal 11 6 5 3" xfId="14328" xr:uid="{FA70D1E4-E891-43DE-A664-7C2EE46E6787}"/>
    <cellStyle name="Normal 11 6 6" xfId="6781" xr:uid="{7D48E33C-69FE-439E-942C-4531C77FC840}"/>
    <cellStyle name="Normal 11 6 6 2" xfId="17161" xr:uid="{C9D6E1D2-24A2-448A-B67A-2510BAAC2BC4}"/>
    <cellStyle name="Normal 11 6 7" xfId="9614" xr:uid="{D7C41B80-F05F-49AC-9D45-D2A58C8503A3}"/>
    <cellStyle name="Normal 11 6 7 2" xfId="19994" xr:uid="{B05B765F-6156-4216-9857-FFAFC4C46E29}"/>
    <cellStyle name="Normal 11 6 8" xfId="25568" xr:uid="{F67A65D7-3B24-4110-8BA4-D4600D14EC47}"/>
    <cellStyle name="Normal 11 6 9" xfId="12699" xr:uid="{7B8BA89E-E580-44A4-B170-94A6475269B6}"/>
    <cellStyle name="Normal 11 7" xfId="677" xr:uid="{00000000-0005-0000-0000-000051040000}"/>
    <cellStyle name="Normal 11 7 2" xfId="5033" xr:uid="{E2F2A623-6DC7-4ADF-87D8-C8404433EF29}"/>
    <cellStyle name="Normal 11 7 2 2" xfId="24298" xr:uid="{6658F537-39AE-4CEA-A705-BFA760AE7921}"/>
    <cellStyle name="Normal 11 7 2 3" xfId="28286" xr:uid="{4AF7F0B1-F341-4D19-B61E-35484FCA54DA}"/>
    <cellStyle name="Normal 11 7 2 4" xfId="14329" xr:uid="{172FED5F-EF95-4CE1-895E-131F5BFE53E3}"/>
    <cellStyle name="Normal 11 7 3" xfId="6782" xr:uid="{C70B7F4A-CFDA-408D-8E8C-60D74F6957C8}"/>
    <cellStyle name="Normal 11 7 3 2" xfId="26914" xr:uid="{45EE320C-490B-472A-84F1-B3CD9D7A21FE}"/>
    <cellStyle name="Normal 11 7 3 3" xfId="17162" xr:uid="{DA37AFFF-3F63-4AF7-BA68-6F52E5231E45}"/>
    <cellStyle name="Normal 11 7 4" xfId="9615" xr:uid="{207D58B0-82A5-4E81-BBD0-2A00B8F9B192}"/>
    <cellStyle name="Normal 11 7 4 2" xfId="19995" xr:uid="{217F3421-304B-4632-AAD6-496D87CB8017}"/>
    <cellStyle name="Normal 11 7 5" xfId="24072" xr:uid="{17114C85-D6E0-4CA6-8C08-BE54408EB7E6}"/>
    <cellStyle name="Normal 11 7 6" xfId="13397" xr:uid="{FA874369-E5D4-4170-94AB-236BD918FFB8}"/>
    <cellStyle name="Normal 11 8" xfId="2651" xr:uid="{00000000-0005-0000-0000-00006D030000}"/>
    <cellStyle name="Normal 11 8 2" xfId="5912" xr:uid="{3C16B3C4-9BA2-4BA5-B56C-569FDC9C4593}"/>
    <cellStyle name="Normal 11 8 2 2" xfId="26110" xr:uid="{54BF3F3F-E486-4A98-8F86-41E336AFA9FE}"/>
    <cellStyle name="Normal 11 8 2 3" xfId="15322" xr:uid="{C9968FD0-A6FD-4FFC-8DD2-8D5D8F8B13DB}"/>
    <cellStyle name="Normal 11 8 3" xfId="7775" xr:uid="{1CBB693E-D222-4711-9277-F48DC820F811}"/>
    <cellStyle name="Normal 11 8 3 2" xfId="18155" xr:uid="{695EB2FB-8162-4F8F-AB9B-77C49AC9BC6D}"/>
    <cellStyle name="Normal 11 8 4" xfId="10608" xr:uid="{9DDBDCA2-A42D-46D7-A65A-9B5B5F7571DF}"/>
    <cellStyle name="Normal 11 8 4 2" xfId="20988" xr:uid="{E64107D0-E411-4EED-ABAC-042DFC620510}"/>
    <cellStyle name="Normal 11 8 5" xfId="24147" xr:uid="{DE3B9CCD-AB2F-43CC-8B21-43E9D3C24ECA}"/>
    <cellStyle name="Normal 11 8 6" xfId="13052" xr:uid="{683EF287-66DA-4C6E-89BD-CBED583B0E34}"/>
    <cellStyle name="Normal 11 9" xfId="2256" xr:uid="{00000000-0005-0000-0000-000059030000}"/>
    <cellStyle name="Normal 11 9 2" xfId="7382" xr:uid="{CC45CD05-6C38-4C8F-969D-40CD46DD4EC2}"/>
    <cellStyle name="Normal 11 9 2 2" xfId="27279" xr:uid="{72E147AB-D952-44EA-AF13-327D60A7B6A6}"/>
    <cellStyle name="Normal 11 9 2 3" xfId="17762" xr:uid="{8A41127B-A9DB-421D-8BAB-419AD756C79D}"/>
    <cellStyle name="Normal 11 9 3" xfId="10215" xr:uid="{1EAA9FB2-92CE-410F-B029-E2AE91B18BE7}"/>
    <cellStyle name="Normal 11 9 3 2" xfId="20595" xr:uid="{4321BE4B-2DA1-492D-8447-49E3C6028460}"/>
    <cellStyle name="Normal 11 9 4" xfId="23171" xr:uid="{9FB7D291-3478-42A8-8F80-95239D39C086}"/>
    <cellStyle name="Normal 11 9 5" xfId="14929" xr:uid="{9FD45EBF-AC69-4791-830E-35A1B66B4468}"/>
    <cellStyle name="Normal 12" xfId="678" xr:uid="{00000000-0005-0000-0000-000052040000}"/>
    <cellStyle name="Normal 12 10" xfId="22964" xr:uid="{033343EA-8A5A-4D18-A061-28041EF0DCC6}"/>
    <cellStyle name="Normal 12 11" xfId="12495" xr:uid="{C76A44B9-FF9F-49AA-868F-89A514942165}"/>
    <cellStyle name="Normal 12 2" xfId="679" xr:uid="{00000000-0005-0000-0000-000053040000}"/>
    <cellStyle name="Normal 12 2 2" xfId="5035" xr:uid="{AD475A3E-73E0-4B12-B0FE-634B3B93A6DB}"/>
    <cellStyle name="Normal 12 2 2 2" xfId="25709" xr:uid="{7DEF7E45-F8D2-4063-B834-3C42CF35FB5A}"/>
    <cellStyle name="Normal 12 2 2 3" xfId="28323" xr:uid="{47B5D16A-CAC2-48DD-97F0-0C9E4E57B817}"/>
    <cellStyle name="Normal 12 2 2 4" xfId="14331" xr:uid="{073FA9A3-B4A4-40BF-82B1-D44419344B16}"/>
    <cellStyle name="Normal 12 2 3" xfId="6784" xr:uid="{7E55DEA3-BC79-4550-9BF7-EE947CFB9519}"/>
    <cellStyle name="Normal 12 2 3 2" xfId="26152" xr:uid="{81BE5766-15C6-4192-B29B-386BCB362BB7}"/>
    <cellStyle name="Normal 12 2 3 3" xfId="28617" xr:uid="{41EE9D90-22B5-4D91-B56D-7AEBE4D80B29}"/>
    <cellStyle name="Normal 12 2 3 4" xfId="17164" xr:uid="{EB77552A-3E39-4B3A-B257-4C2ECD7599FC}"/>
    <cellStyle name="Normal 12 2 4" xfId="9617" xr:uid="{F376DB83-EF64-4A8A-8A23-F57AF8F0224E}"/>
    <cellStyle name="Normal 12 2 4 2" xfId="29376" xr:uid="{16BF253E-C692-4009-9718-45A3A081B9C4}"/>
    <cellStyle name="Normal 12 2 4 3" xfId="19997" xr:uid="{C7955B86-9016-4C69-83B8-7A3A2A612F4F}"/>
    <cellStyle name="Normal 12 2 5" xfId="23083" xr:uid="{01633C0A-A72D-4EE4-9F1A-3DF12E369B3B}"/>
    <cellStyle name="Normal 12 2 6" xfId="13348" xr:uid="{04ADC0D9-B86A-46C2-99CE-0C892D77FB6D}"/>
    <cellStyle name="Normal 12 3" xfId="3144" xr:uid="{00000000-0005-0000-0000-000070030000}"/>
    <cellStyle name="Normal 12 3 2" xfId="6201" xr:uid="{7D022FC5-7870-45D9-8D59-60C6C14ADAA5}"/>
    <cellStyle name="Normal 12 3 2 2" xfId="22820" xr:uid="{A94978FC-D56E-43B3-9DC5-0274A2631273}"/>
    <cellStyle name="Normal 12 3 2 3" xfId="28690" xr:uid="{B751A062-B9D7-469D-A5F7-D39FB081053B}"/>
    <cellStyle name="Normal 12 3 2 4" xfId="15770" xr:uid="{12715E97-5114-4E2C-8FB6-DE55CB85D0A7}"/>
    <cellStyle name="Normal 12 3 3" xfId="8223" xr:uid="{280E29AF-96C5-490F-A35E-4FE1D8B8925E}"/>
    <cellStyle name="Normal 12 3 3 2" xfId="28868" xr:uid="{DB1364C7-AF5D-4030-A5A3-4EC5C448E437}"/>
    <cellStyle name="Normal 12 3 3 3" xfId="18603" xr:uid="{4A4433A0-54AB-4011-AC64-8F7A09961B7A}"/>
    <cellStyle name="Normal 12 3 4" xfId="11056" xr:uid="{967ED9CC-BE3E-49B9-B845-28C03999D68A}"/>
    <cellStyle name="Normal 12 3 4 2" xfId="21436" xr:uid="{709F180A-4DE2-4C8B-8544-6FE558FA0956}"/>
    <cellStyle name="Normal 12 3 5" xfId="23529" xr:uid="{D5234BF6-12FD-419A-8C41-7A9641DE3930}"/>
    <cellStyle name="Normal 12 3 6" xfId="13671" xr:uid="{0E151977-D1A2-40E0-AF8A-9538AD77A839}"/>
    <cellStyle name="Normal 12 4" xfId="2659" xr:uid="{00000000-0005-0000-0000-000071030000}"/>
    <cellStyle name="Normal 12 4 2" xfId="5918" xr:uid="{770C451C-813B-4FF8-B587-13F9DBD1EDDF}"/>
    <cellStyle name="Normal 12 4 2 2" xfId="26364" xr:uid="{A71634E2-0DF5-493D-84C0-FC73DA14EE97}"/>
    <cellStyle name="Normal 12 4 2 3" xfId="15330" xr:uid="{CC0B48EF-C0F2-4E06-A1BC-09A8A75F57FE}"/>
    <cellStyle name="Normal 12 4 3" xfId="7783" xr:uid="{BE42800C-35A8-4D46-A402-C7092A9B236B}"/>
    <cellStyle name="Normal 12 4 3 2" xfId="18163" xr:uid="{7B232A74-B0B6-4F4E-96AB-6D93C640B5A0}"/>
    <cellStyle name="Normal 12 4 4" xfId="10616" xr:uid="{FA08CA2A-FAAF-443C-9DDE-1D77E1DEA92C}"/>
    <cellStyle name="Normal 12 4 4 2" xfId="20996" xr:uid="{92F78D94-E3D1-471E-BEDA-A74745FCF85D}"/>
    <cellStyle name="Normal 12 4 5" xfId="23749" xr:uid="{DD1E9B09-6FEC-4C59-9677-7A102651FFEB}"/>
    <cellStyle name="Normal 12 4 6" xfId="13060" xr:uid="{A5C88BF8-7A2F-4C5B-A0D7-BBF24B97022B}"/>
    <cellStyle name="Normal 12 5" xfId="2264" xr:uid="{00000000-0005-0000-0000-00006E030000}"/>
    <cellStyle name="Normal 12 5 2" xfId="7390" xr:uid="{7E50454D-933B-4840-8B3F-BB52394ED944}"/>
    <cellStyle name="Normal 12 5 2 2" xfId="17770" xr:uid="{4048479F-63F7-41DF-BC82-7A11D85C922E}"/>
    <cellStyle name="Normal 12 5 3" xfId="10223" xr:uid="{F12FA1EC-A2E7-45E9-BE43-2774C2E1BC84}"/>
    <cellStyle name="Normal 12 5 3 2" xfId="20603" xr:uid="{B9D70D8E-2672-4BF9-9869-6734F15C2519}"/>
    <cellStyle name="Normal 12 5 4" xfId="24476" xr:uid="{DFAA973F-326E-446E-A2AD-301ABEE1A675}"/>
    <cellStyle name="Normal 12 5 5" xfId="14937" xr:uid="{10721356-729C-4D58-94C5-73C19FEC5DA1}"/>
    <cellStyle name="Normal 12 6" xfId="3787" xr:uid="{FC5D471A-BA1A-4CEB-A00A-3C532FA45458}"/>
    <cellStyle name="Normal 12 6 2" xfId="8625" xr:uid="{4A058FC5-A2EB-4011-AFB4-00F15F2B6912}"/>
    <cellStyle name="Normal 12 6 2 2" xfId="19005" xr:uid="{317FE9FD-0925-4241-B2DD-16B933DBA824}"/>
    <cellStyle name="Normal 12 6 3" xfId="11458" xr:uid="{F70DC20A-4CB9-48B4-9B61-85C555A8C8E9}"/>
    <cellStyle name="Normal 12 6 3 2" xfId="21838" xr:uid="{0810842A-5B40-4B7C-9C40-6719AEEE95F9}"/>
    <cellStyle name="Normal 12 6 4" xfId="16172" xr:uid="{5BB47EA7-B128-4837-9360-E10735DAAB63}"/>
    <cellStyle name="Normal 12 7" xfId="5034" xr:uid="{D8E44DB6-B01F-4F4D-BD68-0CD5A36983BA}"/>
    <cellStyle name="Normal 12 7 2" xfId="14330" xr:uid="{8BB7854B-15D0-42A0-B9E8-58D48B1E44D2}"/>
    <cellStyle name="Normal 12 8" xfId="6783" xr:uid="{A16B3C71-8F9F-450E-843E-AC7EFF0240D8}"/>
    <cellStyle name="Normal 12 8 2" xfId="17163" xr:uid="{B73FF3CB-5A5C-4E83-9F3D-74B341F1AA0B}"/>
    <cellStyle name="Normal 12 9" xfId="9616" xr:uid="{1F8F4189-B832-4E1E-A1D8-D39FD28B04F1}"/>
    <cellStyle name="Normal 12 9 2" xfId="19996" xr:uid="{8DD72BD7-34D7-44AA-991F-BA6B4ED22B16}"/>
    <cellStyle name="Normal 13" xfId="680" xr:uid="{00000000-0005-0000-0000-000054040000}"/>
    <cellStyle name="Normal 13 2" xfId="2857" xr:uid="{00000000-0005-0000-0000-000073030000}"/>
    <cellStyle name="Normal 13 2 2" xfId="6069" xr:uid="{AA45E48B-09ED-4685-8AB6-AA6F639FBB2D}"/>
    <cellStyle name="Normal 13 2 2 2" xfId="27452" xr:uid="{0ECDDCD3-2C26-43D1-B28A-9066ED64A0C3}"/>
    <cellStyle name="Normal 13 2 2 3" xfId="15525" xr:uid="{5315A895-933C-4175-B1C5-5A178C13C8AC}"/>
    <cellStyle name="Normal 13 2 3" xfId="7978" xr:uid="{D6ED7299-EB16-4696-9CA3-92A77439F31C}"/>
    <cellStyle name="Normal 13 2 3 2" xfId="18358" xr:uid="{D5E1AFA7-D19D-42A0-9BA6-AB9511E67ADC}"/>
    <cellStyle name="Normal 13 2 4" xfId="10811" xr:uid="{A6E33D61-2B9E-43E3-8C2E-E87F8B37CAB6}"/>
    <cellStyle name="Normal 13 2 4 2" xfId="21191" xr:uid="{0F36D579-9F20-4F18-916E-96830EF010CE}"/>
    <cellStyle name="Normal 13 2 5" xfId="25075" xr:uid="{4FF1AE43-EA66-47B5-B73F-454B5E6A16AC}"/>
    <cellStyle name="Normal 13 2 6" xfId="13345" xr:uid="{D4F3D36C-A7FC-4FDC-AAE9-E1EEBC23B8B9}"/>
    <cellStyle name="Normal 13 3" xfId="5036" xr:uid="{5EF0DBC1-19E6-4D57-AA65-7566483BF4E3}"/>
    <cellStyle name="Normal 13 3 2" xfId="23886" xr:uid="{BAF24BDA-9EA4-4E49-9C2F-0A1B24FBA196}"/>
    <cellStyle name="Normal 13 3 3" xfId="14332" xr:uid="{9DE4D361-8895-4AF1-9B4A-485DAAF66D82}"/>
    <cellStyle name="Normal 13 3 4" xfId="30030" xr:uid="{A3EAF4AB-5115-481D-A447-9586BF9ECF1A}"/>
    <cellStyle name="Normal 13 4" xfId="6785" xr:uid="{E5B61214-23AE-4E08-9C32-6624FB8807D7}"/>
    <cellStyle name="Normal 13 4 2" xfId="24749" xr:uid="{30EAA314-B589-4A22-96C7-402013D2E5F1}"/>
    <cellStyle name="Normal 13 4 3" xfId="17165" xr:uid="{CD1AFCFF-8A29-40F4-BCB3-13A9938CCB65}"/>
    <cellStyle name="Normal 13 5" xfId="9618" xr:uid="{A64C81F3-8753-4787-8678-DA3C0B4E0D5D}"/>
    <cellStyle name="Normal 13 5 2" xfId="19998" xr:uid="{6AD10095-07EB-44EC-BF77-DAA26E917E4A}"/>
    <cellStyle name="Normal 13 6" xfId="24642" xr:uid="{C31D4092-6773-469F-B36E-534BE4E414D1}"/>
    <cellStyle name="Normal 13 7" xfId="12653" xr:uid="{8816A397-40EB-4D81-AB75-F4B738433536}"/>
    <cellStyle name="Normal 14" xfId="681" xr:uid="{00000000-0005-0000-0000-000055040000}"/>
    <cellStyle name="Normal 14 2" xfId="5037" xr:uid="{0D3D8E5F-1EDF-435C-B1B0-BD478797D276}"/>
    <cellStyle name="Normal 14 2 2" xfId="24477" xr:uid="{C034AB12-76B5-486A-9894-6A048BC7366A}"/>
    <cellStyle name="Normal 14 2 3" xfId="27541" xr:uid="{2A7A1040-187C-4B84-82AB-F3A4C14E60F4}"/>
    <cellStyle name="Normal 14 2 4" xfId="14333" xr:uid="{1F912A46-1F27-4E86-990F-1ED3312AE108}"/>
    <cellStyle name="Normal 14 3" xfId="6786" xr:uid="{F3711F9B-2A3C-4CD8-BBD7-40DE750693A8}"/>
    <cellStyle name="Normal 14 3 2" xfId="26275" xr:uid="{2E219A78-E01D-45C7-835F-4A082BBDE51C}"/>
    <cellStyle name="Normal 14 3 3" xfId="17166" xr:uid="{98E27F91-1457-4546-AA50-24A60B093E5D}"/>
    <cellStyle name="Normal 14 4" xfId="9619" xr:uid="{24ACE589-6F58-480C-A0A9-E0CCB13410CC}"/>
    <cellStyle name="Normal 14 4 2" xfId="19999" xr:uid="{34A16C81-10AF-4836-996D-F492EE7E1506}"/>
    <cellStyle name="Normal 14 5" xfId="24459" xr:uid="{B2C5D97A-D174-4AE7-8B7D-B2C708EFC8E7}"/>
    <cellStyle name="Normal 14 6" xfId="13351" xr:uid="{A6F71BD5-6E29-429D-86A0-A3FE750FA4A2}"/>
    <cellStyle name="Normal 15" xfId="2426" xr:uid="{00000000-0005-0000-0000-000075030000}"/>
    <cellStyle name="Normal 15 2" xfId="23094" xr:uid="{2C9AB8CE-D120-4791-BB69-A1D95A2CF072}"/>
    <cellStyle name="Normal 15 3" xfId="25233" xr:uid="{43C97933-000E-4EB9-ADD0-F68EC944A8A0}"/>
    <cellStyle name="Normal 15 4" xfId="29984" xr:uid="{4C44E769-B72D-47F8-BFD8-967FDABB778E}"/>
    <cellStyle name="Normal 16" xfId="2425" xr:uid="{00000000-0005-0000-0000-000076030000}"/>
    <cellStyle name="Normal 16 2" xfId="5724" xr:uid="{B477EC25-0A93-45EF-93C3-5F54D32200CD}"/>
    <cellStyle name="Normal 16 2 2" xfId="28318" xr:uid="{D5DCF4FC-BC09-4702-B3D6-AB3F7724FBFD}"/>
    <cellStyle name="Normal 16 2 3" xfId="15098" xr:uid="{29037CB6-2C9A-47AC-9730-FFD64DBF95FD}"/>
    <cellStyle name="Normal 16 3" xfId="7551" xr:uid="{63D701BD-ABDA-4964-8C51-6402DDBE271A}"/>
    <cellStyle name="Normal 16 3 2" xfId="17931" xr:uid="{9D219CFE-1969-42B2-A553-D5847A6DA9DD}"/>
    <cellStyle name="Normal 16 4" xfId="10384" xr:uid="{D2522661-93A0-4956-9697-D1730F5CFA20}"/>
    <cellStyle name="Normal 16 4 2" xfId="20764" xr:uid="{5137FD37-CDFD-4897-8D9B-C3DCFC154183}"/>
    <cellStyle name="Normal 16 5" xfId="25180" xr:uid="{7A977A69-078F-4B3B-A863-D178A5FF7356}"/>
    <cellStyle name="Normal 16 6" xfId="12811" xr:uid="{29E9BBF2-7804-4601-B0CA-D6862E03B065}"/>
    <cellStyle name="Normal 17" xfId="4844" xr:uid="{4EC3EDA1-0B49-4397-ACE6-F65BB86475E3}"/>
    <cellStyle name="Normal 17 2" xfId="26263" xr:uid="{F9058EFE-70AF-4C20-8F8B-416CE835CA40}"/>
    <cellStyle name="Normal 17 3" xfId="14132" xr:uid="{19AEF679-6457-4A98-AD6A-ED8181B653C8}"/>
    <cellStyle name="Normal 17 4" xfId="29612" xr:uid="{1408406F-0F3E-4B32-8FAF-E9953EA12EC1}"/>
    <cellStyle name="Normal 17 5" xfId="29587" xr:uid="{4ED93E39-21EF-4DCF-B005-6E3097EA06BD}"/>
    <cellStyle name="Normal 17 5 2" xfId="29639" xr:uid="{45B16796-CAAF-4DF6-B906-098BDC71E282}"/>
    <cellStyle name="Normal 17 5 2 2" xfId="30106" xr:uid="{F7E39ECD-4D10-4D07-8F21-75FAF9DEBFA7}"/>
    <cellStyle name="Normal 17 5 3" xfId="30381" xr:uid="{B45CE350-A162-4B94-B9BF-8DDA18EE9D32}"/>
    <cellStyle name="Normal 17 5 4" xfId="30368" xr:uid="{8603D28E-B236-4EC6-AE4B-CCA2E34ECDF2}"/>
    <cellStyle name="Normal 17 5 4 2" xfId="31707" xr:uid="{8378316B-0AEB-4628-8314-F5A160EE652A}"/>
    <cellStyle name="Normal 17 6" xfId="29637" xr:uid="{2615603F-F587-465C-9DB1-DFE5AAD13470}"/>
    <cellStyle name="Normal 17 6 2" xfId="30105" xr:uid="{1CE297B0-511C-45BD-82B6-9F5EFC6F4E9E}"/>
    <cellStyle name="Normal 17 7" xfId="30351" xr:uid="{B6AE06BD-E46D-4EF1-88E1-B52B46EEF606}"/>
    <cellStyle name="Normal 17 7 2" xfId="31691" xr:uid="{715E5696-15DC-46D7-B1F6-6B19405350CB}"/>
    <cellStyle name="Normal 18" xfId="6585" xr:uid="{41350291-B8D4-4B0F-BB97-B6A2FEFF55C8}"/>
    <cellStyle name="Normal 18 2" xfId="16965" xr:uid="{A08ADA9E-880A-423A-BC21-A77F0F152E4B}"/>
    <cellStyle name="Normal 19" xfId="9418" xr:uid="{EEFE1ADD-8068-4691-A806-69EFDD9F49C8}"/>
    <cellStyle name="Normal 19 2" xfId="19798" xr:uid="{B56B06F7-E066-401E-BD37-8901D45D37C2}"/>
    <cellStyle name="Normal 2" xfId="682" xr:uid="{00000000-0005-0000-0000-000056040000}"/>
    <cellStyle name="Normal 2 10" xfId="683" xr:uid="{00000000-0005-0000-0000-000057040000}"/>
    <cellStyle name="Normal 2 10 10" xfId="9620" xr:uid="{6A978DBD-1903-4566-A76F-D9BD2824005F}"/>
    <cellStyle name="Normal 2 10 10 2" xfId="20000" xr:uid="{FCAF2797-04A4-45F3-AAB4-4974094B7C05}"/>
    <cellStyle name="Normal 2 10 11" xfId="24308" xr:uid="{7CE40F8D-2C6C-40A0-827F-401595517E6B}"/>
    <cellStyle name="Normal 2 10 12" xfId="12545" xr:uid="{D8F2B4BC-75C0-46DD-AA3E-912AAFB27616}"/>
    <cellStyle name="Normal 2 10 2" xfId="684" xr:uid="{00000000-0005-0000-0000-000058040000}"/>
    <cellStyle name="Normal 2 10 2 10" xfId="12703" xr:uid="{03590174-D100-4823-9470-1F863032040F}"/>
    <cellStyle name="Normal 2 10 2 2" xfId="685" xr:uid="{00000000-0005-0000-0000-000059040000}"/>
    <cellStyle name="Normal 2 10 2 2 2" xfId="5040" xr:uid="{4B1D97E6-96DB-48FB-BE29-9C4A808EEAF1}"/>
    <cellStyle name="Normal 2 10 2 2 2 2" xfId="25026" xr:uid="{85EF3525-AC41-4E56-B053-2013675EAF5F}"/>
    <cellStyle name="Normal 2 10 2 2 2 3" xfId="27769" xr:uid="{E3908DE8-2AA8-4280-BAA0-A0384637A422}"/>
    <cellStyle name="Normal 2 10 2 2 2 4" xfId="14336" xr:uid="{715D0DB7-0BAC-4BB5-8734-41CF55C22CDC}"/>
    <cellStyle name="Normal 2 10 2 2 3" xfId="6789" xr:uid="{0E5A8F5D-0961-4D45-9D50-F9720832934F}"/>
    <cellStyle name="Normal 2 10 2 2 3 2" xfId="27568" xr:uid="{FC2BD4B1-3FF0-4C9B-B62C-30EB7E056146}"/>
    <cellStyle name="Normal 2 10 2 2 3 3" xfId="28313" xr:uid="{2E712B32-BDE8-415B-A965-6709DFF53A01}"/>
    <cellStyle name="Normal 2 10 2 2 3 4" xfId="17169" xr:uid="{7732C903-252A-4177-B4EE-01EA203637C3}"/>
    <cellStyle name="Normal 2 10 2 2 4" xfId="9622" xr:uid="{90E5D0CC-8E0F-4145-AD1C-7A6B585F163D}"/>
    <cellStyle name="Normal 2 10 2 2 4 2" xfId="29377" xr:uid="{48816090-0EC0-4318-9EF0-31208B402F94}"/>
    <cellStyle name="Normal 2 10 2 2 4 3" xfId="20002" xr:uid="{BAC9179B-5B3E-4B5E-946C-494A9C64BE30}"/>
    <cellStyle name="Normal 2 10 2 2 5" xfId="24021" xr:uid="{69D296D9-4E64-4349-A6C1-12380EBC0D27}"/>
    <cellStyle name="Normal 2 10 2 2 6" xfId="13672" xr:uid="{21AB60BC-1520-40B2-80EB-15E14175247D}"/>
    <cellStyle name="Normal 2 10 2 3" xfId="2712" xr:uid="{00000000-0005-0000-0000-00007B030000}"/>
    <cellStyle name="Normal 2 10 2 3 2" xfId="5929" xr:uid="{6F9B445A-F519-4F2B-841F-0828963C8272}"/>
    <cellStyle name="Normal 2 10 2 3 2 2" xfId="27656" xr:uid="{84CDA419-4F55-43FC-ADC1-410564068752}"/>
    <cellStyle name="Normal 2 10 2 3 2 3" xfId="15382" xr:uid="{4BF48A87-A58E-48C5-B237-DBBC0B37BCFF}"/>
    <cellStyle name="Normal 2 10 2 3 3" xfId="7835" xr:uid="{756D2142-0636-4E39-AA65-B82595E47ED9}"/>
    <cellStyle name="Normal 2 10 2 3 3 2" xfId="18215" xr:uid="{8974FC1F-3940-4551-8566-90BF8E1DBE46}"/>
    <cellStyle name="Normal 2 10 2 3 4" xfId="10668" xr:uid="{981C3D8B-0BC7-4C56-8B70-DF9DCC096F32}"/>
    <cellStyle name="Normal 2 10 2 3 4 2" xfId="21048" xr:uid="{04A75ED6-0273-48B9-957F-A9EF01D42227}"/>
    <cellStyle name="Normal 2 10 2 3 5" xfId="23044" xr:uid="{A8EBECA3-327C-48A7-853D-6A48EDFE396E}"/>
    <cellStyle name="Normal 2 10 2 3 6" xfId="13138" xr:uid="{C2DFDE86-C1D5-41D4-BE4E-0A9C42D6D918}"/>
    <cellStyle name="Normal 2 10 2 4" xfId="2420" xr:uid="{00000000-0005-0000-0000-000079030000}"/>
    <cellStyle name="Normal 2 10 2 4 2" xfId="7546" xr:uid="{3B36CAC2-FF81-448A-95FB-1AA5EF72530D}"/>
    <cellStyle name="Normal 2 10 2 4 2 2" xfId="27932" xr:uid="{D2FE575E-6C08-4270-98DA-54828BC91846}"/>
    <cellStyle name="Normal 2 10 2 4 2 3" xfId="17926" xr:uid="{F6D443BF-C32A-492D-865E-6B60716A332A}"/>
    <cellStyle name="Normal 2 10 2 4 3" xfId="10379" xr:uid="{78384D6C-1B9B-4ED5-A6E0-75FBD89CE93B}"/>
    <cellStyle name="Normal 2 10 2 4 3 2" xfId="20759" xr:uid="{B112BDC5-E73D-4943-A297-053DD2012967}"/>
    <cellStyle name="Normal 2 10 2 4 4" xfId="24923" xr:uid="{54163CFA-A981-416D-A52A-8376976FC0C9}"/>
    <cellStyle name="Normal 2 10 2 4 5" xfId="15093" xr:uid="{5725EBF2-79D5-45F0-9961-B3DD42B887C3}"/>
    <cellStyle name="Normal 2 10 2 5" xfId="3916" xr:uid="{BD5E7341-68BF-4756-8305-A435157C6732}"/>
    <cellStyle name="Normal 2 10 2 5 2" xfId="8747" xr:uid="{7215D1F5-0354-459D-8EC2-14DB0923EF4F}"/>
    <cellStyle name="Normal 2 10 2 5 2 2" xfId="19127" xr:uid="{1B946FF3-D8FF-49C9-8E18-EDA76F7B3291}"/>
    <cellStyle name="Normal 2 10 2 5 3" xfId="11580" xr:uid="{A2149190-495C-499F-817F-63A921074BCE}"/>
    <cellStyle name="Normal 2 10 2 5 3 2" xfId="21960" xr:uid="{CCB3DD2F-6369-4CCF-A0BB-9B6FD6A06564}"/>
    <cellStyle name="Normal 2 10 2 5 4" xfId="26098" xr:uid="{12B3E98C-809D-4A86-BBB9-BCD3ED4B0349}"/>
    <cellStyle name="Normal 2 10 2 5 5" xfId="16294" xr:uid="{12D5A544-ABFE-4F3E-BCE3-3E0259E3DDDD}"/>
    <cellStyle name="Normal 2 10 2 6" xfId="5039" xr:uid="{D5B2E7E1-955B-4DE0-AE72-078AEA147FA3}"/>
    <cellStyle name="Normal 2 10 2 6 2" xfId="14335" xr:uid="{B1481CA9-47DB-478D-B9E6-EDCB74F5F9FE}"/>
    <cellStyle name="Normal 2 10 2 7" xfId="6788" xr:uid="{836EDE06-7085-4C14-AD6D-C9F5F92FC2A3}"/>
    <cellStyle name="Normal 2 10 2 7 2" xfId="17168" xr:uid="{38C9EFBA-9DB9-48BD-96E0-0CB7D0C9787F}"/>
    <cellStyle name="Normal 2 10 2 8" xfId="9621" xr:uid="{B9D44309-A423-4CC3-8623-A597779FE67A}"/>
    <cellStyle name="Normal 2 10 2 8 2" xfId="20001" xr:uid="{D7D18A0B-24F2-45BA-8A57-C998D2A2B2F1}"/>
    <cellStyle name="Normal 2 10 2 9" xfId="23585" xr:uid="{8CE583E1-4E59-4591-9A6A-677E69EF0669}"/>
    <cellStyle name="Normal 2 10 3" xfId="686" xr:uid="{00000000-0005-0000-0000-00005A040000}"/>
    <cellStyle name="Normal 2 10 3 2" xfId="4449" xr:uid="{056BFCF5-1274-4918-A4DB-F87B2191CBDF}"/>
    <cellStyle name="Normal 2 10 3 2 2" xfId="9220" xr:uid="{050CFBA6-16B7-4853-A509-E414C781678D}"/>
    <cellStyle name="Normal 2 10 3 2 2 2" xfId="29213" xr:uid="{2BA3FFC7-FF5D-4274-8170-8C001DC032FF}"/>
    <cellStyle name="Normal 2 10 3 2 2 3" xfId="19600" xr:uid="{3F2C4159-088E-40FF-8CC1-40E4F01F2175}"/>
    <cellStyle name="Normal 2 10 3 2 3" xfId="12053" xr:uid="{1737CD57-5D2B-42D0-AF93-FA54A6266609}"/>
    <cellStyle name="Normal 2 10 3 2 3 2" xfId="22433" xr:uid="{92A273E8-584A-4750-B49B-6A439EE7CDCF}"/>
    <cellStyle name="Normal 2 10 3 2 4" xfId="25657" xr:uid="{939EA17D-5404-42BF-9BCE-F96FB7F08C8C}"/>
    <cellStyle name="Normal 2 10 3 2 5" xfId="16767" xr:uid="{5BD07587-E792-4E60-81B5-E88AF2F62CBA}"/>
    <cellStyle name="Normal 2 10 3 3" xfId="5041" xr:uid="{A07D5222-E95C-4645-B95C-D413E152A2E0}"/>
    <cellStyle name="Normal 2 10 3 3 2" xfId="24506" xr:uid="{E4FB581A-5B57-460F-9BFE-9BBB58D36D54}"/>
    <cellStyle name="Normal 2 10 3 3 3" xfId="26532" xr:uid="{EB907162-DEC4-4F5E-9493-D102550CE772}"/>
    <cellStyle name="Normal 2 10 3 3 4" xfId="14337" xr:uid="{42913208-0214-447A-AAC1-150923146ADA}"/>
    <cellStyle name="Normal 2 10 3 4" xfId="6790" xr:uid="{C7792434-52BD-4AF3-90AC-0E6F0DB2DE3B}"/>
    <cellStyle name="Normal 2 10 3 4 2" xfId="24386" xr:uid="{ACBB8426-ADCF-4399-A188-1C03473A4B6F}"/>
    <cellStyle name="Normal 2 10 3 4 3" xfId="25864" xr:uid="{C99A89DD-C295-4A1A-AEFA-162926ACA3B9}"/>
    <cellStyle name="Normal 2 10 3 4 4" xfId="17170" xr:uid="{0F2D2FA9-4751-42CD-9D77-7FED9BC3B7DD}"/>
    <cellStyle name="Normal 2 10 3 5" xfId="9623" xr:uid="{D3E6235E-5788-4E8F-827B-7F0456FA5E08}"/>
    <cellStyle name="Normal 2 10 3 5 2" xfId="29378" xr:uid="{23296332-AF0F-4B31-8C10-BDC4A4C91A07}"/>
    <cellStyle name="Normal 2 10 3 5 3" xfId="20003" xr:uid="{0A543DC3-5871-41AF-A95F-CCCD8399027A}"/>
    <cellStyle name="Normal 2 10 3 6" xfId="23880" xr:uid="{88A6EF82-244A-4931-A304-409A70362C02}"/>
    <cellStyle name="Normal 2 10 3 7" xfId="13673" xr:uid="{35D9751C-52C4-44B3-AE92-A0BE2C32FF41}"/>
    <cellStyle name="Normal 2 10 4" xfId="687" xr:uid="{00000000-0005-0000-0000-00005B040000}"/>
    <cellStyle name="Normal 2 10 4 2" xfId="5042" xr:uid="{F0F1627E-1D02-477B-9062-80DFA671F4A1}"/>
    <cellStyle name="Normal 2 10 4 2 2" xfId="25677" xr:uid="{EFD2D526-1985-4BBF-B4E7-627FD67D47DC}"/>
    <cellStyle name="Normal 2 10 4 2 3" xfId="27922" xr:uid="{C17E5783-7881-49DD-859E-5D6DC5FCDACD}"/>
    <cellStyle name="Normal 2 10 4 2 4" xfId="14338" xr:uid="{0D9E0302-872C-41EE-AAD3-1D698F8F637D}"/>
    <cellStyle name="Normal 2 10 4 3" xfId="6791" xr:uid="{2E122C95-0419-48D1-B781-FE19679BDA09}"/>
    <cellStyle name="Normal 2 10 4 3 2" xfId="26671" xr:uid="{756C9BF8-7F4E-4D5D-BFEA-0DC97959D1C8}"/>
    <cellStyle name="Normal 2 10 4 3 3" xfId="17171" xr:uid="{6C9C85BD-F9DC-424A-8FA1-5460624278FD}"/>
    <cellStyle name="Normal 2 10 4 4" xfId="9624" xr:uid="{326FC538-9A19-44D5-B746-510789696F5A}"/>
    <cellStyle name="Normal 2 10 4 4 2" xfId="20004" xr:uid="{C629BCCB-DEA1-46F1-8FCC-A0F4FCAC0B9B}"/>
    <cellStyle name="Normal 2 10 4 5" xfId="24324" xr:uid="{D3B42B4B-9B2D-4347-967B-69A50EED4634}"/>
    <cellStyle name="Normal 2 10 4 6" xfId="13401" xr:uid="{0F9FA0E0-BEE7-41CF-AF3D-4AB2C0132119}"/>
    <cellStyle name="Normal 2 10 5" xfId="2503" xr:uid="{00000000-0005-0000-0000-00007E030000}"/>
    <cellStyle name="Normal 2 10 5 2" xfId="5782" xr:uid="{35CEC759-4A6C-40CC-BF8A-236861E32D53}"/>
    <cellStyle name="Normal 2 10 5 2 2" xfId="28490" xr:uid="{45F6E169-BB30-4E7B-9E02-EE4370FD78A0}"/>
    <cellStyle name="Normal 2 10 5 2 3" xfId="15174" xr:uid="{1C2128C8-39D5-467D-B67D-C52C1ACE183E}"/>
    <cellStyle name="Normal 2 10 5 3" xfId="7627" xr:uid="{58E3CCDA-41AC-456B-8B87-365313B280B1}"/>
    <cellStyle name="Normal 2 10 5 3 2" xfId="18007" xr:uid="{3B8B6460-2202-4356-BD8D-D6C673D66CAF}"/>
    <cellStyle name="Normal 2 10 5 4" xfId="10460" xr:uid="{7BD48EB6-81F0-4168-9D24-324DCFC2998C}"/>
    <cellStyle name="Normal 2 10 5 4 2" xfId="20840" xr:uid="{E05399EA-7298-4A1B-8A5D-E719A730BCFD}"/>
    <cellStyle name="Normal 2 10 5 5" xfId="23020" xr:uid="{A4F06588-7611-44B0-941D-2B3DAE839F8A}"/>
    <cellStyle name="Normal 2 10 5 6" xfId="12890" xr:uid="{77731914-FBAD-4C62-8728-7EB91800362C}"/>
    <cellStyle name="Normal 2 10 6" xfId="2312" xr:uid="{00000000-0005-0000-0000-000078030000}"/>
    <cellStyle name="Normal 2 10 6 2" xfId="7438" xr:uid="{823EDB6F-E493-41CE-A857-F74FF97C3104}"/>
    <cellStyle name="Normal 2 10 6 2 2" xfId="28347" xr:uid="{F9D97EDC-77FD-4C92-8C2F-CB40999DFDDD}"/>
    <cellStyle name="Normal 2 10 6 2 3" xfId="17818" xr:uid="{F5C772A3-31A2-4AF6-92E9-FDFC9BB82E61}"/>
    <cellStyle name="Normal 2 10 6 3" xfId="10271" xr:uid="{97712D6C-5236-40BF-BEE6-725451375070}"/>
    <cellStyle name="Normal 2 10 6 3 2" xfId="20651" xr:uid="{68EC7E14-846C-47E4-A899-7D9526CC3A2A}"/>
    <cellStyle name="Normal 2 10 6 4" xfId="24081" xr:uid="{4D8E30FC-2E63-43FE-A0C3-711DD8F4D046}"/>
    <cellStyle name="Normal 2 10 6 5" xfId="14985" xr:uid="{1181DD5C-0855-4543-8E8D-3FA0D1405AC4}"/>
    <cellStyle name="Normal 2 10 7" xfId="3786" xr:uid="{518FA295-D8E6-4FED-B958-7995796B86E0}"/>
    <cellStyle name="Normal 2 10 7 2" xfId="8624" xr:uid="{DF8E0C14-C08B-4D4E-8B85-5D64FADE70B5}"/>
    <cellStyle name="Normal 2 10 7 2 2" xfId="19004" xr:uid="{ACBA6765-E82B-40E4-8880-08D673526B82}"/>
    <cellStyle name="Normal 2 10 7 3" xfId="11457" xr:uid="{B3B5DF78-D8AF-4EDA-998E-39990D31FCD8}"/>
    <cellStyle name="Normal 2 10 7 3 2" xfId="21837" xr:uid="{92F6B062-43CF-4C49-BC32-F58100DAAC0E}"/>
    <cellStyle name="Normal 2 10 7 4" xfId="26542" xr:uid="{740D2E73-59CD-42D3-B046-5A1CFF56CCE5}"/>
    <cellStyle name="Normal 2 10 7 5" xfId="16171" xr:uid="{E850A9D8-B814-422E-8901-B9B7BCB32F8B}"/>
    <cellStyle name="Normal 2 10 8" xfId="5038" xr:uid="{8B8E9146-C08B-4340-A020-2D969D66A976}"/>
    <cellStyle name="Normal 2 10 8 2" xfId="14334" xr:uid="{E740B02E-4A03-4B04-9557-5007D61D822E}"/>
    <cellStyle name="Normal 2 10 9" xfId="6787" xr:uid="{93F39D5F-0B91-48F9-A606-E5256C9A4BF8}"/>
    <cellStyle name="Normal 2 10 9 2" xfId="17167" xr:uid="{02CFE5B8-BBCE-4940-BE7B-08B07D6A68F7}"/>
    <cellStyle name="Normal 2 11" xfId="688" xr:uid="{00000000-0005-0000-0000-00005C040000}"/>
    <cellStyle name="Normal 2 11 10" xfId="9625" xr:uid="{7548FCAA-9289-4A47-BA79-68BAFF6D3460}"/>
    <cellStyle name="Normal 2 11 10 2" xfId="20005" xr:uid="{A173D02A-D76A-45AF-9D7E-CF93B835499F}"/>
    <cellStyle name="Normal 2 11 11" xfId="23295" xr:uid="{17368848-A1E5-4BD5-A1FE-E3698DB59D92}"/>
    <cellStyle name="Normal 2 11 12" xfId="12546" xr:uid="{CDFC12FC-8415-4608-AA79-491AC8CBA97C}"/>
    <cellStyle name="Normal 2 11 2" xfId="689" xr:uid="{00000000-0005-0000-0000-00005D040000}"/>
    <cellStyle name="Normal 2 11 2 2" xfId="690" xr:uid="{00000000-0005-0000-0000-00005E040000}"/>
    <cellStyle name="Normal 2 11 2 2 2" xfId="5045" xr:uid="{A121F22B-E9DC-42F4-B6C5-AB0316A4170F}"/>
    <cellStyle name="Normal 2 11 2 2 2 2" xfId="24719" xr:uid="{FB5F1BBE-6AB3-41AF-8185-463AD36EB213}"/>
    <cellStyle name="Normal 2 11 2 2 2 3" xfId="26688" xr:uid="{FF9964BB-61F7-4489-80BE-4BF8BFA0CAFD}"/>
    <cellStyle name="Normal 2 11 2 2 2 4" xfId="14341" xr:uid="{85C26CF3-9A61-41B4-9EFA-809A6A39FA16}"/>
    <cellStyle name="Normal 2 11 2 2 3" xfId="6794" xr:uid="{463C792A-969D-45EA-890B-D4320993EA6A}"/>
    <cellStyle name="Normal 2 11 2 2 3 2" xfId="27571" xr:uid="{2450452C-7EDC-4CDD-8592-E8D48DD6E376}"/>
    <cellStyle name="Normal 2 11 2 2 3 3" xfId="26773" xr:uid="{441DF291-444B-43E1-A2AC-6EDBE1179BC5}"/>
    <cellStyle name="Normal 2 11 2 2 3 4" xfId="17174" xr:uid="{E6E690B2-CFF4-4E20-8FE2-C1CE4943C2CE}"/>
    <cellStyle name="Normal 2 11 2 2 4" xfId="9627" xr:uid="{DB6D3923-1ED3-4A63-89AA-B99AC5FED05C}"/>
    <cellStyle name="Normal 2 11 2 2 4 2" xfId="29379" xr:uid="{70BD47A4-93BD-4240-828D-C84766DEECF7}"/>
    <cellStyle name="Normal 2 11 2 2 4 3" xfId="20007" xr:uid="{0E3F1D15-7B3C-4D4B-8FE1-584FDBF7F8E3}"/>
    <cellStyle name="Normal 2 11 2 2 5" xfId="24823" xr:uid="{EBA2E477-AD16-452A-88E4-24DD740FE92F}"/>
    <cellStyle name="Normal 2 11 2 2 6" xfId="13674" xr:uid="{0C357037-5A12-4E9F-A359-B6EE41BB8FAC}"/>
    <cellStyle name="Normal 2 11 2 3" xfId="2713" xr:uid="{00000000-0005-0000-0000-000082030000}"/>
    <cellStyle name="Normal 2 11 2 3 2" xfId="5930" xr:uid="{9A09F166-FA77-4869-954E-ADAB91502713}"/>
    <cellStyle name="Normal 2 11 2 3 2 2" xfId="27082" xr:uid="{D2CD80BB-9D3A-4852-8F45-D9B4481616CB}"/>
    <cellStyle name="Normal 2 11 2 3 2 3" xfId="15383" xr:uid="{F33F2DAC-F98D-48AB-8924-842E8DBA5A51}"/>
    <cellStyle name="Normal 2 11 2 3 3" xfId="7836" xr:uid="{B4A9C05E-4CE1-4774-BB3D-6872279E97A9}"/>
    <cellStyle name="Normal 2 11 2 3 3 2" xfId="18216" xr:uid="{B64314EC-7446-45FD-9DDF-84AD8E4E2989}"/>
    <cellStyle name="Normal 2 11 2 3 4" xfId="10669" xr:uid="{57A0FED7-EE91-4F36-B209-B14BD447FFDB}"/>
    <cellStyle name="Normal 2 11 2 3 4 2" xfId="21049" xr:uid="{4C7B949E-1FB9-4AAC-8BF3-235375D74781}"/>
    <cellStyle name="Normal 2 11 2 3 5" xfId="25370" xr:uid="{0DCA70EE-9F8E-474B-9424-83BEB2617289}"/>
    <cellStyle name="Normal 2 11 2 3 6" xfId="13139" xr:uid="{31C34A61-71BC-4FA9-A305-6233FF33ADB2}"/>
    <cellStyle name="Normal 2 11 2 4" xfId="4151" xr:uid="{6318FECA-3F45-4155-812A-21138AD32A2F}"/>
    <cellStyle name="Normal 2 11 2 4 2" xfId="8922" xr:uid="{B9EC27BE-90BB-40FA-83FF-1CD425CCCAAF}"/>
    <cellStyle name="Normal 2 11 2 4 2 2" xfId="29021" xr:uid="{3A3C317C-E6AC-433D-BEFA-7B1878C467AC}"/>
    <cellStyle name="Normal 2 11 2 4 2 3" xfId="19302" xr:uid="{0A00667E-00DE-44A3-AE8F-86910B1AEDDC}"/>
    <cellStyle name="Normal 2 11 2 4 3" xfId="11755" xr:uid="{D08207BA-352E-413A-819E-FA704D7726FA}"/>
    <cellStyle name="Normal 2 11 2 4 3 2" xfId="22135" xr:uid="{F91428F8-9EF9-4878-98DE-CE6DE92C1F16}"/>
    <cellStyle name="Normal 2 11 2 4 4" xfId="24820" xr:uid="{B6F9C03E-37D1-4BF4-A756-E837032DF0A1}"/>
    <cellStyle name="Normal 2 11 2 4 5" xfId="16469" xr:uid="{BEF11B16-C78A-4FD0-AFBE-C19E85D82267}"/>
    <cellStyle name="Normal 2 11 2 5" xfId="5044" xr:uid="{2109241C-B5BC-4E24-B38E-4BB82FE72988}"/>
    <cellStyle name="Normal 2 11 2 5 2" xfId="27692" xr:uid="{5798BFE2-BADB-43AD-945A-44D3BCAF67DE}"/>
    <cellStyle name="Normal 2 11 2 5 3" xfId="14340" xr:uid="{B3AFDC84-0E9C-4CF5-A8AB-E3F38705A0A1}"/>
    <cellStyle name="Normal 2 11 2 6" xfId="6793" xr:uid="{40B32340-8D5B-460B-8831-8EF4ACC8C41B}"/>
    <cellStyle name="Normal 2 11 2 6 2" xfId="17173" xr:uid="{996A3F2C-39EB-4707-A2F2-F78D870EB6E8}"/>
    <cellStyle name="Normal 2 11 2 7" xfId="9626" xr:uid="{52B71E2C-50C5-44A7-90E1-88009A44BF23}"/>
    <cellStyle name="Normal 2 11 2 7 2" xfId="20006" xr:uid="{A438D991-6F78-4109-A30C-894D3D31F343}"/>
    <cellStyle name="Normal 2 11 2 8" xfId="24103" xr:uid="{AF03A40D-7B56-4DA0-ADCC-41B065F1C27F}"/>
    <cellStyle name="Normal 2 11 2 9" xfId="12704" xr:uid="{5B829EA5-7AAB-4415-9D70-13C1EC52E975}"/>
    <cellStyle name="Normal 2 11 3" xfId="691" xr:uid="{00000000-0005-0000-0000-00005F040000}"/>
    <cellStyle name="Normal 2 11 3 2" xfId="4450" xr:uid="{E4AA06BD-7FE9-48CD-90B1-A362FCBD00C8}"/>
    <cellStyle name="Normal 2 11 3 2 2" xfId="9221" xr:uid="{F0550F66-C55F-492A-A3AD-90BFD7C6BBDC}"/>
    <cellStyle name="Normal 2 11 3 2 2 2" xfId="29214" xr:uid="{37E09FE3-3014-4F20-BFD7-8E250D838089}"/>
    <cellStyle name="Normal 2 11 3 2 2 3" xfId="19601" xr:uid="{3C72F442-633A-4228-8991-E78B9EB79B03}"/>
    <cellStyle name="Normal 2 11 3 2 3" xfId="12054" xr:uid="{B946B2CC-E385-4F3B-AAC6-D354A5957472}"/>
    <cellStyle name="Normal 2 11 3 2 3 2" xfId="22434" xr:uid="{E93E7978-5662-40B0-81D3-620034DA0316}"/>
    <cellStyle name="Normal 2 11 3 2 4" xfId="25491" xr:uid="{D84B4758-CB8C-4D79-8E7D-7EE6146C1370}"/>
    <cellStyle name="Normal 2 11 3 2 5" xfId="16768" xr:uid="{095285EF-4D64-4392-9B31-8190D4A20ED2}"/>
    <cellStyle name="Normal 2 11 3 3" xfId="5046" xr:uid="{E89A2EE6-1ED1-47F2-B0C8-EA5ED086468D}"/>
    <cellStyle name="Normal 2 11 3 3 2" xfId="26774" xr:uid="{8827C68F-BD88-4085-8760-A7E1A3FA6C26}"/>
    <cellStyle name="Normal 2 11 3 3 3" xfId="28719" xr:uid="{662A2953-B65F-4D77-BC6A-49B049514D0B}"/>
    <cellStyle name="Normal 2 11 3 3 4" xfId="14342" xr:uid="{FCA7E365-B79A-448B-BA9F-C1559274F769}"/>
    <cellStyle name="Normal 2 11 3 4" xfId="6795" xr:uid="{C614A644-0336-47E7-A754-B93549ACD5B1}"/>
    <cellStyle name="Normal 2 11 3 4 2" xfId="26103" xr:uid="{BD6077F8-424E-45BA-890F-381664F411F8}"/>
    <cellStyle name="Normal 2 11 3 4 3" xfId="27926" xr:uid="{91779748-978F-4488-92EC-023F7053C0F9}"/>
    <cellStyle name="Normal 2 11 3 4 4" xfId="17175" xr:uid="{E121E7C8-2AD4-413C-B568-6D6773F8980D}"/>
    <cellStyle name="Normal 2 11 3 5" xfId="9628" xr:uid="{A96993EA-D2CD-46B2-AA33-7CA4B13204C7}"/>
    <cellStyle name="Normal 2 11 3 5 2" xfId="29380" xr:uid="{F415137C-BA0B-471C-A285-A0165AA071B4}"/>
    <cellStyle name="Normal 2 11 3 5 3" xfId="20008" xr:uid="{69F6D4C8-E326-4E7C-A2F4-77FAD8FE2A55}"/>
    <cellStyle name="Normal 2 11 3 6" xfId="25038" xr:uid="{24C1CE92-4BC4-4CB8-9D5C-F637E06C03CE}"/>
    <cellStyle name="Normal 2 11 3 7" xfId="13675" xr:uid="{C070D5ED-9226-4525-8A50-EBFAA8BEBDF9}"/>
    <cellStyle name="Normal 2 11 4" xfId="692" xr:uid="{00000000-0005-0000-0000-000060040000}"/>
    <cellStyle name="Normal 2 11 4 2" xfId="5047" xr:uid="{B459AB12-4828-4AA2-8E40-F8B486715A2D}"/>
    <cellStyle name="Normal 2 11 4 2 2" xfId="25260" xr:uid="{5E960269-814D-4456-95E2-655708844D34}"/>
    <cellStyle name="Normal 2 11 4 2 3" xfId="26088" xr:uid="{2C256AD7-078B-4201-9285-BA4F52ED228D}"/>
    <cellStyle name="Normal 2 11 4 2 4" xfId="14343" xr:uid="{6A39B338-3722-45EB-8A96-EA61AD7CBAA7}"/>
    <cellStyle name="Normal 2 11 4 3" xfId="6796" xr:uid="{3CF92346-50DA-4EB4-9C5C-3CCF6DDBC05C}"/>
    <cellStyle name="Normal 2 11 4 3 2" xfId="28541" xr:uid="{B32E054C-5B25-4561-AF31-1988B222402D}"/>
    <cellStyle name="Normal 2 11 4 3 3" xfId="17176" xr:uid="{5B29483F-8037-4C59-95DF-1295B2B45F5D}"/>
    <cellStyle name="Normal 2 11 4 4" xfId="9629" xr:uid="{8C4681F5-AAAA-46E5-9AF1-527E58636B02}"/>
    <cellStyle name="Normal 2 11 4 4 2" xfId="20009" xr:uid="{E0A811DB-F42D-4E4B-B5CF-B8996681460E}"/>
    <cellStyle name="Normal 2 11 4 5" xfId="23096" xr:uid="{C8991AE7-7C46-4C24-A122-733EF8D1EDE0}"/>
    <cellStyle name="Normal 2 11 4 6" xfId="13402" xr:uid="{62845E8B-48F5-4245-B069-A95A01B8AF7B}"/>
    <cellStyle name="Normal 2 11 5" xfId="2563" xr:uid="{00000000-0005-0000-0000-000085030000}"/>
    <cellStyle name="Normal 2 11 5 2" xfId="5831" xr:uid="{3843DFB2-AF84-43EE-B4D8-AE7AFCBBA700}"/>
    <cellStyle name="Normal 2 11 5 2 2" xfId="27267" xr:uid="{8D4F960F-5476-4E3F-B11B-250FAC601B6D}"/>
    <cellStyle name="Normal 2 11 5 2 3" xfId="15234" xr:uid="{D0010BDF-DB6D-45C2-9BF5-B06545F845E0}"/>
    <cellStyle name="Normal 2 11 5 3" xfId="7687" xr:uid="{44B9F64B-A6E0-4186-B934-BA18663C252F}"/>
    <cellStyle name="Normal 2 11 5 3 2" xfId="18067" xr:uid="{97428237-8D3A-49DB-965A-577A4C3636D2}"/>
    <cellStyle name="Normal 2 11 5 4" xfId="10520" xr:uid="{671E1D28-6DC0-42BC-B9C0-60C548BCDE3F}"/>
    <cellStyle name="Normal 2 11 5 4 2" xfId="20900" xr:uid="{A880F3B5-688A-4283-B8C5-7C7FE41008B3}"/>
    <cellStyle name="Normal 2 11 5 5" xfId="23033" xr:uid="{3E971D98-ED51-449C-8034-B00CD32D0621}"/>
    <cellStyle name="Normal 2 11 5 6" xfId="12950" xr:uid="{E1E1477C-2118-45A7-9CD4-049AB2E9D66F}"/>
    <cellStyle name="Normal 2 11 6" xfId="2313" xr:uid="{00000000-0005-0000-0000-00007F030000}"/>
    <cellStyle name="Normal 2 11 6 2" xfId="7439" xr:uid="{69E11F5C-F7BF-4C8E-AD28-0E8B14D6579A}"/>
    <cellStyle name="Normal 2 11 6 2 2" xfId="26936" xr:uid="{9E12E909-DDE7-4313-AB68-987C5001D703}"/>
    <cellStyle name="Normal 2 11 6 2 3" xfId="17819" xr:uid="{373AEC07-D39E-4183-8813-DBA35C3F2492}"/>
    <cellStyle name="Normal 2 11 6 3" xfId="10272" xr:uid="{539AB551-65C7-4741-B5A2-D5FCDB5026CD}"/>
    <cellStyle name="Normal 2 11 6 3 2" xfId="20652" xr:uid="{A8188C4A-C06A-45AD-B4D1-6BC021A6D367}"/>
    <cellStyle name="Normal 2 11 6 4" xfId="22764" xr:uid="{116E2B37-4337-40A3-B329-BE5487142260}"/>
    <cellStyle name="Normal 2 11 6 5" xfId="14986" xr:uid="{67241E7E-C338-4013-BCAF-399ABDFB593E}"/>
    <cellStyle name="Normal 2 11 7" xfId="3917" xr:uid="{06BB3BE3-9D12-4985-BD31-756EEB205484}"/>
    <cellStyle name="Normal 2 11 7 2" xfId="8748" xr:uid="{F57683C8-A1C4-4944-8FD6-7F4EE5939C8F}"/>
    <cellStyle name="Normal 2 11 7 2 2" xfId="19128" xr:uid="{CE16FD75-23A0-4DCC-BFCD-A73B6318A001}"/>
    <cellStyle name="Normal 2 11 7 3" xfId="11581" xr:uid="{82F203D4-7521-454E-A00F-E5AD75C1763C}"/>
    <cellStyle name="Normal 2 11 7 3 2" xfId="21961" xr:uid="{FB0B6F23-F158-4F56-B6D4-B7BC8BEDF650}"/>
    <cellStyle name="Normal 2 11 7 4" xfId="26484" xr:uid="{DBD1EC51-B97B-4FB0-A2A1-503AD5AA6633}"/>
    <cellStyle name="Normal 2 11 7 5" xfId="16295" xr:uid="{C552E4D6-655E-41D0-87B8-4B144DD82BBF}"/>
    <cellStyle name="Normal 2 11 8" xfId="5043" xr:uid="{1F883003-EC5B-4260-8FC9-7C6DB9ABE434}"/>
    <cellStyle name="Normal 2 11 8 2" xfId="14339" xr:uid="{C0136DF8-21E1-4D0E-9F14-3B063A768726}"/>
    <cellStyle name="Normal 2 11 9" xfId="6792" xr:uid="{44DE699F-26F4-406B-AC29-3FB1BDB84D9D}"/>
    <cellStyle name="Normal 2 11 9 2" xfId="17172" xr:uid="{17C94238-CFBE-4971-BCCC-B358BCF6191F}"/>
    <cellStyle name="Normal 2 12" xfId="693" xr:uid="{00000000-0005-0000-0000-000061040000}"/>
    <cellStyle name="Normal 2 12 10" xfId="24313" xr:uid="{C4B1694A-5BCF-45DE-9B73-CFCDB20B6893}"/>
    <cellStyle name="Normal 2 12 11" xfId="12547" xr:uid="{BFFFDA71-7163-41DB-9A19-3654BD8B95EB}"/>
    <cellStyle name="Normal 2 12 2" xfId="694" xr:uid="{00000000-0005-0000-0000-000062040000}"/>
    <cellStyle name="Normal 2 12 2 2" xfId="3145" xr:uid="{00000000-0005-0000-0000-000088030000}"/>
    <cellStyle name="Normal 2 12 2 2 2" xfId="6202" xr:uid="{6C071AA9-8052-4A19-BBC4-C8E53F832150}"/>
    <cellStyle name="Normal 2 12 2 2 2 2" xfId="25988" xr:uid="{F695E4B9-4BC3-47BC-9CA0-3B7921F5510E}"/>
    <cellStyle name="Normal 2 12 2 2 2 3" xfId="27228" xr:uid="{38AFDA61-A737-403B-A881-135D42BED6E6}"/>
    <cellStyle name="Normal 2 12 2 2 2 4" xfId="15771" xr:uid="{FD12E452-2EC6-4BC0-9A90-3CB71518575D}"/>
    <cellStyle name="Normal 2 12 2 2 3" xfId="8224" xr:uid="{EC34CF9E-73C1-4F11-877E-764BEF518540}"/>
    <cellStyle name="Normal 2 12 2 2 3 2" xfId="28869" xr:uid="{6779F0AC-58B0-4A9E-9D88-CC257E668B5C}"/>
    <cellStyle name="Normal 2 12 2 2 3 3" xfId="18604" xr:uid="{A4154F23-51F5-449E-8A05-FDD905E69D20}"/>
    <cellStyle name="Normal 2 12 2 2 4" xfId="11057" xr:uid="{D0A10C70-916A-4888-9EEA-ED28F8E4FF6D}"/>
    <cellStyle name="Normal 2 12 2 2 4 2" xfId="21437" xr:uid="{CF5B5B14-00CE-4717-B460-9F1F01FE11E2}"/>
    <cellStyle name="Normal 2 12 2 2 5" xfId="23630" xr:uid="{26CF3B86-1C4D-4D2A-A134-D8A6565FFB65}"/>
    <cellStyle name="Normal 2 12 2 2 6" xfId="13676" xr:uid="{873C0DE1-ED71-4AE4-AD00-59466186DF89}"/>
    <cellStyle name="Normal 2 12 2 3" xfId="4152" xr:uid="{D6D889A8-360D-4F80-BE4E-266A6A20A4BF}"/>
    <cellStyle name="Normal 2 12 2 3 2" xfId="8923" xr:uid="{A16E22F0-1D4D-45A4-AA47-286B6C3ADAA3}"/>
    <cellStyle name="Normal 2 12 2 3 2 2" xfId="29022" xr:uid="{83CBF888-FA03-447F-8596-28C7633A1CC7}"/>
    <cellStyle name="Normal 2 12 2 3 2 3" xfId="19303" xr:uid="{538EA8EF-BD3F-48CE-8778-1FD143DD9B26}"/>
    <cellStyle name="Normal 2 12 2 3 3" xfId="11756" xr:uid="{F3A7152B-C212-4717-A9E4-13C63A060CD2}"/>
    <cellStyle name="Normal 2 12 2 3 3 2" xfId="22136" xr:uid="{CD431837-B461-4DAD-AEF5-D8B2EA3EC706}"/>
    <cellStyle name="Normal 2 12 2 3 4" xfId="25524" xr:uid="{7C6351C7-1DF0-49F4-89CA-46204D01BE09}"/>
    <cellStyle name="Normal 2 12 2 3 5" xfId="16470" xr:uid="{B1C6F4CE-8387-4716-88CE-B2A151364380}"/>
    <cellStyle name="Normal 2 12 2 4" xfId="5049" xr:uid="{F62C2ABC-1BB4-4029-953A-D59273C67F6E}"/>
    <cellStyle name="Normal 2 12 2 4 2" xfId="26664" xr:uid="{0B9CEAF7-1404-42E7-A05F-D198DDED00CE}"/>
    <cellStyle name="Normal 2 12 2 4 3" xfId="26011" xr:uid="{9DEAB642-BE4E-4E78-A67E-70699AD08010}"/>
    <cellStyle name="Normal 2 12 2 4 4" xfId="14345" xr:uid="{48070E90-91AC-435A-A5A8-EE27C64ECD30}"/>
    <cellStyle name="Normal 2 12 2 5" xfId="6798" xr:uid="{BDA83EE7-03C3-42D1-A66E-72EC9F67172F}"/>
    <cellStyle name="Normal 2 12 2 5 2" xfId="27691" xr:uid="{687265EA-AABC-48CA-A712-B105A5D5D19F}"/>
    <cellStyle name="Normal 2 12 2 5 3" xfId="17178" xr:uid="{82FC7CC3-B637-4692-A214-3CD7CFD6DF5D}"/>
    <cellStyle name="Normal 2 12 2 6" xfId="9631" xr:uid="{1638419B-06C1-42AB-9F98-77B9A86A3617}"/>
    <cellStyle name="Normal 2 12 2 6 2" xfId="20011" xr:uid="{6079A914-03B8-4C16-8E6F-9BCDF6ACEFB3}"/>
    <cellStyle name="Normal 2 12 2 7" xfId="23839" xr:uid="{7C71DCE9-5F17-4CC9-9737-9F99AF9F3569}"/>
    <cellStyle name="Normal 2 12 2 8" xfId="12705" xr:uid="{8DDC709A-75C5-4897-9B52-E8F6F1A3181B}"/>
    <cellStyle name="Normal 2 12 3" xfId="695" xr:uid="{00000000-0005-0000-0000-000063040000}"/>
    <cellStyle name="Normal 2 12 3 2" xfId="5050" xr:uid="{CCC813CD-B7C3-42C7-A528-E5AC42534405}"/>
    <cellStyle name="Normal 2 12 3 2 2" xfId="25265" xr:uid="{A77A91DB-57CE-4117-B9A7-D2B1DBB076DB}"/>
    <cellStyle name="Normal 2 12 3 2 3" xfId="28127" xr:uid="{F62CBC98-6ADF-4C8A-8ADE-D1476DB1C7F4}"/>
    <cellStyle name="Normal 2 12 3 2 4" xfId="14346" xr:uid="{1A6A9825-4FB8-448D-8E8D-BB1048C7D29A}"/>
    <cellStyle name="Normal 2 12 3 3" xfId="6799" xr:uid="{1CFA7D1D-7493-40E9-BCE4-7710842CBAFE}"/>
    <cellStyle name="Normal 2 12 3 3 2" xfId="28731" xr:uid="{41CD5769-6139-4791-9F18-3E8DFDE530F4}"/>
    <cellStyle name="Normal 2 12 3 3 3" xfId="28261" xr:uid="{C966000D-184A-49D0-A2FF-DE2BB300B107}"/>
    <cellStyle name="Normal 2 12 3 3 4" xfId="17179" xr:uid="{EBA3E272-AFDC-446B-977E-9F575C9FF67C}"/>
    <cellStyle name="Normal 2 12 3 4" xfId="9632" xr:uid="{C2EE0B6B-E4B6-4424-B574-89BE29F83862}"/>
    <cellStyle name="Normal 2 12 3 4 2" xfId="26924" xr:uid="{D86BA0A1-F63D-4904-BE59-A0269A7B455F}"/>
    <cellStyle name="Normal 2 12 3 4 3" xfId="29381" xr:uid="{787C53C1-CC97-472E-BB39-879554D19472}"/>
    <cellStyle name="Normal 2 12 3 4 4" xfId="20012" xr:uid="{CD4337CD-DEB4-435A-8FF3-AA4B0D6DFDB8}"/>
    <cellStyle name="Normal 2 12 3 5" xfId="24526" xr:uid="{A71F60CB-D922-4F5A-9AD6-54A8BDC0EB0C}"/>
    <cellStyle name="Normal 2 12 3 6" xfId="26864" xr:uid="{1D230C7E-42DC-4938-B1D1-54C79D0144FB}"/>
    <cellStyle name="Normal 2 12 3 7" xfId="13403" xr:uid="{87A5CEEB-4A97-4BFC-BAA5-FB0FCC8F2AB3}"/>
    <cellStyle name="Normal 2 12 4" xfId="2714" xr:uid="{00000000-0005-0000-0000-00008A030000}"/>
    <cellStyle name="Normal 2 12 4 2" xfId="5931" xr:uid="{6EDD2CC7-2227-43CD-82A7-24FAE130A86C}"/>
    <cellStyle name="Normal 2 12 4 2 2" xfId="26958" xr:uid="{024009E2-69BC-4D14-85E4-41DAC904AAC2}"/>
    <cellStyle name="Normal 2 12 4 2 3" xfId="15384" xr:uid="{038E392B-4452-45D1-8175-0D0EF474C8A6}"/>
    <cellStyle name="Normal 2 12 4 3" xfId="7837" xr:uid="{E0B3EA40-2C1C-44F2-B694-F9521881BF73}"/>
    <cellStyle name="Normal 2 12 4 3 2" xfId="18217" xr:uid="{B472CFE4-A8DF-4F8A-BE9A-CF47B3E19988}"/>
    <cellStyle name="Normal 2 12 4 4" xfId="10670" xr:uid="{D99342C7-A30D-4D14-8108-8C3DECC0681A}"/>
    <cellStyle name="Normal 2 12 4 4 2" xfId="21050" xr:uid="{C3B3BD40-4897-4BAB-AE6F-B5D7241EEB89}"/>
    <cellStyle name="Normal 2 12 4 5" xfId="23045" xr:uid="{403BE773-368D-4016-90E9-A4AFA6A0328E}"/>
    <cellStyle name="Normal 2 12 4 6" xfId="13140" xr:uid="{35741350-EEE0-4A6C-A2C8-88454173C03D}"/>
    <cellStyle name="Normal 2 12 5" xfId="2314" xr:uid="{00000000-0005-0000-0000-000086030000}"/>
    <cellStyle name="Normal 2 12 5 2" xfId="7440" xr:uid="{DC74244F-CEF2-40BA-8E8B-AA2F626EA3B1}"/>
    <cellStyle name="Normal 2 12 5 2 2" xfId="27189" xr:uid="{12ED516D-C73E-4159-ABAD-D572C6B0472C}"/>
    <cellStyle name="Normal 2 12 5 2 3" xfId="17820" xr:uid="{A3327FF1-3D14-4461-8F48-9B893F7E937A}"/>
    <cellStyle name="Normal 2 12 5 3" xfId="10273" xr:uid="{2F6BF530-90FD-4764-B767-726AEAE083C0}"/>
    <cellStyle name="Normal 2 12 5 3 2" xfId="20653" xr:uid="{086AB441-B602-4A8B-8825-81A7CE08EDE3}"/>
    <cellStyle name="Normal 2 12 5 4" xfId="23381" xr:uid="{1930B0EF-6E92-4AD4-91BE-C5868B2324D3}"/>
    <cellStyle name="Normal 2 12 5 5" xfId="14987" xr:uid="{24197653-0156-4DCD-AAC4-185551D9B75C}"/>
    <cellStyle name="Normal 2 12 6" xfId="3918" xr:uid="{862F9C56-87FC-4028-AEE0-D599749BAE49}"/>
    <cellStyle name="Normal 2 12 6 2" xfId="8749" xr:uid="{4FE3C1CA-2370-4773-903B-43E21AD7A1A4}"/>
    <cellStyle name="Normal 2 12 6 2 2" xfId="28973" xr:uid="{88234ACF-7E58-4A8D-8098-E71BB925D1F5}"/>
    <cellStyle name="Normal 2 12 6 2 3" xfId="19129" xr:uid="{8A0FA511-4F05-41B9-9E2A-8EDE7BD4E1C5}"/>
    <cellStyle name="Normal 2 12 6 3" xfId="11582" xr:uid="{42E6267B-FCAD-4BAE-BAD2-0197454CED5A}"/>
    <cellStyle name="Normal 2 12 6 3 2" xfId="21962" xr:uid="{9BEE1500-3526-4456-B1DE-487CBCA099FF}"/>
    <cellStyle name="Normal 2 12 6 4" xfId="27260" xr:uid="{9509CF65-F4CD-4A01-B23A-D9B9F2577566}"/>
    <cellStyle name="Normal 2 12 6 5" xfId="16296" xr:uid="{32B63F1B-CB00-443A-B658-9EF61CC085BF}"/>
    <cellStyle name="Normal 2 12 7" xfId="5048" xr:uid="{205DCC1C-D8B2-45D1-9E98-A8EC02216FA7}"/>
    <cellStyle name="Normal 2 12 7 2" xfId="27215" xr:uid="{0DCF1CAA-9412-4493-867B-E55880945362}"/>
    <cellStyle name="Normal 2 12 7 3" xfId="14344" xr:uid="{45B08D12-5F3A-46E1-8825-F340495B8EA6}"/>
    <cellStyle name="Normal 2 12 8" xfId="6797" xr:uid="{3E9A390C-A202-4D43-8789-BFABD91A663E}"/>
    <cellStyle name="Normal 2 12 8 2" xfId="17177" xr:uid="{D6CDDCE8-823E-46BE-93B7-C9BAD3FB48F6}"/>
    <cellStyle name="Normal 2 12 9" xfId="9630" xr:uid="{9A2B37B7-75C6-4AB4-A526-78B3BAB40987}"/>
    <cellStyle name="Normal 2 12 9 2" xfId="20010" xr:uid="{FD04D961-0A2A-4BFA-9186-70C7CDAB289E}"/>
    <cellStyle name="Normal 2 13" xfId="696" xr:uid="{00000000-0005-0000-0000-000064040000}"/>
    <cellStyle name="Normal 2 13 10" xfId="12548" xr:uid="{607C6339-EF34-4CA7-B007-093589A9DFF1}"/>
    <cellStyle name="Normal 2 13 2" xfId="697" xr:uid="{00000000-0005-0000-0000-000065040000}"/>
    <cellStyle name="Normal 2 13 2 2" xfId="2895" xr:uid="{00000000-0005-0000-0000-00008D030000}"/>
    <cellStyle name="Normal 2 13 2 2 2" xfId="6080" xr:uid="{E7CD39CE-381A-480F-8304-93B35A1E0682}"/>
    <cellStyle name="Normal 2 13 2 2 2 2" xfId="28008" xr:uid="{9854EA64-D986-4B49-A540-0ECA80FCEA37}"/>
    <cellStyle name="Normal 2 13 2 2 2 3" xfId="26641" xr:uid="{3F1FD5B6-B6CD-4ACB-81A0-D882C93C8B85}"/>
    <cellStyle name="Normal 2 13 2 2 2 4" xfId="15558" xr:uid="{870D363D-9308-4DD1-890B-6775A99DE0C9}"/>
    <cellStyle name="Normal 2 13 2 2 3" xfId="8011" xr:uid="{25095A88-A81D-42AE-AF2C-DBADA90D3AC1}"/>
    <cellStyle name="Normal 2 13 2 2 3 2" xfId="27896" xr:uid="{312B33F7-0587-48D5-B937-0C1DDA6D7348}"/>
    <cellStyle name="Normal 2 13 2 2 3 3" xfId="18391" xr:uid="{E002EEA5-C0DA-4285-A382-40BA20D929BD}"/>
    <cellStyle name="Normal 2 13 2 2 4" xfId="10844" xr:uid="{71BB9C2D-DF6D-459D-95F5-030FDE47A73E}"/>
    <cellStyle name="Normal 2 13 2 2 4 2" xfId="21224" xr:uid="{C52CE360-551D-43D7-8E1F-982CAD2A7CE3}"/>
    <cellStyle name="Normal 2 13 2 2 5" xfId="24829" xr:uid="{17456269-B238-4D4B-AB28-04A2ABB60D54}"/>
    <cellStyle name="Normal 2 13 2 2 6" xfId="13404" xr:uid="{38B46987-3AED-480E-8634-DEC961362DBF}"/>
    <cellStyle name="Normal 2 13 2 3" xfId="5052" xr:uid="{C9DD66FA-B797-44BE-9410-5751FBD68DB7}"/>
    <cellStyle name="Normal 2 13 2 3 2" xfId="25399" xr:uid="{D76BF7DB-D0CE-4DA6-8D43-039205485AB8}"/>
    <cellStyle name="Normal 2 13 2 3 3" xfId="28710" xr:uid="{A8A6D2A8-1314-49BF-8395-21ABE9006B2F}"/>
    <cellStyle name="Normal 2 13 2 3 4" xfId="14348" xr:uid="{3E9E1CEC-20B8-4297-AF85-22B2129D76E3}"/>
    <cellStyle name="Normal 2 13 2 4" xfId="6801" xr:uid="{5B4DBFDA-5B2E-45CA-A5D1-EE20766DBB63}"/>
    <cellStyle name="Normal 2 13 2 4 2" xfId="26580" xr:uid="{3C5FB58E-3930-4A1D-AAA5-9891C20A8A77}"/>
    <cellStyle name="Normal 2 13 2 4 3" xfId="26780" xr:uid="{D38BDE4A-B84E-4801-ADA2-55FE88D7D48E}"/>
    <cellStyle name="Normal 2 13 2 4 4" xfId="17181" xr:uid="{35B851E9-70DE-4CEE-AE83-D37F0EA6D399}"/>
    <cellStyle name="Normal 2 13 2 5" xfId="9634" xr:uid="{955ACF57-2DC0-4076-81F5-1243B7117EF2}"/>
    <cellStyle name="Normal 2 13 2 5 2" xfId="29382" xr:uid="{4DA17BA7-05FA-4293-AD12-06B398A16DA6}"/>
    <cellStyle name="Normal 2 13 2 5 3" xfId="20014" xr:uid="{213CDD61-EBBA-4353-A7AD-8D16FE7D192B}"/>
    <cellStyle name="Normal 2 13 2 6" xfId="23567" xr:uid="{A0A782DB-AEF9-44EF-BB70-DDB14D6F3F53}"/>
    <cellStyle name="Normal 2 13 2 7" xfId="12706" xr:uid="{49B418C9-0409-418F-8BC6-D6E3895FCCE4}"/>
    <cellStyle name="Normal 2 13 3" xfId="698" xr:uid="{00000000-0005-0000-0000-000066040000}"/>
    <cellStyle name="Normal 2 13 3 2" xfId="5053" xr:uid="{16B57749-BC2F-4EBA-8A66-16C913CCE0A7}"/>
    <cellStyle name="Normal 2 13 3 2 2" xfId="26674" xr:uid="{4CE37BDF-DDA6-4EF4-A8BE-19F02199E1C5}"/>
    <cellStyle name="Normal 2 13 3 2 3" xfId="26168" xr:uid="{C0B932BA-994D-4246-B559-E24B1500E6E2}"/>
    <cellStyle name="Normal 2 13 3 2 4" xfId="14349" xr:uid="{4B9D994D-9B7F-4BAE-9A81-F34F5BDEB577}"/>
    <cellStyle name="Normal 2 13 3 3" xfId="6802" xr:uid="{629CD0E2-4D5B-451A-B552-F635A4777AA9}"/>
    <cellStyle name="Normal 2 13 3 3 2" xfId="27351" xr:uid="{38F693FB-6BC9-4DE0-96E1-669B38E1019A}"/>
    <cellStyle name="Normal 2 13 3 3 3" xfId="27784" xr:uid="{9680442B-8245-4246-A718-160A9B4BF8B1}"/>
    <cellStyle name="Normal 2 13 3 3 4" xfId="17182" xr:uid="{8323F49B-5484-4FB6-A4F9-5C80BEBC965C}"/>
    <cellStyle name="Normal 2 13 3 4" xfId="9635" xr:uid="{F3E931C3-F020-4CB7-9A99-B88618CE1F14}"/>
    <cellStyle name="Normal 2 13 3 4 2" xfId="29383" xr:uid="{D01D4042-F080-4C53-BD18-CDD381A6175C}"/>
    <cellStyle name="Normal 2 13 3 4 3" xfId="20015" xr:uid="{6DB56589-5B17-4810-8000-63FFF2681DCE}"/>
    <cellStyle name="Normal 2 13 3 5" xfId="23211" xr:uid="{7BF45036-8F2B-49EA-B7BD-11796D6E0761}"/>
    <cellStyle name="Normal 2 13 3 6" xfId="13141" xr:uid="{F3A004A6-7AA8-48A4-9171-2AFF8C2B85B7}"/>
    <cellStyle name="Normal 2 13 4" xfId="2315" xr:uid="{00000000-0005-0000-0000-00008B030000}"/>
    <cellStyle name="Normal 2 13 4 2" xfId="7441" xr:uid="{9FDCFD15-2045-4A73-B622-AAF6F3D2DB93}"/>
    <cellStyle name="Normal 2 13 4 2 2" xfId="27131" xr:uid="{BF7D1718-C9FB-4127-BC76-F04B7B5D282A}"/>
    <cellStyle name="Normal 2 13 4 2 3" xfId="17821" xr:uid="{21DDEA4D-1D09-4C5B-962F-FF6625B56D26}"/>
    <cellStyle name="Normal 2 13 4 3" xfId="10274" xr:uid="{940BD426-6BBD-4FF7-93CB-9B9049819199}"/>
    <cellStyle name="Normal 2 13 4 3 2" xfId="20654" xr:uid="{3E70BC60-4938-42BA-ADAC-D4256578727F}"/>
    <cellStyle name="Normal 2 13 4 4" xfId="23220" xr:uid="{BDD319B5-62A8-4F8E-837C-6526D1A0B017}"/>
    <cellStyle name="Normal 2 13 4 5" xfId="14988" xr:uid="{E57267F2-BDCA-4007-B707-B4B798846748}"/>
    <cellStyle name="Normal 2 13 5" xfId="3919" xr:uid="{AC20E962-BB90-4FD9-AACA-F35BDE47B5CC}"/>
    <cellStyle name="Normal 2 13 5 2" xfId="8750" xr:uid="{B76659DB-71A3-4D9A-81B3-85C900BAE2A4}"/>
    <cellStyle name="Normal 2 13 5 2 2" xfId="28974" xr:uid="{ABE0CF6F-4A69-4581-B8E2-387E2E91F688}"/>
    <cellStyle name="Normal 2 13 5 2 3" xfId="19130" xr:uid="{2EEF2137-3ACA-45D2-BDD9-EC95A5EF6D5A}"/>
    <cellStyle name="Normal 2 13 5 3" xfId="11583" xr:uid="{B612831D-FB7F-41B9-906D-ADCD843F1893}"/>
    <cellStyle name="Normal 2 13 5 3 2" xfId="21963" xr:uid="{E4933414-0080-41AE-BF13-7DEFA8A01D4A}"/>
    <cellStyle name="Normal 2 13 5 4" xfId="24185" xr:uid="{93C18363-F828-42DA-900A-A93383C46AF8}"/>
    <cellStyle name="Normal 2 13 5 5" xfId="16297" xr:uid="{8071185E-916E-422A-8C47-1CEDA5601695}"/>
    <cellStyle name="Normal 2 13 6" xfId="5051" xr:uid="{7B2222A7-5518-4240-ABEF-BB54564377AF}"/>
    <cellStyle name="Normal 2 13 6 2" xfId="28663" xr:uid="{509D706F-B397-497B-B228-7E14A9FD0E9D}"/>
    <cellStyle name="Normal 2 13 6 3" xfId="28525" xr:uid="{995C575B-22C2-4EB5-9366-2DA73AF2183D}"/>
    <cellStyle name="Normal 2 13 6 4" xfId="14347" xr:uid="{B52B2403-5BC0-40BA-9B3C-4D3583CA869C}"/>
    <cellStyle name="Normal 2 13 7" xfId="6800" xr:uid="{51956793-B0A0-42C4-AF73-0CD50D0F0060}"/>
    <cellStyle name="Normal 2 13 7 2" xfId="25836" xr:uid="{B020079B-E1E3-4D6B-892E-4E6785B372D3}"/>
    <cellStyle name="Normal 2 13 7 3" xfId="17180" xr:uid="{6FABBDF4-5A02-47AC-8BBA-64ED8D97D7BD}"/>
    <cellStyle name="Normal 2 13 8" xfId="9633" xr:uid="{29066DE0-0AC4-40A5-A210-1F32B4403DD1}"/>
    <cellStyle name="Normal 2 13 8 2" xfId="20013" xr:uid="{40C4E7B4-633A-405F-98B9-71C300C04F3E}"/>
    <cellStyle name="Normal 2 13 9" xfId="23535" xr:uid="{E3D13D6F-55A0-45A0-8F71-C656C2403A8B}"/>
    <cellStyle name="Normal 2 14" xfId="699" xr:uid="{00000000-0005-0000-0000-000067040000}"/>
    <cellStyle name="Normal 2 14 10" xfId="12496" xr:uid="{E4B5DED5-9547-46A4-84B7-2070BD7594F5}"/>
    <cellStyle name="Normal 2 14 2" xfId="700" xr:uid="{00000000-0005-0000-0000-000068040000}"/>
    <cellStyle name="Normal 2 14 2 2" xfId="5055" xr:uid="{1363D8E9-2358-4A8D-9C52-EE95A4EF83AB}"/>
    <cellStyle name="Normal 2 14 2 2 2" xfId="23645" xr:uid="{858CFCC9-7183-4B2F-B333-E1BC88013BC4}"/>
    <cellStyle name="Normal 2 14 2 2 3" xfId="26028" xr:uid="{40B98B3B-FF7B-495D-BA61-32A07F1C7778}"/>
    <cellStyle name="Normal 2 14 2 2 4" xfId="14351" xr:uid="{AEA686FA-6D4B-45CB-AA24-5FCE2B657FDE}"/>
    <cellStyle name="Normal 2 14 2 3" xfId="6804" xr:uid="{B71CAB16-0D84-48BE-9FE6-E95E192B92BF}"/>
    <cellStyle name="Normal 2 14 2 3 2" xfId="26479" xr:uid="{4F89B049-78E2-40D9-B8C7-1D736BF01293}"/>
    <cellStyle name="Normal 2 14 2 3 3" xfId="17184" xr:uid="{EFE3F972-A6A9-417F-8812-50DAFD47C87F}"/>
    <cellStyle name="Normal 2 14 2 4" xfId="9637" xr:uid="{6CA6BDB9-9B84-4635-8818-F3FF250B3FF6}"/>
    <cellStyle name="Normal 2 14 2 4 2" xfId="20017" xr:uid="{8DA8322E-FA58-48C2-9857-5F86B153E87A}"/>
    <cellStyle name="Normal 2 14 2 5" xfId="24372" xr:uid="{CEF9AF8D-2CF6-4C9A-8003-3940DE7E9F12}"/>
    <cellStyle name="Normal 2 14 2 6" xfId="13677" xr:uid="{174C2A17-2022-4783-8EFD-559BCAD0B7C8}"/>
    <cellStyle name="Normal 2 14 3" xfId="2865" xr:uid="{00000000-0005-0000-0000-000091030000}"/>
    <cellStyle name="Normal 2 14 3 2" xfId="6072" xr:uid="{433CEF8A-6A09-4ED8-AB5B-0926C5EB880D}"/>
    <cellStyle name="Normal 2 14 3 2 2" xfId="28113" xr:uid="{ED8068E4-02E9-4FD7-B3C2-595B9801CF8B}"/>
    <cellStyle name="Normal 2 14 3 2 3" xfId="15528" xr:uid="{FD6EB884-8A67-412A-97AB-66F0E8320116}"/>
    <cellStyle name="Normal 2 14 3 3" xfId="7981" xr:uid="{BA1B966F-DF06-49F3-9029-ABF63BD6DC72}"/>
    <cellStyle name="Normal 2 14 3 3 2" xfId="18361" xr:uid="{B5AA080D-5C5E-4BF3-A5AF-C3BA3DFBB6E8}"/>
    <cellStyle name="Normal 2 14 3 4" xfId="10814" xr:uid="{08498F0A-B8A9-456B-824D-8206B1236DB3}"/>
    <cellStyle name="Normal 2 14 3 4 2" xfId="21194" xr:uid="{49E6165B-1E45-482D-A6DA-B1691A0050C5}"/>
    <cellStyle name="Normal 2 14 3 5" xfId="23789" xr:uid="{D5072974-2C03-4927-BE24-8778772FACC3}"/>
    <cellStyle name="Normal 2 14 3 6" xfId="13349" xr:uid="{7CB9BDEC-71AE-46E8-AC9D-08D2EC46FF1D}"/>
    <cellStyle name="Normal 2 14 4" xfId="2265" xr:uid="{00000000-0005-0000-0000-00008F030000}"/>
    <cellStyle name="Normal 2 14 4 2" xfId="7391" xr:uid="{0B907001-6677-447A-A6C2-0B09DF739454}"/>
    <cellStyle name="Normal 2 14 4 2 2" xfId="28252" xr:uid="{C0F8C62A-F16A-4B3C-AF8B-30750ECC8415}"/>
    <cellStyle name="Normal 2 14 4 2 3" xfId="17771" xr:uid="{3C0F6D6B-5410-44C0-A2DB-223EC0D3F1BC}"/>
    <cellStyle name="Normal 2 14 4 3" xfId="10224" xr:uid="{08302955-BB10-41D8-909E-3E8424E9FBB3}"/>
    <cellStyle name="Normal 2 14 4 3 2" xfId="20604" xr:uid="{3013B32C-E195-4AA3-8280-F836F29D0E34}"/>
    <cellStyle name="Normal 2 14 4 4" xfId="23518" xr:uid="{C86BF460-B055-49D0-BA39-328E04DA1CEE}"/>
    <cellStyle name="Normal 2 14 4 5" xfId="14938" xr:uid="{355B811E-59FE-40CC-B377-45F176EF503D}"/>
    <cellStyle name="Normal 2 14 5" xfId="3808" xr:uid="{D9DAA485-8357-442D-9B98-92C0F260699D}"/>
    <cellStyle name="Normal 2 14 5 2" xfId="8642" xr:uid="{FFA257BC-0620-463A-8892-FF98F7E2FEA9}"/>
    <cellStyle name="Normal 2 14 5 2 2" xfId="19022" xr:uid="{C254367F-4AEE-4169-94FB-52330374D4F4}"/>
    <cellStyle name="Normal 2 14 5 3" xfId="11475" xr:uid="{CC096F01-573E-4C8E-A134-F943EA1CE1B8}"/>
    <cellStyle name="Normal 2 14 5 3 2" xfId="21855" xr:uid="{440DB34D-A26C-498E-BEAB-741B827F6018}"/>
    <cellStyle name="Normal 2 14 5 4" xfId="26721" xr:uid="{72278402-EFDA-4577-8A0D-2FF38D6C0467}"/>
    <cellStyle name="Normal 2 14 5 5" xfId="16189" xr:uid="{23538F8E-01F0-4BE4-968D-C2682A3143FB}"/>
    <cellStyle name="Normal 2 14 6" xfId="5054" xr:uid="{003AE1A6-2D71-41E4-8367-493182C6B595}"/>
    <cellStyle name="Normal 2 14 6 2" xfId="14350" xr:uid="{5DC8EE2A-B3AE-479B-8C67-FF5DB3DD5D9A}"/>
    <cellStyle name="Normal 2 14 7" xfId="6803" xr:uid="{BFD99BEB-92C6-46EC-A90C-D7FFF9A4A6DD}"/>
    <cellStyle name="Normal 2 14 7 2" xfId="17183" xr:uid="{C535D681-CD2F-4176-A2D3-4607F3A12937}"/>
    <cellStyle name="Normal 2 14 8" xfId="9636" xr:uid="{4CC85F6F-785C-4071-B5FD-E355E9959BC3}"/>
    <cellStyle name="Normal 2 14 8 2" xfId="20016" xr:uid="{245A27DE-B47D-4235-8FF5-2773DE19B130}"/>
    <cellStyle name="Normal 2 14 9" xfId="25426" xr:uid="{55DD9E7F-4A86-4C45-BB96-9BFBCE3F7FCB}"/>
    <cellStyle name="Normal 2 15" xfId="701" xr:uid="{00000000-0005-0000-0000-000069040000}"/>
    <cellStyle name="Normal 2 15 2" xfId="702" xr:uid="{00000000-0005-0000-0000-00006A040000}"/>
    <cellStyle name="Normal 2 15 2 2" xfId="5057" xr:uid="{2BFEB100-9E5C-4387-B323-D67574CF9B7E}"/>
    <cellStyle name="Normal 2 15 2 2 2" xfId="26553" xr:uid="{A2B43DCB-B00A-482D-A40B-EE72A1E43D53}"/>
    <cellStyle name="Normal 2 15 2 2 3" xfId="14353" xr:uid="{3D68C065-92F3-43AB-99E1-4F65DB8487D7}"/>
    <cellStyle name="Normal 2 15 2 3" xfId="6806" xr:uid="{7B49F8A6-84DA-45DA-9ABE-2256DFC46515}"/>
    <cellStyle name="Normal 2 15 2 3 2" xfId="17186" xr:uid="{CAA3F761-7097-401C-A1B3-3B23208D0B9D}"/>
    <cellStyle name="Normal 2 15 2 4" xfId="9639" xr:uid="{5527F7A9-E05B-4E2E-9705-E11411FA6C58}"/>
    <cellStyle name="Normal 2 15 2 4 2" xfId="20019" xr:uid="{7503549F-4A4C-4279-AD31-4F76F925ABC4}"/>
    <cellStyle name="Normal 2 15 2 5" xfId="22891" xr:uid="{39EF4E33-F99E-4775-AB98-C096AB7B8D4D}"/>
    <cellStyle name="Normal 2 15 2 6" xfId="13352" xr:uid="{31590658-156D-4AB2-BE37-F7F99165142D}"/>
    <cellStyle name="Normal 2 15 3" xfId="5056" xr:uid="{2CBAD390-B99A-43FD-9248-D8EFF22F6AC0}"/>
    <cellStyle name="Normal 2 15 3 2" xfId="25721" xr:uid="{6A9C28D9-3083-46F9-BD79-130EB0FE65BE}"/>
    <cellStyle name="Normal 2 15 3 3" xfId="27307" xr:uid="{74C16C77-A14C-43B2-98C1-C7ADD053C533}"/>
    <cellStyle name="Normal 2 15 3 4" xfId="14352" xr:uid="{5D2F0C45-D806-4776-8CAB-00970BA81410}"/>
    <cellStyle name="Normal 2 15 4" xfId="6805" xr:uid="{6D31F998-186C-4A82-B044-AB8AC20D8683}"/>
    <cellStyle name="Normal 2 15 4 2" xfId="25633" xr:uid="{91E43EBE-1915-4800-B7E0-94D2E29B09F0}"/>
    <cellStyle name="Normal 2 15 4 3" xfId="17185" xr:uid="{623333CB-EDDB-4765-A904-CE9FBC3BF16B}"/>
    <cellStyle name="Normal 2 15 5" xfId="9638" xr:uid="{B7199FFC-96E7-4347-B276-3A7FC63208A7}"/>
    <cellStyle name="Normal 2 15 5 2" xfId="20018" xr:uid="{95357289-5930-45E0-BAB5-2E572F5D4028}"/>
    <cellStyle name="Normal 2 15 6" xfId="24643" xr:uid="{228E92B8-911F-4BEC-90AB-1F2260168AC5}"/>
    <cellStyle name="Normal 2 15 7" xfId="12654" xr:uid="{5EFFA12E-06D8-49A5-8274-9AAF4DD80AA9}"/>
    <cellStyle name="Normal 2 16" xfId="703" xr:uid="{00000000-0005-0000-0000-00006B040000}"/>
    <cellStyle name="Normal 2 16 2" xfId="5058" xr:uid="{51280BA4-E357-4EC2-9A34-789C36438E69}"/>
    <cellStyle name="Normal 2 16 2 2" xfId="25751" xr:uid="{CCCD803B-7AE1-4D41-ABE9-B9F6DA72F6FB}"/>
    <cellStyle name="Normal 2 16 2 3" xfId="14354" xr:uid="{8F0649BB-FB29-4495-8867-9DADDE3172C1}"/>
    <cellStyle name="Normal 2 16 3" xfId="6807" xr:uid="{4AF8C3FB-1633-48BC-AC40-61D949CAD707}"/>
    <cellStyle name="Normal 2 16 3 2" xfId="25303" xr:uid="{5BB29FFF-05A9-49BD-9902-2A0D82D89346}"/>
    <cellStyle name="Normal 2 16 3 3" xfId="17187" xr:uid="{A72A8BC0-DA84-4C90-9A1A-1B149D8DB9CF}"/>
    <cellStyle name="Normal 2 16 4" xfId="9640" xr:uid="{7769E6A8-C929-46BD-9D9B-0CE77F82B4BD}"/>
    <cellStyle name="Normal 2 16 4 2" xfId="20020" xr:uid="{1B964D72-BC3E-4B50-B774-79758B8AF137}"/>
    <cellStyle name="Normal 2 16 5" xfId="25115" xr:uid="{39C6474D-79C0-4B4E-B2DD-74132C6BA907}"/>
    <cellStyle name="Normal 2 16 6" xfId="12813" xr:uid="{6C7A0E04-A236-4994-AD69-90C1FC6ADB2C}"/>
    <cellStyle name="Normal 2 17" xfId="704" xr:uid="{00000000-0005-0000-0000-00006C040000}"/>
    <cellStyle name="Normal 2 17 2" xfId="6808" xr:uid="{1585CA1A-B0BC-44CA-B92E-8C4A5C1CAD0A}"/>
    <cellStyle name="Normal 2 17 2 2" xfId="24634" xr:uid="{3ED16BA5-56C6-4154-967B-867B46BD49CE}"/>
    <cellStyle name="Normal 2 17 2 3" xfId="17188" xr:uid="{568842C7-4E9D-4D74-8F9A-50A419319891}"/>
    <cellStyle name="Normal 2 17 3" xfId="9641" xr:uid="{68A23A47-558E-4E49-9C63-20825D5B2438}"/>
    <cellStyle name="Normal 2 17 3 2" xfId="22672" xr:uid="{B1FAF7FF-9E8C-4DA4-A408-DDB7E7A7F771}"/>
    <cellStyle name="Normal 2 17 3 3" xfId="20021" xr:uid="{E61D0583-2D14-4241-9338-5AB767513FAC}"/>
    <cellStyle name="Normal 2 17 4" xfId="22653" xr:uid="{2D14B024-0C15-4849-A1C9-CC6835BF0F10}"/>
    <cellStyle name="Normal 2 17 5" xfId="25998" xr:uid="{48156FCF-7B74-410D-844E-48DE9A4DB097}"/>
    <cellStyle name="Normal 2 17 6" xfId="14355" xr:uid="{0FDB1D7D-3738-4279-AFC1-D13102CF7782}"/>
    <cellStyle name="Normal 2 18" xfId="3778" xr:uid="{687AD789-15F4-45FC-8C5E-5A0C50946765}"/>
    <cellStyle name="Normal 2 18 2" xfId="8617" xr:uid="{D0E1F64E-A739-4764-9D73-CF87B51A5F00}"/>
    <cellStyle name="Normal 2 18 2 2" xfId="25819" xr:uid="{BEE5FA88-0071-4F52-8AB1-13C8648A6374}"/>
    <cellStyle name="Normal 2 18 2 3" xfId="18997" xr:uid="{F51F4F5B-90B2-4451-9A34-FF469B481271}"/>
    <cellStyle name="Normal 2 18 2 4" xfId="30999" xr:uid="{F18E5E9C-D8D8-4F69-9CEA-1EB84E6CB813}"/>
    <cellStyle name="Normal 2 18 2 5" xfId="30914" xr:uid="{C8A5B2B3-A9B4-4CC3-9248-93D24488B8AF}"/>
    <cellStyle name="Normal 2 18 3" xfId="11450" xr:uid="{CDA90886-5D08-49E0-9163-5C00974CD9B6}"/>
    <cellStyle name="Normal 2 18 3 2" xfId="24299" xr:uid="{0C326032-0FD6-4917-9657-495AC37DBBE3}"/>
    <cellStyle name="Normal 2 18 3 3" xfId="21830" xr:uid="{8A722C41-4A34-4A02-A2B3-53A584E5910E}"/>
    <cellStyle name="Normal 2 18 4" xfId="25127" xr:uid="{BA8BD175-2F83-4035-AE66-B7D2C8E6709A}"/>
    <cellStyle name="Normal 2 18 5" xfId="24074" xr:uid="{FE883123-03AC-49F1-B7FA-8A98A4DAAC28}"/>
    <cellStyle name="Normal 2 18 6" xfId="16164" xr:uid="{184E429F-5396-4319-8D7D-B20F7B31B908}"/>
    <cellStyle name="Normal 2 19" xfId="12344" xr:uid="{2851D229-502A-4D82-8490-01DA0EBA2159}"/>
    <cellStyle name="Normal 2 19 2" xfId="24056" xr:uid="{C9B81072-9CE2-4F0C-B5E2-CE8D5CE0A9C0}"/>
    <cellStyle name="Normal 2 19 3" xfId="24238" xr:uid="{1066F9CC-788C-4F68-89FE-9B9F75C44A5D}"/>
    <cellStyle name="Normal 2 19 4" xfId="25827" xr:uid="{5058E664-5536-45CD-84E0-6FADFD894F75}"/>
    <cellStyle name="Normal 2 19 5" xfId="24507" xr:uid="{D329221E-E5FF-44FA-92BC-FF4B1867B2F5}"/>
    <cellStyle name="Normal 2 19 6" xfId="29615" xr:uid="{903768B7-2C41-46B2-A4D0-9D86B34D41A4}"/>
    <cellStyle name="Normal 2 19 7" xfId="29589" xr:uid="{8AF71700-81D8-4687-AC91-003585AB8325}"/>
    <cellStyle name="Normal 2 19 7 2" xfId="30104" xr:uid="{C4AE6AE8-64C8-4402-93EB-4E613E643CC2}"/>
    <cellStyle name="Normal 2 19 8" xfId="31110" xr:uid="{AD9EAF03-CE2E-4033-B917-F2FC89D9335A}"/>
    <cellStyle name="Normal 2 19 8 2" xfId="31693" xr:uid="{E7154EF1-2601-4A7C-8056-AA513484E4A7}"/>
    <cellStyle name="Normal 2 2" xfId="705" xr:uid="{00000000-0005-0000-0000-00006D040000}"/>
    <cellStyle name="Normal 2 2 10" xfId="706" xr:uid="{00000000-0005-0000-0000-00006E040000}"/>
    <cellStyle name="Normal 2 2 10 10" xfId="9643" xr:uid="{AA7C8D4E-8A4E-47BF-9CCA-4873F35B795C}"/>
    <cellStyle name="Normal 2 2 10 10 2" xfId="20023" xr:uid="{98345C2A-DAC5-4825-A0A8-021C089C2AF2}"/>
    <cellStyle name="Normal 2 2 10 11" xfId="24550" xr:uid="{505E598B-1912-43BF-8BA3-279748371E41}"/>
    <cellStyle name="Normal 2 2 10 12" xfId="12549" xr:uid="{69C35B79-29A5-43FB-862C-7335567D3235}"/>
    <cellStyle name="Normal 2 2 10 2" xfId="707" xr:uid="{00000000-0005-0000-0000-00006F040000}"/>
    <cellStyle name="Normal 2 2 10 2 2" xfId="708" xr:uid="{00000000-0005-0000-0000-000070040000}"/>
    <cellStyle name="Normal 2 2 10 2 2 2" xfId="5062" xr:uid="{E5DB27A1-F095-4B0D-B1FE-17B19E42AD2F}"/>
    <cellStyle name="Normal 2 2 10 2 2 2 2" xfId="24798" xr:uid="{FBA8B858-5805-4A81-83DE-365226052A35}"/>
    <cellStyle name="Normal 2 2 10 2 2 2 3" xfId="25898" xr:uid="{00543A6A-1BC8-44D0-9D96-E92831C3A63A}"/>
    <cellStyle name="Normal 2 2 10 2 2 2 4" xfId="14359" xr:uid="{F19CDEC1-13FD-4EE2-ADEF-DEEB1E15C467}"/>
    <cellStyle name="Normal 2 2 10 2 2 3" xfId="6812" xr:uid="{99174851-CC96-4A4C-91C6-5EB30DC24C04}"/>
    <cellStyle name="Normal 2 2 10 2 2 3 2" xfId="27577" xr:uid="{AF3C2EFA-9EB6-4B79-9DA5-FC9B9457BE6D}"/>
    <cellStyle name="Normal 2 2 10 2 2 3 3" xfId="27902" xr:uid="{BA4D5C2E-54AF-42B6-B1E0-A312C4F38B4D}"/>
    <cellStyle name="Normal 2 2 10 2 2 3 4" xfId="17192" xr:uid="{7F1932C3-573D-48A4-9694-EF8B0597E5E4}"/>
    <cellStyle name="Normal 2 2 10 2 2 4" xfId="9645" xr:uid="{2B8E2916-1FAD-4174-93AD-4FDDE1DA699C}"/>
    <cellStyle name="Normal 2 2 10 2 2 4 2" xfId="29384" xr:uid="{D9B05DEC-3C44-4ABB-92C4-B01E058A307D}"/>
    <cellStyle name="Normal 2 2 10 2 2 4 3" xfId="20025" xr:uid="{E1D17510-D4F8-4DF8-9C86-54A85495661A}"/>
    <cellStyle name="Normal 2 2 10 2 2 5" xfId="24647" xr:uid="{2863DE93-E0E9-4DCA-A783-915B8B2D6A3A}"/>
    <cellStyle name="Normal 2 2 10 2 2 6" xfId="13678" xr:uid="{DA987683-831F-4677-BAD2-DC6A81293BDA}"/>
    <cellStyle name="Normal 2 2 10 2 3" xfId="2716" xr:uid="{00000000-0005-0000-0000-000099030000}"/>
    <cellStyle name="Normal 2 2 10 2 3 2" xfId="5933" xr:uid="{107F8361-8D14-48E4-B386-6681F6985830}"/>
    <cellStyle name="Normal 2 2 10 2 3 2 2" xfId="27978" xr:uid="{439563EB-CDA5-4BE7-8F09-47FBE716BB3B}"/>
    <cellStyle name="Normal 2 2 10 2 3 2 3" xfId="15386" xr:uid="{AB8BAA13-0168-4B0A-A122-BEA762FA4220}"/>
    <cellStyle name="Normal 2 2 10 2 3 3" xfId="7839" xr:uid="{63CB1A3F-51C9-40AA-BDFC-374A71D849BD}"/>
    <cellStyle name="Normal 2 2 10 2 3 3 2" xfId="18219" xr:uid="{E506574E-4CD6-4127-960A-7E103336C974}"/>
    <cellStyle name="Normal 2 2 10 2 3 4" xfId="10672" xr:uid="{09130169-8034-4D96-85F9-4356246BFE9D}"/>
    <cellStyle name="Normal 2 2 10 2 3 4 2" xfId="21052" xr:uid="{1F5D3BB1-A60B-4476-8120-9E675D91B416}"/>
    <cellStyle name="Normal 2 2 10 2 3 5" xfId="25024" xr:uid="{4FFB09B8-3AF9-4044-A95D-D1F4BFC266C5}"/>
    <cellStyle name="Normal 2 2 10 2 3 6" xfId="13143" xr:uid="{88DEC1F8-E74A-47F2-B634-04FE49086530}"/>
    <cellStyle name="Normal 2 2 10 2 4" xfId="4153" xr:uid="{E764446D-83C9-4004-865D-359BF5B5F454}"/>
    <cellStyle name="Normal 2 2 10 2 4 2" xfId="8924" xr:uid="{13B6B776-8552-4F27-A149-221E36F04BD2}"/>
    <cellStyle name="Normal 2 2 10 2 4 2 2" xfId="29023" xr:uid="{68438DB2-A994-485C-B68E-63993A56C537}"/>
    <cellStyle name="Normal 2 2 10 2 4 2 3" xfId="19304" xr:uid="{B3CE92A7-987B-4043-8629-8C2E39A98538}"/>
    <cellStyle name="Normal 2 2 10 2 4 3" xfId="11757" xr:uid="{D0E1A260-329B-4663-B10B-AA9B56A80EFF}"/>
    <cellStyle name="Normal 2 2 10 2 4 3 2" xfId="22137" xr:uid="{B6CF3B47-D87D-45BB-87DF-85B77E70452A}"/>
    <cellStyle name="Normal 2 2 10 2 4 4" xfId="22990" xr:uid="{938AAFBC-6206-4672-B3C4-A0BA08185F9C}"/>
    <cellStyle name="Normal 2 2 10 2 4 5" xfId="16471" xr:uid="{90BFF79D-AAD0-4A91-BEBE-C3458FE2D30F}"/>
    <cellStyle name="Normal 2 2 10 2 5" xfId="5061" xr:uid="{7C5CCD42-756E-44AA-B35D-0888BE67E4DC}"/>
    <cellStyle name="Normal 2 2 10 2 5 2" xfId="26497" xr:uid="{8B0F7587-3D90-44A9-9D4E-94008281CF70}"/>
    <cellStyle name="Normal 2 2 10 2 5 3" xfId="14358" xr:uid="{6BB59D92-C073-4562-AF8F-C02AD369E213}"/>
    <cellStyle name="Normal 2 2 10 2 6" xfId="6811" xr:uid="{064FAEDA-6750-41CD-8BA4-6A0D5049602B}"/>
    <cellStyle name="Normal 2 2 10 2 6 2" xfId="17191" xr:uid="{837E47D0-0D94-4D5F-8367-141ABA0D4D67}"/>
    <cellStyle name="Normal 2 2 10 2 7" xfId="9644" xr:uid="{1E27734E-7094-4271-96C0-49C3F5B2DE9F}"/>
    <cellStyle name="Normal 2 2 10 2 7 2" xfId="20024" xr:uid="{81815907-AA58-4EF1-B4BC-87EBA1A0663F}"/>
    <cellStyle name="Normal 2 2 10 2 8" xfId="24486" xr:uid="{B0AB4854-A5AA-4971-A35C-FD6795C66512}"/>
    <cellStyle name="Normal 2 2 10 2 9" xfId="12707" xr:uid="{443C35AA-3E7C-4729-9C69-8DD456AB955A}"/>
    <cellStyle name="Normal 2 2 10 3" xfId="709" xr:uid="{00000000-0005-0000-0000-000071040000}"/>
    <cellStyle name="Normal 2 2 10 3 2" xfId="4451" xr:uid="{42C8B070-231B-4968-AE45-24977E7CDEBF}"/>
    <cellStyle name="Normal 2 2 10 3 2 2" xfId="9222" xr:uid="{B3100822-4B11-4BA9-940F-F2078324B99E}"/>
    <cellStyle name="Normal 2 2 10 3 2 2 2" xfId="29215" xr:uid="{398D0ABA-3928-427C-8C30-89730A5D7A3C}"/>
    <cellStyle name="Normal 2 2 10 3 2 2 3" xfId="19602" xr:uid="{AD153CD0-B2EC-4F34-96CD-AC815A48A242}"/>
    <cellStyle name="Normal 2 2 10 3 2 3" xfId="12055" xr:uid="{2B843B58-7B92-4A52-B7B1-0B052D6B6194}"/>
    <cellStyle name="Normal 2 2 10 3 2 3 2" xfId="22435" xr:uid="{3AD3D460-9B74-4C95-B9E1-A22A6F72193D}"/>
    <cellStyle name="Normal 2 2 10 3 2 4" xfId="23107" xr:uid="{6419FB7A-3DCF-4E03-99E4-C92D33E270D2}"/>
    <cellStyle name="Normal 2 2 10 3 2 5" xfId="16769" xr:uid="{57F08712-9C9F-4D18-8F3C-BB0511D0669C}"/>
    <cellStyle name="Normal 2 2 10 3 3" xfId="5063" xr:uid="{4A72CBA2-F61E-430F-AD4A-4CD853A42699}"/>
    <cellStyle name="Normal 2 2 10 3 3 2" xfId="26778" xr:uid="{F84AF31A-FE99-4562-B39C-4E385FDC17F3}"/>
    <cellStyle name="Normal 2 2 10 3 3 3" xfId="27556" xr:uid="{44CDE390-F64D-4A78-A0D1-B0C47C36573E}"/>
    <cellStyle name="Normal 2 2 10 3 3 4" xfId="14360" xr:uid="{2E7DDF77-9C26-42DB-8D72-47296D039541}"/>
    <cellStyle name="Normal 2 2 10 3 4" xfId="6813" xr:uid="{9D5CA963-1CB6-4841-BECA-773E3EF2CAA0}"/>
    <cellStyle name="Normal 2 2 10 3 4 2" xfId="26616" xr:uid="{789273C5-3E89-4F22-BC58-9FB25ED07422}"/>
    <cellStyle name="Normal 2 2 10 3 4 3" xfId="27220" xr:uid="{CF839B75-0BF5-4802-B3D9-B5A7B178CBC5}"/>
    <cellStyle name="Normal 2 2 10 3 4 4" xfId="17193" xr:uid="{ED4B26D7-2591-4F59-88AA-D0D54072C88D}"/>
    <cellStyle name="Normal 2 2 10 3 5" xfId="9646" xr:uid="{9019F8E2-FD32-4731-A2A8-6681B973D239}"/>
    <cellStyle name="Normal 2 2 10 3 5 2" xfId="29385" xr:uid="{65370D3C-9EB5-4761-8E5F-554AF99B3F9B}"/>
    <cellStyle name="Normal 2 2 10 3 5 3" xfId="20026" xr:uid="{BA430A4F-FF72-4303-9A89-E1A48B406065}"/>
    <cellStyle name="Normal 2 2 10 3 6" xfId="24516" xr:uid="{49067D6F-8843-4DD1-BAE8-7FA2BF07E820}"/>
    <cellStyle name="Normal 2 2 10 3 7" xfId="13679" xr:uid="{6339AC71-D4C9-41B9-A9DB-829F6C8BF374}"/>
    <cellStyle name="Normal 2 2 10 4" xfId="710" xr:uid="{00000000-0005-0000-0000-000072040000}"/>
    <cellStyle name="Normal 2 2 10 4 2" xfId="5064" xr:uid="{43FAF4F6-5944-411B-9C6E-4A883C4EBCCF}"/>
    <cellStyle name="Normal 2 2 10 4 2 2" xfId="24151" xr:uid="{0FF8B60A-773E-488B-9CA4-80B69D49D6F0}"/>
    <cellStyle name="Normal 2 2 10 4 2 3" xfId="28725" xr:uid="{0044B5AD-CC47-4AD7-9BAC-85830A68790F}"/>
    <cellStyle name="Normal 2 2 10 4 2 4" xfId="14361" xr:uid="{63833D4F-15C8-4AB3-85D1-56CFFDC43AAB}"/>
    <cellStyle name="Normal 2 2 10 4 3" xfId="6814" xr:uid="{6F8A17C8-5B7C-4D0A-89CE-3313691FEA10}"/>
    <cellStyle name="Normal 2 2 10 4 3 2" xfId="28596" xr:uid="{A29D8535-73B2-441D-AB06-3782139610D9}"/>
    <cellStyle name="Normal 2 2 10 4 3 3" xfId="17194" xr:uid="{BF3BCAE3-A914-4FAF-8660-894DFDDE4948}"/>
    <cellStyle name="Normal 2 2 10 4 4" xfId="9647" xr:uid="{F6AF43C2-38D3-4B63-9AFB-550F9CC18867}"/>
    <cellStyle name="Normal 2 2 10 4 4 2" xfId="20027" xr:uid="{0C94FB6B-3908-46B9-B035-AA01DE88862A}"/>
    <cellStyle name="Normal 2 2 10 4 5" xfId="24025" xr:uid="{EDDD3FD3-3F21-4BBB-A21E-5363C936A286}"/>
    <cellStyle name="Normal 2 2 10 4 6" xfId="13405" xr:uid="{52461BEE-55D6-4F43-9398-5A297151B16A}"/>
    <cellStyle name="Normal 2 2 10 5" xfId="2564" xr:uid="{00000000-0005-0000-0000-00009C030000}"/>
    <cellStyle name="Normal 2 2 10 5 2" xfId="5832" xr:uid="{F90F4BDD-8B44-417F-9C44-F07B562A1590}"/>
    <cellStyle name="Normal 2 2 10 5 2 2" xfId="26791" xr:uid="{C347E35F-955F-4394-8027-29A455EB4226}"/>
    <cellStyle name="Normal 2 2 10 5 2 3" xfId="15235" xr:uid="{8D2EC9C0-8C74-410D-8868-1302CCCBA839}"/>
    <cellStyle name="Normal 2 2 10 5 3" xfId="7688" xr:uid="{FAD042E3-0A5D-44D0-9B55-4A5BF2609101}"/>
    <cellStyle name="Normal 2 2 10 5 3 2" xfId="18068" xr:uid="{80FFC775-E0A3-405C-9250-A0FE081BCED3}"/>
    <cellStyle name="Normal 2 2 10 5 4" xfId="10521" xr:uid="{271EE65C-4308-4093-A0CA-EBD53146ED2E}"/>
    <cellStyle name="Normal 2 2 10 5 4 2" xfId="20901" xr:uid="{957E9CC8-329E-4D48-BD47-CE43D3C79F5C}"/>
    <cellStyle name="Normal 2 2 10 5 5" xfId="22942" xr:uid="{7FF42F5A-F766-492C-B313-F86840EA921E}"/>
    <cellStyle name="Normal 2 2 10 5 6" xfId="12951" xr:uid="{AFEA08B3-64BD-49F2-A894-F862B4F7670C}"/>
    <cellStyle name="Normal 2 2 10 6" xfId="2316" xr:uid="{00000000-0005-0000-0000-000096030000}"/>
    <cellStyle name="Normal 2 2 10 6 2" xfId="7442" xr:uid="{49339BE6-5FE9-42AE-9BC6-6DD209B051E8}"/>
    <cellStyle name="Normal 2 2 10 6 2 2" xfId="27930" xr:uid="{7D37FA61-88A9-417F-9E00-1067742685F6}"/>
    <cellStyle name="Normal 2 2 10 6 2 3" xfId="17822" xr:uid="{8BA1A808-3FDE-44C7-9142-154BE5F5E6B6}"/>
    <cellStyle name="Normal 2 2 10 6 3" xfId="10275" xr:uid="{2A7065D5-296E-44B5-86F3-53A1D5651C31}"/>
    <cellStyle name="Normal 2 2 10 6 3 2" xfId="20655" xr:uid="{0CDD9D9A-C9E9-419B-BFC8-FB6779F563E0}"/>
    <cellStyle name="Normal 2 2 10 6 4" xfId="24889" xr:uid="{946DE919-8989-49F0-8624-F124357DCEE6}"/>
    <cellStyle name="Normal 2 2 10 6 5" xfId="14989" xr:uid="{A42EDF13-7335-4FE4-9A95-547834990660}"/>
    <cellStyle name="Normal 2 2 10 7" xfId="3921" xr:uid="{498F4368-C384-4172-A5C5-389852219A0E}"/>
    <cellStyle name="Normal 2 2 10 7 2" xfId="8752" xr:uid="{7A29565A-49DE-496F-9B46-A14210F21EEC}"/>
    <cellStyle name="Normal 2 2 10 7 2 2" xfId="19132" xr:uid="{62EC0076-2ADE-4D86-9020-4C074AF71ABC}"/>
    <cellStyle name="Normal 2 2 10 7 3" xfId="11585" xr:uid="{0B8A006D-0451-4A93-A9DD-3B02EF3D4ED5}"/>
    <cellStyle name="Normal 2 2 10 7 3 2" xfId="21965" xr:uid="{1E17511E-8D69-4181-BF2A-8594B5C37FFA}"/>
    <cellStyle name="Normal 2 2 10 7 4" xfId="26885" xr:uid="{EE14755E-4017-4A11-B3B3-C3690CBE6087}"/>
    <cellStyle name="Normal 2 2 10 7 5" xfId="16299" xr:uid="{774583A9-CB71-49DF-9DC4-54BB1C00CF1D}"/>
    <cellStyle name="Normal 2 2 10 8" xfId="5060" xr:uid="{9A8CA319-5397-4A04-92EC-15A8A45212D4}"/>
    <cellStyle name="Normal 2 2 10 8 2" xfId="14357" xr:uid="{C8D3DA57-87D8-4704-97B7-6849991807F7}"/>
    <cellStyle name="Normal 2 2 10 9" xfId="6810" xr:uid="{6AB13237-9298-49AB-B12E-5BEA92D8EA25}"/>
    <cellStyle name="Normal 2 2 10 9 2" xfId="17190" xr:uid="{54002836-6CE1-4C08-BFD8-E939A1F4DFF9}"/>
    <cellStyle name="Normal 2 2 11" xfId="711" xr:uid="{00000000-0005-0000-0000-000073040000}"/>
    <cellStyle name="Normal 2 2 11 10" xfId="24714" xr:uid="{F360E3F7-4553-4010-BCA7-6D1AE9B901A1}"/>
    <cellStyle name="Normal 2 2 11 11" xfId="12550" xr:uid="{0081C13F-8DD0-413F-9503-D5C8BA41F1B0}"/>
    <cellStyle name="Normal 2 2 11 2" xfId="712" xr:uid="{00000000-0005-0000-0000-000074040000}"/>
    <cellStyle name="Normal 2 2 11 2 2" xfId="3146" xr:uid="{00000000-0005-0000-0000-00009F030000}"/>
    <cellStyle name="Normal 2 2 11 2 2 2" xfId="6203" xr:uid="{FF317ED0-C3C5-4BBA-96D4-A4FA9F71D13C}"/>
    <cellStyle name="Normal 2 2 11 2 2 2 2" xfId="26612" xr:uid="{C3C86F65-1009-45B4-ADDC-6A57ED7AC03D}"/>
    <cellStyle name="Normal 2 2 11 2 2 2 3" xfId="27335" xr:uid="{6C543D13-686B-42FE-9BED-916A8DF160CA}"/>
    <cellStyle name="Normal 2 2 11 2 2 2 4" xfId="15772" xr:uid="{F56D3B67-4334-45F9-8EA7-AB3AD0ED3090}"/>
    <cellStyle name="Normal 2 2 11 2 2 3" xfId="8225" xr:uid="{90B187A8-9982-44B7-9857-A6B63355AC82}"/>
    <cellStyle name="Normal 2 2 11 2 2 3 2" xfId="28870" xr:uid="{7EB596B2-7B15-4D64-83F3-AC9014D1750B}"/>
    <cellStyle name="Normal 2 2 11 2 2 3 3" xfId="18605" xr:uid="{8E5CC260-40CB-4E67-9E15-4F95D03C0961}"/>
    <cellStyle name="Normal 2 2 11 2 2 4" xfId="11058" xr:uid="{0C11086F-936F-4562-A968-407CE5092957}"/>
    <cellStyle name="Normal 2 2 11 2 2 4 2" xfId="21438" xr:uid="{ADB81A79-B7E1-43EB-BA27-D0C539476A90}"/>
    <cellStyle name="Normal 2 2 11 2 2 5" xfId="23263" xr:uid="{0F54DA92-1F69-4FE6-B714-AD6A3B712B6E}"/>
    <cellStyle name="Normal 2 2 11 2 2 6" xfId="13680" xr:uid="{66B84033-BF7F-481B-9AFA-9567FEF2CBE8}"/>
    <cellStyle name="Normal 2 2 11 2 3" xfId="4154" xr:uid="{00F1D4EF-91CF-40E8-B6B5-67F1D0D3D9FB}"/>
    <cellStyle name="Normal 2 2 11 2 3 2" xfId="8925" xr:uid="{0790826B-CA55-4CA9-B627-8A167494FAF5}"/>
    <cellStyle name="Normal 2 2 11 2 3 2 2" xfId="29024" xr:uid="{A608EEA1-12E2-4A50-AA92-15B6A6B67A09}"/>
    <cellStyle name="Normal 2 2 11 2 3 2 3" xfId="19305" xr:uid="{EA885710-01F3-4985-8E77-B95014EDAAF3}"/>
    <cellStyle name="Normal 2 2 11 2 3 3" xfId="11758" xr:uid="{858F1373-6516-4269-95EA-069E9EA42B73}"/>
    <cellStyle name="Normal 2 2 11 2 3 3 2" xfId="22138" xr:uid="{5A6A1CE6-03AA-488A-81B0-1F53FD50E577}"/>
    <cellStyle name="Normal 2 2 11 2 3 4" xfId="25218" xr:uid="{530BCB53-2788-48FC-8732-7713CE1DDE0F}"/>
    <cellStyle name="Normal 2 2 11 2 3 5" xfId="16472" xr:uid="{EB502878-9D72-4A66-8CC3-6FE968AF4A80}"/>
    <cellStyle name="Normal 2 2 11 2 4" xfId="5066" xr:uid="{C97103D0-552A-43CA-9D7F-000BE4CCD9EA}"/>
    <cellStyle name="Normal 2 2 11 2 4 2" xfId="27907" xr:uid="{5350DF39-5008-4E85-A8E3-EA51D3E70538}"/>
    <cellStyle name="Normal 2 2 11 2 4 3" xfId="26435" xr:uid="{45D098FC-3762-4A95-8E63-9E90376ED403}"/>
    <cellStyle name="Normal 2 2 11 2 4 4" xfId="14363" xr:uid="{852E6F0C-3895-4C89-86AC-0372EC1A09FB}"/>
    <cellStyle name="Normal 2 2 11 2 5" xfId="6816" xr:uid="{541B02AB-102A-4D2C-B7E2-2CAFA7B83913}"/>
    <cellStyle name="Normal 2 2 11 2 5 2" xfId="27587" xr:uid="{2B54EA2A-F5D7-4647-A3C3-89DA672DC2B2}"/>
    <cellStyle name="Normal 2 2 11 2 5 3" xfId="17196" xr:uid="{F7667B26-C2B3-4730-BA59-8727ECB0A4C1}"/>
    <cellStyle name="Normal 2 2 11 2 6" xfId="9649" xr:uid="{42FEB642-99A6-4F20-9405-ED218DBCD43E}"/>
    <cellStyle name="Normal 2 2 11 2 6 2" xfId="20029" xr:uid="{2D652F2E-72EB-4499-AC69-741A8BA79020}"/>
    <cellStyle name="Normal 2 2 11 2 7" xfId="22926" xr:uid="{9D773C07-20EF-400A-A5CD-96C731A65415}"/>
    <cellStyle name="Normal 2 2 11 2 8" xfId="12708" xr:uid="{557D45CE-8F42-4ABE-9E84-82DBCC416DEF}"/>
    <cellStyle name="Normal 2 2 11 3" xfId="713" xr:uid="{00000000-0005-0000-0000-000075040000}"/>
    <cellStyle name="Normal 2 2 11 3 2" xfId="5067" xr:uid="{0955E37E-640E-43B0-BD50-B8A99418383A}"/>
    <cellStyle name="Normal 2 2 11 3 2 2" xfId="22752" xr:uid="{2BEE5CBA-6AF4-40AF-B0DB-8908603C96C7}"/>
    <cellStyle name="Normal 2 2 11 3 2 3" xfId="27056" xr:uid="{4D557C4E-47EB-4C41-A11C-E40E615CDB78}"/>
    <cellStyle name="Normal 2 2 11 3 2 4" xfId="14364" xr:uid="{4016AE17-1A41-4C9A-98F4-1B4611B620B6}"/>
    <cellStyle name="Normal 2 2 11 3 3" xfId="6817" xr:uid="{00BD513C-FB94-428B-876A-E8EF0C4F55EF}"/>
    <cellStyle name="Normal 2 2 11 3 3 2" xfId="27763" xr:uid="{7ABA0B96-13D5-447B-85CC-329AC2C6D123}"/>
    <cellStyle name="Normal 2 2 11 3 3 3" xfId="26113" xr:uid="{D8E70133-ADC3-46CD-9CF8-B13AD605DBE3}"/>
    <cellStyle name="Normal 2 2 11 3 3 4" xfId="17197" xr:uid="{17775DBB-41D4-400E-94BF-23CFF9786007}"/>
    <cellStyle name="Normal 2 2 11 3 4" xfId="9650" xr:uid="{E8608BBB-BA40-49FE-9FE2-9263E842B72E}"/>
    <cellStyle name="Normal 2 2 11 3 4 2" xfId="27882" xr:uid="{A559915D-1C89-4A10-9523-59AE7D14C0BE}"/>
    <cellStyle name="Normal 2 2 11 3 4 3" xfId="29386" xr:uid="{3F8F59DF-F173-4A24-8C68-4AD13CC6FB4D}"/>
    <cellStyle name="Normal 2 2 11 3 4 4" xfId="20030" xr:uid="{4A8FE24E-E0C9-4A18-A18A-3252FA41CA10}"/>
    <cellStyle name="Normal 2 2 11 3 5" xfId="23889" xr:uid="{A43DAE62-9E93-4920-8A90-84070D82DB45}"/>
    <cellStyle name="Normal 2 2 11 3 6" xfId="26873" xr:uid="{993D1EDA-F7F0-4197-9D42-8112A38CDE4E}"/>
    <cellStyle name="Normal 2 2 11 3 7" xfId="13406" xr:uid="{0077151E-73EA-4320-85DE-C40187F66014}"/>
    <cellStyle name="Normal 2 2 11 4" xfId="2717" xr:uid="{00000000-0005-0000-0000-0000A1030000}"/>
    <cellStyle name="Normal 2 2 11 4 2" xfId="5934" xr:uid="{63E0683B-ACD4-4AA2-90DC-DB6AEBFA2948}"/>
    <cellStyle name="Normal 2 2 11 4 2 2" xfId="26139" xr:uid="{E537ED85-99E9-4A2C-ADE8-0473EAF8C191}"/>
    <cellStyle name="Normal 2 2 11 4 2 3" xfId="15387" xr:uid="{7E1EF9F7-FD04-4E90-BE93-DE2066F7588A}"/>
    <cellStyle name="Normal 2 2 11 4 3" xfId="7840" xr:uid="{FF13673E-D845-4C55-B7C8-00D6EF36B7D1}"/>
    <cellStyle name="Normal 2 2 11 4 3 2" xfId="18220" xr:uid="{D5B33116-A451-467B-9CE8-8F15637E1DCE}"/>
    <cellStyle name="Normal 2 2 11 4 4" xfId="10673" xr:uid="{93731593-600F-4279-9BC7-1C337825ADA4}"/>
    <cellStyle name="Normal 2 2 11 4 4 2" xfId="21053" xr:uid="{86328D34-6873-4657-BB4D-1FF619BF9538}"/>
    <cellStyle name="Normal 2 2 11 4 5" xfId="24614" xr:uid="{FFEC11AB-DB5A-4402-9B21-590F99BB08F6}"/>
    <cellStyle name="Normal 2 2 11 4 6" xfId="13144" xr:uid="{7C3F6871-62B6-4B36-8448-9E73B188E3DE}"/>
    <cellStyle name="Normal 2 2 11 5" xfId="2317" xr:uid="{00000000-0005-0000-0000-00009D030000}"/>
    <cellStyle name="Normal 2 2 11 5 2" xfId="7443" xr:uid="{7A3307D6-3912-4C07-B0F6-72C6E4F3B661}"/>
    <cellStyle name="Normal 2 2 11 5 2 2" xfId="25945" xr:uid="{1FFCC7DB-DE91-465E-A767-AAEF631C5C7D}"/>
    <cellStyle name="Normal 2 2 11 5 2 3" xfId="17823" xr:uid="{D00543A4-5E81-4315-ABFC-3BE08527D330}"/>
    <cellStyle name="Normal 2 2 11 5 3" xfId="10276" xr:uid="{CAE4606C-9F99-412B-B7A9-5DB4111EB00D}"/>
    <cellStyle name="Normal 2 2 11 5 3 2" xfId="20656" xr:uid="{0FF4E45D-E5E1-40C8-B569-7E751AA1A551}"/>
    <cellStyle name="Normal 2 2 11 5 4" xfId="24917" xr:uid="{121CDEFB-55B8-40A6-A06C-5FDF46209248}"/>
    <cellStyle name="Normal 2 2 11 5 5" xfId="14990" xr:uid="{7F643549-6605-400C-8C36-DF20AF78D7FB}"/>
    <cellStyle name="Normal 2 2 11 6" xfId="3922" xr:uid="{B8846A1D-2C16-48D2-8A11-823ADBAB4F28}"/>
    <cellStyle name="Normal 2 2 11 6 2" xfId="8753" xr:uid="{91A10251-2EEC-445C-82E3-E53D5D0CA3A7}"/>
    <cellStyle name="Normal 2 2 11 6 2 2" xfId="28975" xr:uid="{39F5A64B-9A16-4AC9-8402-214E3758C73A}"/>
    <cellStyle name="Normal 2 2 11 6 2 3" xfId="19133" xr:uid="{D8663FF4-7F2C-4388-B7A9-17831C9372D7}"/>
    <cellStyle name="Normal 2 2 11 6 3" xfId="11586" xr:uid="{D8BC32F4-4140-4BD2-BC51-A4794D42B1FF}"/>
    <cellStyle name="Normal 2 2 11 6 3 2" xfId="21966" xr:uid="{4644D31E-EB41-48D5-B4E9-516AFEBE10EF}"/>
    <cellStyle name="Normal 2 2 11 6 4" xfId="27276" xr:uid="{75C8AD18-4AFE-4842-A978-28943ACC31D9}"/>
    <cellStyle name="Normal 2 2 11 6 5" xfId="16300" xr:uid="{8E42CAA9-3BBD-4E3B-9F0B-24760E32739D}"/>
    <cellStyle name="Normal 2 2 11 7" xfId="5065" xr:uid="{B2DA2C86-A69D-4363-A409-5F20A56822C5}"/>
    <cellStyle name="Normal 2 2 11 7 2" xfId="26476" xr:uid="{8DA8B6FD-9B1D-46D4-BB5E-72F6E93EFE7C}"/>
    <cellStyle name="Normal 2 2 11 7 3" xfId="14362" xr:uid="{B631ECBF-56E4-4E7E-A0A4-2E50DFF99648}"/>
    <cellStyle name="Normal 2 2 11 8" xfId="6815" xr:uid="{0A45DC38-A460-417D-B5FF-5914C4641DB3}"/>
    <cellStyle name="Normal 2 2 11 8 2" xfId="17195" xr:uid="{F9AC5293-430A-4340-83DE-C9501E3F8EAB}"/>
    <cellStyle name="Normal 2 2 11 9" xfId="9648" xr:uid="{AEFEC1A8-311C-4583-9866-B998AF29808A}"/>
    <cellStyle name="Normal 2 2 11 9 2" xfId="20028" xr:uid="{36E210C7-88C1-4054-AA67-CA222587FB4B}"/>
    <cellStyle name="Normal 2 2 12" xfId="714" xr:uid="{00000000-0005-0000-0000-000076040000}"/>
    <cellStyle name="Normal 2 2 12 10" xfId="12551" xr:uid="{1065672E-2A58-4FF3-B14F-7A5A656F2C14}"/>
    <cellStyle name="Normal 2 2 12 2" xfId="715" xr:uid="{00000000-0005-0000-0000-000077040000}"/>
    <cellStyle name="Normal 2 2 12 2 2" xfId="2896" xr:uid="{00000000-0005-0000-0000-0000A4030000}"/>
    <cellStyle name="Normal 2 2 12 2 2 2" xfId="6081" xr:uid="{87D14F9D-0490-40A1-B2DF-6C3236D91088}"/>
    <cellStyle name="Normal 2 2 12 2 2 2 2" xfId="27090" xr:uid="{C3153807-B2E2-4D54-8253-7DBAF51F2DE7}"/>
    <cellStyle name="Normal 2 2 12 2 2 2 3" xfId="26698" xr:uid="{C8350D81-427F-46C9-AD88-E335CC47A38B}"/>
    <cellStyle name="Normal 2 2 12 2 2 2 4" xfId="15559" xr:uid="{39752D66-A282-4578-9662-B9863F6E05F0}"/>
    <cellStyle name="Normal 2 2 12 2 2 3" xfId="8012" xr:uid="{0D9E3B43-EDE7-49DA-AC95-C8D84130DC72}"/>
    <cellStyle name="Normal 2 2 12 2 2 3 2" xfId="27684" xr:uid="{AB1AF7C7-2D5A-48E6-8BF5-E5578B2E77B5}"/>
    <cellStyle name="Normal 2 2 12 2 2 3 3" xfId="18392" xr:uid="{1AFB2ABE-54F2-4B73-BE53-A072DAF3C08C}"/>
    <cellStyle name="Normal 2 2 12 2 2 4" xfId="10845" xr:uid="{4AE1C396-5D59-4371-B09F-AFF16EEF18AE}"/>
    <cellStyle name="Normal 2 2 12 2 2 4 2" xfId="21225" xr:uid="{3288323C-DEC5-4597-ACA5-E75281895242}"/>
    <cellStyle name="Normal 2 2 12 2 2 5" xfId="22928" xr:uid="{451C44D4-D385-49D8-8775-BDE566AC57E3}"/>
    <cellStyle name="Normal 2 2 12 2 2 6" xfId="13407" xr:uid="{CD1B9E5A-8689-4A5D-825F-CA09B31EB215}"/>
    <cellStyle name="Normal 2 2 12 2 3" xfId="5069" xr:uid="{E9CA4D25-7E66-4D37-9C3D-EE609FBB5CD4}"/>
    <cellStyle name="Normal 2 2 12 2 3 2" xfId="25612" xr:uid="{C82A4E5B-713A-4F0B-9C44-41515AA8671E}"/>
    <cellStyle name="Normal 2 2 12 2 3 3" xfId="28118" xr:uid="{D1426DE1-404F-476D-AA0E-23A2566C7733}"/>
    <cellStyle name="Normal 2 2 12 2 3 4" xfId="14366" xr:uid="{201E6DFB-DAAA-47D2-93D5-7D35EEF5EE4A}"/>
    <cellStyle name="Normal 2 2 12 2 4" xfId="6819" xr:uid="{9CE24DF9-8A53-40A5-9B9F-A4ED79DBA681}"/>
    <cellStyle name="Normal 2 2 12 2 4 2" xfId="25845" xr:uid="{DB2D1C67-6117-442B-B678-0E475AA7346F}"/>
    <cellStyle name="Normal 2 2 12 2 4 3" xfId="27931" xr:uid="{51025091-3DC7-4B0E-B201-8992EE577B4E}"/>
    <cellStyle name="Normal 2 2 12 2 4 4" xfId="17199" xr:uid="{83106FBE-5519-470B-B973-DC7EFE978364}"/>
    <cellStyle name="Normal 2 2 12 2 5" xfId="9652" xr:uid="{0B7EACDA-BBDF-48E1-8FE2-FC3073D2F396}"/>
    <cellStyle name="Normal 2 2 12 2 5 2" xfId="29387" xr:uid="{EBF4D029-387B-44E3-9D2A-2D2346652B52}"/>
    <cellStyle name="Normal 2 2 12 2 5 3" xfId="20032" xr:uid="{C0C59DC8-A38B-49A7-8B9B-B6BAEE89D21E}"/>
    <cellStyle name="Normal 2 2 12 2 6" xfId="23520" xr:uid="{58EB0826-388D-445A-8CD5-082685758BAB}"/>
    <cellStyle name="Normal 2 2 12 2 7" xfId="12709" xr:uid="{D90D89C1-CD52-404E-8854-9A6CE05D6A25}"/>
    <cellStyle name="Normal 2 2 12 3" xfId="716" xr:uid="{00000000-0005-0000-0000-000078040000}"/>
    <cellStyle name="Normal 2 2 12 3 2" xfId="5070" xr:uid="{3B181DA7-558B-4F08-91C6-2EF108D18741}"/>
    <cellStyle name="Normal 2 2 12 3 2 2" xfId="26074" xr:uid="{DADFDF4C-031A-4E25-9D4F-90085FBCDD66}"/>
    <cellStyle name="Normal 2 2 12 3 2 3" xfId="27300" xr:uid="{7C3C2C6B-A376-4C08-B672-72DD1C6DDA24}"/>
    <cellStyle name="Normal 2 2 12 3 2 4" xfId="14367" xr:uid="{87AA43E2-ABF6-4CF1-95E1-324AB002C98D}"/>
    <cellStyle name="Normal 2 2 12 3 3" xfId="6820" xr:uid="{E2C41153-FFAB-4ED0-AB8B-6014853786DF}"/>
    <cellStyle name="Normal 2 2 12 3 3 2" xfId="27507" xr:uid="{CC38DC81-9159-4D28-B7A4-DAC637FEB901}"/>
    <cellStyle name="Normal 2 2 12 3 3 3" xfId="27086" xr:uid="{7EF38C80-B0D3-4DFD-9A0A-41F57020FEC4}"/>
    <cellStyle name="Normal 2 2 12 3 3 4" xfId="17200" xr:uid="{26E52485-6547-4818-9BE2-E34CFBD2E42B}"/>
    <cellStyle name="Normal 2 2 12 3 4" xfId="9653" xr:uid="{6F87446E-73B0-415B-B3DF-BCDB2932CF02}"/>
    <cellStyle name="Normal 2 2 12 3 4 2" xfId="29388" xr:uid="{E1AB4123-829E-472B-8201-5042441F9D0E}"/>
    <cellStyle name="Normal 2 2 12 3 4 3" xfId="20033" xr:uid="{B5528FC7-B11C-4B89-AD12-5EA5CEA3F156}"/>
    <cellStyle name="Normal 2 2 12 3 5" xfId="23587" xr:uid="{E4661236-05E0-4733-83E4-BF38DCBD5CFB}"/>
    <cellStyle name="Normal 2 2 12 3 6" xfId="13145" xr:uid="{59784323-D983-4403-A797-10888BEA3561}"/>
    <cellStyle name="Normal 2 2 12 4" xfId="2318" xr:uid="{00000000-0005-0000-0000-0000A2030000}"/>
    <cellStyle name="Normal 2 2 12 4 2" xfId="7444" xr:uid="{BC4AB11F-05B5-41C6-848E-34FE761CDCF0}"/>
    <cellStyle name="Normal 2 2 12 4 2 2" xfId="27508" xr:uid="{1D0CBB2E-B506-46BE-9D6B-6EAEAD8F035C}"/>
    <cellStyle name="Normal 2 2 12 4 2 3" xfId="17824" xr:uid="{F50110FA-FA26-4B8F-BD48-D96B1E0B9EFD}"/>
    <cellStyle name="Normal 2 2 12 4 3" xfId="10277" xr:uid="{04089D3B-4538-4C52-A27C-4A9708A69974}"/>
    <cellStyle name="Normal 2 2 12 4 3 2" xfId="20657" xr:uid="{2E0D2A35-A4E4-431F-A576-04C14ABCDA3C}"/>
    <cellStyle name="Normal 2 2 12 4 4" xfId="23709" xr:uid="{93C07792-30FE-4B44-9573-26AEFF3A7BF0}"/>
    <cellStyle name="Normal 2 2 12 4 5" xfId="14991" xr:uid="{51B5B4D7-F9FA-4226-9AA7-18D07081935F}"/>
    <cellStyle name="Normal 2 2 12 5" xfId="3923" xr:uid="{80B48330-8868-42AD-8BDC-4ABE101D7FE5}"/>
    <cellStyle name="Normal 2 2 12 5 2" xfId="8754" xr:uid="{0552D940-71B3-43C0-B2DB-648923AA1A54}"/>
    <cellStyle name="Normal 2 2 12 5 2 2" xfId="28976" xr:uid="{B40DC248-C826-4482-AFB1-2C50FE8E20F9}"/>
    <cellStyle name="Normal 2 2 12 5 2 3" xfId="19134" xr:uid="{0DBB2F03-198E-4EA9-9FCB-52E1EB65A82B}"/>
    <cellStyle name="Normal 2 2 12 5 3" xfId="11587" xr:uid="{F8030501-846D-475A-A3BE-5B1CA040C545}"/>
    <cellStyle name="Normal 2 2 12 5 3 2" xfId="21967" xr:uid="{93B94236-8E68-420A-B001-78A4B3C4C0E4}"/>
    <cellStyle name="Normal 2 2 12 5 4" xfId="23009" xr:uid="{FF2626A7-2135-440A-A877-AEE80954058E}"/>
    <cellStyle name="Normal 2 2 12 5 5" xfId="16301" xr:uid="{E8CC1F3D-DAFB-4840-966E-72DE70B7AF30}"/>
    <cellStyle name="Normal 2 2 12 6" xfId="5068" xr:uid="{084EAE70-9054-40F8-BFE2-D35318827036}"/>
    <cellStyle name="Normal 2 2 12 6 2" xfId="28308" xr:uid="{E571C781-2D2F-4739-921B-7BDC8F0ACB39}"/>
    <cellStyle name="Normal 2 2 12 6 3" xfId="26133" xr:uid="{68DF8A38-4DBF-4086-9398-2C368CB90CBF}"/>
    <cellStyle name="Normal 2 2 12 6 4" xfId="14365" xr:uid="{E415832E-07C5-4280-9D6D-23D0D3FCCF5E}"/>
    <cellStyle name="Normal 2 2 12 7" xfId="6818" xr:uid="{BF3DB480-ACE2-4974-AD3C-1760B38EE11C}"/>
    <cellStyle name="Normal 2 2 12 7 2" xfId="26792" xr:uid="{64BE9471-4482-46F0-B926-F236CF48DE7A}"/>
    <cellStyle name="Normal 2 2 12 7 3" xfId="17198" xr:uid="{CDA13340-5781-4640-96A4-DAC67D8249D7}"/>
    <cellStyle name="Normal 2 2 12 8" xfId="9651" xr:uid="{EC8A2C6E-8145-4C6B-98CD-6625A6067AC5}"/>
    <cellStyle name="Normal 2 2 12 8 2" xfId="20031" xr:uid="{E34FB326-D462-4975-BFF1-2D6B474B3857}"/>
    <cellStyle name="Normal 2 2 12 9" xfId="24818" xr:uid="{92E2412E-AE0B-4E04-8A02-EE933A9D2232}"/>
    <cellStyle name="Normal 2 2 13" xfId="717" xr:uid="{00000000-0005-0000-0000-000079040000}"/>
    <cellStyle name="Normal 2 2 13 10" xfId="12497" xr:uid="{61170B46-1634-41C8-94F6-182BD1D0ECF0}"/>
    <cellStyle name="Normal 2 2 13 2" xfId="3147" xr:uid="{00000000-0005-0000-0000-0000A7030000}"/>
    <cellStyle name="Normal 2 2 13 2 2" xfId="6204" xr:uid="{1BE0B72C-EB5F-4A68-ADBB-776D2ABC6E28}"/>
    <cellStyle name="Normal 2 2 13 2 2 2" xfId="22857" xr:uid="{53D22A31-D144-49D0-91AA-1D8AA931FF1F}"/>
    <cellStyle name="Normal 2 2 13 2 2 3" xfId="26297" xr:uid="{D8911CED-764F-48E2-9168-73042C5D13ED}"/>
    <cellStyle name="Normal 2 2 13 2 2 4" xfId="15773" xr:uid="{E725DF8F-2486-44A0-9DDC-35451486C16E}"/>
    <cellStyle name="Normal 2 2 13 2 3" xfId="8226" xr:uid="{8FE612A1-40D0-4D13-BCB0-0744C78DD892}"/>
    <cellStyle name="Normal 2 2 13 2 3 2" xfId="26184" xr:uid="{06BF066D-2D8C-4346-B71C-B793C1B4A8CB}"/>
    <cellStyle name="Normal 2 2 13 2 3 3" xfId="28871" xr:uid="{8129AB89-2906-47C8-9BA7-89EE51578157}"/>
    <cellStyle name="Normal 2 2 13 2 3 4" xfId="18606" xr:uid="{64C64456-37D7-4EE3-92B2-E77B6817AC99}"/>
    <cellStyle name="Normal 2 2 13 2 4" xfId="11059" xr:uid="{FD08E1CF-839E-4985-96D9-9AA4F72A3267}"/>
    <cellStyle name="Normal 2 2 13 2 4 2" xfId="29474" xr:uid="{038BD399-35D3-48F3-8F87-83353631008F}"/>
    <cellStyle name="Normal 2 2 13 2 4 3" xfId="21439" xr:uid="{535D86DE-691C-4D4C-97D3-6C9A8B1E520E}"/>
    <cellStyle name="Normal 2 2 13 2 5" xfId="25156" xr:uid="{C24663EF-B84A-4159-827E-04DA4C4C0947}"/>
    <cellStyle name="Normal 2 2 13 2 6" xfId="13681" xr:uid="{D7D50C91-20D1-4F4F-B216-79150BA26CFA}"/>
    <cellStyle name="Normal 2 2 13 3" xfId="2715" xr:uid="{00000000-0005-0000-0000-0000A8030000}"/>
    <cellStyle name="Normal 2 2 13 3 2" xfId="5932" xr:uid="{D0C06B45-2A7E-4AB6-A718-198594DC2508}"/>
    <cellStyle name="Normal 2 2 13 3 2 2" xfId="27393" xr:uid="{6491416E-F12A-4584-81F1-655F94FF171F}"/>
    <cellStyle name="Normal 2 2 13 3 2 3" xfId="15385" xr:uid="{ED351527-011C-4C1E-AC63-0808C644313D}"/>
    <cellStyle name="Normal 2 2 13 3 3" xfId="7838" xr:uid="{906AFB7C-6C05-4D62-9036-BCB3EF4B597A}"/>
    <cellStyle name="Normal 2 2 13 3 3 2" xfId="18218" xr:uid="{70736B79-02B6-4245-8B46-CAAAA5DE7056}"/>
    <cellStyle name="Normal 2 2 13 3 4" xfId="10671" xr:uid="{2CB8B3FA-0C80-47EE-9634-14D33F0FA550}"/>
    <cellStyle name="Normal 2 2 13 3 4 2" xfId="21051" xr:uid="{F769EB83-E13C-416F-9B09-5D4D5057E829}"/>
    <cellStyle name="Normal 2 2 13 3 5" xfId="25238" xr:uid="{6C3C5C07-9AFA-4E02-B0A6-FA91BFF57E6E}"/>
    <cellStyle name="Normal 2 2 13 3 6" xfId="13142" xr:uid="{1162147A-342C-4981-8B63-09F1ABF2E97A}"/>
    <cellStyle name="Normal 2 2 13 4" xfId="2266" xr:uid="{00000000-0005-0000-0000-0000A6030000}"/>
    <cellStyle name="Normal 2 2 13 4 2" xfId="7392" xr:uid="{89FD8668-7FA1-4059-9FE1-C4A120F59806}"/>
    <cellStyle name="Normal 2 2 13 4 2 2" xfId="26378" xr:uid="{30E68958-E569-42E9-BA2F-E453205D9189}"/>
    <cellStyle name="Normal 2 2 13 4 2 3" xfId="17772" xr:uid="{C11B38C0-F736-4D86-A774-66F20C82FCF6}"/>
    <cellStyle name="Normal 2 2 13 4 3" xfId="10225" xr:uid="{C380EA43-0880-44F7-916A-3D91415E0C58}"/>
    <cellStyle name="Normal 2 2 13 4 3 2" xfId="20605" xr:uid="{1B250137-71E8-4861-B427-84820C9A4C85}"/>
    <cellStyle name="Normal 2 2 13 4 4" xfId="25246" xr:uid="{0774F863-049F-497C-9A81-59CA0A5BAD79}"/>
    <cellStyle name="Normal 2 2 13 4 5" xfId="14939" xr:uid="{9D586C60-AB7D-471D-9DEB-58BC88B4A903}"/>
    <cellStyle name="Normal 2 2 13 5" xfId="3920" xr:uid="{88D0797E-A6BF-4D0F-A6C0-FD36B77BCA0E}"/>
    <cellStyle name="Normal 2 2 13 5 2" xfId="8751" xr:uid="{03051166-9FC1-44DA-988E-9FADE5847749}"/>
    <cellStyle name="Normal 2 2 13 5 2 2" xfId="19131" xr:uid="{7E7697FE-260A-4D9E-AA2B-095703FCCC3B}"/>
    <cellStyle name="Normal 2 2 13 5 3" xfId="11584" xr:uid="{94226967-A082-4D5A-8487-E119D38878D8}"/>
    <cellStyle name="Normal 2 2 13 5 3 2" xfId="21964" xr:uid="{8E1EFF97-26F7-4B56-B54B-BA8AE98EEF0A}"/>
    <cellStyle name="Normal 2 2 13 5 4" xfId="28463" xr:uid="{C6513DD1-384B-4C82-BAD2-CE01468518F9}"/>
    <cellStyle name="Normal 2 2 13 5 5" xfId="16298" xr:uid="{CE55F6FE-2C4D-414D-8412-7E9EC598D893}"/>
    <cellStyle name="Normal 2 2 13 6" xfId="5071" xr:uid="{B3B3FD30-0DA2-4D0B-90F4-16E1CD25FDF6}"/>
    <cellStyle name="Normal 2 2 13 6 2" xfId="14368" xr:uid="{13419BAA-B656-4198-A9F7-5A4FD8DA4709}"/>
    <cellStyle name="Normal 2 2 13 7" xfId="6821" xr:uid="{CEB21734-C8F9-465C-B46A-FCCCCCE8CFCF}"/>
    <cellStyle name="Normal 2 2 13 7 2" xfId="17201" xr:uid="{706C0D92-3F15-4226-8081-848ED9C101B0}"/>
    <cellStyle name="Normal 2 2 13 8" xfId="9654" xr:uid="{C8721B46-B374-4413-9AE3-932F85723B3E}"/>
    <cellStyle name="Normal 2 2 13 8 2" xfId="20034" xr:uid="{FEB40EA4-6CE0-42DE-A328-4F68BE1326E9}"/>
    <cellStyle name="Normal 2 2 13 9" xfId="24743" xr:uid="{C60147FB-826F-443F-AA1A-C1D4BD123A46}"/>
    <cellStyle name="Normal 2 2 14" xfId="718" xr:uid="{00000000-0005-0000-0000-00007A040000}"/>
    <cellStyle name="Normal 2 2 14 2" xfId="3148" xr:uid="{00000000-0005-0000-0000-0000AA030000}"/>
    <cellStyle name="Normal 2 2 14 2 2" xfId="6205" xr:uid="{8F05DB9B-6A25-4038-B62A-F4C873DD9350}"/>
    <cellStyle name="Normal 2 2 14 2 2 2" xfId="28569" xr:uid="{33B1D394-50B2-48C6-8C60-F743ED085D4B}"/>
    <cellStyle name="Normal 2 2 14 2 2 3" xfId="15774" xr:uid="{9F35178A-3720-4778-B1B0-CC80F28CC6AB}"/>
    <cellStyle name="Normal 2 2 14 2 3" xfId="8227" xr:uid="{2044CE16-91FB-4D80-914A-CE644F87D8F4}"/>
    <cellStyle name="Normal 2 2 14 2 3 2" xfId="18607" xr:uid="{D2404AF2-005E-4188-9906-4F235B286828}"/>
    <cellStyle name="Normal 2 2 14 2 4" xfId="11060" xr:uid="{978E363D-3991-4448-883D-E2E7811566D6}"/>
    <cellStyle name="Normal 2 2 14 2 4 2" xfId="21440" xr:uid="{7CD9C325-1851-4180-A5CB-3E7F4E214531}"/>
    <cellStyle name="Normal 2 2 14 2 5" xfId="25278" xr:uid="{0E9922C5-37E1-4CFC-A1AD-C203AD371C98}"/>
    <cellStyle name="Normal 2 2 14 2 6" xfId="13682" xr:uid="{FA8C0126-C36E-4F2D-B7DC-A80CBCD032BF}"/>
    <cellStyle name="Normal 2 2 14 3" xfId="4113" xr:uid="{602DFCFD-72D5-44D7-ACF2-C21656B95719}"/>
    <cellStyle name="Normal 2 2 14 3 2" xfId="8884" xr:uid="{2CCE2982-B565-4F22-8E33-8D5CA20D7F6E}"/>
    <cellStyle name="Normal 2 2 14 3 2 2" xfId="28999" xr:uid="{2C74AD77-220B-4613-8EF4-23EA7DCE53B9}"/>
    <cellStyle name="Normal 2 2 14 3 2 3" xfId="19264" xr:uid="{CA98168B-B65C-4AA5-94DF-F59345996913}"/>
    <cellStyle name="Normal 2 2 14 3 3" xfId="11717" xr:uid="{78412A5D-245A-4544-97D0-24E00F40E1FB}"/>
    <cellStyle name="Normal 2 2 14 3 3 2" xfId="22097" xr:uid="{76B852D3-6881-4247-B526-76ED020D3A4D}"/>
    <cellStyle name="Normal 2 2 14 3 4" xfId="25690" xr:uid="{75B9DCA7-9735-49CB-B831-5B7CB6738F60}"/>
    <cellStyle name="Normal 2 2 14 3 5" xfId="16431" xr:uid="{0D9D12F8-7C95-49C3-93C2-5B61176932CC}"/>
    <cellStyle name="Normal 2 2 14 4" xfId="5072" xr:uid="{0FE830B5-3A30-4425-8BA3-1607EFF37B17}"/>
    <cellStyle name="Normal 2 2 14 4 2" xfId="25632" xr:uid="{CA7AE7FF-9709-40FF-9F56-95356DE17C7B}"/>
    <cellStyle name="Normal 2 2 14 4 3" xfId="26937" xr:uid="{C80C593B-D2C3-4351-A7D5-8F610999EDE7}"/>
    <cellStyle name="Normal 2 2 14 4 4" xfId="14369" xr:uid="{1BB74058-6697-4959-92B2-21F05B0323C1}"/>
    <cellStyle name="Normal 2 2 14 5" xfId="6822" xr:uid="{C93C6F00-7AA6-4DFD-83A2-657CD0BC4C50}"/>
    <cellStyle name="Normal 2 2 14 5 2" xfId="28716" xr:uid="{8A97C4F5-E096-4825-9758-77B6F6DA2CD0}"/>
    <cellStyle name="Normal 2 2 14 5 3" xfId="17202" xr:uid="{BE1AB2A4-25C8-48F8-AD75-90D61AD378D0}"/>
    <cellStyle name="Normal 2 2 14 6" xfId="9655" xr:uid="{74930A9B-473A-4A6C-8087-6DB80EE741A5}"/>
    <cellStyle name="Normal 2 2 14 6 2" xfId="20035" xr:uid="{24AF2EAD-E8F1-441C-8B69-9B4ADD7029B5}"/>
    <cellStyle name="Normal 2 2 14 7" xfId="25033" xr:uid="{BEC619D2-5B98-42AF-BBF7-4FB6E12567A9}"/>
    <cellStyle name="Normal 2 2 14 8" xfId="12655" xr:uid="{63162DEC-A129-4FF9-A03A-433E2293C74C}"/>
    <cellStyle name="Normal 2 2 15" xfId="719" xr:uid="{00000000-0005-0000-0000-00007B040000}"/>
    <cellStyle name="Normal 2 2 15 2" xfId="5073" xr:uid="{99306018-F539-426E-AFF6-71AB4177B221}"/>
    <cellStyle name="Normal 2 2 15 2 2" xfId="24896" xr:uid="{E75E3B17-5623-440A-8AC2-87E8488F28F8}"/>
    <cellStyle name="Normal 2 2 15 2 3" xfId="27592" xr:uid="{0DEC1CF2-4696-41D2-BDF1-5213B9DC73D4}"/>
    <cellStyle name="Normal 2 2 15 2 4" xfId="14370" xr:uid="{8A48EF3E-8497-433A-B4E0-FC09E0C9B29D}"/>
    <cellStyle name="Normal 2 2 15 3" xfId="6823" xr:uid="{2AFC4162-E263-4598-B568-AA1597C44A31}"/>
    <cellStyle name="Normal 2 2 15 3 2" xfId="23599" xr:uid="{25F08F60-A152-4AFF-9E13-906EB14A6DBF}"/>
    <cellStyle name="Normal 2 2 15 3 3" xfId="17203" xr:uid="{C4B807F5-A277-4249-AB06-7D0E0B3D6BF2}"/>
    <cellStyle name="Normal 2 2 15 4" xfId="9656" xr:uid="{F7968E4B-B502-4F1E-82C8-90DBD07CB023}"/>
    <cellStyle name="Normal 2 2 15 4 2" xfId="20036" xr:uid="{6CBDC6EB-DB76-4B70-AB04-21547ACF243C}"/>
    <cellStyle name="Normal 2 2 15 5" xfId="25481" xr:uid="{F089609E-A798-4813-922E-69531170DBF7}"/>
    <cellStyle name="Normal 2 2 15 6" xfId="13353" xr:uid="{1F482952-DA57-4E9F-823C-05C97A7B78EE}"/>
    <cellStyle name="Normal 2 2 16" xfId="2429" xr:uid="{00000000-0005-0000-0000-0000AC030000}"/>
    <cellStyle name="Normal 2 2 16 2" xfId="5725" xr:uid="{E66317E7-6FD0-4B91-B500-9D3330F0A614}"/>
    <cellStyle name="Normal 2 2 16 2 2" xfId="26389" xr:uid="{ABDA310A-0346-4DC4-984F-29ED74B584EF}"/>
    <cellStyle name="Normal 2 2 16 2 3" xfId="15100" xr:uid="{A6040207-EB44-4575-8EA9-C4CE90C60DC5}"/>
    <cellStyle name="Normal 2 2 16 3" xfId="7553" xr:uid="{1514F63C-9927-45A2-B5F6-B96FBA1E7225}"/>
    <cellStyle name="Normal 2 2 16 3 2" xfId="17933" xr:uid="{E0721F0A-358B-4AE8-9224-B0BFCC2F56D7}"/>
    <cellStyle name="Normal 2 2 16 4" xfId="10386" xr:uid="{FF4F799A-66E3-4F40-B618-37BB9F15E6A9}"/>
    <cellStyle name="Normal 2 2 16 4 2" xfId="20766" xr:uid="{C773C84F-6066-46CF-883F-384DBDBBE522}"/>
    <cellStyle name="Normal 2 2 16 5" xfId="25420" xr:uid="{A63BB850-207E-4F37-B731-B70170A9DB5E}"/>
    <cellStyle name="Normal 2 2 16 6" xfId="12814" xr:uid="{7EF3574B-DB58-4C59-B778-7C91746B762A}"/>
    <cellStyle name="Normal 2 2 17" xfId="2156" xr:uid="{00000000-0005-0000-0000-000095030000}"/>
    <cellStyle name="Normal 2 2 17 2" xfId="7282" xr:uid="{B4EC62D9-AF82-4025-970D-EA4C3E026774}"/>
    <cellStyle name="Normal 2 2 17 2 2" xfId="26236" xr:uid="{6DAF2BCE-0C86-4D88-9E2F-78E919AFD190}"/>
    <cellStyle name="Normal 2 2 17 2 3" xfId="17662" xr:uid="{1E015E8D-58DC-456F-BDFE-E140A635E965}"/>
    <cellStyle name="Normal 2 2 17 3" xfId="10115" xr:uid="{2EC4786D-A0A0-483A-9CB6-2C0C04AACC31}"/>
    <cellStyle name="Normal 2 2 17 3 2" xfId="20495" xr:uid="{0E6F1898-8781-4A3A-BF71-DBEE4D01B0BB}"/>
    <cellStyle name="Normal 2 2 17 4" xfId="23734" xr:uid="{A8D75A14-F8ED-4363-B00E-9520DBE2BB4B}"/>
    <cellStyle name="Normal 2 2 17 5" xfId="14829" xr:uid="{B1CA58E7-00A2-41F1-9A0F-BDFFC5AAD87E}"/>
    <cellStyle name="Normal 2 2 18" xfId="3779" xr:uid="{1A373675-4207-447F-B1B4-24466C74361E}"/>
    <cellStyle name="Normal 2 2 18 2" xfId="8618" xr:uid="{A213806B-ABAF-492B-B6D9-CA5737F09E61}"/>
    <cellStyle name="Normal 2 2 18 2 2" xfId="18998" xr:uid="{160AAC24-51E3-424E-AD27-F18D3F8AE720}"/>
    <cellStyle name="Normal 2 2 18 3" xfId="11451" xr:uid="{5ACF6E83-7460-44A6-9393-BEDF0BFE2652}"/>
    <cellStyle name="Normal 2 2 18 3 2" xfId="21831" xr:uid="{16E87DC4-FD90-46D1-A322-126D2F2E83E0}"/>
    <cellStyle name="Normal 2 2 18 4" xfId="24736" xr:uid="{AA2FF3AD-A4EF-4B36-8436-1AADB93BDB37}"/>
    <cellStyle name="Normal 2 2 18 5" xfId="16165" xr:uid="{AC157D38-856C-4580-B563-DCA32EBD428F}"/>
    <cellStyle name="Normal 2 2 19" xfId="5059" xr:uid="{BC3E59D0-D094-48BD-81F3-E96859DFE0F0}"/>
    <cellStyle name="Normal 2 2 19 2" xfId="14356" xr:uid="{AD30DF1C-1582-45A7-99EE-46D101CF8C51}"/>
    <cellStyle name="Normal 2 2 2" xfId="720" xr:uid="{00000000-0005-0000-0000-00007C040000}"/>
    <cellStyle name="Normal 2 2 2 2" xfId="29563" xr:uid="{0140F41A-A7F6-4E64-8D0A-7ADB50A575AD}"/>
    <cellStyle name="Normal 2 2 20" xfId="6809" xr:uid="{9AA093BE-465D-42F9-802A-DCF38D2C3E24}"/>
    <cellStyle name="Normal 2 2 20 2" xfId="17189" xr:uid="{B7BD99B6-0B8B-4E45-BB86-E9AAD9928BCD}"/>
    <cellStyle name="Normal 2 2 21" xfId="9642" xr:uid="{0A98CF2D-EF20-429F-B97D-47442972AF38}"/>
    <cellStyle name="Normal 2 2 21 2" xfId="20022" xr:uid="{A91E6670-104C-49CF-BFCC-DB2F2A80100C}"/>
    <cellStyle name="Normal 2 2 22" xfId="23643" xr:uid="{0A2E6619-5DD4-4182-B404-64DD36161338}"/>
    <cellStyle name="Normal 2 2 23" xfId="12386" xr:uid="{D5F2CF02-A24D-4B70-BA42-D7D7D8C7B161}"/>
    <cellStyle name="Normal 2 2 3" xfId="721" xr:uid="{00000000-0005-0000-0000-00007D040000}"/>
    <cellStyle name="Normal 2 2 4" xfId="722" xr:uid="{00000000-0005-0000-0000-00007E040000}"/>
    <cellStyle name="Normal 2 2 4 10" xfId="723" xr:uid="{00000000-0005-0000-0000-00007F040000}"/>
    <cellStyle name="Normal 2 2 4 10 2" xfId="3149" xr:uid="{00000000-0005-0000-0000-0000B1030000}"/>
    <cellStyle name="Normal 2 2 4 10 2 2" xfId="6206" xr:uid="{D7D969D3-4E61-4406-BF24-BF599DCF1FAF}"/>
    <cellStyle name="Normal 2 2 4 10 2 2 2" xfId="26538" xr:uid="{E88740FE-679A-4BE2-AB30-5E1E4717FB7B}"/>
    <cellStyle name="Normal 2 2 4 10 2 2 3" xfId="15775" xr:uid="{F38DC642-4549-412E-BBDA-A3A6DD21FAE8}"/>
    <cellStyle name="Normal 2 2 4 10 2 3" xfId="8228" xr:uid="{D6982DF3-9915-4EEC-9953-5C07FCBC40B5}"/>
    <cellStyle name="Normal 2 2 4 10 2 3 2" xfId="18608" xr:uid="{0946FFCE-0946-4566-BB07-7342E0525B8C}"/>
    <cellStyle name="Normal 2 2 4 10 2 4" xfId="11061" xr:uid="{526B7178-26B3-4B9F-BAE8-574354D1F0EB}"/>
    <cellStyle name="Normal 2 2 4 10 2 4 2" xfId="21441" xr:uid="{AC1455A0-CF64-4E90-A7EF-26CE4100BB90}"/>
    <cellStyle name="Normal 2 2 4 10 2 5" xfId="24281" xr:uid="{3C5BC3D8-8C4D-426E-8F06-8F3538AF29AB}"/>
    <cellStyle name="Normal 2 2 4 10 2 6" xfId="13683" xr:uid="{48B9F930-0C25-4581-8E69-79189B949E6F}"/>
    <cellStyle name="Normal 2 2 4 10 3" xfId="4155" xr:uid="{0FD2C3DC-255B-49BE-9FF6-4AC92C7D63F7}"/>
    <cellStyle name="Normal 2 2 4 10 3 2" xfId="8926" xr:uid="{80F2C0FB-F1DC-4258-AD0E-0DD06142707D}"/>
    <cellStyle name="Normal 2 2 4 10 3 2 2" xfId="29025" xr:uid="{37D72171-B24D-4194-B4D3-0A959E954D4C}"/>
    <cellStyle name="Normal 2 2 4 10 3 2 3" xfId="19306" xr:uid="{0681EC7E-E68D-4E35-B1B5-2655A10948DE}"/>
    <cellStyle name="Normal 2 2 4 10 3 3" xfId="11759" xr:uid="{FB782192-D2F5-470E-9650-80D7248ADBA5}"/>
    <cellStyle name="Normal 2 2 4 10 3 3 2" xfId="22139" xr:uid="{6E3AFC5A-8E1D-454F-B124-8B28C999AE87}"/>
    <cellStyle name="Normal 2 2 4 10 3 4" xfId="25695" xr:uid="{960F127A-99EC-4F61-836C-569C208D49CA}"/>
    <cellStyle name="Normal 2 2 4 10 3 5" xfId="16473" xr:uid="{9FDA4D38-87A1-433B-9B04-BCCC15C7061F}"/>
    <cellStyle name="Normal 2 2 4 10 4" xfId="5075" xr:uid="{1FCF3AF0-FBC6-4D63-B3BA-20A01A6167FF}"/>
    <cellStyle name="Normal 2 2 4 10 4 2" xfId="24031" xr:uid="{1E9FBC44-0CCC-4A72-9906-A1159634CC09}"/>
    <cellStyle name="Normal 2 2 4 10 4 3" xfId="26850" xr:uid="{C9EF5E2D-A247-4207-82D8-EEE74AFA64FD}"/>
    <cellStyle name="Normal 2 2 4 10 4 4" xfId="14372" xr:uid="{A90D1DCD-BBBB-4311-AE23-3B6BA1E3AF5D}"/>
    <cellStyle name="Normal 2 2 4 10 5" xfId="6825" xr:uid="{3A3629AD-74B0-46DD-930A-D13A43E4B5A8}"/>
    <cellStyle name="Normal 2 2 4 10 5 2" xfId="27192" xr:uid="{EE7C6482-5934-4C5E-8210-9C33C60F11DA}"/>
    <cellStyle name="Normal 2 2 4 10 5 3" xfId="17205" xr:uid="{2EA77B2A-9F6B-494B-9CDD-F0DCBF707307}"/>
    <cellStyle name="Normal 2 2 4 10 6" xfId="9658" xr:uid="{C57FB809-5FE2-45E4-ACDC-C1DBA03283E4}"/>
    <cellStyle name="Normal 2 2 4 10 6 2" xfId="20038" xr:uid="{CDB3F3D8-A21A-4F07-ADB0-05173762F68D}"/>
    <cellStyle name="Normal 2 2 4 10 7" xfId="22878" xr:uid="{5CF308C9-6D51-4643-9E2C-5CA6A840CF6A}"/>
    <cellStyle name="Normal 2 2 4 10 8" xfId="12710" xr:uid="{E7A9E7AD-6F08-45B4-9A3F-FF2B6DF2184A}"/>
    <cellStyle name="Normal 2 2 4 11" xfId="724" xr:uid="{00000000-0005-0000-0000-000080040000}"/>
    <cellStyle name="Normal 2 2 4 11 2" xfId="5076" xr:uid="{B2B51439-26A5-4C50-95D8-D9A322E62328}"/>
    <cellStyle name="Normal 2 2 4 11 2 2" xfId="25676" xr:uid="{C402C1D2-4423-4CDA-ADCF-C57202F1D021}"/>
    <cellStyle name="Normal 2 2 4 11 2 3" xfId="26357" xr:uid="{056DCAAC-24E9-43A1-82A6-0C9A315D56AD}"/>
    <cellStyle name="Normal 2 2 4 11 2 4" xfId="14373" xr:uid="{872521E7-6E08-4614-B377-4B95D2864DA4}"/>
    <cellStyle name="Normal 2 2 4 11 3" xfId="6826" xr:uid="{7C2751A7-702E-4DF4-9E80-C1AE00BF3135}"/>
    <cellStyle name="Normal 2 2 4 11 3 2" xfId="27641" xr:uid="{19F6A390-B923-463C-9013-7110AED7F8C9}"/>
    <cellStyle name="Normal 2 2 4 11 3 3" xfId="17206" xr:uid="{AC1AC1C8-1FF9-407E-943E-53543251EF25}"/>
    <cellStyle name="Normal 2 2 4 11 4" xfId="9659" xr:uid="{19073B8C-2791-4F34-812F-A2DE9320F133}"/>
    <cellStyle name="Normal 2 2 4 11 4 2" xfId="20039" xr:uid="{34810A10-8551-4547-9322-99F6D9A4A5EA}"/>
    <cellStyle name="Normal 2 2 4 11 5" xfId="23140" xr:uid="{416C81B3-0819-4BF8-9A30-32B0AC090322}"/>
    <cellStyle name="Normal 2 2 4 11 6" xfId="13408" xr:uid="{FC688F8D-7DA8-4750-8693-6F6C1C293274}"/>
    <cellStyle name="Normal 2 2 4 12" xfId="2436" xr:uid="{00000000-0005-0000-0000-0000B3030000}"/>
    <cellStyle name="Normal 2 2 4 12 2" xfId="5730" xr:uid="{1CA93B62-87E4-4705-96DD-F355FB40FC33}"/>
    <cellStyle name="Normal 2 2 4 12 2 2" xfId="27527" xr:uid="{693F9F83-E752-4F7D-B8DA-264691227F4E}"/>
    <cellStyle name="Normal 2 2 4 12 2 3" xfId="15107" xr:uid="{F5B0BC0C-3FEA-4385-B77E-05F42AF9B996}"/>
    <cellStyle name="Normal 2 2 4 12 3" xfId="7560" xr:uid="{D54A0966-299F-4FC9-8FED-1E10BBEC96F3}"/>
    <cellStyle name="Normal 2 2 4 12 3 2" xfId="17940" xr:uid="{26E2A7A7-1EAB-45EE-920C-AD013DF7E206}"/>
    <cellStyle name="Normal 2 2 4 12 4" xfId="10393" xr:uid="{C84F7657-F60B-4659-BC49-8D0BE4A04CC6}"/>
    <cellStyle name="Normal 2 2 4 12 4 2" xfId="20773" xr:uid="{5769F3AE-2EF9-48C9-AB5C-93E5211D5A0F}"/>
    <cellStyle name="Normal 2 2 4 12 5" xfId="24006" xr:uid="{FABCEE1E-7C42-4836-8C1F-79CA52228F4A}"/>
    <cellStyle name="Normal 2 2 4 12 6" xfId="12822" xr:uid="{676C421A-797B-4EB2-918A-9AC76E6E9645}"/>
    <cellStyle name="Normal 2 2 4 13" xfId="2166" xr:uid="{00000000-0005-0000-0000-0000AF030000}"/>
    <cellStyle name="Normal 2 2 4 13 2" xfId="7292" xr:uid="{F1BFA181-64C5-4E4A-ABD0-7974201F6931}"/>
    <cellStyle name="Normal 2 2 4 13 2 2" xfId="26396" xr:uid="{C5112DC9-9925-499D-B2E9-335E18D7B2D2}"/>
    <cellStyle name="Normal 2 2 4 13 2 3" xfId="17672" xr:uid="{F344F0F8-8DF6-4F0A-BAB4-42D5F92328BF}"/>
    <cellStyle name="Normal 2 2 4 13 3" xfId="10125" xr:uid="{E442D80D-08EC-4EAA-BC94-B6780007F958}"/>
    <cellStyle name="Normal 2 2 4 13 3 2" xfId="20505" xr:uid="{246E3730-AF31-49D0-A8E0-7E7785E2D887}"/>
    <cellStyle name="Normal 2 2 4 13 4" xfId="23597" xr:uid="{D26C7D18-001A-43BB-9815-B9CF2762C3E7}"/>
    <cellStyle name="Normal 2 2 4 13 5" xfId="14839" xr:uid="{A06D253D-74AA-4949-A3C4-488C2ED85076}"/>
    <cellStyle name="Normal 2 2 4 14" xfId="3926" xr:uid="{9224FE76-AF9F-40C7-9E4B-7A38724FA954}"/>
    <cellStyle name="Normal 2 2 4 14 2" xfId="8757" xr:uid="{6E95594E-0165-4B4D-ADF3-14A3EE4DDC8E}"/>
    <cellStyle name="Normal 2 2 4 14 2 2" xfId="19137" xr:uid="{2422C39E-40B6-44E7-8B83-F4CBD35700F8}"/>
    <cellStyle name="Normal 2 2 4 14 3" xfId="11590" xr:uid="{BC9F1DA9-C5F5-42AD-BD86-0A771A3DF603}"/>
    <cellStyle name="Normal 2 2 4 14 3 2" xfId="21970" xr:uid="{4D8611E8-F2C4-448E-BE12-76FC605A333A}"/>
    <cellStyle name="Normal 2 2 4 14 4" xfId="27368" xr:uid="{FE9CCE05-EF0F-418B-AE5C-0376211A82BB}"/>
    <cellStyle name="Normal 2 2 4 14 5" xfId="16304" xr:uid="{10BBC8C1-DA61-4642-8926-FA9976CAA80E}"/>
    <cellStyle name="Normal 2 2 4 15" xfId="5074" xr:uid="{3F321B4F-E47A-4304-B738-AE2327016E19}"/>
    <cellStyle name="Normal 2 2 4 15 2" xfId="14371" xr:uid="{AE14D018-34CD-4C44-BCC8-1E57CECF4998}"/>
    <cellStyle name="Normal 2 2 4 16" xfId="6824" xr:uid="{1BB3EEC8-AF94-4899-A302-68D57360357C}"/>
    <cellStyle name="Normal 2 2 4 16 2" xfId="17204" xr:uid="{A687550A-8C82-42DC-9A95-3E243EE3767B}"/>
    <cellStyle name="Normal 2 2 4 17" xfId="9657" xr:uid="{C6FCDE00-F4C5-44DE-844A-7083A1A96C98}"/>
    <cellStyle name="Normal 2 2 4 17 2" xfId="20037" xr:uid="{B61EA2A4-DD29-4E0D-90E6-932E4981EC6A}"/>
    <cellStyle name="Normal 2 2 4 18" xfId="23383" xr:uid="{E36E8115-6050-4A3E-9EF7-52F5E1BB4ED5}"/>
    <cellStyle name="Normal 2 2 4 19" xfId="12397" xr:uid="{7149CC92-E14B-4B1D-A89B-503FF7AF0A7B}"/>
    <cellStyle name="Normal 2 2 4 2" xfId="725" xr:uid="{00000000-0005-0000-0000-000081040000}"/>
    <cellStyle name="Normal 2 2 4 2 10" xfId="5077" xr:uid="{082F0210-4C72-422F-80F9-ACC646677EA2}"/>
    <cellStyle name="Normal 2 2 4 2 10 2" xfId="14374" xr:uid="{94822CAF-2092-49A9-B8CD-410DA0A1A116}"/>
    <cellStyle name="Normal 2 2 4 2 11" xfId="6827" xr:uid="{242FD371-17D0-477D-B9D8-109C3D143C7C}"/>
    <cellStyle name="Normal 2 2 4 2 11 2" xfId="17207" xr:uid="{065C0B98-270C-4FA0-BFD9-19E1970F6214}"/>
    <cellStyle name="Normal 2 2 4 2 12" xfId="9660" xr:uid="{9EC68AC5-DB34-4CC7-9026-D9E313DA6B00}"/>
    <cellStyle name="Normal 2 2 4 2 12 2" xfId="20040" xr:uid="{9D0222BA-8F09-45F6-B777-449CA78646CA}"/>
    <cellStyle name="Normal 2 2 4 2 13" xfId="24967" xr:uid="{0C738B10-8E93-4856-BCB1-B19FD7867AA7}"/>
    <cellStyle name="Normal 2 2 4 2 14" xfId="12420" xr:uid="{384D961C-EC37-4EA2-A57F-262696283CE4}"/>
    <cellStyle name="Normal 2 2 4 2 2" xfId="726" xr:uid="{00000000-0005-0000-0000-000082040000}"/>
    <cellStyle name="Normal 2 2 4 2 2 10" xfId="6828" xr:uid="{BE5F802E-0A33-4C0C-B22F-904F96F5C12D}"/>
    <cellStyle name="Normal 2 2 4 2 2 10 2" xfId="17208" xr:uid="{0E0A262A-9010-4CD1-BFCB-467216AADD64}"/>
    <cellStyle name="Normal 2 2 4 2 2 11" xfId="9661" xr:uid="{ABFE3BC2-408D-4C96-99C4-97DE3C927B68}"/>
    <cellStyle name="Normal 2 2 4 2 2 11 2" xfId="20041" xr:uid="{7F457473-275E-44E9-8293-D49E2EC6900B}"/>
    <cellStyle name="Normal 2 2 4 2 2 12" xfId="23566" xr:uid="{714019CF-C46E-40AB-935E-1D4B4ECBD1B9}"/>
    <cellStyle name="Normal 2 2 4 2 2 13" xfId="12480" xr:uid="{18DB36CC-DB17-43E4-811E-FC915DA0DCCC}"/>
    <cellStyle name="Normal 2 2 4 2 2 2" xfId="727" xr:uid="{00000000-0005-0000-0000-000083040000}"/>
    <cellStyle name="Normal 2 2 4 2 2 2 10" xfId="13045" xr:uid="{B75C6799-77DF-49EF-B0AB-0CAF2F2B5AA6}"/>
    <cellStyle name="Normal 2 2 4 2 2 2 2" xfId="2721" xr:uid="{00000000-0005-0000-0000-0000B7030000}"/>
    <cellStyle name="Normal 2 2 4 2 2 2 2 2" xfId="3152" xr:uid="{00000000-0005-0000-0000-0000B8030000}"/>
    <cellStyle name="Normal 2 2 4 2 2 2 2 2 2" xfId="6209" xr:uid="{2699C163-FD31-4EAE-A8F7-B64A6502ECF7}"/>
    <cellStyle name="Normal 2 2 4 2 2 2 2 2 2 2" xfId="27308" xr:uid="{979CD163-8371-46E5-A003-E51E3D7A9388}"/>
    <cellStyle name="Normal 2 2 4 2 2 2 2 2 2 3" xfId="15778" xr:uid="{F6DCBA35-A6CE-45ED-8A34-3DB0D43A58A2}"/>
    <cellStyle name="Normal 2 2 4 2 2 2 2 2 3" xfId="8231" xr:uid="{F0D0C146-855C-4C83-8150-0B386D5B8ED4}"/>
    <cellStyle name="Normal 2 2 4 2 2 2 2 2 3 2" xfId="18611" xr:uid="{6399A8DE-701C-4DB0-91AB-D921947BE8E1}"/>
    <cellStyle name="Normal 2 2 4 2 2 2 2 2 4" xfId="11064" xr:uid="{1E9C24A1-9573-4B38-8468-E68552F1F4BA}"/>
    <cellStyle name="Normal 2 2 4 2 2 2 2 2 4 2" xfId="21444" xr:uid="{6EA31103-5C99-4B3E-AD13-B9D29EBA98AE}"/>
    <cellStyle name="Normal 2 2 4 2 2 2 2 2 5" xfId="25297" xr:uid="{2DD1FCC2-D5B0-44E4-80A1-FF322D89482A}"/>
    <cellStyle name="Normal 2 2 4 2 2 2 2 2 6" xfId="13686" xr:uid="{00D91A39-C71B-4EF1-940F-2B85EFA0B76C}"/>
    <cellStyle name="Normal 2 2 4 2 2 2 2 3" xfId="4288" xr:uid="{EB4C999B-FD68-43F3-85D7-E9F10D41EA3E}"/>
    <cellStyle name="Normal 2 2 4 2 2 2 2 3 2" xfId="9059" xr:uid="{D55F9012-33D5-4D08-A084-FDFFB9E1BD7C}"/>
    <cellStyle name="Normal 2 2 4 2 2 2 2 3 2 2" xfId="29102" xr:uid="{0037F71B-AF57-417B-B0C1-9187E1724F27}"/>
    <cellStyle name="Normal 2 2 4 2 2 2 2 3 2 3" xfId="19439" xr:uid="{35B5BCF0-9220-4EAF-8043-00F118D02DCA}"/>
    <cellStyle name="Normal 2 2 4 2 2 2 2 3 3" xfId="11892" xr:uid="{15FFEA8F-AD61-42BA-B4DF-77F494056622}"/>
    <cellStyle name="Normal 2 2 4 2 2 2 2 3 3 2" xfId="22272" xr:uid="{DDAA0DAD-3748-447D-859F-158EAAB2B3D1}"/>
    <cellStyle name="Normal 2 2 4 2 2 2 2 3 4" xfId="25555" xr:uid="{88F7A1A7-A134-4BD9-BEF1-7FA3B8A59D87}"/>
    <cellStyle name="Normal 2 2 4 2 2 2 2 3 5" xfId="16606" xr:uid="{EB03052E-F658-45EF-B3DB-852A4C7BB8AE}"/>
    <cellStyle name="Normal 2 2 4 2 2 2 2 4" xfId="5938" xr:uid="{CB7445F3-EDE3-4EE8-B6F9-3A408AAD304B}"/>
    <cellStyle name="Normal 2 2 4 2 2 2 2 4 2" xfId="26543" xr:uid="{88071224-704B-408D-9737-7F52197591E3}"/>
    <cellStyle name="Normal 2 2 4 2 2 2 2 4 3" xfId="15391" xr:uid="{78E75524-9F07-495E-8BF3-3BAF4F5DD576}"/>
    <cellStyle name="Normal 2 2 4 2 2 2 2 5" xfId="7844" xr:uid="{5D107997-4F67-464D-A286-B2B2A0262103}"/>
    <cellStyle name="Normal 2 2 4 2 2 2 2 5 2" xfId="18224" xr:uid="{AA40D164-9E2D-4A13-910B-3D371DE141C5}"/>
    <cellStyle name="Normal 2 2 4 2 2 2 2 6" xfId="10677" xr:uid="{18926BE6-A7E2-4432-B7DE-3E917506226E}"/>
    <cellStyle name="Normal 2 2 4 2 2 2 2 6 2" xfId="21057" xr:uid="{5DB5DD18-242B-488B-BD94-C1C85C86F788}"/>
    <cellStyle name="Normal 2 2 4 2 2 2 2 7" xfId="23626" xr:uid="{83E0FFC2-481C-45AE-8A7D-75DA91E86A48}"/>
    <cellStyle name="Normal 2 2 4 2 2 2 2 8" xfId="13149" xr:uid="{C5B5A001-DC74-4D19-AFCD-13258C952985}"/>
    <cellStyle name="Normal 2 2 4 2 2 2 3" xfId="3153" xr:uid="{00000000-0005-0000-0000-0000B9030000}"/>
    <cellStyle name="Normal 2 2 4 2 2 2 3 2" xfId="4452" xr:uid="{4A97CEB2-5003-4355-8B57-CF23B36F416D}"/>
    <cellStyle name="Normal 2 2 4 2 2 2 3 2 2" xfId="9223" xr:uid="{F5720346-86C9-4C63-BA2E-BAE188667089}"/>
    <cellStyle name="Normal 2 2 4 2 2 2 3 2 2 2" xfId="19603" xr:uid="{9305AE05-2DFF-4B0F-A9D4-8809704FA2E9}"/>
    <cellStyle name="Normal 2 2 4 2 2 2 3 2 3" xfId="12056" xr:uid="{ECFF396C-25C3-49B8-AA48-4D7D1EBC0BDB}"/>
    <cellStyle name="Normal 2 2 4 2 2 2 3 2 3 2" xfId="22436" xr:uid="{2BC92043-679A-4766-9259-2405F2EA928F}"/>
    <cellStyle name="Normal 2 2 4 2 2 2 3 2 4" xfId="26056" xr:uid="{ED0E0944-5CEF-4C9C-AA0F-E258430D90A9}"/>
    <cellStyle name="Normal 2 2 4 2 2 2 3 2 5" xfId="16770" xr:uid="{55BE370F-B348-471C-8745-E120F97BE2A0}"/>
    <cellStyle name="Normal 2 2 4 2 2 2 3 3" xfId="6210" xr:uid="{CF2B2C7D-8D4A-4128-AE44-E970B94FCAE1}"/>
    <cellStyle name="Normal 2 2 4 2 2 2 3 3 2" xfId="15779" xr:uid="{B75D01FD-8740-465A-8152-A77BC1D4819D}"/>
    <cellStyle name="Normal 2 2 4 2 2 2 3 4" xfId="8232" xr:uid="{CEBD421D-9A20-422F-AC86-CA9DEA90F093}"/>
    <cellStyle name="Normal 2 2 4 2 2 2 3 4 2" xfId="18612" xr:uid="{1B2C86E2-3FE6-4F5C-BA72-F9B27B3FBC4B}"/>
    <cellStyle name="Normal 2 2 4 2 2 2 3 5" xfId="11065" xr:uid="{505C8031-27A6-4614-A3C4-177C0D99977D}"/>
    <cellStyle name="Normal 2 2 4 2 2 2 3 5 2" xfId="21445" xr:uid="{4C04D953-6EF7-4BBC-BA46-8EFDD1D1EA4D}"/>
    <cellStyle name="Normal 2 2 4 2 2 2 3 6" xfId="24286" xr:uid="{171037B2-2BB0-4C29-BBCE-68189D2748E9}"/>
    <cellStyle name="Normal 2 2 4 2 2 2 3 7" xfId="13687" xr:uid="{271CF764-F5C9-47CB-857B-A73B69E6962C}"/>
    <cellStyle name="Normal 2 2 4 2 2 2 4" xfId="3151" xr:uid="{00000000-0005-0000-0000-0000BA030000}"/>
    <cellStyle name="Normal 2 2 4 2 2 2 4 2" xfId="6208" xr:uid="{E91A0431-FCC1-463D-BD9C-F55AA905BE01}"/>
    <cellStyle name="Normal 2 2 4 2 2 2 4 2 2" xfId="27580" xr:uid="{7798AA59-ECF7-4EA6-AE66-36AF8239076A}"/>
    <cellStyle name="Normal 2 2 4 2 2 2 4 2 3" xfId="15777" xr:uid="{3D255CEF-B0D7-4594-8D79-B28B7B704CE7}"/>
    <cellStyle name="Normal 2 2 4 2 2 2 4 3" xfId="8230" xr:uid="{0CD3A607-C712-4534-B9B7-8F82DE39D3A1}"/>
    <cellStyle name="Normal 2 2 4 2 2 2 4 3 2" xfId="18610" xr:uid="{847B1C1E-5B45-4EA7-9A71-E2F0ED75139E}"/>
    <cellStyle name="Normal 2 2 4 2 2 2 4 4" xfId="11063" xr:uid="{314174BA-CE9E-4BBB-86B5-4BE1B74BFD55}"/>
    <cellStyle name="Normal 2 2 4 2 2 2 4 4 2" xfId="21443" xr:uid="{BF5AEE3C-78FF-46DD-B096-C3648047178D}"/>
    <cellStyle name="Normal 2 2 4 2 2 2 4 5" xfId="24461" xr:uid="{CE55173A-4A4F-4D6C-9EB6-0BBA474A68A0}"/>
    <cellStyle name="Normal 2 2 4 2 2 2 4 6" xfId="13685" xr:uid="{BBE612DB-E7AA-4BE9-B15F-44A38468F16D}"/>
    <cellStyle name="Normal 2 2 4 2 2 2 5" xfId="4245" xr:uid="{A5837D72-58FA-4ACE-83A8-4C32A870CADD}"/>
    <cellStyle name="Normal 2 2 4 2 2 2 5 2" xfId="9016" xr:uid="{3911FCCB-8233-454F-8863-A3272D932E7B}"/>
    <cellStyle name="Normal 2 2 4 2 2 2 5 2 2" xfId="29087" xr:uid="{559997CF-28FA-4C70-AEF7-995D956D328F}"/>
    <cellStyle name="Normal 2 2 4 2 2 2 5 2 3" xfId="19396" xr:uid="{6AA6EA60-8522-44FD-82C6-A119F68309F5}"/>
    <cellStyle name="Normal 2 2 4 2 2 2 5 3" xfId="11849" xr:uid="{E81DFAA3-3FDC-4207-982E-6BBCB881398F}"/>
    <cellStyle name="Normal 2 2 4 2 2 2 5 3 2" xfId="22229" xr:uid="{F4A4E475-A61A-492B-AD1A-F651E84955C9}"/>
    <cellStyle name="Normal 2 2 4 2 2 2 5 4" xfId="23354" xr:uid="{4A63525E-46BF-4176-BD63-81BE8045E9C6}"/>
    <cellStyle name="Normal 2 2 4 2 2 2 5 5" xfId="16563" xr:uid="{B6518A45-8C55-4D40-819C-2C376C91C8EE}"/>
    <cellStyle name="Normal 2 2 4 2 2 2 6" xfId="5079" xr:uid="{47FC8CF6-B486-4972-BA38-F5EDBBDDAC10}"/>
    <cellStyle name="Normal 2 2 4 2 2 2 6 2" xfId="28155" xr:uid="{9FFF3425-5AF2-4761-BE08-7EC4173D3F76}"/>
    <cellStyle name="Normal 2 2 4 2 2 2 6 3" xfId="14376" xr:uid="{335F4B5E-37F6-4AD8-9623-4B17805DE4A7}"/>
    <cellStyle name="Normal 2 2 4 2 2 2 7" xfId="6829" xr:uid="{EBF1790C-9A9E-4FDA-99F8-75F26B66D02D}"/>
    <cellStyle name="Normal 2 2 4 2 2 2 7 2" xfId="17209" xr:uid="{2C60DF07-AFD6-4899-B1D4-DE65F15B1770}"/>
    <cellStyle name="Normal 2 2 4 2 2 2 8" xfId="9662" xr:uid="{C51E09DB-C633-47B9-8D83-AA8B5E1C1EF6}"/>
    <cellStyle name="Normal 2 2 4 2 2 2 8 2" xfId="20042" xr:uid="{B55AE1A0-B807-4104-AD5F-DF983DAA81AF}"/>
    <cellStyle name="Normal 2 2 4 2 2 2 9" xfId="23561" xr:uid="{2519DEBA-4290-4708-B313-1F513235CCFB}"/>
    <cellStyle name="Normal 2 2 4 2 2 3" xfId="2720" xr:uid="{00000000-0005-0000-0000-0000BB030000}"/>
    <cellStyle name="Normal 2 2 4 2 2 3 2" xfId="3154" xr:uid="{00000000-0005-0000-0000-0000BC030000}"/>
    <cellStyle name="Normal 2 2 4 2 2 3 2 2" xfId="6211" xr:uid="{E71CCDBE-A511-45EC-9137-4294D00A3932}"/>
    <cellStyle name="Normal 2 2 4 2 2 3 2 2 2" xfId="25953" xr:uid="{622D5F88-FF21-4BA9-ADB2-3C2824DEFF04}"/>
    <cellStyle name="Normal 2 2 4 2 2 3 2 2 3" xfId="15780" xr:uid="{7866CC56-376B-4590-9306-7811498CB6B8}"/>
    <cellStyle name="Normal 2 2 4 2 2 3 2 3" xfId="8233" xr:uid="{07E27873-EAB3-4DFE-8C19-8F30AA3B3052}"/>
    <cellStyle name="Normal 2 2 4 2 2 3 2 3 2" xfId="18613" xr:uid="{AF9E421E-67EC-4F27-9E84-047FCB4FE572}"/>
    <cellStyle name="Normal 2 2 4 2 2 3 2 4" xfId="11066" xr:uid="{023DF42C-3068-40E6-BBA8-6E262468578C}"/>
    <cellStyle name="Normal 2 2 4 2 2 3 2 4 2" xfId="21446" xr:uid="{7174D068-6883-470E-A0A5-DA37122A2777}"/>
    <cellStyle name="Normal 2 2 4 2 2 3 2 5" xfId="23925" xr:uid="{2562E55E-8274-403D-B64C-DC58F9E1C9E8}"/>
    <cellStyle name="Normal 2 2 4 2 2 3 2 6" xfId="13688" xr:uid="{B836E300-9378-4951-82EB-4DDBB1393F70}"/>
    <cellStyle name="Normal 2 2 4 2 2 3 3" xfId="4287" xr:uid="{532B6416-E1AF-42E2-83CC-09B1192EA672}"/>
    <cellStyle name="Normal 2 2 4 2 2 3 3 2" xfId="9058" xr:uid="{EC143838-7391-4B15-9DD0-BA807430AB81}"/>
    <cellStyle name="Normal 2 2 4 2 2 3 3 2 2" xfId="29101" xr:uid="{7F65475A-E3E1-406B-890B-AEFDBE121E83}"/>
    <cellStyle name="Normal 2 2 4 2 2 3 3 2 3" xfId="19438" xr:uid="{0F5C69B9-7445-41F9-930F-53777E6EAC14}"/>
    <cellStyle name="Normal 2 2 4 2 2 3 3 3" xfId="11891" xr:uid="{468137D7-7E07-42F8-910E-692041FBE6F2}"/>
    <cellStyle name="Normal 2 2 4 2 2 3 3 3 2" xfId="22271" xr:uid="{33261F64-5DDC-4BB0-9A2A-BD3F4E05BDBB}"/>
    <cellStyle name="Normal 2 2 4 2 2 3 3 4" xfId="23530" xr:uid="{AC9474BA-6BE0-4E77-90A2-7F6257FC8D5C}"/>
    <cellStyle name="Normal 2 2 4 2 2 3 3 5" xfId="16605" xr:uid="{DE13A975-C627-4FF1-B28C-7DEB8A7E81CB}"/>
    <cellStyle name="Normal 2 2 4 2 2 3 4" xfId="5937" xr:uid="{F1175C17-8A92-44F1-B138-AC745586A597}"/>
    <cellStyle name="Normal 2 2 4 2 2 3 4 2" xfId="28183" xr:uid="{5AEBB01A-7D83-4CAE-99D5-D5C0545F0400}"/>
    <cellStyle name="Normal 2 2 4 2 2 3 4 3" xfId="15390" xr:uid="{F668E040-A025-46A1-8A8E-AA168A3620CF}"/>
    <cellStyle name="Normal 2 2 4 2 2 3 5" xfId="7843" xr:uid="{5A74DDD8-F7C1-4489-B7BF-C018EF908A51}"/>
    <cellStyle name="Normal 2 2 4 2 2 3 5 2" xfId="18223" xr:uid="{D5AE22DE-B013-4403-96C7-3EBF811005EA}"/>
    <cellStyle name="Normal 2 2 4 2 2 3 6" xfId="10676" xr:uid="{5F3C90A9-0021-45AF-A681-54A1EC48DD82}"/>
    <cellStyle name="Normal 2 2 4 2 2 3 6 2" xfId="21056" xr:uid="{1B7B70CA-7443-44A0-8740-97A89863AA0C}"/>
    <cellStyle name="Normal 2 2 4 2 2 3 7" xfId="23375" xr:uid="{254CF21A-F962-4C43-844D-B0F1B8A8A487}"/>
    <cellStyle name="Normal 2 2 4 2 2 3 8" xfId="13148" xr:uid="{90D1D134-855A-4F6D-BAE2-F2146545F8C0}"/>
    <cellStyle name="Normal 2 2 4 2 2 4" xfId="3155" xr:uid="{00000000-0005-0000-0000-0000BD030000}"/>
    <cellStyle name="Normal 2 2 4 2 2 4 2" xfId="4453" xr:uid="{D31ECB7F-F17E-42F8-B936-3BE6C6095BEC}"/>
    <cellStyle name="Normal 2 2 4 2 2 4 2 2" xfId="9224" xr:uid="{EB4AD320-1ECF-4D1E-9848-5956DEAE50ED}"/>
    <cellStyle name="Normal 2 2 4 2 2 4 2 2 2" xfId="19604" xr:uid="{57484C8E-A8FE-4895-934A-C9451297BB0C}"/>
    <cellStyle name="Normal 2 2 4 2 2 4 2 3" xfId="12057" xr:uid="{15235E2B-8571-4A74-A144-F9D9E0AA927E}"/>
    <cellStyle name="Normal 2 2 4 2 2 4 2 3 2" xfId="22437" xr:uid="{5C86E97E-7370-44AF-86BD-20021B9D7D69}"/>
    <cellStyle name="Normal 2 2 4 2 2 4 2 4" xfId="25895" xr:uid="{854538DB-A2EA-425F-AFD9-5652C6107723}"/>
    <cellStyle name="Normal 2 2 4 2 2 4 2 5" xfId="16771" xr:uid="{CF930C04-3313-4181-A114-8330FD14F551}"/>
    <cellStyle name="Normal 2 2 4 2 2 4 3" xfId="6212" xr:uid="{CD40CAC9-9E42-4AC8-85F3-B5103FCCDD0D}"/>
    <cellStyle name="Normal 2 2 4 2 2 4 3 2" xfId="15781" xr:uid="{8780E0F3-6CDD-4337-BAE4-EB9EB4BE57C6}"/>
    <cellStyle name="Normal 2 2 4 2 2 4 4" xfId="8234" xr:uid="{F075D409-C758-4478-B09B-E66243D7D14C}"/>
    <cellStyle name="Normal 2 2 4 2 2 4 4 2" xfId="18614" xr:uid="{12B53BBF-199C-4CAD-96D3-C0B66EAD64E8}"/>
    <cellStyle name="Normal 2 2 4 2 2 4 5" xfId="11067" xr:uid="{5A0534AB-A9DA-46E2-B0AE-4C734142AB01}"/>
    <cellStyle name="Normal 2 2 4 2 2 4 5 2" xfId="21447" xr:uid="{E11B5D29-5E1D-482A-80F9-DD81AAE2A100}"/>
    <cellStyle name="Normal 2 2 4 2 2 4 6" xfId="22834" xr:uid="{F355649C-0759-4C44-A8E7-F4F596869D20}"/>
    <cellStyle name="Normal 2 2 4 2 2 4 7" xfId="13689" xr:uid="{DBA412D2-DB80-4C7A-BC79-A8E74C2F9856}"/>
    <cellStyle name="Normal 2 2 4 2 2 5" xfId="3150" xr:uid="{00000000-0005-0000-0000-0000BE030000}"/>
    <cellStyle name="Normal 2 2 4 2 2 5 2" xfId="6207" xr:uid="{618D1D94-107E-44CF-AA1E-6A06B104CAE9}"/>
    <cellStyle name="Normal 2 2 4 2 2 5 2 2" xfId="26459" xr:uid="{A029499B-D5E3-44F3-8A69-9F2DCF13D404}"/>
    <cellStyle name="Normal 2 2 4 2 2 5 2 3" xfId="15776" xr:uid="{6F6DB294-D076-489F-BC5F-91BDF121C51B}"/>
    <cellStyle name="Normal 2 2 4 2 2 5 3" xfId="8229" xr:uid="{ACE1619D-C6AC-4A41-959F-78832DFE1FFD}"/>
    <cellStyle name="Normal 2 2 4 2 2 5 3 2" xfId="18609" xr:uid="{E47AD77C-F5DF-4D81-B6BE-C15CCB65D6D6}"/>
    <cellStyle name="Normal 2 2 4 2 2 5 4" xfId="11062" xr:uid="{0FA6119F-1A0C-487E-82A8-BDBD6597F767}"/>
    <cellStyle name="Normal 2 2 4 2 2 5 4 2" xfId="21442" xr:uid="{3E9CFA26-34F8-41EF-BF82-4D42604E8B93}"/>
    <cellStyle name="Normal 2 2 4 2 2 5 5" xfId="23449" xr:uid="{12EE21C7-E8D0-43FF-8A01-E77B1BB12DFE}"/>
    <cellStyle name="Normal 2 2 4 2 2 5 6" xfId="13684" xr:uid="{6EAC6775-9A55-4C60-A018-12D794A91A63}"/>
    <cellStyle name="Normal 2 2 4 2 2 6" xfId="2555" xr:uid="{00000000-0005-0000-0000-0000BF030000}"/>
    <cellStyle name="Normal 2 2 4 2 2 6 2" xfId="5824" xr:uid="{F2196EFF-4174-4140-908D-57A5DEF88B4E}"/>
    <cellStyle name="Normal 2 2 4 2 2 6 2 2" xfId="27745" xr:uid="{5FCDB675-1C76-42FB-920F-6D13460C5D38}"/>
    <cellStyle name="Normal 2 2 4 2 2 6 2 3" xfId="15226" xr:uid="{B4005584-B072-4CB9-84C6-79406B33ECF4}"/>
    <cellStyle name="Normal 2 2 4 2 2 6 3" xfId="7679" xr:uid="{BE402371-848C-4CE7-9765-6C156D82E772}"/>
    <cellStyle name="Normal 2 2 4 2 2 6 3 2" xfId="18059" xr:uid="{9F3895C7-4D6D-47E6-B687-46076222C947}"/>
    <cellStyle name="Normal 2 2 4 2 2 6 4" xfId="10512" xr:uid="{7AE1DE80-25B3-4C00-97DF-DBD27601E652}"/>
    <cellStyle name="Normal 2 2 4 2 2 6 4 2" xfId="20892" xr:uid="{8721C51B-DFE3-4D00-B8EC-56FC3E931C64}"/>
    <cellStyle name="Normal 2 2 4 2 2 6 5" xfId="25578" xr:uid="{FEE6F374-2430-40BD-B012-CC0B8883E86E}"/>
    <cellStyle name="Normal 2 2 4 2 2 6 6" xfId="12942" xr:uid="{B721A15B-6509-477A-A1E0-530863601813}"/>
    <cellStyle name="Normal 2 2 4 2 2 7" xfId="2249" xr:uid="{00000000-0005-0000-0000-0000B5030000}"/>
    <cellStyle name="Normal 2 2 4 2 2 7 2" xfId="7375" xr:uid="{7322D2C7-5B3C-4E9C-94C9-09023A49B850}"/>
    <cellStyle name="Normal 2 2 4 2 2 7 2 2" xfId="17755" xr:uid="{CEAE7E0A-B11D-4CA8-BE3C-D1FD62F72706}"/>
    <cellStyle name="Normal 2 2 4 2 2 7 3" xfId="10208" xr:uid="{4DC9D3FD-899D-439E-9756-E8909AD65FD1}"/>
    <cellStyle name="Normal 2 2 4 2 2 7 3 2" xfId="20588" xr:uid="{720FB1B8-01B7-4754-AD97-FAF561815584}"/>
    <cellStyle name="Normal 2 2 4 2 2 7 4" xfId="22959" xr:uid="{3D743B37-7539-46DD-89B6-0C47060567BC}"/>
    <cellStyle name="Normal 2 2 4 2 2 7 5" xfId="14922" xr:uid="{47E46C3A-2B1A-4572-BFD4-D629EC5B57FE}"/>
    <cellStyle name="Normal 2 2 4 2 2 8" xfId="3800" xr:uid="{6A30176C-DD0C-4612-B71D-4A3D00BA024F}"/>
    <cellStyle name="Normal 2 2 4 2 2 8 2" xfId="8635" xr:uid="{4056E821-8729-4119-BA4D-378C7358BEC6}"/>
    <cellStyle name="Normal 2 2 4 2 2 8 2 2" xfId="19015" xr:uid="{9637E5B6-D8FE-4263-B9A5-367EB34CF628}"/>
    <cellStyle name="Normal 2 2 4 2 2 8 3" xfId="11468" xr:uid="{5818410A-B52B-47AC-A336-512452EFCCB4}"/>
    <cellStyle name="Normal 2 2 4 2 2 8 3 2" xfId="21848" xr:uid="{D76487B1-A11A-4A1F-9C3C-E8DB63A10ED6}"/>
    <cellStyle name="Normal 2 2 4 2 2 8 4" xfId="16182" xr:uid="{9BE97DD1-8084-482A-BECD-99F93C470751}"/>
    <cellStyle name="Normal 2 2 4 2 2 9" xfId="5078" xr:uid="{1236D320-5B06-4478-AAF3-4B2E5BE0E489}"/>
    <cellStyle name="Normal 2 2 4 2 2 9 2" xfId="14375" xr:uid="{8DBF017B-9133-4929-8C04-9A8AA0829C93}"/>
    <cellStyle name="Normal 2 2 4 2 3" xfId="728" xr:uid="{00000000-0005-0000-0000-000084040000}"/>
    <cellStyle name="Normal 2 2 4 2 3 10" xfId="9663" xr:uid="{137A06F2-9AAE-40E7-AE22-97F5F1BE99E1}"/>
    <cellStyle name="Normal 2 2 4 2 3 10 2" xfId="20043" xr:uid="{025ED9FD-5072-439D-9430-47E4292AD7C9}"/>
    <cellStyle name="Normal 2 2 4 2 3 11" xfId="23039" xr:uid="{235C0F80-384A-419B-9486-8C753C5A3951}"/>
    <cellStyle name="Normal 2 2 4 2 3 12" xfId="12553" xr:uid="{28B82401-46F6-4C42-B730-CD28F76A03E8}"/>
    <cellStyle name="Normal 2 2 4 2 3 2" xfId="2722" xr:uid="{00000000-0005-0000-0000-0000C1030000}"/>
    <cellStyle name="Normal 2 2 4 2 3 2 2" xfId="3157" xr:uid="{00000000-0005-0000-0000-0000C2030000}"/>
    <cellStyle name="Normal 2 2 4 2 3 2 2 2" xfId="6214" xr:uid="{66D33B85-2A81-416A-AD46-3B9315192992}"/>
    <cellStyle name="Normal 2 2 4 2 3 2 2 2 2" xfId="27853" xr:uid="{5E967662-6A04-49F4-879A-7449CBCEE179}"/>
    <cellStyle name="Normal 2 2 4 2 3 2 2 2 3" xfId="15783" xr:uid="{C8D5E1CE-4F41-4562-A8EF-D042F4D4BC44}"/>
    <cellStyle name="Normal 2 2 4 2 3 2 2 3" xfId="8236" xr:uid="{AB7EDDB6-A68C-452D-9EB7-082C7E72F8C3}"/>
    <cellStyle name="Normal 2 2 4 2 3 2 2 3 2" xfId="18616" xr:uid="{C40C6339-F8E8-4409-8B71-362FA6BA542A}"/>
    <cellStyle name="Normal 2 2 4 2 3 2 2 4" xfId="11069" xr:uid="{D7010550-EAA3-458B-9CDD-2BE9418C860F}"/>
    <cellStyle name="Normal 2 2 4 2 3 2 2 4 2" xfId="21449" xr:uid="{C71421EA-067D-41C4-B02B-C20DD3DCA8A1}"/>
    <cellStyle name="Normal 2 2 4 2 3 2 2 5" xfId="23764" xr:uid="{ABC7261B-63A8-4DA9-9D02-BAAAA1BD8FFD}"/>
    <cellStyle name="Normal 2 2 4 2 3 2 2 6" xfId="13691" xr:uid="{A73CA4DE-74D7-4551-81AD-B5E01A232169}"/>
    <cellStyle name="Normal 2 2 4 2 3 2 3" xfId="4289" xr:uid="{BD3BFC28-8A02-4D45-BB9E-50A4D3B84292}"/>
    <cellStyle name="Normal 2 2 4 2 3 2 3 2" xfId="9060" xr:uid="{CD90A5CA-7C3C-4B16-9B47-4B8052078D1C}"/>
    <cellStyle name="Normal 2 2 4 2 3 2 3 2 2" xfId="29103" xr:uid="{30107FE3-C4A2-41B7-A790-77D344D282FC}"/>
    <cellStyle name="Normal 2 2 4 2 3 2 3 2 3" xfId="19440" xr:uid="{427E193C-89AF-4104-A9DD-86A5CE8C51A8}"/>
    <cellStyle name="Normal 2 2 4 2 3 2 3 3" xfId="11893" xr:uid="{0DDEC6CD-D410-4905-9F0A-2B8F9BFB81E3}"/>
    <cellStyle name="Normal 2 2 4 2 3 2 3 3 2" xfId="22273" xr:uid="{F678408C-20CD-4456-A14D-365F845CF170}"/>
    <cellStyle name="Normal 2 2 4 2 3 2 3 4" xfId="24571" xr:uid="{A6A98DBF-49BB-4916-8A98-E19DC87ABACC}"/>
    <cellStyle name="Normal 2 2 4 2 3 2 3 5" xfId="16607" xr:uid="{5917F770-B013-4C4C-A0FD-558297F36532}"/>
    <cellStyle name="Normal 2 2 4 2 3 2 4" xfId="5939" xr:uid="{1C5B2A3E-FF54-48BD-8D3B-9A7F4AACF0C8}"/>
    <cellStyle name="Normal 2 2 4 2 3 2 4 2" xfId="28134" xr:uid="{7131533B-38BF-4DFE-9DB1-42DCA1AC2C3E}"/>
    <cellStyle name="Normal 2 2 4 2 3 2 4 3" xfId="15392" xr:uid="{89A5315B-242A-4C32-8140-3E3AD5692490}"/>
    <cellStyle name="Normal 2 2 4 2 3 2 5" xfId="7845" xr:uid="{F0B5BE23-5203-4072-A38A-0F1423B4EA2D}"/>
    <cellStyle name="Normal 2 2 4 2 3 2 5 2" xfId="18225" xr:uid="{3FF81DB4-D6A0-44B5-8826-DCB93F432D0C}"/>
    <cellStyle name="Normal 2 2 4 2 3 2 6" xfId="10678" xr:uid="{7228B68C-7F2C-4A9A-988D-45760A04CA25}"/>
    <cellStyle name="Normal 2 2 4 2 3 2 6 2" xfId="21058" xr:uid="{D46540AE-7316-4109-942F-AA2BBDB038FA}"/>
    <cellStyle name="Normal 2 2 4 2 3 2 7" xfId="23135" xr:uid="{5E9C447A-02A9-4E08-BDA6-6FEA1E041AA6}"/>
    <cellStyle name="Normal 2 2 4 2 3 2 8" xfId="13150" xr:uid="{54E1DE7E-B85C-4CED-BFC6-3289733923E4}"/>
    <cellStyle name="Normal 2 2 4 2 3 3" xfId="3158" xr:uid="{00000000-0005-0000-0000-0000C3030000}"/>
    <cellStyle name="Normal 2 2 4 2 3 3 2" xfId="4454" xr:uid="{5248CC53-CC7A-4521-91BA-5DE56FF28C9D}"/>
    <cellStyle name="Normal 2 2 4 2 3 3 2 2" xfId="9225" xr:uid="{495C9C38-0F1A-46C6-8AE7-A932D2D2165C}"/>
    <cellStyle name="Normal 2 2 4 2 3 3 2 2 2" xfId="29216" xr:uid="{59CF6D59-8891-4798-9E6C-1166DE93EA9D}"/>
    <cellStyle name="Normal 2 2 4 2 3 3 2 2 3" xfId="19605" xr:uid="{E6BFEC40-DF17-4C6F-BC0E-C81B751B73AF}"/>
    <cellStyle name="Normal 2 2 4 2 3 3 2 3" xfId="12058" xr:uid="{D36FA740-A532-4B07-8BB1-EA8595F86055}"/>
    <cellStyle name="Normal 2 2 4 2 3 3 2 3 2" xfId="22438" xr:uid="{00C91EF7-A65D-407E-976E-DAFED77B341E}"/>
    <cellStyle name="Normal 2 2 4 2 3 3 2 4" xfId="23193" xr:uid="{57DED316-0EEB-4F17-B299-A1D8ED799983}"/>
    <cellStyle name="Normal 2 2 4 2 3 3 2 5" xfId="16772" xr:uid="{6E1C6F5C-2A6C-4229-A54C-806C33C3FCEA}"/>
    <cellStyle name="Normal 2 2 4 2 3 3 3" xfId="6215" xr:uid="{AFFD9ADB-3225-48AD-BBED-70A8BCBF3ADB}"/>
    <cellStyle name="Normal 2 2 4 2 3 3 3 2" xfId="27879" xr:uid="{238C539D-D95E-4BF8-ABE6-C387C7BC20C2}"/>
    <cellStyle name="Normal 2 2 4 2 3 3 3 3" xfId="15784" xr:uid="{76975D4A-7E3C-4564-AA51-F00EDB647832}"/>
    <cellStyle name="Normal 2 2 4 2 3 3 4" xfId="8237" xr:uid="{EA813DCE-C5A7-40A8-8D2E-4D8CC5A07749}"/>
    <cellStyle name="Normal 2 2 4 2 3 3 4 2" xfId="18617" xr:uid="{739FB499-24ED-426E-93BE-AEA94F51E9A4}"/>
    <cellStyle name="Normal 2 2 4 2 3 3 5" xfId="11070" xr:uid="{AC742C09-C1E1-4DE8-9459-618BD82FF5FD}"/>
    <cellStyle name="Normal 2 2 4 2 3 3 5 2" xfId="21450" xr:uid="{720EDA05-FA92-472F-8C79-AA2F3C789D28}"/>
    <cellStyle name="Normal 2 2 4 2 3 3 6" xfId="25550" xr:uid="{AFD675E3-2BBF-4944-A20C-869E3EC374A7}"/>
    <cellStyle name="Normal 2 2 4 2 3 3 7" xfId="13692" xr:uid="{B4F7B5C4-69E9-48FD-92CF-48DBC77932FF}"/>
    <cellStyle name="Normal 2 2 4 2 3 4" xfId="3156" xr:uid="{00000000-0005-0000-0000-0000C4030000}"/>
    <cellStyle name="Normal 2 2 4 2 3 4 2" xfId="6213" xr:uid="{68A4C56B-52D9-48AA-ACA8-17EE6BC59CDD}"/>
    <cellStyle name="Normal 2 2 4 2 3 4 2 2" xfId="28022" xr:uid="{381603AB-51F4-4558-BF47-113DE99AE6E9}"/>
    <cellStyle name="Normal 2 2 4 2 3 4 2 3" xfId="15782" xr:uid="{E1BDD14A-692C-4F04-BE73-518FE4FA805C}"/>
    <cellStyle name="Normal 2 2 4 2 3 4 3" xfId="8235" xr:uid="{3A17D46A-29E8-4E76-8E19-EF54ACD4B71C}"/>
    <cellStyle name="Normal 2 2 4 2 3 4 3 2" xfId="18615" xr:uid="{C05099B4-AEE6-4492-A998-3E509271EBC2}"/>
    <cellStyle name="Normal 2 2 4 2 3 4 4" xfId="11068" xr:uid="{2C6AF62C-0AFA-4C56-8B81-6CD5554000E7}"/>
    <cellStyle name="Normal 2 2 4 2 3 4 4 2" xfId="21448" xr:uid="{46ECBCB4-4140-48FB-B3BB-76BB4596D026}"/>
    <cellStyle name="Normal 2 2 4 2 3 4 5" xfId="25353" xr:uid="{41420271-C229-4F12-A8C3-C45E90D69C07}"/>
    <cellStyle name="Normal 2 2 4 2 3 4 6" xfId="13690" xr:uid="{5817FFAA-34D2-4D74-BC0B-898F7709E16F}"/>
    <cellStyle name="Normal 2 2 4 2 3 5" xfId="2598" xr:uid="{00000000-0005-0000-0000-0000C5030000}"/>
    <cellStyle name="Normal 2 2 4 2 3 5 2" xfId="5862" xr:uid="{8A4BEA37-8FD8-4397-8FA6-1776F135E90E}"/>
    <cellStyle name="Normal 2 2 4 2 3 5 2 2" xfId="26603" xr:uid="{2B0A737C-5946-46D8-86A1-CE639C6376D8}"/>
    <cellStyle name="Normal 2 2 4 2 3 5 2 3" xfId="15269" xr:uid="{7714C8BD-4C09-49E4-A675-4A2A3A7EBE2F}"/>
    <cellStyle name="Normal 2 2 4 2 3 5 3" xfId="7722" xr:uid="{83312644-C190-4DE2-A05A-D2CB02D84EED}"/>
    <cellStyle name="Normal 2 2 4 2 3 5 3 2" xfId="18102" xr:uid="{E3E3A4D0-5FC6-442F-8EF7-1801A6DD01FC}"/>
    <cellStyle name="Normal 2 2 4 2 3 5 4" xfId="10555" xr:uid="{85A274E6-AB1F-421D-855F-FF5BC5D9A45A}"/>
    <cellStyle name="Normal 2 2 4 2 3 5 4 2" xfId="20935" xr:uid="{0C36F9B6-1F8A-40FD-8CA3-3E459FA87A3E}"/>
    <cellStyle name="Normal 2 2 4 2 3 5 5" xfId="23385" xr:uid="{93DA55E4-4537-4916-907E-0392790EAEF6}"/>
    <cellStyle name="Normal 2 2 4 2 3 5 6" xfId="12985" xr:uid="{3F549D23-DCC2-4F1B-ABBC-AC856BB18B35}"/>
    <cellStyle name="Normal 2 2 4 2 3 6" xfId="2320" xr:uid="{00000000-0005-0000-0000-0000C0030000}"/>
    <cellStyle name="Normal 2 2 4 2 3 6 2" xfId="7446" xr:uid="{9976F5AD-B946-4435-AF60-3F82B981EB91}"/>
    <cellStyle name="Normal 2 2 4 2 3 6 2 2" xfId="17826" xr:uid="{4E4FFECD-97F5-470F-A1F7-7D7112862757}"/>
    <cellStyle name="Normal 2 2 4 2 3 6 3" xfId="10279" xr:uid="{1CDBB532-7859-4A0D-BE5C-33FAED3D78BC}"/>
    <cellStyle name="Normal 2 2 4 2 3 6 3 2" xfId="20659" xr:uid="{9C4A01FD-2C23-458A-9657-67354914F195}"/>
    <cellStyle name="Normal 2 2 4 2 3 6 4" xfId="23662" xr:uid="{EC7BBC41-7451-484B-907E-BC4354195EF3}"/>
    <cellStyle name="Normal 2 2 4 2 3 6 5" xfId="14993" xr:uid="{66E40264-68CC-4F11-9621-02ACE31AE67B}"/>
    <cellStyle name="Normal 2 2 4 2 3 7" xfId="3839" xr:uid="{23EA705F-20C4-43AA-891D-3014BAC31BE4}"/>
    <cellStyle name="Normal 2 2 4 2 3 7 2" xfId="8671" xr:uid="{CF216A4A-E3FC-4ECD-A076-6EC7214B2585}"/>
    <cellStyle name="Normal 2 2 4 2 3 7 2 2" xfId="19051" xr:uid="{361070C4-EC75-4E4E-A83D-2952936E361E}"/>
    <cellStyle name="Normal 2 2 4 2 3 7 3" xfId="11504" xr:uid="{D9D67743-BBE3-4E16-A716-8FD7CE5A3935}"/>
    <cellStyle name="Normal 2 2 4 2 3 7 3 2" xfId="21884" xr:uid="{5F7EE2D8-B053-409E-95A2-9E1F6D1C462B}"/>
    <cellStyle name="Normal 2 2 4 2 3 7 4" xfId="16218" xr:uid="{988D23EC-7AE1-4359-B886-63B78F6D9286}"/>
    <cellStyle name="Normal 2 2 4 2 3 8" xfId="5080" xr:uid="{0B217810-9819-4D72-9703-40033B207891}"/>
    <cellStyle name="Normal 2 2 4 2 3 8 2" xfId="14377" xr:uid="{F6CE234F-EEC7-4AC8-BDD8-8BCB9B71EFE2}"/>
    <cellStyle name="Normal 2 2 4 2 3 9" xfId="6830" xr:uid="{CF338C0A-9C5A-40B4-803E-7787754A9871}"/>
    <cellStyle name="Normal 2 2 4 2 3 9 2" xfId="17210" xr:uid="{F700A31A-79C3-457A-A22E-BAFCB9786A30}"/>
    <cellStyle name="Normal 2 2 4 2 4" xfId="729" xr:uid="{00000000-0005-0000-0000-000085040000}"/>
    <cellStyle name="Normal 2 2 4 2 4 2" xfId="3159" xr:uid="{00000000-0005-0000-0000-0000C7030000}"/>
    <cellStyle name="Normal 2 2 4 2 4 2 2" xfId="6216" xr:uid="{80E48B82-3C34-40D3-9788-1D0DC13EFE6C}"/>
    <cellStyle name="Normal 2 2 4 2 4 2 2 2" xfId="27682" xr:uid="{1ACFCBBA-A51F-4249-9BD9-04D756965607}"/>
    <cellStyle name="Normal 2 2 4 2 4 2 2 3" xfId="15785" xr:uid="{81BA7999-FD7D-4CBD-B441-EC403C2A8945}"/>
    <cellStyle name="Normal 2 2 4 2 4 2 3" xfId="8238" xr:uid="{1BCB77AB-A035-4619-912F-68B8A65D1029}"/>
    <cellStyle name="Normal 2 2 4 2 4 2 3 2" xfId="18618" xr:uid="{2382335A-E3B0-40B3-A2FD-A29A63008124}"/>
    <cellStyle name="Normal 2 2 4 2 4 2 4" xfId="11071" xr:uid="{5F1C3224-08D4-435B-854B-F040467BF595}"/>
    <cellStyle name="Normal 2 2 4 2 4 2 4 2" xfId="21451" xr:uid="{AD30834A-3033-43EA-9F97-1EBB7381F8AE}"/>
    <cellStyle name="Normal 2 2 4 2 4 2 5" xfId="23000" xr:uid="{BE504945-8FD7-4F3D-B0E7-ADE7D69CD6EE}"/>
    <cellStyle name="Normal 2 2 4 2 4 2 6" xfId="13693" xr:uid="{F97A643D-40DB-431D-9772-81B29E66EFDA}"/>
    <cellStyle name="Normal 2 2 4 2 4 3" xfId="2719" xr:uid="{00000000-0005-0000-0000-0000C8030000}"/>
    <cellStyle name="Normal 2 2 4 2 4 3 2" xfId="5936" xr:uid="{6A8F2C84-EAC0-4E94-8D03-05CD3BC2E25D}"/>
    <cellStyle name="Normal 2 2 4 2 4 3 2 2" xfId="28705" xr:uid="{773E2714-BAA3-46A3-A053-B0C03B71BF19}"/>
    <cellStyle name="Normal 2 2 4 2 4 3 2 3" xfId="15389" xr:uid="{92EFF602-C511-45B1-9C01-DFB5E725DB28}"/>
    <cellStyle name="Normal 2 2 4 2 4 3 3" xfId="7842" xr:uid="{5FDAFDE8-4BFF-4804-AC58-584CFB114ED7}"/>
    <cellStyle name="Normal 2 2 4 2 4 3 3 2" xfId="18222" xr:uid="{689C8253-79CB-448D-98D3-AF66C2344D49}"/>
    <cellStyle name="Normal 2 2 4 2 4 3 4" xfId="10675" xr:uid="{18CF8772-8474-4A17-9CC2-CC41FFF96740}"/>
    <cellStyle name="Normal 2 2 4 2 4 3 4 2" xfId="21055" xr:uid="{79C2AF01-6A9A-4064-916D-A4A44190100B}"/>
    <cellStyle name="Normal 2 2 4 2 4 3 5" xfId="23238" xr:uid="{5031D9C5-652F-405D-9401-4F4ABD2E7DED}"/>
    <cellStyle name="Normal 2 2 4 2 4 3 6" xfId="13147" xr:uid="{3DCC7B6D-7B4F-4493-AAF2-5426EBE62873}"/>
    <cellStyle name="Normal 2 2 4 2 4 4" xfId="4156" xr:uid="{F97839D7-2F29-47B5-9650-9F95C736EDCE}"/>
    <cellStyle name="Normal 2 2 4 2 4 4 2" xfId="8927" xr:uid="{AFC92C82-B247-40B9-B5C4-000C1625DEC4}"/>
    <cellStyle name="Normal 2 2 4 2 4 4 2 2" xfId="19307" xr:uid="{11AB5E93-4EC5-4318-BEA2-8C1CD6B827EE}"/>
    <cellStyle name="Normal 2 2 4 2 4 4 3" xfId="11760" xr:uid="{DE6D08B3-D675-4A4A-9318-0CB51C55BD64}"/>
    <cellStyle name="Normal 2 2 4 2 4 4 3 2" xfId="22140" xr:uid="{55B23CBF-F06B-400C-B16E-7405E0D79965}"/>
    <cellStyle name="Normal 2 2 4 2 4 4 4" xfId="23935" xr:uid="{C28303E9-FE5B-41B5-8155-14EE36B0189E}"/>
    <cellStyle name="Normal 2 2 4 2 4 4 5" xfId="16474" xr:uid="{F38E235E-14B3-4379-A37E-2EA5BF4A5665}"/>
    <cellStyle name="Normal 2 2 4 2 4 5" xfId="5081" xr:uid="{A3A9E2AA-4F4D-465A-B580-3F74DCCEDF9C}"/>
    <cellStyle name="Normal 2 2 4 2 4 5 2" xfId="14378" xr:uid="{35F31F88-1FDD-459C-8290-8E093FA91295}"/>
    <cellStyle name="Normal 2 2 4 2 4 6" xfId="6831" xr:uid="{A7E96CBD-4BE6-4DB3-8A5F-607C9832827D}"/>
    <cellStyle name="Normal 2 2 4 2 4 6 2" xfId="17211" xr:uid="{47CC1DFF-70A8-4A45-B4CD-64C88620F661}"/>
    <cellStyle name="Normal 2 2 4 2 4 7" xfId="9664" xr:uid="{8C2793AA-1772-4408-B90E-B93D6CE30AD9}"/>
    <cellStyle name="Normal 2 2 4 2 4 7 2" xfId="20044" xr:uid="{D8D64D40-46D3-455B-8DC8-0F62A5372256}"/>
    <cellStyle name="Normal 2 2 4 2 4 8" xfId="25416" xr:uid="{09A46CB1-6C09-4A09-B6F6-4AA5BB78A2F2}"/>
    <cellStyle name="Normal 2 2 4 2 4 9" xfId="12711" xr:uid="{B0B5D202-6FFA-450B-BFB2-710CF2322D3C}"/>
    <cellStyle name="Normal 2 2 4 2 5" xfId="3160" xr:uid="{00000000-0005-0000-0000-0000C9030000}"/>
    <cellStyle name="Normal 2 2 4 2 5 2" xfId="4455" xr:uid="{6B641034-A6D4-477C-91CE-CECB14E4E9B0}"/>
    <cellStyle name="Normal 2 2 4 2 5 2 2" xfId="9226" xr:uid="{C88BDFF1-AD84-40D9-A63B-ED38DE18688B}"/>
    <cellStyle name="Normal 2 2 4 2 5 2 2 2" xfId="29217" xr:uid="{EFD13CD5-DA52-4A0A-9C16-F47348A3E03C}"/>
    <cellStyle name="Normal 2 2 4 2 5 2 2 3" xfId="19606" xr:uid="{A011B15C-1D8B-4917-8231-B758BEDC2B86}"/>
    <cellStyle name="Normal 2 2 4 2 5 2 3" xfId="12059" xr:uid="{C4E6AA50-CE78-4A94-9EA7-BD5DCB6D4CA9}"/>
    <cellStyle name="Normal 2 2 4 2 5 2 3 2" xfId="22439" xr:uid="{0DDA0262-690B-4EDE-AB00-49E8CA5E6D27}"/>
    <cellStyle name="Normal 2 2 4 2 5 2 4" xfId="24971" xr:uid="{7E25945D-41CB-4E5A-820E-5BAA229DBC97}"/>
    <cellStyle name="Normal 2 2 4 2 5 2 5" xfId="16773" xr:uid="{9A0B81B3-A948-4C12-ADFB-C3421C8B185C}"/>
    <cellStyle name="Normal 2 2 4 2 5 3" xfId="6217" xr:uid="{2F6E5A96-78D7-44C5-8D92-FCCC456F2684}"/>
    <cellStyle name="Normal 2 2 4 2 5 3 2" xfId="27352" xr:uid="{2D6D48EF-4F10-496B-AACA-4573B8589BBF}"/>
    <cellStyle name="Normal 2 2 4 2 5 3 3" xfId="15786" xr:uid="{86AD331C-9AB0-47A8-9A7A-C7486D49AB31}"/>
    <cellStyle name="Normal 2 2 4 2 5 4" xfId="8239" xr:uid="{5FCE930C-43B9-4DD9-825D-6CC12983D69F}"/>
    <cellStyle name="Normal 2 2 4 2 5 4 2" xfId="18619" xr:uid="{EB21A1C8-EB3C-49AA-AEEF-D47868D4CBE2}"/>
    <cellStyle name="Normal 2 2 4 2 5 5" xfId="11072" xr:uid="{B9F1B30D-3D24-42D5-9386-700A96C32E84}"/>
    <cellStyle name="Normal 2 2 4 2 5 5 2" xfId="21452" xr:uid="{4A0EA96A-E493-482C-B1B6-29177EC8A5F8}"/>
    <cellStyle name="Normal 2 2 4 2 5 6" xfId="24405" xr:uid="{D7B92CD4-E5ED-4ECE-8101-81AC5355AB1B}"/>
    <cellStyle name="Normal 2 2 4 2 5 7" xfId="13694" xr:uid="{C1337A35-F0AE-4195-88CB-6C0A47B6366C}"/>
    <cellStyle name="Normal 2 2 4 2 6" xfId="2897" xr:uid="{00000000-0005-0000-0000-0000CA030000}"/>
    <cellStyle name="Normal 2 2 4 2 6 2" xfId="6082" xr:uid="{EBE5517C-7808-4345-9A38-9B97D2A6E130}"/>
    <cellStyle name="Normal 2 2 4 2 6 2 2" xfId="27216" xr:uid="{717C1686-189F-4691-8E58-D1CBE5560D47}"/>
    <cellStyle name="Normal 2 2 4 2 6 2 3" xfId="15560" xr:uid="{0116A452-050C-46B3-8C7C-E99748F1BBC9}"/>
    <cellStyle name="Normal 2 2 4 2 6 3" xfId="8013" xr:uid="{DE012C2A-BD69-42B9-9D9B-D2DB0780C457}"/>
    <cellStyle name="Normal 2 2 4 2 6 3 2" xfId="18393" xr:uid="{92588661-0624-4D50-9828-761A157D2C29}"/>
    <cellStyle name="Normal 2 2 4 2 6 4" xfId="10846" xr:uid="{B3F965D0-CCBC-4392-964E-DF1BA2897A48}"/>
    <cellStyle name="Normal 2 2 4 2 6 4 2" xfId="21226" xr:uid="{EB95EE1A-66C9-44EE-8B7C-5F37544274F5}"/>
    <cellStyle name="Normal 2 2 4 2 6 5" xfId="24439" xr:uid="{560D1163-7E8A-40FB-997E-B3319AA422B3}"/>
    <cellStyle name="Normal 2 2 4 2 6 6" xfId="13409" xr:uid="{FF272E99-C8F8-4F05-B531-C8983C3D0D16}"/>
    <cellStyle name="Normal 2 2 4 2 7" xfId="2495" xr:uid="{00000000-0005-0000-0000-0000CB030000}"/>
    <cellStyle name="Normal 2 2 4 2 7 2" xfId="5777" xr:uid="{31309030-C44A-4DF6-A717-986C7DE4CB36}"/>
    <cellStyle name="Normal 2 2 4 2 7 2 2" xfId="25946" xr:uid="{33378617-B315-4FCA-B3E9-D33061B3F3C3}"/>
    <cellStyle name="Normal 2 2 4 2 7 2 3" xfId="15166" xr:uid="{B3326B84-62F2-4589-89AE-E1C741FC3BA2}"/>
    <cellStyle name="Normal 2 2 4 2 7 3" xfId="7619" xr:uid="{1419194F-CCE5-4A12-98E7-D2CF81EE53EF}"/>
    <cellStyle name="Normal 2 2 4 2 7 3 2" xfId="17999" xr:uid="{9656D95C-BB17-4E84-BA1F-034D72243BE1}"/>
    <cellStyle name="Normal 2 2 4 2 7 4" xfId="10452" xr:uid="{30E631D4-416A-455F-8A36-835A7E61AA0A}"/>
    <cellStyle name="Normal 2 2 4 2 7 4 2" xfId="20832" xr:uid="{E5F4A594-FA20-459E-8207-87DD2B6963ED}"/>
    <cellStyle name="Normal 2 2 4 2 7 5" xfId="24469" xr:uid="{2D345C72-3362-4EE5-AD33-91830D3EE00C}"/>
    <cellStyle name="Normal 2 2 4 2 7 6" xfId="12882" xr:uid="{D2242D32-BCD5-49B5-BD4D-6B412D8A36D1}"/>
    <cellStyle name="Normal 2 2 4 2 8" xfId="2189" xr:uid="{00000000-0005-0000-0000-0000B4030000}"/>
    <cellStyle name="Normal 2 2 4 2 8 2" xfId="7315" xr:uid="{360FC0EA-CF34-4040-B06B-83B5FB05D733}"/>
    <cellStyle name="Normal 2 2 4 2 8 2 2" xfId="17695" xr:uid="{73699C6E-C478-4F6B-AC38-229215922BFB}"/>
    <cellStyle name="Normal 2 2 4 2 8 3" xfId="10148" xr:uid="{44C70DFB-C5E9-4553-9F0F-622C6C402CB7}"/>
    <cellStyle name="Normal 2 2 4 2 8 3 2" xfId="20528" xr:uid="{55398FB5-6050-4E90-997B-8A9B9EFCAA27}"/>
    <cellStyle name="Normal 2 2 4 2 8 4" xfId="23004" xr:uid="{B66B3ADA-BFAF-45E3-B609-DABEFAC8AE24}"/>
    <cellStyle name="Normal 2 2 4 2 8 5" xfId="14862" xr:uid="{7B5D2042-9F94-4749-83CE-20242B6C78AA}"/>
    <cellStyle name="Normal 2 2 4 2 9" xfId="3927" xr:uid="{77B8B384-9D18-403A-B06F-12A51804B35C}"/>
    <cellStyle name="Normal 2 2 4 2 9 2" xfId="8758" xr:uid="{7755C901-2831-4F5A-B0A4-12186FA7A94A}"/>
    <cellStyle name="Normal 2 2 4 2 9 2 2" xfId="19138" xr:uid="{0FC10658-EF09-4DDA-992A-E98D96F8C54B}"/>
    <cellStyle name="Normal 2 2 4 2 9 3" xfId="11591" xr:uid="{D51FF9B7-F4D6-460B-9746-17D7FB36CD54}"/>
    <cellStyle name="Normal 2 2 4 2 9 3 2" xfId="21971" xr:uid="{0EE2E39E-C03E-4DE9-A76D-BA6523F548F1}"/>
    <cellStyle name="Normal 2 2 4 2 9 4" xfId="16305" xr:uid="{65EC3690-704E-47BD-A65D-BDEBD001C6C1}"/>
    <cellStyle name="Normal 2 2 4 3" xfId="730" xr:uid="{00000000-0005-0000-0000-000086040000}"/>
    <cellStyle name="Normal 2 2 4 3 10" xfId="5082" xr:uid="{3059EF97-232C-42F5-8B53-D6134C3313AA}"/>
    <cellStyle name="Normal 2 2 4 3 10 2" xfId="14379" xr:uid="{0AA44285-8348-4AEA-B139-0B4B710CF248}"/>
    <cellStyle name="Normal 2 2 4 3 11" xfId="6832" xr:uid="{A5F7D9AC-56F7-4DE8-8E78-E478BFFA8DE0}"/>
    <cellStyle name="Normal 2 2 4 3 11 2" xfId="17212" xr:uid="{ED8F7ACA-68F6-4A91-8D3B-A144DEAE3E6C}"/>
    <cellStyle name="Normal 2 2 4 3 12" xfId="9665" xr:uid="{3E967C1F-FC5E-4FFA-9158-E0CE5F932165}"/>
    <cellStyle name="Normal 2 2 4 3 12 2" xfId="20045" xr:uid="{71C901C3-1818-438E-A876-F2F1AAA5B5D5}"/>
    <cellStyle name="Normal 2 2 4 3 13" xfId="23259" xr:uid="{0686F330-0275-48BC-8744-E0DB747F821D}"/>
    <cellStyle name="Normal 2 2 4 3 14" xfId="12457" xr:uid="{10887C6C-5FAB-40D5-82E6-32A4C52AAFD2}"/>
    <cellStyle name="Normal 2 2 4 3 2" xfId="731" xr:uid="{00000000-0005-0000-0000-000087040000}"/>
    <cellStyle name="Normal 2 2 4 3 2 10" xfId="9666" xr:uid="{21E94FA6-12AC-4D04-852F-FC1D262DD70B}"/>
    <cellStyle name="Normal 2 2 4 3 2 10 2" xfId="20046" xr:uid="{FB4673F3-C970-4EDA-9105-0CBDA575E2D7}"/>
    <cellStyle name="Normal 2 2 4 3 2 11" xfId="25100" xr:uid="{E8DEBEDF-D8F1-4968-9CE0-0C098C4223E3}"/>
    <cellStyle name="Normal 2 2 4 3 2 12" xfId="12554" xr:uid="{916C9A0D-AFD0-49AF-B15E-B62E35C99B0A}"/>
    <cellStyle name="Normal 2 2 4 3 2 2" xfId="732" xr:uid="{00000000-0005-0000-0000-000088040000}"/>
    <cellStyle name="Normal 2 2 4 3 2 2 2" xfId="3162" xr:uid="{00000000-0005-0000-0000-0000CF030000}"/>
    <cellStyle name="Normal 2 2 4 3 2 2 2 2" xfId="6219" xr:uid="{26C0A590-91FA-45F9-A1D0-B827B251085C}"/>
    <cellStyle name="Normal 2 2 4 3 2 2 2 2 2" xfId="27917" xr:uid="{71FF5FC3-1A8D-4D83-8D2D-16C36B6F2A51}"/>
    <cellStyle name="Normal 2 2 4 3 2 2 2 2 3" xfId="26131" xr:uid="{2EC56C41-CD9A-40C7-8937-ADB7A313DE94}"/>
    <cellStyle name="Normal 2 2 4 3 2 2 2 2 4" xfId="15788" xr:uid="{6AB1EC09-C0CB-4409-AFEE-D27033E15864}"/>
    <cellStyle name="Normal 2 2 4 3 2 2 2 3" xfId="8241" xr:uid="{5D4BDDD8-1A86-4178-9196-CFA33212C2B7}"/>
    <cellStyle name="Normal 2 2 4 3 2 2 2 3 2" xfId="28872" xr:uid="{2F29D525-AAE6-4F18-9BED-6F63C9836854}"/>
    <cellStyle name="Normal 2 2 4 3 2 2 2 3 3" xfId="18621" xr:uid="{CA78F776-1862-4665-9DBB-ECE0D2A7B947}"/>
    <cellStyle name="Normal 2 2 4 3 2 2 2 4" xfId="11074" xr:uid="{3A9C77D3-6F36-47E7-A8B7-BA68FE6F2D21}"/>
    <cellStyle name="Normal 2 2 4 3 2 2 2 4 2" xfId="21454" xr:uid="{C628A8E1-27CF-4C5A-A9DA-61E218083264}"/>
    <cellStyle name="Normal 2 2 4 3 2 2 2 5" xfId="24079" xr:uid="{FCB705DE-50A7-4201-ABC1-427567871AAC}"/>
    <cellStyle name="Normal 2 2 4 3 2 2 2 6" xfId="13696" xr:uid="{02A6371B-FBDA-487C-A6D8-975E10908147}"/>
    <cellStyle name="Normal 2 2 4 3 2 2 3" xfId="4291" xr:uid="{07B1601E-3DBF-46BB-A7DD-195EEEFD7FD4}"/>
    <cellStyle name="Normal 2 2 4 3 2 2 3 2" xfId="9062" xr:uid="{B4CD8E1A-C4F3-41B5-AC9E-993474979B09}"/>
    <cellStyle name="Normal 2 2 4 3 2 2 3 2 2" xfId="29105" xr:uid="{A3F9DD3E-5183-4DC5-81BE-2027DB9938ED}"/>
    <cellStyle name="Normal 2 2 4 3 2 2 3 2 3" xfId="19442" xr:uid="{70809F72-09CB-4299-B6CD-9816DE603F43}"/>
    <cellStyle name="Normal 2 2 4 3 2 2 3 3" xfId="11895" xr:uid="{6E20FC59-DBAC-4007-ADEC-AEFDF951EBC9}"/>
    <cellStyle name="Normal 2 2 4 3 2 2 3 3 2" xfId="22275" xr:uid="{5E705BC8-1D4A-42C8-A708-7B83689B7053}"/>
    <cellStyle name="Normal 2 2 4 3 2 2 3 4" xfId="24209" xr:uid="{078D9B0D-52F5-423F-9549-99DB14E66069}"/>
    <cellStyle name="Normal 2 2 4 3 2 2 3 5" xfId="16609" xr:uid="{E42C96D1-F37F-4BD6-A47D-C7EAF8855C14}"/>
    <cellStyle name="Normal 2 2 4 3 2 2 4" xfId="5084" xr:uid="{3A477A92-907E-4C46-A096-06F2EB0A805D}"/>
    <cellStyle name="Normal 2 2 4 3 2 2 4 2" xfId="26032" xr:uid="{B14913F4-850F-4665-B7F3-26E7E7B342A5}"/>
    <cellStyle name="Normal 2 2 4 3 2 2 4 3" xfId="14381" xr:uid="{C0F55250-55D9-4CCC-9FBC-E1E474279F8C}"/>
    <cellStyle name="Normal 2 2 4 3 2 2 5" xfId="6834" xr:uid="{7FD871C6-3A32-474F-B802-222A10471E41}"/>
    <cellStyle name="Normal 2 2 4 3 2 2 5 2" xfId="17214" xr:uid="{3F6631FC-741E-4F25-8958-635B0FBD3528}"/>
    <cellStyle name="Normal 2 2 4 3 2 2 6" xfId="9667" xr:uid="{2AE24CB6-BC9C-457B-845A-8D006269537F}"/>
    <cellStyle name="Normal 2 2 4 3 2 2 6 2" xfId="20047" xr:uid="{15CCDE29-825B-47FF-BC5E-09ACEDA7BD60}"/>
    <cellStyle name="Normal 2 2 4 3 2 2 7" xfId="23930" xr:uid="{30C65FB4-58DF-4101-9415-A1C3411180C9}"/>
    <cellStyle name="Normal 2 2 4 3 2 2 8" xfId="13152" xr:uid="{3BD4FE24-3675-48D9-8C8D-3DA74E8F242A}"/>
    <cellStyle name="Normal 2 2 4 3 2 3" xfId="3163" xr:uid="{00000000-0005-0000-0000-0000D0030000}"/>
    <cellStyle name="Normal 2 2 4 3 2 3 2" xfId="4456" xr:uid="{6ECB643E-2057-4553-BD8F-AD024F4885D9}"/>
    <cellStyle name="Normal 2 2 4 3 2 3 2 2" xfId="9227" xr:uid="{C6B779D1-C9C9-4636-9F77-87A507038BD4}"/>
    <cellStyle name="Normal 2 2 4 3 2 3 2 2 2" xfId="29218" xr:uid="{0A5239C5-AA28-4786-9D59-A31E79F75B9B}"/>
    <cellStyle name="Normal 2 2 4 3 2 3 2 2 3" xfId="19607" xr:uid="{60571E30-4C62-4014-95CE-71B2BFD014CF}"/>
    <cellStyle name="Normal 2 2 4 3 2 3 2 3" xfId="12060" xr:uid="{F18DABCF-FD8C-4ED6-953F-84B87DD582E5}"/>
    <cellStyle name="Normal 2 2 4 3 2 3 2 3 2" xfId="22440" xr:uid="{08847699-7074-47A9-9945-C533DCEE5CE8}"/>
    <cellStyle name="Normal 2 2 4 3 2 3 2 4" xfId="25228" xr:uid="{936D4E5A-43D0-4F27-97DE-9C79FE9E276F}"/>
    <cellStyle name="Normal 2 2 4 3 2 3 2 5" xfId="16774" xr:uid="{9B509FC5-8E86-487F-9EE2-EFDB4623DC6F}"/>
    <cellStyle name="Normal 2 2 4 3 2 3 3" xfId="6220" xr:uid="{E9024C08-908A-402F-BF49-66143836B8BE}"/>
    <cellStyle name="Normal 2 2 4 3 2 3 3 2" xfId="28664" xr:uid="{BAEA2FF9-2083-431A-B9C8-6DF3E29FB3EA}"/>
    <cellStyle name="Normal 2 2 4 3 2 3 3 3" xfId="15789" xr:uid="{36C048B4-878F-420D-93AA-2CBD17EAFC20}"/>
    <cellStyle name="Normal 2 2 4 3 2 3 4" xfId="8242" xr:uid="{05B8AE77-5A94-4141-9021-064B6755F9FA}"/>
    <cellStyle name="Normal 2 2 4 3 2 3 4 2" xfId="18622" xr:uid="{C9A2A75F-CEF3-4DA5-8DA3-C2DFDC1C974C}"/>
    <cellStyle name="Normal 2 2 4 3 2 3 5" xfId="11075" xr:uid="{473B2FDE-74B4-4F4D-8BC1-D967B6573F60}"/>
    <cellStyle name="Normal 2 2 4 3 2 3 5 2" xfId="21455" xr:uid="{1F7EAFA3-0ACB-40E8-BBDD-8F323DBAB262}"/>
    <cellStyle name="Normal 2 2 4 3 2 3 6" xfId="23443" xr:uid="{D763C4D2-87C6-46B4-B78A-F133E50DE6EB}"/>
    <cellStyle name="Normal 2 2 4 3 2 3 7" xfId="13697" xr:uid="{FCE565A6-FF94-4CFE-B2D9-64C5F9FDD6F7}"/>
    <cellStyle name="Normal 2 2 4 3 2 4" xfId="3161" xr:uid="{00000000-0005-0000-0000-0000D1030000}"/>
    <cellStyle name="Normal 2 2 4 3 2 4 2" xfId="6218" xr:uid="{DDD380AD-F8A6-4E82-ABDB-A89D39D39C8A}"/>
    <cellStyle name="Normal 2 2 4 3 2 4 2 2" xfId="28521" xr:uid="{7BCE47EA-961D-45CB-B9BB-D5D815E0D30C}"/>
    <cellStyle name="Normal 2 2 4 3 2 4 2 3" xfId="15787" xr:uid="{4DD44714-6D4E-4029-AB9C-DD35E6BB20E8}"/>
    <cellStyle name="Normal 2 2 4 3 2 4 3" xfId="8240" xr:uid="{A2823BCA-1871-45A0-8C28-B3B038F07FFC}"/>
    <cellStyle name="Normal 2 2 4 3 2 4 3 2" xfId="18620" xr:uid="{E72ED07E-6DE5-4280-B557-A205A74D5352}"/>
    <cellStyle name="Normal 2 2 4 3 2 4 4" xfId="11073" xr:uid="{5C806EF6-2EF1-4031-A31C-D976D50AEC63}"/>
    <cellStyle name="Normal 2 2 4 3 2 4 4 2" xfId="21453" xr:uid="{31F5F408-FA18-44E7-BE38-79B696F04B1E}"/>
    <cellStyle name="Normal 2 2 4 3 2 4 5" xfId="23168" xr:uid="{215FB270-2EB6-4081-84EF-9B9CB09BD67D}"/>
    <cellStyle name="Normal 2 2 4 3 2 4 6" xfId="13695" xr:uid="{D216EE99-5BF9-44A0-8CE3-DF3BDD6A932E}"/>
    <cellStyle name="Normal 2 2 4 3 2 5" xfId="2532" xr:uid="{00000000-0005-0000-0000-0000D2030000}"/>
    <cellStyle name="Normal 2 2 4 3 2 5 2" xfId="5805" xr:uid="{ABA7F4F9-1855-49AC-8957-1FEA0DC3DB39}"/>
    <cellStyle name="Normal 2 2 4 3 2 5 2 2" xfId="26053" xr:uid="{226B60CD-1EE2-4CC0-9990-7A820F86F183}"/>
    <cellStyle name="Normal 2 2 4 3 2 5 2 3" xfId="15203" xr:uid="{7DB3FF16-ACC1-4DD9-A040-1F9A32834FEB}"/>
    <cellStyle name="Normal 2 2 4 3 2 5 3" xfId="7656" xr:uid="{36F3AEF2-E753-4C43-9BA9-54DAC791480F}"/>
    <cellStyle name="Normal 2 2 4 3 2 5 3 2" xfId="18036" xr:uid="{EF43BF01-89A1-4F33-8776-E57D1EA73B9D}"/>
    <cellStyle name="Normal 2 2 4 3 2 5 4" xfId="10489" xr:uid="{6641D8B0-3129-44AC-AF93-12FF2A7D8237}"/>
    <cellStyle name="Normal 2 2 4 3 2 5 4 2" xfId="20869" xr:uid="{DF1F54C4-01C1-4352-B717-6C4D25DB9831}"/>
    <cellStyle name="Normal 2 2 4 3 2 5 5" xfId="24187" xr:uid="{1EDD6420-E7E5-4A43-BDEA-F70068981CA2}"/>
    <cellStyle name="Normal 2 2 4 3 2 5 6" xfId="12919" xr:uid="{4173A2E7-EB72-49EC-BEA0-01AEA58AE056}"/>
    <cellStyle name="Normal 2 2 4 3 2 6" xfId="2321" xr:uid="{00000000-0005-0000-0000-0000CD030000}"/>
    <cellStyle name="Normal 2 2 4 3 2 6 2" xfId="7447" xr:uid="{EBC63B61-750D-47DC-9110-0E2E94C4DDE8}"/>
    <cellStyle name="Normal 2 2 4 3 2 6 2 2" xfId="17827" xr:uid="{60A00CEB-4AA0-4D5F-80AA-A7BD95F2B89C}"/>
    <cellStyle name="Normal 2 2 4 3 2 6 3" xfId="10280" xr:uid="{85809369-768D-4E58-B75D-2168E11307D9}"/>
    <cellStyle name="Normal 2 2 4 3 2 6 3 2" xfId="20660" xr:uid="{7E852C4D-A675-4788-8064-88E8ECC07D92}"/>
    <cellStyle name="Normal 2 2 4 3 2 6 4" xfId="24214" xr:uid="{21A06A83-CF38-4707-A922-B96C499715B5}"/>
    <cellStyle name="Normal 2 2 4 3 2 6 5" xfId="14994" xr:uid="{F334D071-8667-43E8-8B44-C2FC25DB8516}"/>
    <cellStyle name="Normal 2 2 4 3 2 7" xfId="3840" xr:uid="{69D28288-5F70-4C1A-912E-84318F7A6C44}"/>
    <cellStyle name="Normal 2 2 4 3 2 7 2" xfId="8672" xr:uid="{F72F5C99-3A99-48D9-9A4B-CC2AEA1465DE}"/>
    <cellStyle name="Normal 2 2 4 3 2 7 2 2" xfId="19052" xr:uid="{86FE62B0-B63C-4434-8AB8-6DFE92940595}"/>
    <cellStyle name="Normal 2 2 4 3 2 7 3" xfId="11505" xr:uid="{6011C382-14FA-4577-95CC-BF29326EA706}"/>
    <cellStyle name="Normal 2 2 4 3 2 7 3 2" xfId="21885" xr:uid="{E5EB3F4E-A042-4209-AFBC-A3D59D5E05A5}"/>
    <cellStyle name="Normal 2 2 4 3 2 7 4" xfId="16219" xr:uid="{EC9B803B-DB72-4E56-ABCF-8BA68EF9B496}"/>
    <cellStyle name="Normal 2 2 4 3 2 8" xfId="5083" xr:uid="{1E76D4DE-19AD-44C1-8278-CC2A700AC1A1}"/>
    <cellStyle name="Normal 2 2 4 3 2 8 2" xfId="14380" xr:uid="{9DD4F671-417E-4F42-B947-374FF1773813}"/>
    <cellStyle name="Normal 2 2 4 3 2 9" xfId="6833" xr:uid="{5FDD0368-EF99-43F3-B5FE-42391F0DB1E2}"/>
    <cellStyle name="Normal 2 2 4 3 2 9 2" xfId="17213" xr:uid="{A514DBD5-8E02-4554-AA8F-41A4D07D35F6}"/>
    <cellStyle name="Normal 2 2 4 3 3" xfId="733" xr:uid="{00000000-0005-0000-0000-000089040000}"/>
    <cellStyle name="Normal 2 2 4 3 3 10" xfId="22848" xr:uid="{CEC1A341-924B-422F-8F57-0FC5F69460C1}"/>
    <cellStyle name="Normal 2 2 4 3 3 11" xfId="12712" xr:uid="{821D4DDC-A1CE-48F9-A986-7F81534829F1}"/>
    <cellStyle name="Normal 2 2 4 3 3 2" xfId="2723" xr:uid="{00000000-0005-0000-0000-0000D4030000}"/>
    <cellStyle name="Normal 2 2 4 3 3 2 2" xfId="3165" xr:uid="{00000000-0005-0000-0000-0000D5030000}"/>
    <cellStyle name="Normal 2 2 4 3 3 2 2 2" xfId="6222" xr:uid="{283A9E77-7630-4E85-B3E3-382FA161C6A3}"/>
    <cellStyle name="Normal 2 2 4 3 3 2 2 2 2" xfId="27990" xr:uid="{50DC885E-21A8-4DF1-BE95-A351E47FAAAE}"/>
    <cellStyle name="Normal 2 2 4 3 3 2 2 2 3" xfId="15791" xr:uid="{7D2BD9E7-1380-4EEF-B550-3E5D22FB4D1A}"/>
    <cellStyle name="Normal 2 2 4 3 3 2 2 3" xfId="8244" xr:uid="{ACFA4F86-5619-49E0-BE79-C658653E8ED8}"/>
    <cellStyle name="Normal 2 2 4 3 3 2 2 3 2" xfId="18624" xr:uid="{171EB711-32D2-4306-8780-2AAE1FAC0DF7}"/>
    <cellStyle name="Normal 2 2 4 3 3 2 2 4" xfId="11077" xr:uid="{270972CF-11F5-4D55-8A19-0A683006258D}"/>
    <cellStyle name="Normal 2 2 4 3 3 2 2 4 2" xfId="21457" xr:uid="{2F457793-A942-4A5E-80D2-59400D3A6DA1}"/>
    <cellStyle name="Normal 2 2 4 3 3 2 2 5" xfId="24770" xr:uid="{3079E039-2E5E-47E5-B7DB-68754BE3B129}"/>
    <cellStyle name="Normal 2 2 4 3 3 2 2 6" xfId="13699" xr:uid="{D2C1D659-440D-4D93-A0F9-F37D81F65679}"/>
    <cellStyle name="Normal 2 2 4 3 3 2 3" xfId="4292" xr:uid="{191A8EF1-D13D-4414-A376-D351141EE398}"/>
    <cellStyle name="Normal 2 2 4 3 3 2 3 2" xfId="9063" xr:uid="{6DB2C5DE-ED2A-425C-BF46-83DAAF4958F7}"/>
    <cellStyle name="Normal 2 2 4 3 3 2 3 2 2" xfId="29106" xr:uid="{14F8D509-7648-489D-A2C1-DB7949934A4C}"/>
    <cellStyle name="Normal 2 2 4 3 3 2 3 2 3" xfId="19443" xr:uid="{0DA404BA-7113-452E-8E1F-995F73F6052B}"/>
    <cellStyle name="Normal 2 2 4 3 3 2 3 3" xfId="11896" xr:uid="{3079DFBF-0BA1-4C9C-9B1C-E8940662EB4F}"/>
    <cellStyle name="Normal 2 2 4 3 3 2 3 3 2" xfId="22276" xr:uid="{05F3A403-F906-4885-B14E-FE3B95731D51}"/>
    <cellStyle name="Normal 2 2 4 3 3 2 3 4" xfId="23401" xr:uid="{A48E663D-0C61-47F3-938C-93FDD88C7C7F}"/>
    <cellStyle name="Normal 2 2 4 3 3 2 3 5" xfId="16610" xr:uid="{76D81495-0662-4D09-AC35-D3BE53AB8C7E}"/>
    <cellStyle name="Normal 2 2 4 3 3 2 4" xfId="5940" xr:uid="{DD9D754C-CD03-4D8D-99F5-3776484004E2}"/>
    <cellStyle name="Normal 2 2 4 3 3 2 4 2" xfId="28030" xr:uid="{FE2E8B85-9DB5-48A5-84A3-EDCC66B0F52C}"/>
    <cellStyle name="Normal 2 2 4 3 3 2 4 3" xfId="15393" xr:uid="{006CE858-8570-4565-AC38-80D34CDD1B77}"/>
    <cellStyle name="Normal 2 2 4 3 3 2 5" xfId="7846" xr:uid="{9CA07D88-C91C-4916-8575-D646B4667FCC}"/>
    <cellStyle name="Normal 2 2 4 3 3 2 5 2" xfId="18226" xr:uid="{21F92027-9D25-4378-9D33-35634CB8166B}"/>
    <cellStyle name="Normal 2 2 4 3 3 2 6" xfId="10679" xr:uid="{5C66D779-9D41-4548-BFEF-07C570BC3BA8}"/>
    <cellStyle name="Normal 2 2 4 3 3 2 6 2" xfId="21059" xr:uid="{E15CF1AE-71E8-4D9B-A044-EE6DD83F58CC}"/>
    <cellStyle name="Normal 2 2 4 3 3 2 7" xfId="22838" xr:uid="{72C6AD08-1003-4FE9-976D-CFB249A8A42C}"/>
    <cellStyle name="Normal 2 2 4 3 3 2 8" xfId="13153" xr:uid="{F75B8599-18D7-4F1D-AE74-0C7B4E013C69}"/>
    <cellStyle name="Normal 2 2 4 3 3 3" xfId="3166" xr:uid="{00000000-0005-0000-0000-0000D6030000}"/>
    <cellStyle name="Normal 2 2 4 3 3 3 2" xfId="4457" xr:uid="{A3B66D1A-ABAB-4E21-BEC4-DEE2A14EAF2C}"/>
    <cellStyle name="Normal 2 2 4 3 3 3 2 2" xfId="9228" xr:uid="{FE138AC9-67BB-417E-8BD0-B6614706E5F3}"/>
    <cellStyle name="Normal 2 2 4 3 3 3 2 2 2" xfId="29219" xr:uid="{8AF273BF-B452-4F75-A237-9E2096E8BFE2}"/>
    <cellStyle name="Normal 2 2 4 3 3 3 2 2 3" xfId="19608" xr:uid="{331115A6-9939-4BD6-A159-B320B65B8266}"/>
    <cellStyle name="Normal 2 2 4 3 3 3 2 3" xfId="12061" xr:uid="{6E2E4BDD-099B-4693-A400-2D4A93C14353}"/>
    <cellStyle name="Normal 2 2 4 3 3 3 2 3 2" xfId="22441" xr:uid="{0DAF4A85-5470-4DB3-BC38-503C5C360503}"/>
    <cellStyle name="Normal 2 2 4 3 3 3 2 4" xfId="25795" xr:uid="{2A946675-A47E-4F59-B65E-4319D4DA4E8C}"/>
    <cellStyle name="Normal 2 2 4 3 3 3 2 5" xfId="16775" xr:uid="{EAFD58DF-5A4C-44DD-A876-798163A7FC31}"/>
    <cellStyle name="Normal 2 2 4 3 3 3 3" xfId="6223" xr:uid="{DE7F496F-0F4D-41B7-9F34-CC358E61B5F6}"/>
    <cellStyle name="Normal 2 2 4 3 3 3 3 2" xfId="28726" xr:uid="{C5DFB8F9-E611-4B43-91C9-0CE06620CFAC}"/>
    <cellStyle name="Normal 2 2 4 3 3 3 3 3" xfId="15792" xr:uid="{B7C6DBD8-325B-48E4-B648-5FA4E1C65FB1}"/>
    <cellStyle name="Normal 2 2 4 3 3 3 4" xfId="8245" xr:uid="{0B9B40C3-93CA-40D3-9465-97B46D9B4F09}"/>
    <cellStyle name="Normal 2 2 4 3 3 3 4 2" xfId="18625" xr:uid="{98E2589F-7DF8-4E91-9ED6-8316ED8072AA}"/>
    <cellStyle name="Normal 2 2 4 3 3 3 5" xfId="11078" xr:uid="{E4D218ED-BE0A-467A-BD31-7FAB60C1D2D9}"/>
    <cellStyle name="Normal 2 2 4 3 3 3 5 2" xfId="21458" xr:uid="{A40EF03E-A29D-42C7-9CBB-E1C1D1AF4BCA}"/>
    <cellStyle name="Normal 2 2 4 3 3 3 6" xfId="25490" xr:uid="{C59BF053-2A90-4F10-83E3-74DA0261C7A4}"/>
    <cellStyle name="Normal 2 2 4 3 3 3 7" xfId="13700" xr:uid="{16435DC8-AC74-4B76-BF49-7459A28D3542}"/>
    <cellStyle name="Normal 2 2 4 3 3 4" xfId="3164" xr:uid="{00000000-0005-0000-0000-0000D7030000}"/>
    <cellStyle name="Normal 2 2 4 3 3 4 2" xfId="6221" xr:uid="{D1BB231E-944E-4CD7-9320-0D3458026B6E}"/>
    <cellStyle name="Normal 2 2 4 3 3 4 2 2" xfId="28586" xr:uid="{9A57680E-5D61-4F34-A2B4-F3338BCBFC38}"/>
    <cellStyle name="Normal 2 2 4 3 3 4 2 3" xfId="15790" xr:uid="{6D13F63D-7DAD-476A-8C9C-F3576C8D746C}"/>
    <cellStyle name="Normal 2 2 4 3 3 4 3" xfId="8243" xr:uid="{6D920A5E-3220-4E74-9932-CCACE8C593F1}"/>
    <cellStyle name="Normal 2 2 4 3 3 4 3 2" xfId="18623" xr:uid="{A6AE1770-21CF-43EE-870E-D28640A55474}"/>
    <cellStyle name="Normal 2 2 4 3 3 4 4" xfId="11076" xr:uid="{8E6CA02C-A105-4C6B-9239-667DDF682A05}"/>
    <cellStyle name="Normal 2 2 4 3 3 4 4 2" xfId="21456" xr:uid="{C4A6AC0A-A935-4842-89AA-29282D55441C}"/>
    <cellStyle name="Normal 2 2 4 3 3 4 5" xfId="24044" xr:uid="{CD5376F9-06E6-4DA5-A04A-7F331A2D8C16}"/>
    <cellStyle name="Normal 2 2 4 3 3 4 6" xfId="13698" xr:uid="{260C9978-BE48-4395-8152-B9EBF5CDF420}"/>
    <cellStyle name="Normal 2 2 4 3 3 5" xfId="2634" xr:uid="{00000000-0005-0000-0000-0000D8030000}"/>
    <cellStyle name="Normal 2 2 4 3 3 5 2" xfId="5895" xr:uid="{62BB0CE7-C56D-499D-8000-CF4A2E9AB2A8}"/>
    <cellStyle name="Normal 2 2 4 3 3 5 2 2" xfId="26638" xr:uid="{8016F2D5-18E9-42FC-B1B3-1F0EE505FE60}"/>
    <cellStyle name="Normal 2 2 4 3 3 5 2 3" xfId="15305" xr:uid="{91C83F88-50C8-4F96-8471-6B29CE261260}"/>
    <cellStyle name="Normal 2 2 4 3 3 5 3" xfId="7758" xr:uid="{956AF1D3-332F-4758-9A6A-C84F119C9CF1}"/>
    <cellStyle name="Normal 2 2 4 3 3 5 3 2" xfId="18138" xr:uid="{2203E712-C440-49BB-A583-8188FADBEACF}"/>
    <cellStyle name="Normal 2 2 4 3 3 5 4" xfId="10591" xr:uid="{0DED0F32-A4AF-4497-AA27-66ED0B92261A}"/>
    <cellStyle name="Normal 2 2 4 3 3 5 4 2" xfId="20971" xr:uid="{38DB6BB6-B8C3-4AED-B2C2-12D996747E28}"/>
    <cellStyle name="Normal 2 2 4 3 3 5 5" xfId="23454" xr:uid="{7F77F9B4-6556-4DF9-87F8-804E4AA5F2C7}"/>
    <cellStyle name="Normal 2 2 4 3 3 5 6" xfId="13022" xr:uid="{4C4C2593-02AF-44F4-AE3C-9D78009787D3}"/>
    <cellStyle name="Normal 2 2 4 3 3 6" xfId="4157" xr:uid="{EBDB3A89-EBAD-4B1E-8181-2FF9550A4D1D}"/>
    <cellStyle name="Normal 2 2 4 3 3 6 2" xfId="8928" xr:uid="{9F1ADC49-7665-460F-8E15-004CC432AD29}"/>
    <cellStyle name="Normal 2 2 4 3 3 6 2 2" xfId="19308" xr:uid="{918BD120-0F49-4AAE-BD85-BDF44CF56A20}"/>
    <cellStyle name="Normal 2 2 4 3 3 6 3" xfId="11761" xr:uid="{DAA9725E-3634-43D0-8915-9B847C77881D}"/>
    <cellStyle name="Normal 2 2 4 3 3 6 3 2" xfId="22141" xr:uid="{61EE808C-906E-44FF-AF90-16BEFB93B86B}"/>
    <cellStyle name="Normal 2 2 4 3 3 6 4" xfId="23579" xr:uid="{D4DB859A-A753-4FF2-855A-E2B4FD3C926C}"/>
    <cellStyle name="Normal 2 2 4 3 3 6 5" xfId="16475" xr:uid="{69E73FD2-9FCF-4424-A9F5-91CF56A87E55}"/>
    <cellStyle name="Normal 2 2 4 3 3 7" xfId="5085" xr:uid="{5B35F721-CC05-4F6C-9E95-39FAFC246746}"/>
    <cellStyle name="Normal 2 2 4 3 3 7 2" xfId="14382" xr:uid="{8A5093C6-FEA8-4D14-8BBC-0D67C682D0B7}"/>
    <cellStyle name="Normal 2 2 4 3 3 8" xfId="6835" xr:uid="{D426F11E-EFF8-43D8-9175-D5D65ABAE0C9}"/>
    <cellStyle name="Normal 2 2 4 3 3 8 2" xfId="17215" xr:uid="{3F6B70EE-BA74-4290-B633-7DA248AF6262}"/>
    <cellStyle name="Normal 2 2 4 3 3 9" xfId="9668" xr:uid="{229FE26D-1023-4A4D-A1C7-4055EDE62281}"/>
    <cellStyle name="Normal 2 2 4 3 3 9 2" xfId="20048" xr:uid="{504CD759-BF66-4E2B-81BB-E4A7ACAF66AE}"/>
    <cellStyle name="Normal 2 2 4 3 4" xfId="734" xr:uid="{00000000-0005-0000-0000-00008A040000}"/>
    <cellStyle name="Normal 2 2 4 3 4 2" xfId="3167" xr:uid="{00000000-0005-0000-0000-0000DA030000}"/>
    <cellStyle name="Normal 2 2 4 3 4 2 2" xfId="6224" xr:uid="{F765A875-AD5D-4C75-89E3-B8DA94E1753C}"/>
    <cellStyle name="Normal 2 2 4 3 4 2 2 2" xfId="27650" xr:uid="{252BA372-D21C-4DDE-845C-77AD841EC16F}"/>
    <cellStyle name="Normal 2 2 4 3 4 2 2 3" xfId="15793" xr:uid="{C271E321-8DC5-4A7F-A305-A8B025AB3CFA}"/>
    <cellStyle name="Normal 2 2 4 3 4 2 3" xfId="8246" xr:uid="{F9E7A9E0-7922-4E92-B3B1-BCBF9E3E4303}"/>
    <cellStyle name="Normal 2 2 4 3 4 2 3 2" xfId="18626" xr:uid="{14EFE4A3-625C-4E93-9608-332A8C3FB2D8}"/>
    <cellStyle name="Normal 2 2 4 3 4 2 4" xfId="11079" xr:uid="{1772275B-840F-4255-B9C0-A38062491EBD}"/>
    <cellStyle name="Normal 2 2 4 3 4 2 4 2" xfId="21459" xr:uid="{75EB25FD-3545-4591-BFCE-C128F8B5B590}"/>
    <cellStyle name="Normal 2 2 4 3 4 2 5" xfId="25440" xr:uid="{0FDC8DA2-1FDB-42FF-A72C-C284E265754E}"/>
    <cellStyle name="Normal 2 2 4 3 4 2 6" xfId="13701" xr:uid="{F6DEB117-66E8-499B-B0B1-CCEB661EEE63}"/>
    <cellStyle name="Normal 2 2 4 3 4 3" xfId="4290" xr:uid="{8FE3214D-0C93-4573-8449-E1F34DDE5BD5}"/>
    <cellStyle name="Normal 2 2 4 3 4 3 2" xfId="9061" xr:uid="{0BD680EC-C15A-44A0-B8A1-9EC9551196AE}"/>
    <cellStyle name="Normal 2 2 4 3 4 3 2 2" xfId="29104" xr:uid="{01535E38-C64E-4233-98FB-B5D4783F9A11}"/>
    <cellStyle name="Normal 2 2 4 3 4 3 2 3" xfId="19441" xr:uid="{C66CE573-D87F-454F-954C-3B2403130A23}"/>
    <cellStyle name="Normal 2 2 4 3 4 3 3" xfId="11894" xr:uid="{0B621841-4F60-43DF-AEA9-E96B25EAD65C}"/>
    <cellStyle name="Normal 2 2 4 3 4 3 3 2" xfId="22274" xr:uid="{F722B16E-420E-433B-A2F1-B35E3F8D8419}"/>
    <cellStyle name="Normal 2 2 4 3 4 3 4" xfId="24053" xr:uid="{B7A6E8F8-963B-4542-AE20-F86B07C14093}"/>
    <cellStyle name="Normal 2 2 4 3 4 3 5" xfId="16608" xr:uid="{72FC3F5F-D786-4274-B916-7A1DE5DB92F0}"/>
    <cellStyle name="Normal 2 2 4 3 4 4" xfId="5086" xr:uid="{32400931-A755-4571-8CFB-4E7888B43E28}"/>
    <cellStyle name="Normal 2 2 4 3 4 4 2" xfId="25990" xr:uid="{ACBC17BC-C7E8-4069-96E2-D4C9843552E4}"/>
    <cellStyle name="Normal 2 2 4 3 4 4 3" xfId="14383" xr:uid="{E71C67FA-F036-4B07-BE10-90BE2A0DC57B}"/>
    <cellStyle name="Normal 2 2 4 3 4 5" xfId="6836" xr:uid="{743F0839-4154-49FB-9931-1B978FDCB5B8}"/>
    <cellStyle name="Normal 2 2 4 3 4 5 2" xfId="17216" xr:uid="{CC654FD3-7F6F-4CE3-AB06-365691A9C31D}"/>
    <cellStyle name="Normal 2 2 4 3 4 6" xfId="9669" xr:uid="{23F114A4-73CC-46AA-B1BA-3A9024C67ADE}"/>
    <cellStyle name="Normal 2 2 4 3 4 6 2" xfId="20049" xr:uid="{995F1059-4563-486E-8E48-36CEC19249FA}"/>
    <cellStyle name="Normal 2 2 4 3 4 7" xfId="22634" xr:uid="{D76B0BC6-086A-49B4-AEE8-35486397A193}"/>
    <cellStyle name="Normal 2 2 4 3 4 8" xfId="13151" xr:uid="{A44FE865-5114-4C35-AA07-460B5DC8D787}"/>
    <cellStyle name="Normal 2 2 4 3 5" xfId="3168" xr:uid="{00000000-0005-0000-0000-0000DB030000}"/>
    <cellStyle name="Normal 2 2 4 3 5 2" xfId="4458" xr:uid="{A7E8F2A0-1A9E-4351-95CD-840EC1E9532B}"/>
    <cellStyle name="Normal 2 2 4 3 5 2 2" xfId="9229" xr:uid="{18D99DF7-3BD0-4B50-BD75-630CF73A79CC}"/>
    <cellStyle name="Normal 2 2 4 3 5 2 2 2" xfId="29220" xr:uid="{E22BA9C0-9FD8-419E-B824-741B3992A7A8}"/>
    <cellStyle name="Normal 2 2 4 3 5 2 2 3" xfId="19609" xr:uid="{14632DB7-C0D0-4E92-84C5-DD4D7D85F85E}"/>
    <cellStyle name="Normal 2 2 4 3 5 2 3" xfId="12062" xr:uid="{46BB92DB-6717-432F-ABD5-4E0498B9D351}"/>
    <cellStyle name="Normal 2 2 4 3 5 2 3 2" xfId="22442" xr:uid="{0A983757-ACA6-413B-9634-1998C8620852}"/>
    <cellStyle name="Normal 2 2 4 3 5 2 4" xfId="24498" xr:uid="{9874B245-46F0-47C8-877E-A0913D95DC47}"/>
    <cellStyle name="Normal 2 2 4 3 5 2 5" xfId="16776" xr:uid="{D9942624-64F7-417B-914D-73D09C077FEA}"/>
    <cellStyle name="Normal 2 2 4 3 5 3" xfId="6225" xr:uid="{786F0283-56BA-4908-B9F1-768636A77512}"/>
    <cellStyle name="Normal 2 2 4 3 5 3 2" xfId="28707" xr:uid="{1A9481AB-DA64-4F93-AD07-123AD50A6859}"/>
    <cellStyle name="Normal 2 2 4 3 5 3 3" xfId="15794" xr:uid="{D1E980AD-606F-4342-86C9-8FEE9A6FACDD}"/>
    <cellStyle name="Normal 2 2 4 3 5 4" xfId="8247" xr:uid="{C90F7A24-9FBA-487D-AF08-BD1BF8141DA6}"/>
    <cellStyle name="Normal 2 2 4 3 5 4 2" xfId="18627" xr:uid="{772EEA65-F09B-4057-AA8F-66787CA6DE2B}"/>
    <cellStyle name="Normal 2 2 4 3 5 5" xfId="11080" xr:uid="{7777D272-64CE-4AF5-ACCE-67D91FE724FC}"/>
    <cellStyle name="Normal 2 2 4 3 5 5 2" xfId="21460" xr:uid="{68DE7F88-1841-45E8-AE14-E8F4270E1C02}"/>
    <cellStyle name="Normal 2 2 4 3 5 6" xfId="23244" xr:uid="{1A8E6B69-D674-41BB-8D4F-1D37C186CCAE}"/>
    <cellStyle name="Normal 2 2 4 3 5 7" xfId="13702" xr:uid="{C70487F3-D881-498F-AEFF-3A3A2A4CC828}"/>
    <cellStyle name="Normal 2 2 4 3 6" xfId="2898" xr:uid="{00000000-0005-0000-0000-0000DC030000}"/>
    <cellStyle name="Normal 2 2 4 3 6 2" xfId="6083" xr:uid="{721C9F81-308C-4576-9F13-26A23769E380}"/>
    <cellStyle name="Normal 2 2 4 3 6 2 2" xfId="26675" xr:uid="{6C3AFA53-08E6-4398-8B42-461EB10A00D7}"/>
    <cellStyle name="Normal 2 2 4 3 6 2 3" xfId="15561" xr:uid="{6EB646C2-8E39-45A2-A1BE-1D02DF27C226}"/>
    <cellStyle name="Normal 2 2 4 3 6 3" xfId="8014" xr:uid="{E62F5643-2379-4F03-A954-5FF9A89A6BD8}"/>
    <cellStyle name="Normal 2 2 4 3 6 3 2" xfId="18394" xr:uid="{A4B6F157-D342-440E-B036-7B2EAC7F9A40}"/>
    <cellStyle name="Normal 2 2 4 3 6 4" xfId="10847" xr:uid="{7399136D-4BB7-453E-A24C-41AB2F2B9B22}"/>
    <cellStyle name="Normal 2 2 4 3 6 4 2" xfId="21227" xr:uid="{F56AD850-DA58-4CAD-8B2B-3BC657B32D3B}"/>
    <cellStyle name="Normal 2 2 4 3 6 5" xfId="23971" xr:uid="{BAA059BC-4F05-4B08-BCBD-4C43B9653F5C}"/>
    <cellStyle name="Normal 2 2 4 3 6 6" xfId="13410" xr:uid="{0282C8A2-5254-48F9-A77A-D9F531691BCF}"/>
    <cellStyle name="Normal 2 2 4 3 7" xfId="2472" xr:uid="{00000000-0005-0000-0000-0000DD030000}"/>
    <cellStyle name="Normal 2 2 4 3 7 2" xfId="5759" xr:uid="{E9BE1DA1-DBA2-4014-8E90-C38580891186}"/>
    <cellStyle name="Normal 2 2 4 3 7 2 2" xfId="26690" xr:uid="{2F085963-6914-4139-93C2-DA39799FBB75}"/>
    <cellStyle name="Normal 2 2 4 3 7 2 3" xfId="15143" xr:uid="{9D9274B6-6C14-4F48-90BA-E8B9130846BB}"/>
    <cellStyle name="Normal 2 2 4 3 7 3" xfId="7596" xr:uid="{97A10F47-C951-4780-B3AC-EEC53232A638}"/>
    <cellStyle name="Normal 2 2 4 3 7 3 2" xfId="17976" xr:uid="{2F4E08D7-AEDE-4897-910E-BE435BD2055E}"/>
    <cellStyle name="Normal 2 2 4 3 7 4" xfId="10429" xr:uid="{90229D57-D9CB-45C4-8AA0-C4C1BA53C2D0}"/>
    <cellStyle name="Normal 2 2 4 3 7 4 2" xfId="20809" xr:uid="{8C9E56C3-8CD4-42F2-A2EE-76EF8AE49452}"/>
    <cellStyle name="Normal 2 2 4 3 7 5" xfId="24637" xr:uid="{7006987F-CAD0-4C27-B8F6-1490B33C32DC}"/>
    <cellStyle name="Normal 2 2 4 3 7 6" xfId="12859" xr:uid="{4BB0C8D0-896F-4E30-AEED-A30F35DB3449}"/>
    <cellStyle name="Normal 2 2 4 3 8" xfId="2226" xr:uid="{00000000-0005-0000-0000-0000CC030000}"/>
    <cellStyle name="Normal 2 2 4 3 8 2" xfId="7352" xr:uid="{3703A4EB-E5A2-4E60-9790-DAA32FC67703}"/>
    <cellStyle name="Normal 2 2 4 3 8 2 2" xfId="17732" xr:uid="{AFD9C0FC-9699-4AA0-BFC7-96EE8C9102E1}"/>
    <cellStyle name="Normal 2 2 4 3 8 3" xfId="10185" xr:uid="{391BB5C4-3327-4B7B-9CC3-9E49E9F77817}"/>
    <cellStyle name="Normal 2 2 4 3 8 3 2" xfId="20565" xr:uid="{C66D681E-6CE6-4C34-A08C-E125C0AFF35A}"/>
    <cellStyle name="Normal 2 2 4 3 8 4" xfId="22685" xr:uid="{3E1D6A12-F790-4E46-9D60-D48E9354A353}"/>
    <cellStyle name="Normal 2 2 4 3 8 5" xfId="14899" xr:uid="{432BE09B-3005-4858-B500-D103BC86683B}"/>
    <cellStyle name="Normal 2 2 4 3 9" xfId="3928" xr:uid="{919A12B1-4137-4860-A862-349BD11EA352}"/>
    <cellStyle name="Normal 2 2 4 3 9 2" xfId="8759" xr:uid="{1BFF0860-7DAD-475B-B81C-9B65EDD2C12C}"/>
    <cellStyle name="Normal 2 2 4 3 9 2 2" xfId="19139" xr:uid="{6AF730A1-901B-4D46-9712-27810397D962}"/>
    <cellStyle name="Normal 2 2 4 3 9 3" xfId="11592" xr:uid="{30C9F86E-86E8-428B-9D69-7DBCB6D0302A}"/>
    <cellStyle name="Normal 2 2 4 3 9 3 2" xfId="21972" xr:uid="{B51407AE-2834-4D48-8935-E425B1104D1C}"/>
    <cellStyle name="Normal 2 2 4 3 9 4" xfId="16306" xr:uid="{F4E5DDAE-A54A-4B36-9712-699A36CED190}"/>
    <cellStyle name="Normal 2 2 4 4" xfId="735" xr:uid="{00000000-0005-0000-0000-00008B040000}"/>
    <cellStyle name="Normal 2 2 4 4 10" xfId="6837" xr:uid="{28E152B5-AE39-489A-B309-331A96C0A255}"/>
    <cellStyle name="Normal 2 2 4 4 10 2" xfId="17217" xr:uid="{545D8353-8C47-48D3-B99A-6799A551D911}"/>
    <cellStyle name="Normal 2 2 4 4 11" xfId="9670" xr:uid="{375B2FCE-377B-45C3-AA64-AB54FCC926ED}"/>
    <cellStyle name="Normal 2 2 4 4 11 2" xfId="20050" xr:uid="{2833EED9-B22B-4674-B971-DA744A19D722}"/>
    <cellStyle name="Normal 2 2 4 4 12" xfId="24559" xr:uid="{25EF1B4A-AE7B-4986-BFCC-578FB69DF156}"/>
    <cellStyle name="Normal 2 2 4 4 13" xfId="12437" xr:uid="{8FD132CF-49B9-4D59-B19E-4F98B9EEF700}"/>
    <cellStyle name="Normal 2 2 4 4 2" xfId="736" xr:uid="{00000000-0005-0000-0000-00008C040000}"/>
    <cellStyle name="Normal 2 2 4 4 2 10" xfId="9671" xr:uid="{3BFC7526-DD24-4E69-9046-08DF5964D0A5}"/>
    <cellStyle name="Normal 2 2 4 4 2 10 2" xfId="20051" xr:uid="{C659AD71-50E7-4B96-A55A-6EAFD912C79B}"/>
    <cellStyle name="Normal 2 2 4 4 2 11" xfId="22975" xr:uid="{E6A87204-66AD-471C-B620-94F1D2F34A2C}"/>
    <cellStyle name="Normal 2 2 4 4 2 12" xfId="12555" xr:uid="{C066DA0B-B2D7-417F-91E9-ED7F4213738E}"/>
    <cellStyle name="Normal 2 2 4 4 2 2" xfId="737" xr:uid="{00000000-0005-0000-0000-00008D040000}"/>
    <cellStyle name="Normal 2 2 4 4 2 2 2" xfId="3170" xr:uid="{00000000-0005-0000-0000-0000E1030000}"/>
    <cellStyle name="Normal 2 2 4 4 2 2 2 2" xfId="6227" xr:uid="{28483858-44C1-4E3F-8A77-72DA8029C5FF}"/>
    <cellStyle name="Normal 2 2 4 4 2 2 2 2 2" xfId="26627" xr:uid="{F68FBF4F-FD62-45F7-BEB2-2162511B2A4A}"/>
    <cellStyle name="Normal 2 2 4 4 2 2 2 2 3" xfId="26840" xr:uid="{29F33F5A-D940-43A5-B931-C0B501CA0DFB}"/>
    <cellStyle name="Normal 2 2 4 4 2 2 2 2 4" xfId="15796" xr:uid="{A5AD9C89-0101-4674-9F23-FAD9E24D6C49}"/>
    <cellStyle name="Normal 2 2 4 4 2 2 2 3" xfId="8249" xr:uid="{EA17EB81-A2CD-4CFC-9A22-7861201794A2}"/>
    <cellStyle name="Normal 2 2 4 4 2 2 2 3 2" xfId="28873" xr:uid="{6A9856E1-AF8C-46F2-BDC0-2C18C8A0E367}"/>
    <cellStyle name="Normal 2 2 4 4 2 2 2 3 3" xfId="18629" xr:uid="{CB26F624-9167-4FB8-8C0A-A16311834941}"/>
    <cellStyle name="Normal 2 2 4 4 2 2 2 4" xfId="11082" xr:uid="{D5A6ADFE-07E2-4619-9C63-BE5376FD203F}"/>
    <cellStyle name="Normal 2 2 4 4 2 2 2 4 2" xfId="21462" xr:uid="{970BFC75-E9CB-4FA0-9E55-2B4CBB770332}"/>
    <cellStyle name="Normal 2 2 4 4 2 2 2 5" xfId="24195" xr:uid="{C7F805C5-CD1D-4343-97B2-CB2904B30195}"/>
    <cellStyle name="Normal 2 2 4 4 2 2 2 6" xfId="13704" xr:uid="{A5BA1D42-DFBB-45CE-BE54-1C46C308C69F}"/>
    <cellStyle name="Normal 2 2 4 4 2 2 3" xfId="4293" xr:uid="{B78048BC-5451-4B7A-817E-666FB94357DB}"/>
    <cellStyle name="Normal 2 2 4 4 2 2 3 2" xfId="9064" xr:uid="{6D823A29-95CE-49AD-8A19-4E3316CFECDD}"/>
    <cellStyle name="Normal 2 2 4 4 2 2 3 2 2" xfId="29107" xr:uid="{80E5DA21-8A94-4D4F-97C7-ED19F16C6CFA}"/>
    <cellStyle name="Normal 2 2 4 4 2 2 3 2 3" xfId="19444" xr:uid="{7BDF0715-D175-494C-89C1-DFD8CC93A86B}"/>
    <cellStyle name="Normal 2 2 4 4 2 2 3 3" xfId="11897" xr:uid="{D5290866-D956-4FC8-A108-398E0DC7BF46}"/>
    <cellStyle name="Normal 2 2 4 4 2 2 3 3 2" xfId="22277" xr:uid="{07DD412E-235B-4C27-8074-60D13736BCAE}"/>
    <cellStyle name="Normal 2 2 4 4 2 2 3 4" xfId="23555" xr:uid="{31DD1FEC-DA3E-4CE7-92F5-5A971C3426DB}"/>
    <cellStyle name="Normal 2 2 4 4 2 2 3 5" xfId="16611" xr:uid="{B3538216-F715-4E68-92E2-D0880EF9D01A}"/>
    <cellStyle name="Normal 2 2 4 4 2 2 4" xfId="5089" xr:uid="{A7E355CD-0E3F-483B-8272-C414E2582F77}"/>
    <cellStyle name="Normal 2 2 4 4 2 2 4 2" xfId="28345" xr:uid="{1F9C6DE4-285B-433E-ABC7-AB854B8CE204}"/>
    <cellStyle name="Normal 2 2 4 4 2 2 4 3" xfId="14386" xr:uid="{8F3ACA04-E0A2-4A7C-9BAF-CB8955CED3E7}"/>
    <cellStyle name="Normal 2 2 4 4 2 2 5" xfId="6839" xr:uid="{27A434D6-B15F-479D-8681-5FD22A29BD41}"/>
    <cellStyle name="Normal 2 2 4 4 2 2 5 2" xfId="17219" xr:uid="{7DACB67C-6280-4D98-AE9B-103BD5B2E4C6}"/>
    <cellStyle name="Normal 2 2 4 4 2 2 6" xfId="9672" xr:uid="{A63E5426-E54D-43DB-A7BC-9F51459C7F64}"/>
    <cellStyle name="Normal 2 2 4 4 2 2 6 2" xfId="20052" xr:uid="{7E576224-A64A-4141-A23B-26DE3D63FC1E}"/>
    <cellStyle name="Normal 2 2 4 4 2 2 7" xfId="24604" xr:uid="{6502A045-E6C0-4438-BBD3-91DDBCE38B90}"/>
    <cellStyle name="Normal 2 2 4 4 2 2 8" xfId="13155" xr:uid="{7D679ACC-1F21-451F-ADC2-8A62E12A3398}"/>
    <cellStyle name="Normal 2 2 4 4 2 3" xfId="3171" xr:uid="{00000000-0005-0000-0000-0000E2030000}"/>
    <cellStyle name="Normal 2 2 4 4 2 3 2" xfId="4459" xr:uid="{206E568B-39CE-49B8-A61D-88EAA7919F7B}"/>
    <cellStyle name="Normal 2 2 4 4 2 3 2 2" xfId="9230" xr:uid="{1A3D5F21-CB49-4A3A-A819-33CD3F4A69BE}"/>
    <cellStyle name="Normal 2 2 4 4 2 3 2 2 2" xfId="29221" xr:uid="{C5C5F167-7233-41BA-87B4-0D2E75CFCF78}"/>
    <cellStyle name="Normal 2 2 4 4 2 3 2 2 3" xfId="19610" xr:uid="{45C39F80-5D95-41FF-B5DC-CEAC240300DA}"/>
    <cellStyle name="Normal 2 2 4 4 2 3 2 3" xfId="12063" xr:uid="{CAC07F2A-261C-4026-8C42-16192BB18E61}"/>
    <cellStyle name="Normal 2 2 4 4 2 3 2 3 2" xfId="22443" xr:uid="{0D19F29F-C64F-4AB4-A9FA-5F1CB9F70B30}"/>
    <cellStyle name="Normal 2 2 4 4 2 3 2 4" xfId="25706" xr:uid="{CDD8DDAB-9853-4B47-9D8E-6575E6953A69}"/>
    <cellStyle name="Normal 2 2 4 4 2 3 2 5" xfId="16777" xr:uid="{D8059488-2B45-405D-BE6E-2374BE30BFD3}"/>
    <cellStyle name="Normal 2 2 4 4 2 3 3" xfId="6228" xr:uid="{08C8D671-59C1-428E-8055-31CC7FE6F58E}"/>
    <cellStyle name="Normal 2 2 4 4 2 3 3 2" xfId="28542" xr:uid="{69B8F7CE-7389-4D99-BB44-AA1DB0CA353B}"/>
    <cellStyle name="Normal 2 2 4 4 2 3 3 3" xfId="15797" xr:uid="{31E4AAF4-9475-4707-9055-F536DB87E085}"/>
    <cellStyle name="Normal 2 2 4 4 2 3 4" xfId="8250" xr:uid="{E2929E5E-5C0D-4279-A283-F6F09470487D}"/>
    <cellStyle name="Normal 2 2 4 4 2 3 4 2" xfId="18630" xr:uid="{72CAC696-7E23-4B15-A05B-BFFCC84A86BF}"/>
    <cellStyle name="Normal 2 2 4 4 2 3 5" xfId="11083" xr:uid="{E6A5E95A-552F-40B6-ADF3-CA7A9476BEF6}"/>
    <cellStyle name="Normal 2 2 4 4 2 3 5 2" xfId="21463" xr:uid="{3CBB2F69-656D-4544-B4C3-B125B898FB5A}"/>
    <cellStyle name="Normal 2 2 4 4 2 3 6" xfId="23322" xr:uid="{9D4E033E-345B-42B5-B5CB-51D18B8300A9}"/>
    <cellStyle name="Normal 2 2 4 4 2 3 7" xfId="13705" xr:uid="{F5BDEA87-72D8-49AF-A594-3A3AAA66B1AB}"/>
    <cellStyle name="Normal 2 2 4 4 2 4" xfId="3169" xr:uid="{00000000-0005-0000-0000-0000E3030000}"/>
    <cellStyle name="Normal 2 2 4 4 2 4 2" xfId="6226" xr:uid="{7A8CD3BE-398A-42F4-A00C-D6C2D1FC6424}"/>
    <cellStyle name="Normal 2 2 4 4 2 4 2 2" xfId="25979" xr:uid="{D3AEFA4E-ED85-4369-801C-35C170119C43}"/>
    <cellStyle name="Normal 2 2 4 4 2 4 2 3" xfId="15795" xr:uid="{8B3D8C03-4B28-4701-9BC0-E0492329EE37}"/>
    <cellStyle name="Normal 2 2 4 4 2 4 3" xfId="8248" xr:uid="{AB654E16-B54B-4650-90D7-33C4D165A2E9}"/>
    <cellStyle name="Normal 2 2 4 4 2 4 3 2" xfId="18628" xr:uid="{FB553D22-0586-41D1-9388-C2CFE5E3579F}"/>
    <cellStyle name="Normal 2 2 4 4 2 4 4" xfId="11081" xr:uid="{EBC68E25-6416-4CAF-9284-4652454ED3F0}"/>
    <cellStyle name="Normal 2 2 4 4 2 4 4 2" xfId="21461" xr:uid="{D2FA66C1-030A-474F-9AA7-D466EA909659}"/>
    <cellStyle name="Normal 2 2 4 4 2 4 5" xfId="25312" xr:uid="{FBF2EB05-6896-4ABA-8B70-A39F5D34AFF2}"/>
    <cellStyle name="Normal 2 2 4 4 2 4 6" xfId="13703" xr:uid="{A141E574-1CE7-4677-80BB-24E6647DC336}"/>
    <cellStyle name="Normal 2 2 4 4 2 5" xfId="2615" xr:uid="{00000000-0005-0000-0000-0000E4030000}"/>
    <cellStyle name="Normal 2 2 4 4 2 5 2" xfId="5876" xr:uid="{D5067EBC-2A76-4582-98EF-85BF08AF765B}"/>
    <cellStyle name="Normal 2 2 4 4 2 5 2 2" xfId="28433" xr:uid="{78BEE00F-E4A4-4E20-A307-8FA1AF518F42}"/>
    <cellStyle name="Normal 2 2 4 4 2 5 2 3" xfId="15286" xr:uid="{E64DD205-EBA4-4437-B2D1-7E44E853D800}"/>
    <cellStyle name="Normal 2 2 4 4 2 5 3" xfId="7739" xr:uid="{3A682AFA-68B6-4AFA-9A6D-47E07CDE9E29}"/>
    <cellStyle name="Normal 2 2 4 4 2 5 3 2" xfId="18119" xr:uid="{DA12A73C-0C85-4C00-BF7D-3AC985E434BE}"/>
    <cellStyle name="Normal 2 2 4 4 2 5 4" xfId="10572" xr:uid="{EB98CB3D-7C11-4696-A1B8-69BB39AE169F}"/>
    <cellStyle name="Normal 2 2 4 4 2 5 4 2" xfId="20952" xr:uid="{B9F55497-735C-4CA6-AB2E-7F06AE06D658}"/>
    <cellStyle name="Normal 2 2 4 4 2 5 5" xfId="22923" xr:uid="{FBF42E42-30A9-4E67-99A3-8762FB36C74C}"/>
    <cellStyle name="Normal 2 2 4 4 2 5 6" xfId="13002" xr:uid="{0FFE5BC1-EEF7-4CA9-99AE-BA56E8A0DB3C}"/>
    <cellStyle name="Normal 2 2 4 4 2 6" xfId="2322" xr:uid="{00000000-0005-0000-0000-0000DF030000}"/>
    <cellStyle name="Normal 2 2 4 4 2 6 2" xfId="7448" xr:uid="{4B0A431F-81C3-424A-A1B9-5117ACAEBDC8}"/>
    <cellStyle name="Normal 2 2 4 4 2 6 2 2" xfId="17828" xr:uid="{EFDE1C88-A96F-4916-9785-960F88FC2CBC}"/>
    <cellStyle name="Normal 2 2 4 4 2 6 3" xfId="10281" xr:uid="{7D74A021-2C68-4F3D-A581-08CB0E0A0611}"/>
    <cellStyle name="Normal 2 2 4 4 2 6 3 2" xfId="20661" xr:uid="{F7A794A6-9A2D-435D-B820-48BFFCEB7CE0}"/>
    <cellStyle name="Normal 2 2 4 4 2 6 4" xfId="23253" xr:uid="{9A66368B-EDE4-4098-AAA0-B4C9A195FC3E}"/>
    <cellStyle name="Normal 2 2 4 4 2 6 5" xfId="14995" xr:uid="{F2C71A4D-B904-43C0-9BE3-6AB71E559423}"/>
    <cellStyle name="Normal 2 2 4 4 2 7" xfId="3841" xr:uid="{947E7DE4-2AAA-4678-93E2-AD134211222F}"/>
    <cellStyle name="Normal 2 2 4 4 2 7 2" xfId="8673" xr:uid="{921DFA96-96AF-4640-8753-FDF66440E028}"/>
    <cellStyle name="Normal 2 2 4 4 2 7 2 2" xfId="19053" xr:uid="{A60E6FFB-625D-48EC-84F9-98E7D2FBDBCE}"/>
    <cellStyle name="Normal 2 2 4 4 2 7 3" xfId="11506" xr:uid="{306D5514-044E-4B24-9269-02C4A23F0CA7}"/>
    <cellStyle name="Normal 2 2 4 4 2 7 3 2" xfId="21886" xr:uid="{D358F6F4-2044-41F4-8D7C-2D7523119D31}"/>
    <cellStyle name="Normal 2 2 4 4 2 7 4" xfId="16220" xr:uid="{048821DA-2C2B-425F-A0C8-D1A6C2D0C089}"/>
    <cellStyle name="Normal 2 2 4 4 2 8" xfId="5088" xr:uid="{D0EDA893-E636-4BBD-A856-E9E961EA5291}"/>
    <cellStyle name="Normal 2 2 4 4 2 8 2" xfId="14385" xr:uid="{C1DB47FF-B6D8-4A8D-9198-86547AE6E118}"/>
    <cellStyle name="Normal 2 2 4 4 2 9" xfId="6838" xr:uid="{685711C8-C591-421C-B3CA-6A7FEE7F9503}"/>
    <cellStyle name="Normal 2 2 4 4 2 9 2" xfId="17218" xr:uid="{0FC4E765-EF25-4FCB-9B58-82CAA5A6E735}"/>
    <cellStyle name="Normal 2 2 4 4 3" xfId="738" xr:uid="{00000000-0005-0000-0000-00008E040000}"/>
    <cellStyle name="Normal 2 2 4 4 3 2" xfId="3172" xr:uid="{00000000-0005-0000-0000-0000E6030000}"/>
    <cellStyle name="Normal 2 2 4 4 3 2 2" xfId="6229" xr:uid="{AEC9A15C-3897-45C6-A6F6-566F78D89093}"/>
    <cellStyle name="Normal 2 2 4 4 3 2 2 2" xfId="22739" xr:uid="{6081BA4B-B5AC-4CC6-86A4-23ADDB668E10}"/>
    <cellStyle name="Normal 2 2 4 4 3 2 2 3" xfId="28524" xr:uid="{6F0C2A27-5F8A-46A2-8A97-B32FBBF4D23E}"/>
    <cellStyle name="Normal 2 2 4 4 3 2 2 4" xfId="15798" xr:uid="{5DC77F8C-E6CC-42D2-AD15-C46239C9D594}"/>
    <cellStyle name="Normal 2 2 4 4 3 2 3" xfId="8251" xr:uid="{76509527-AEFC-4E16-9C04-BC9A58BF4955}"/>
    <cellStyle name="Normal 2 2 4 4 3 2 3 2" xfId="28874" xr:uid="{703DB7FC-9B0D-4086-90F4-6A8EB493AF8D}"/>
    <cellStyle name="Normal 2 2 4 4 3 2 3 3" xfId="18631" xr:uid="{4F120A83-0BE0-4DD3-8F4D-E57898805FD9}"/>
    <cellStyle name="Normal 2 2 4 4 3 2 4" xfId="11084" xr:uid="{25EEAC75-C747-4A62-B492-2FEC2383350C}"/>
    <cellStyle name="Normal 2 2 4 4 3 2 4 2" xfId="21464" xr:uid="{98B0BAF0-C3C1-4180-948A-1FE152978A3A}"/>
    <cellStyle name="Normal 2 2 4 4 3 2 5" xfId="25378" xr:uid="{EAAEC73E-2C23-4EAA-A9FA-4A9B618A51FE}"/>
    <cellStyle name="Normal 2 2 4 4 3 2 6" xfId="13706" xr:uid="{D6198460-BA57-4E25-AFE3-6D78E63DA367}"/>
    <cellStyle name="Normal 2 2 4 4 3 3" xfId="2724" xr:uid="{00000000-0005-0000-0000-0000E7030000}"/>
    <cellStyle name="Normal 2 2 4 4 3 3 2" xfId="5941" xr:uid="{1D18FA06-C285-4FCE-840F-7726D08ADCD2}"/>
    <cellStyle name="Normal 2 2 4 4 3 3 2 2" xfId="26393" xr:uid="{94948FCC-21DF-42DA-85D0-CEB2759B487D}"/>
    <cellStyle name="Normal 2 2 4 4 3 3 2 3" xfId="15394" xr:uid="{CB4508A2-3CF1-4781-8474-19DB3C944215}"/>
    <cellStyle name="Normal 2 2 4 4 3 3 3" xfId="7847" xr:uid="{6F51C793-BD92-48F4-A945-480DC939EE0B}"/>
    <cellStyle name="Normal 2 2 4 4 3 3 3 2" xfId="18227" xr:uid="{28ED8F68-5017-45AB-BBB2-6724396EAE2B}"/>
    <cellStyle name="Normal 2 2 4 4 3 3 4" xfId="10680" xr:uid="{C1DBEED9-84A2-4584-B432-2CEA05179ADD}"/>
    <cellStyle name="Normal 2 2 4 4 3 3 4 2" xfId="21060" xr:uid="{5755DDD9-E6B6-4AF8-B733-F8A0ABFA8A56}"/>
    <cellStyle name="Normal 2 2 4 4 3 3 5" xfId="22711" xr:uid="{5480C5DC-370B-4D68-9340-99542CB2E27A}"/>
    <cellStyle name="Normal 2 2 4 4 3 3 6" xfId="13154" xr:uid="{E550B2BD-17F8-4B9E-99E9-C720BDB97E52}"/>
    <cellStyle name="Normal 2 2 4 4 3 4" xfId="4158" xr:uid="{29B70EA5-493F-4A4C-9AAB-F0745EE8E9C7}"/>
    <cellStyle name="Normal 2 2 4 4 3 4 2" xfId="8929" xr:uid="{D286C9A1-A09B-41DF-BD14-9BE972AF9677}"/>
    <cellStyle name="Normal 2 2 4 4 3 4 2 2" xfId="29026" xr:uid="{15C43BBA-81D1-46D9-B219-8D124E42713E}"/>
    <cellStyle name="Normal 2 2 4 4 3 4 2 3" xfId="19309" xr:uid="{74B98875-B4D2-4C85-9BB9-F5B64AEA1AE7}"/>
    <cellStyle name="Normal 2 2 4 4 3 4 3" xfId="11762" xr:uid="{0740932C-0657-4FC7-B42C-4FD43BF391C4}"/>
    <cellStyle name="Normal 2 2 4 4 3 4 3 2" xfId="22142" xr:uid="{40862A5D-22C5-4F91-A67F-625D5BF41BAB}"/>
    <cellStyle name="Normal 2 2 4 4 3 4 4" xfId="25283" xr:uid="{28EB06E8-35D9-41B7-A6ED-F6C5216ED081}"/>
    <cellStyle name="Normal 2 2 4 4 3 4 5" xfId="16476" xr:uid="{E6F72420-9E7F-4453-884B-C72A8488B5AE}"/>
    <cellStyle name="Normal 2 2 4 4 3 5" xfId="5090" xr:uid="{99BB098F-49B2-4E54-9FAD-ED4856CBD1C3}"/>
    <cellStyle name="Normal 2 2 4 4 3 5 2" xfId="26626" xr:uid="{342A50DA-C48E-47AB-B5E9-871F17FA607B}"/>
    <cellStyle name="Normal 2 2 4 4 3 5 3" xfId="14387" xr:uid="{4060603D-95A6-41B6-8D68-D0F790E76ABE}"/>
    <cellStyle name="Normal 2 2 4 4 3 6" xfId="6840" xr:uid="{A608F365-6CB5-4AB0-A40B-A32EF0CB4174}"/>
    <cellStyle name="Normal 2 2 4 4 3 6 2" xfId="17220" xr:uid="{B9833EDB-AB48-4EAA-A136-B57BDA372475}"/>
    <cellStyle name="Normal 2 2 4 4 3 7" xfId="9673" xr:uid="{70768092-000C-4A45-887B-BF38241F6CC5}"/>
    <cellStyle name="Normal 2 2 4 4 3 7 2" xfId="20053" xr:uid="{E51A2E36-A471-40DE-AD4A-FD5DACC39447}"/>
    <cellStyle name="Normal 2 2 4 4 3 8" xfId="24220" xr:uid="{97AFD24C-F5A5-4F00-A96B-8C0B6F5D2221}"/>
    <cellStyle name="Normal 2 2 4 4 3 9" xfId="12713" xr:uid="{90A98170-6759-44D3-B540-5133EB0A3B85}"/>
    <cellStyle name="Normal 2 2 4 4 4" xfId="739" xr:uid="{00000000-0005-0000-0000-00008F040000}"/>
    <cellStyle name="Normal 2 2 4 4 4 2" xfId="4460" xr:uid="{6F61A1E0-1820-47C0-8C47-577AD9F9DAA3}"/>
    <cellStyle name="Normal 2 2 4 4 4 2 2" xfId="9231" xr:uid="{A475B121-84BE-42D6-8C27-FE2A6C61BCED}"/>
    <cellStyle name="Normal 2 2 4 4 4 2 2 2" xfId="29222" xr:uid="{59D8F497-75E7-40C8-AF91-B75815CA8E29}"/>
    <cellStyle name="Normal 2 2 4 4 4 2 2 3" xfId="19611" xr:uid="{93627C9A-A0A8-4554-A245-32AB4D560D98}"/>
    <cellStyle name="Normal 2 2 4 4 4 2 3" xfId="12064" xr:uid="{56BFEA34-C594-4E40-A4DD-2B246337596B}"/>
    <cellStyle name="Normal 2 2 4 4 4 2 3 2" xfId="22444" xr:uid="{D7AAE023-1B66-4B7F-81B1-4A58E6793B0E}"/>
    <cellStyle name="Normal 2 2 4 4 4 2 4" xfId="23547" xr:uid="{33069559-9E77-4F89-B51A-34DF942CEC6A}"/>
    <cellStyle name="Normal 2 2 4 4 4 2 5" xfId="16778" xr:uid="{8F563E49-31CF-455A-AC24-7F91AAF4F63D}"/>
    <cellStyle name="Normal 2 2 4 4 4 3" xfId="5091" xr:uid="{BC1CB8FF-8F1B-4BA9-89E8-303B964FCFE1}"/>
    <cellStyle name="Normal 2 2 4 4 4 3 2" xfId="27344" xr:uid="{8891E6CB-1C64-47CC-BF55-882F285C3294}"/>
    <cellStyle name="Normal 2 2 4 4 4 3 3" xfId="14388" xr:uid="{DBE931C6-EF20-4F7B-9979-8672A3D304C5}"/>
    <cellStyle name="Normal 2 2 4 4 4 4" xfId="6841" xr:uid="{8ED7317D-AE72-42E4-B033-B26F442A5557}"/>
    <cellStyle name="Normal 2 2 4 4 4 4 2" xfId="17221" xr:uid="{EC7E73AB-B357-411A-A1A2-1AA9324CFAF6}"/>
    <cellStyle name="Normal 2 2 4 4 4 5" xfId="9674" xr:uid="{8C46AFBD-24F4-42A2-87E9-FE63B2E36246}"/>
    <cellStyle name="Normal 2 2 4 4 4 5 2" xfId="20054" xr:uid="{579A9DD2-1D03-428F-9B67-C7794496F86F}"/>
    <cellStyle name="Normal 2 2 4 4 4 6" xfId="23775" xr:uid="{1B0A001D-86C2-4545-920E-AA84E3F3E29E}"/>
    <cellStyle name="Normal 2 2 4 4 4 7" xfId="13707" xr:uid="{1BC04112-A3D0-415F-BFA2-2A66E4C563F2}"/>
    <cellStyle name="Normal 2 2 4 4 5" xfId="2899" xr:uid="{00000000-0005-0000-0000-0000E9030000}"/>
    <cellStyle name="Normal 2 2 4 4 5 2" xfId="6084" xr:uid="{0DE3E1DB-7D7E-48D0-8C45-8CE4F344C2D7}"/>
    <cellStyle name="Normal 2 2 4 4 5 2 2" xfId="24190" xr:uid="{96DA388D-9760-4F77-B463-9718C34830DD}"/>
    <cellStyle name="Normal 2 2 4 4 5 2 3" xfId="26079" xr:uid="{CA8D3603-B7B2-424A-9666-F2140B681E26}"/>
    <cellStyle name="Normal 2 2 4 4 5 2 4" xfId="15562" xr:uid="{91910D66-2E8E-4E05-ABB7-E81FEB359B34}"/>
    <cellStyle name="Normal 2 2 4 4 5 3" xfId="8015" xr:uid="{A502F691-3D0E-4563-87E2-CC79587729B7}"/>
    <cellStyle name="Normal 2 2 4 4 5 3 2" xfId="28590" xr:uid="{31974CD5-239E-45A9-ABE3-300A149574EA}"/>
    <cellStyle name="Normal 2 2 4 4 5 3 3" xfId="18395" xr:uid="{D5D7E922-CF7E-4602-BF0D-8428E385B66F}"/>
    <cellStyle name="Normal 2 2 4 4 5 4" xfId="10848" xr:uid="{22AD69CC-79E4-474F-8BA8-6928D1F6475C}"/>
    <cellStyle name="Normal 2 2 4 4 5 4 2" xfId="21228" xr:uid="{1DE5C62F-DDBE-4826-86D7-DE5A8EB1D5F3}"/>
    <cellStyle name="Normal 2 2 4 4 5 5" xfId="23196" xr:uid="{8EF9A2B9-BA47-4481-A01F-091A99849719}"/>
    <cellStyle name="Normal 2 2 4 4 5 6" xfId="13411" xr:uid="{F71E976F-F2E4-4870-8EC4-0698440CD54D}"/>
    <cellStyle name="Normal 2 2 4 4 6" xfId="2452" xr:uid="{00000000-0005-0000-0000-0000EA030000}"/>
    <cellStyle name="Normal 2 2 4 4 6 2" xfId="5743" xr:uid="{503F4DAD-0739-4D22-B301-05F69B020E1D}"/>
    <cellStyle name="Normal 2 2 4 4 6 2 2" xfId="27112" xr:uid="{BFE77B4D-3671-486C-BE5C-A397C96854F0}"/>
    <cellStyle name="Normal 2 2 4 4 6 2 3" xfId="15123" xr:uid="{45328C7B-52DA-487E-AA36-56D91EE4B36C}"/>
    <cellStyle name="Normal 2 2 4 4 6 3" xfId="7576" xr:uid="{BC637505-56DC-4566-8575-6501DB897D14}"/>
    <cellStyle name="Normal 2 2 4 4 6 3 2" xfId="17956" xr:uid="{ADF89247-8533-412A-987F-7361408CF1DC}"/>
    <cellStyle name="Normal 2 2 4 4 6 4" xfId="10409" xr:uid="{0F209FF0-DB3D-4705-B36C-8B8EA8D305DD}"/>
    <cellStyle name="Normal 2 2 4 4 6 4 2" xfId="20789" xr:uid="{55AE9076-243B-47F8-9ABF-68A36C6388D7}"/>
    <cellStyle name="Normal 2 2 4 4 6 5" xfId="23698" xr:uid="{8742C3B2-0416-4933-B98B-59B351F99F24}"/>
    <cellStyle name="Normal 2 2 4 4 6 6" xfId="12839" xr:uid="{4A6421B6-61C8-4996-A67A-A4F3D90FA67B}"/>
    <cellStyle name="Normal 2 2 4 4 7" xfId="2206" xr:uid="{00000000-0005-0000-0000-0000DE030000}"/>
    <cellStyle name="Normal 2 2 4 4 7 2" xfId="7332" xr:uid="{1A31971A-39F5-4EEA-94AD-C4849A017D9D}"/>
    <cellStyle name="Normal 2 2 4 4 7 2 2" xfId="17712" xr:uid="{8C7E7CA6-E30D-4C36-8BF4-F0A980FDE0A3}"/>
    <cellStyle name="Normal 2 2 4 4 7 3" xfId="10165" xr:uid="{A1DCAF1F-9C89-4E06-8EF8-FD3DFCB86A49}"/>
    <cellStyle name="Normal 2 2 4 4 7 3 2" xfId="20545" xr:uid="{A74C7EDB-A006-4F72-9768-DFAC23401C5D}"/>
    <cellStyle name="Normal 2 2 4 4 7 4" xfId="24284" xr:uid="{9DF97B59-32B7-41EC-B282-0F0F5F95B48F}"/>
    <cellStyle name="Normal 2 2 4 4 7 5" xfId="14879" xr:uid="{3A5D5290-DD44-4C7C-A76B-F57BA77A82DD}"/>
    <cellStyle name="Normal 2 2 4 4 8" xfId="3929" xr:uid="{962AD314-BF12-439C-AB49-0651A687A10E}"/>
    <cellStyle name="Normal 2 2 4 4 8 2" xfId="8760" xr:uid="{1DDDB41C-94D2-4D16-B145-A71EDBC318ED}"/>
    <cellStyle name="Normal 2 2 4 4 8 2 2" xfId="19140" xr:uid="{B9DF84F6-C140-40B7-8AC4-2AFD6A35CE40}"/>
    <cellStyle name="Normal 2 2 4 4 8 3" xfId="11593" xr:uid="{346BA0A1-AE22-4C9D-BDCA-F68E6E6D2258}"/>
    <cellStyle name="Normal 2 2 4 4 8 3 2" xfId="21973" xr:uid="{1F59A14C-F2DF-4B34-BFEE-2FA3B6A69306}"/>
    <cellStyle name="Normal 2 2 4 4 8 4" xfId="16307" xr:uid="{C9490936-9543-4F9B-AF22-D5AD73F04C32}"/>
    <cellStyle name="Normal 2 2 4 4 9" xfId="5087" xr:uid="{492C6885-DC44-4B48-8499-F1090CC0D711}"/>
    <cellStyle name="Normal 2 2 4 4 9 2" xfId="14384" xr:uid="{BE6675D0-FABD-4AB3-B1BD-5D214A7BDEDB}"/>
    <cellStyle name="Normal 2 2 4 5" xfId="740" xr:uid="{00000000-0005-0000-0000-000090040000}"/>
    <cellStyle name="Normal 2 2 4 5 10" xfId="9675" xr:uid="{7B97F55A-82F5-48A1-B2B1-D2BF92C5B64F}"/>
    <cellStyle name="Normal 2 2 4 5 10 2" xfId="20055" xr:uid="{F8D046E5-C5AA-4AD2-B070-1DC81C413E00}"/>
    <cellStyle name="Normal 2 2 4 5 11" xfId="23715" xr:uid="{0951A431-4C8C-4F89-9420-DA73C96B3141}"/>
    <cellStyle name="Normal 2 2 4 5 12" xfId="12556" xr:uid="{A3E7AC24-E3A9-43E8-9E59-4A513FD1FF03}"/>
    <cellStyle name="Normal 2 2 4 5 2" xfId="741" xr:uid="{00000000-0005-0000-0000-000091040000}"/>
    <cellStyle name="Normal 2 2 4 5 2 2" xfId="742" xr:uid="{00000000-0005-0000-0000-000092040000}"/>
    <cellStyle name="Normal 2 2 4 5 2 2 2" xfId="5094" xr:uid="{28570D24-0A6D-4749-B208-79CEBAAD5853}"/>
    <cellStyle name="Normal 2 2 4 5 2 2 2 2" xfId="22826" xr:uid="{3F0B452C-4939-41CA-93D5-5DD1126CB3F3}"/>
    <cellStyle name="Normal 2 2 4 5 2 2 2 3" xfId="27047" xr:uid="{40ECDCAF-293A-4154-9A21-1B16E386C4EF}"/>
    <cellStyle name="Normal 2 2 4 5 2 2 2 4" xfId="14391" xr:uid="{044275AE-12C9-498C-A003-DE8E34E87906}"/>
    <cellStyle name="Normal 2 2 4 5 2 2 3" xfId="6844" xr:uid="{5C17A478-D5DD-465B-8874-B8ED2426D041}"/>
    <cellStyle name="Normal 2 2 4 5 2 2 3 2" xfId="27586" xr:uid="{0D63F2D4-6085-471C-84A3-B300ED17C07C}"/>
    <cellStyle name="Normal 2 2 4 5 2 2 3 3" xfId="27219" xr:uid="{B0C46705-ED62-4E14-84D2-519B282BDCEB}"/>
    <cellStyle name="Normal 2 2 4 5 2 2 3 4" xfId="17224" xr:uid="{5459CE37-F0C5-45CB-96A5-25B619B06C47}"/>
    <cellStyle name="Normal 2 2 4 5 2 2 4" xfId="9677" xr:uid="{F042A46C-D0F9-41D4-B2A4-92CD80D95D32}"/>
    <cellStyle name="Normal 2 2 4 5 2 2 4 2" xfId="29389" xr:uid="{03658FA6-7EE1-4353-BE74-76B87C1AADA6}"/>
    <cellStyle name="Normal 2 2 4 5 2 2 4 3" xfId="20057" xr:uid="{AA542A39-720A-4635-9083-45EE6A0A5CC6}"/>
    <cellStyle name="Normal 2 2 4 5 2 2 5" xfId="24813" xr:uid="{7B2739E9-5973-4F5C-B8B6-6B73C0D1F165}"/>
    <cellStyle name="Normal 2 2 4 5 2 2 6" xfId="13708" xr:uid="{BB7E1BB1-AB4F-42E9-8D62-F17FCEEBCD35}"/>
    <cellStyle name="Normal 2 2 4 5 2 3" xfId="2725" xr:uid="{00000000-0005-0000-0000-0000EE030000}"/>
    <cellStyle name="Normal 2 2 4 5 2 3 2" xfId="5942" xr:uid="{F6D38D51-2623-49A2-8808-D5BB8AFFFF61}"/>
    <cellStyle name="Normal 2 2 4 5 2 3 2 2" xfId="27890" xr:uid="{C21BDB48-8823-42E7-92C5-9B8DB0D560C7}"/>
    <cellStyle name="Normal 2 2 4 5 2 3 2 3" xfId="15395" xr:uid="{D2D9347C-04B5-4346-BDEB-C692AA8CA9FE}"/>
    <cellStyle name="Normal 2 2 4 5 2 3 3" xfId="7848" xr:uid="{0E5FCDA9-E4F7-4688-9D9D-88255B9DD5EA}"/>
    <cellStyle name="Normal 2 2 4 5 2 3 3 2" xfId="18228" xr:uid="{592C8A09-FE5B-4460-B472-67C1E3085872}"/>
    <cellStyle name="Normal 2 2 4 5 2 3 4" xfId="10681" xr:uid="{0AD2B235-01AE-4C19-A4B6-DE626B8E454A}"/>
    <cellStyle name="Normal 2 2 4 5 2 3 4 2" xfId="21061" xr:uid="{C7884267-B29B-4974-A01D-909FDF74F5FF}"/>
    <cellStyle name="Normal 2 2 4 5 2 3 5" xfId="23433" xr:uid="{7FF78EF0-3EB3-4DE3-AF88-1356CDB6B359}"/>
    <cellStyle name="Normal 2 2 4 5 2 3 6" xfId="13156" xr:uid="{928D3D76-F08C-4966-BB9A-B6A8880D2C25}"/>
    <cellStyle name="Normal 2 2 4 5 2 4" xfId="4159" xr:uid="{B1CB9D71-BC6D-4295-8292-81C516C3D8E2}"/>
    <cellStyle name="Normal 2 2 4 5 2 4 2" xfId="8930" xr:uid="{24CA900A-4291-437F-8DED-6E64B2BD93DE}"/>
    <cellStyle name="Normal 2 2 4 5 2 4 2 2" xfId="29027" xr:uid="{8CBEBEA7-7A2E-4712-A5A6-92EFD5340060}"/>
    <cellStyle name="Normal 2 2 4 5 2 4 2 3" xfId="19310" xr:uid="{A48A11BB-1DD6-48D0-8C40-08BE5F1C595A}"/>
    <cellStyle name="Normal 2 2 4 5 2 4 3" xfId="11763" xr:uid="{11E6FCD9-830F-4F75-828E-70B88D2E995E}"/>
    <cellStyle name="Normal 2 2 4 5 2 4 3 2" xfId="22143" xr:uid="{18C0C716-41DF-4A62-A6BD-470B2DC2FC54}"/>
    <cellStyle name="Normal 2 2 4 5 2 4 4" xfId="23249" xr:uid="{A98E546F-C340-48AF-A43B-C807C1E05AE5}"/>
    <cellStyle name="Normal 2 2 4 5 2 4 5" xfId="16477" xr:uid="{831B71F9-BF95-4D3F-94C0-484719694836}"/>
    <cellStyle name="Normal 2 2 4 5 2 5" xfId="5093" xr:uid="{C3E2C19F-B5DD-4E01-9FC4-5993F6DA318B}"/>
    <cellStyle name="Normal 2 2 4 5 2 5 2" xfId="27949" xr:uid="{354E6BC2-73E2-4260-9F97-02018A60A75D}"/>
    <cellStyle name="Normal 2 2 4 5 2 5 3" xfId="14390" xr:uid="{3808A8A3-344F-438D-9BA1-44B18E74A88D}"/>
    <cellStyle name="Normal 2 2 4 5 2 6" xfId="6843" xr:uid="{073BA752-4158-4AD7-89AD-6E1F88147547}"/>
    <cellStyle name="Normal 2 2 4 5 2 6 2" xfId="17223" xr:uid="{C01ACFD6-2AA5-47C1-8013-9A69BB6E227F}"/>
    <cellStyle name="Normal 2 2 4 5 2 7" xfId="9676" xr:uid="{9BFC9367-57A4-4BCF-A13E-1EAB9A6C3750}"/>
    <cellStyle name="Normal 2 2 4 5 2 7 2" xfId="20056" xr:uid="{B015A7D0-F84B-4715-B46E-0B42B8A584F1}"/>
    <cellStyle name="Normal 2 2 4 5 2 8" xfId="23514" xr:uid="{582BBEEB-E589-4F88-A671-E0E3D0B20B5B}"/>
    <cellStyle name="Normal 2 2 4 5 2 9" xfId="12714" xr:uid="{23A72284-53DE-4592-B12C-9935660E9B4E}"/>
    <cellStyle name="Normal 2 2 4 5 3" xfId="743" xr:uid="{00000000-0005-0000-0000-000093040000}"/>
    <cellStyle name="Normal 2 2 4 5 3 2" xfId="4461" xr:uid="{543D7010-EC11-4C5C-8823-CA07FA97EBB6}"/>
    <cellStyle name="Normal 2 2 4 5 3 2 2" xfId="9232" xr:uid="{7946EBE5-C8A6-4AFC-8C75-BE85067E2889}"/>
    <cellStyle name="Normal 2 2 4 5 3 2 2 2" xfId="29223" xr:uid="{F16FFD0B-9C8F-427B-A9D0-CB334C7BBE3E}"/>
    <cellStyle name="Normal 2 2 4 5 3 2 2 3" xfId="19612" xr:uid="{34AB9D2E-E36C-4407-B65D-071BC5B859E2}"/>
    <cellStyle name="Normal 2 2 4 5 3 2 3" xfId="12065" xr:uid="{F638B181-2765-4D51-AF81-82FD5E72D1B3}"/>
    <cellStyle name="Normal 2 2 4 5 3 2 3 2" xfId="22445" xr:uid="{985CFABC-40AE-4CB2-A002-79B451F3F5B4}"/>
    <cellStyle name="Normal 2 2 4 5 3 2 4" xfId="25421" xr:uid="{36EB2C9D-BC28-4930-9B0C-930F3B5E4937}"/>
    <cellStyle name="Normal 2 2 4 5 3 2 5" xfId="16779" xr:uid="{378EFF27-069C-46B2-B917-7EE7243E536F}"/>
    <cellStyle name="Normal 2 2 4 5 3 3" xfId="5095" xr:uid="{5B0E600D-0395-4FA7-A923-CC03DBD41799}"/>
    <cellStyle name="Normal 2 2 4 5 3 3 2" xfId="24758" xr:uid="{7AFC624E-A7DB-4CFC-A0E7-45DF82D9EB1C}"/>
    <cellStyle name="Normal 2 2 4 5 3 3 3" xfId="26844" xr:uid="{04416A7C-E78A-4D80-A1F5-694BE8817E89}"/>
    <cellStyle name="Normal 2 2 4 5 3 3 4" xfId="14392" xr:uid="{78695938-377C-4D3D-89A4-72AE6A0619ED}"/>
    <cellStyle name="Normal 2 2 4 5 3 4" xfId="6845" xr:uid="{DBAE9308-A02F-41C9-9F77-0D2FBCB348CD}"/>
    <cellStyle name="Normal 2 2 4 5 3 4 2" xfId="25702" xr:uid="{02CD26FC-D72B-46A9-8F6F-D52FC0B4806E}"/>
    <cellStyle name="Normal 2 2 4 5 3 4 3" xfId="27985" xr:uid="{1CFA8BB8-A730-464D-86F9-BF569D84CD9B}"/>
    <cellStyle name="Normal 2 2 4 5 3 4 4" xfId="17225" xr:uid="{A3C3C419-C14C-4BC4-AB63-49466C8B3622}"/>
    <cellStyle name="Normal 2 2 4 5 3 5" xfId="9678" xr:uid="{1751C3CC-0E75-4446-BCE1-1D486883D5E6}"/>
    <cellStyle name="Normal 2 2 4 5 3 5 2" xfId="29390" xr:uid="{49D9377F-5AA3-4BEE-A998-76104D0D30A7}"/>
    <cellStyle name="Normal 2 2 4 5 3 5 3" xfId="20058" xr:uid="{B0E31A0F-1173-4255-BCF9-CC90A97B1F69}"/>
    <cellStyle name="Normal 2 2 4 5 3 6" xfId="23275" xr:uid="{2799481D-DDCC-406B-BD0B-987BBCF4D72E}"/>
    <cellStyle name="Normal 2 2 4 5 3 7" xfId="13709" xr:uid="{857D0E4E-899C-4861-BC16-BDE19717E27D}"/>
    <cellStyle name="Normal 2 2 4 5 4" xfId="744" xr:uid="{00000000-0005-0000-0000-000094040000}"/>
    <cellStyle name="Normal 2 2 4 5 4 2" xfId="5096" xr:uid="{7EB87CF0-2C76-4CBC-B6CB-9049E5B4F660}"/>
    <cellStyle name="Normal 2 2 4 5 4 2 2" xfId="25168" xr:uid="{8D1AEB1C-7266-473D-A268-862F58BB468B}"/>
    <cellStyle name="Normal 2 2 4 5 4 2 3" xfId="28701" xr:uid="{09FC95F5-B032-4D86-9861-23E1B2AAB4FE}"/>
    <cellStyle name="Normal 2 2 4 5 4 2 4" xfId="14393" xr:uid="{B85F9BC3-E33B-4029-A728-5A5C01794323}"/>
    <cellStyle name="Normal 2 2 4 5 4 3" xfId="6846" xr:uid="{3DBE0692-25D7-47D1-84E5-78018D02E7FB}"/>
    <cellStyle name="Normal 2 2 4 5 4 3 2" xfId="26913" xr:uid="{CDD2B155-591B-40A3-A0FB-D2C641F48F48}"/>
    <cellStyle name="Normal 2 2 4 5 4 3 3" xfId="17226" xr:uid="{CF9DB049-2E4F-4FB7-8079-18014F18DA3D}"/>
    <cellStyle name="Normal 2 2 4 5 4 4" xfId="9679" xr:uid="{9FB6C89D-5A91-4333-B754-32C018CC61CB}"/>
    <cellStyle name="Normal 2 2 4 5 4 4 2" xfId="20059" xr:uid="{A49A9189-74E2-42E8-AB4E-E0A6EA5B4F59}"/>
    <cellStyle name="Normal 2 2 4 5 4 5" xfId="25296" xr:uid="{3BEF782F-789F-43ED-B5D0-E737472780A8}"/>
    <cellStyle name="Normal 2 2 4 5 4 6" xfId="13412" xr:uid="{D770B22A-6255-463E-A8D4-F5BD124F57B7}"/>
    <cellStyle name="Normal 2 2 4 5 5" xfId="2512" xr:uid="{00000000-0005-0000-0000-0000F1030000}"/>
    <cellStyle name="Normal 2 2 4 5 5 2" xfId="5789" xr:uid="{61229B4B-7D35-441F-9C05-74043052A51A}"/>
    <cellStyle name="Normal 2 2 4 5 5 2 2" xfId="26900" xr:uid="{AB113FE4-F214-4508-B776-1E5A01F008CF}"/>
    <cellStyle name="Normal 2 2 4 5 5 2 3" xfId="15183" xr:uid="{C63419A0-6CF0-45AE-B6CA-A8578A0CB174}"/>
    <cellStyle name="Normal 2 2 4 5 5 3" xfId="7636" xr:uid="{E39053B9-93D2-44E9-A498-C40D0CF96456}"/>
    <cellStyle name="Normal 2 2 4 5 5 3 2" xfId="18016" xr:uid="{1ED545CA-255A-4438-8465-B120DDBB1034}"/>
    <cellStyle name="Normal 2 2 4 5 5 4" xfId="10469" xr:uid="{A8E0CB94-435A-412C-AF33-2EC7A9517F51}"/>
    <cellStyle name="Normal 2 2 4 5 5 4 2" xfId="20849" xr:uid="{9F14E22E-44B6-4D2B-A0FC-A873ECC1D32D}"/>
    <cellStyle name="Normal 2 2 4 5 5 5" xfId="22734" xr:uid="{494A08E6-C05E-47AB-B77E-5A9E143FB3F9}"/>
    <cellStyle name="Normal 2 2 4 5 5 6" xfId="12899" xr:uid="{6812ADF2-3DA3-4AB6-B7CB-FB1116E3258B}"/>
    <cellStyle name="Normal 2 2 4 5 6" xfId="2323" xr:uid="{00000000-0005-0000-0000-0000EB030000}"/>
    <cellStyle name="Normal 2 2 4 5 6 2" xfId="7449" xr:uid="{F41C4F13-5347-4957-9A27-118AF936526E}"/>
    <cellStyle name="Normal 2 2 4 5 6 2 2" xfId="28372" xr:uid="{273C0756-2776-4BA1-959B-4C4F49D88BF9}"/>
    <cellStyle name="Normal 2 2 4 5 6 2 3" xfId="17829" xr:uid="{90CB542C-D474-473F-A9E1-74BA300B9FCB}"/>
    <cellStyle name="Normal 2 2 4 5 6 3" xfId="10282" xr:uid="{E33EA191-46E5-476C-8E41-FE5C7F3751EE}"/>
    <cellStyle name="Normal 2 2 4 5 6 3 2" xfId="20662" xr:uid="{809E6F6C-1E7F-42AB-9E97-32FCE6D8504F}"/>
    <cellStyle name="Normal 2 2 4 5 6 4" xfId="24174" xr:uid="{CA1C02D9-C18B-435F-9838-57D8C1FCB386}"/>
    <cellStyle name="Normal 2 2 4 5 6 5" xfId="14996" xr:uid="{15C86A47-CAD9-4DF2-894C-75F8E206E539}"/>
    <cellStyle name="Normal 2 2 4 5 7" xfId="3930" xr:uid="{92C6F550-D67D-4D22-B4F4-71D3B594C79A}"/>
    <cellStyle name="Normal 2 2 4 5 7 2" xfId="8761" xr:uid="{F5E22FFD-B196-431C-BB9C-3E3F3A5ED9C4}"/>
    <cellStyle name="Normal 2 2 4 5 7 2 2" xfId="19141" xr:uid="{1A0B5E1F-9C62-46C2-AC7E-A68903DE8D29}"/>
    <cellStyle name="Normal 2 2 4 5 7 3" xfId="11594" xr:uid="{C8932BFE-8894-4946-9B20-BA1522CD46DA}"/>
    <cellStyle name="Normal 2 2 4 5 7 3 2" xfId="21974" xr:uid="{37AA7A53-86F3-43A6-85AE-B014BFE186E5}"/>
    <cellStyle name="Normal 2 2 4 5 7 4" xfId="28523" xr:uid="{51A23BEE-B27A-4184-A621-0A37B2EBE4D2}"/>
    <cellStyle name="Normal 2 2 4 5 7 5" xfId="16308" xr:uid="{19324787-BDE0-43D5-A9BC-938202896513}"/>
    <cellStyle name="Normal 2 2 4 5 8" xfId="5092" xr:uid="{E495AB42-427E-401E-938A-EA0A6B689707}"/>
    <cellStyle name="Normal 2 2 4 5 8 2" xfId="14389" xr:uid="{E71EFFA8-FE06-4932-8A74-650685A0237C}"/>
    <cellStyle name="Normal 2 2 4 5 9" xfId="6842" xr:uid="{EF6F5DF1-233C-43E7-8B22-AE589CEA1C77}"/>
    <cellStyle name="Normal 2 2 4 5 9 2" xfId="17222" xr:uid="{9665B699-C701-4FD8-A7AF-CFE727F32265}"/>
    <cellStyle name="Normal 2 2 4 6" xfId="745" xr:uid="{00000000-0005-0000-0000-000095040000}"/>
    <cellStyle name="Normal 2 2 4 6 10" xfId="9680" xr:uid="{408595D7-41CC-42B1-A421-11E52BBA95A2}"/>
    <cellStyle name="Normal 2 2 4 6 10 2" xfId="20060" xr:uid="{1F6FFD65-21B2-4ACC-BD36-251E90851B36}"/>
    <cellStyle name="Normal 2 2 4 6 11" xfId="24514" xr:uid="{CB15B39F-AAF7-4C08-91FD-C1E8B4B1E228}"/>
    <cellStyle name="Normal 2 2 4 6 12" xfId="12557" xr:uid="{84174D08-5A5E-4135-99CB-28BAF4EDF7AB}"/>
    <cellStyle name="Normal 2 2 4 6 2" xfId="746" xr:uid="{00000000-0005-0000-0000-000096040000}"/>
    <cellStyle name="Normal 2 2 4 6 2 2" xfId="747" xr:uid="{00000000-0005-0000-0000-000097040000}"/>
    <cellStyle name="Normal 2 2 4 6 2 2 2" xfId="5099" xr:uid="{65E64113-2928-481F-BA28-D79E0828D443}"/>
    <cellStyle name="Normal 2 2 4 6 2 2 2 2" xfId="24766" xr:uid="{E979248C-F30D-44A0-A701-C30CB53BFF2E}"/>
    <cellStyle name="Normal 2 2 4 6 2 2 2 3" xfId="27787" xr:uid="{1D847D1A-DDC9-458B-A302-6CBC445D8C64}"/>
    <cellStyle name="Normal 2 2 4 6 2 2 2 4" xfId="14396" xr:uid="{0D728C46-3C6A-4464-9C82-F07151C98568}"/>
    <cellStyle name="Normal 2 2 4 6 2 2 3" xfId="6849" xr:uid="{0B664914-040C-4665-956D-86BF111E755C}"/>
    <cellStyle name="Normal 2 2 4 6 2 2 3 2" xfId="27588" xr:uid="{6A89B77E-4289-4DA1-944E-CB57D2DAA56D}"/>
    <cellStyle name="Normal 2 2 4 6 2 2 3 3" xfId="26264" xr:uid="{EC9512CA-C58B-4D06-99AC-3C5FD4248845}"/>
    <cellStyle name="Normal 2 2 4 6 2 2 3 4" xfId="17229" xr:uid="{B2A6C6E6-82B8-4283-9B95-5C54C6FF9011}"/>
    <cellStyle name="Normal 2 2 4 6 2 2 4" xfId="9682" xr:uid="{ECF8B02D-BFC9-4E55-948F-51C97DFF27FF}"/>
    <cellStyle name="Normal 2 2 4 6 2 2 4 2" xfId="29391" xr:uid="{88881E2F-0548-4190-8AF6-A4882BDCE985}"/>
    <cellStyle name="Normal 2 2 4 6 2 2 4 3" xfId="20062" xr:uid="{B31E253D-8024-4A47-AFDB-25E18C2B9E79}"/>
    <cellStyle name="Normal 2 2 4 6 2 2 5" xfId="24899" xr:uid="{3B3188CC-9711-4848-B304-6AC79D714848}"/>
    <cellStyle name="Normal 2 2 4 6 2 2 6" xfId="13710" xr:uid="{19CF3CF2-897B-40BC-9648-B06F6E9BB3B7}"/>
    <cellStyle name="Normal 2 2 4 6 2 3" xfId="2726" xr:uid="{00000000-0005-0000-0000-0000F5030000}"/>
    <cellStyle name="Normal 2 2 4 6 2 3 2" xfId="5943" xr:uid="{097181E5-E9EF-4068-A7B0-C2E9A0CE2964}"/>
    <cellStyle name="Normal 2 2 4 6 2 3 2 2" xfId="25920" xr:uid="{33E1FBD7-6340-4522-A1AA-5C3BA1F6A282}"/>
    <cellStyle name="Normal 2 2 4 6 2 3 2 3" xfId="15396" xr:uid="{DBB5A473-A32C-402B-B3B4-21588613500B}"/>
    <cellStyle name="Normal 2 2 4 6 2 3 3" xfId="7849" xr:uid="{9C6DD874-62BE-43DA-90E7-F209C302BF99}"/>
    <cellStyle name="Normal 2 2 4 6 2 3 3 2" xfId="18229" xr:uid="{639DEB33-012B-46D6-8F0F-91E06600082D}"/>
    <cellStyle name="Normal 2 2 4 6 2 3 4" xfId="10682" xr:uid="{E1C6315D-D5CA-4D48-B7FC-14D7D3071883}"/>
    <cellStyle name="Normal 2 2 4 6 2 3 4 2" xfId="21062" xr:uid="{D5C3D8F6-159B-4B67-8E32-3A911C78227A}"/>
    <cellStyle name="Normal 2 2 4 6 2 3 5" xfId="23798" xr:uid="{FA297568-3CB1-411A-AC70-981E9323BBE1}"/>
    <cellStyle name="Normal 2 2 4 6 2 3 6" xfId="13157" xr:uid="{24E3AC71-5FC0-4017-AF6F-8D84BF9CF3A7}"/>
    <cellStyle name="Normal 2 2 4 6 2 4" xfId="4160" xr:uid="{03476FED-558C-4760-B4EB-47358C077E06}"/>
    <cellStyle name="Normal 2 2 4 6 2 4 2" xfId="8931" xr:uid="{6A46078A-F71C-4CA8-8D27-B8BA2ACF1924}"/>
    <cellStyle name="Normal 2 2 4 6 2 4 2 2" xfId="29028" xr:uid="{970C6B59-BE74-4C8C-AE0B-C6EBFC61C049}"/>
    <cellStyle name="Normal 2 2 4 6 2 4 2 3" xfId="19311" xr:uid="{402AEF9B-3CED-4965-897A-F23E5F30F708}"/>
    <cellStyle name="Normal 2 2 4 6 2 4 3" xfId="11764" xr:uid="{DDF0B2F5-943A-4FA8-AAE5-0E74BDEE1E97}"/>
    <cellStyle name="Normal 2 2 4 6 2 4 3 2" xfId="22144" xr:uid="{7496990B-87AF-4E35-B2B5-7886D0C741E7}"/>
    <cellStyle name="Normal 2 2 4 6 2 4 4" xfId="24039" xr:uid="{11263EB5-1908-4096-94F6-39CED5DCE089}"/>
    <cellStyle name="Normal 2 2 4 6 2 4 5" xfId="16478" xr:uid="{763711D8-4B1F-48E5-8D67-CFB6C4EF2B1A}"/>
    <cellStyle name="Normal 2 2 4 6 2 5" xfId="5098" xr:uid="{5B0DE48B-48A5-4772-851F-D348BCBE3BC1}"/>
    <cellStyle name="Normal 2 2 4 6 2 5 2" xfId="27306" xr:uid="{C233E342-3D47-450D-A863-7E068B132F55}"/>
    <cellStyle name="Normal 2 2 4 6 2 5 3" xfId="14395" xr:uid="{DE79CD2B-93A7-4E8F-A966-F54B37EC6E8A}"/>
    <cellStyle name="Normal 2 2 4 6 2 6" xfId="6848" xr:uid="{650B39C0-4DC4-488C-B526-156F8448FE1F}"/>
    <cellStyle name="Normal 2 2 4 6 2 6 2" xfId="17228" xr:uid="{9E3FA734-3C77-41FD-BC5E-8E9D32E8977C}"/>
    <cellStyle name="Normal 2 2 4 6 2 7" xfId="9681" xr:uid="{750A2031-CD1B-490F-8E57-185A083316C3}"/>
    <cellStyle name="Normal 2 2 4 6 2 7 2" xfId="20061" xr:uid="{5CA5386B-9504-433E-91B6-CD51CEFBCFA7}"/>
    <cellStyle name="Normal 2 2 4 6 2 8" xfId="25194" xr:uid="{D47530D6-7C98-4AEE-A645-55465B1523EE}"/>
    <cellStyle name="Normal 2 2 4 6 2 9" xfId="12715" xr:uid="{0C09109B-2439-474B-A7A8-61D74E5FE4F9}"/>
    <cellStyle name="Normal 2 2 4 6 3" xfId="748" xr:uid="{00000000-0005-0000-0000-000098040000}"/>
    <cellStyle name="Normal 2 2 4 6 3 2" xfId="4462" xr:uid="{7330F69A-9662-402D-84C8-CE37C86C70B6}"/>
    <cellStyle name="Normal 2 2 4 6 3 2 2" xfId="9233" xr:uid="{F66737E9-F7B4-415B-AAFF-680329B87C7D}"/>
    <cellStyle name="Normal 2 2 4 6 3 2 2 2" xfId="29224" xr:uid="{25CC22C7-AD63-407B-917E-350BC90BCFCC}"/>
    <cellStyle name="Normal 2 2 4 6 3 2 2 3" xfId="19613" xr:uid="{7D092387-7A31-4587-93AD-E53A488CE09F}"/>
    <cellStyle name="Normal 2 2 4 6 3 2 3" xfId="12066" xr:uid="{F25645DE-D19B-4823-A2C9-21182D451357}"/>
    <cellStyle name="Normal 2 2 4 6 3 2 3 2" xfId="22446" xr:uid="{DE7A291A-C6FA-49E4-A648-15B5868CA022}"/>
    <cellStyle name="Normal 2 2 4 6 3 2 4" xfId="25627" xr:uid="{961A35DF-A680-458F-BDFC-15EA7762F7C6}"/>
    <cellStyle name="Normal 2 2 4 6 3 2 5" xfId="16780" xr:uid="{45304DF5-304B-40CE-8DD6-527F6694A510}"/>
    <cellStyle name="Normal 2 2 4 6 3 3" xfId="5100" xr:uid="{E152507B-B35A-48CB-BE11-9449DAD2C94A}"/>
    <cellStyle name="Normal 2 2 4 6 3 3 2" xfId="26785" xr:uid="{6ACD856D-043C-4264-863E-20ED6A935079}"/>
    <cellStyle name="Normal 2 2 4 6 3 3 3" xfId="28604" xr:uid="{CA3D05CE-942F-439B-9CF4-61BD721E077E}"/>
    <cellStyle name="Normal 2 2 4 6 3 3 4" xfId="14397" xr:uid="{DA712E4B-0D62-4FAB-BC0F-DD6102EBE473}"/>
    <cellStyle name="Normal 2 2 4 6 3 4" xfId="6850" xr:uid="{96C93305-6539-4C43-96C2-490DD1F7C22A}"/>
    <cellStyle name="Normal 2 2 4 6 3 4 2" xfId="26748" xr:uid="{364AD7D8-C916-4CA7-AEF0-0AEA75DC43B4}"/>
    <cellStyle name="Normal 2 2 4 6 3 4 3" xfId="26454" xr:uid="{2092BBCB-E2F2-4FEF-9B78-6423CD5EF474}"/>
    <cellStyle name="Normal 2 2 4 6 3 4 4" xfId="17230" xr:uid="{CEB8FDED-9EE5-49A8-92B0-E51BA542DA1A}"/>
    <cellStyle name="Normal 2 2 4 6 3 5" xfId="9683" xr:uid="{B907490F-0F92-4428-AF5C-CC9B08CE2475}"/>
    <cellStyle name="Normal 2 2 4 6 3 5 2" xfId="29392" xr:uid="{467430A6-D7E5-446B-968E-BBF14BBD1DC5}"/>
    <cellStyle name="Normal 2 2 4 6 3 5 3" xfId="20063" xr:uid="{37F73F47-AB18-498A-819F-4C4909409898}"/>
    <cellStyle name="Normal 2 2 4 6 3 6" xfId="23946" xr:uid="{4ED4925B-2F87-4160-AB4C-8081076A4EFF}"/>
    <cellStyle name="Normal 2 2 4 6 3 7" xfId="13711" xr:uid="{5C44CE8F-0823-40A9-944C-F0638CEADC5A}"/>
    <cellStyle name="Normal 2 2 4 6 4" xfId="749" xr:uid="{00000000-0005-0000-0000-000099040000}"/>
    <cellStyle name="Normal 2 2 4 6 4 2" xfId="5101" xr:uid="{CB0DDAC2-3BDC-4EBC-826D-3D10D9F4216E}"/>
    <cellStyle name="Normal 2 2 4 6 4 2 2" xfId="23257" xr:uid="{A37EABCB-3C05-4388-B83B-6F7F0B1D503D}"/>
    <cellStyle name="Normal 2 2 4 6 4 2 3" xfId="27396" xr:uid="{706743A4-1EA8-4D2D-A03F-A7D92C4AF5D7}"/>
    <cellStyle name="Normal 2 2 4 6 4 2 4" xfId="14398" xr:uid="{0A8DEE1E-2232-4BB7-816A-E83C3A045AC9}"/>
    <cellStyle name="Normal 2 2 4 6 4 3" xfId="6851" xr:uid="{B5DFA1EF-242D-49FA-913E-D8FFA076E054}"/>
    <cellStyle name="Normal 2 2 4 6 4 3 2" xfId="27119" xr:uid="{A4D89A8C-4198-4AAB-9EEE-F4B4DE912F96}"/>
    <cellStyle name="Normal 2 2 4 6 4 3 3" xfId="17231" xr:uid="{0A98C1B7-B01A-4358-89A1-5B9E85B29CC6}"/>
    <cellStyle name="Normal 2 2 4 6 4 4" xfId="9684" xr:uid="{E5525FD3-D61F-4547-A6E1-6E33C8E543F0}"/>
    <cellStyle name="Normal 2 2 4 6 4 4 2" xfId="20064" xr:uid="{04AB415C-7312-4AD5-97CC-F7293E8F944B}"/>
    <cellStyle name="Normal 2 2 4 6 4 5" xfId="23320" xr:uid="{8246FBCD-0BAF-41D1-92FD-9938F93EC46A}"/>
    <cellStyle name="Normal 2 2 4 6 4 6" xfId="13413" xr:uid="{4CACB45E-42BB-480A-8E48-8F7400E53665}"/>
    <cellStyle name="Normal 2 2 4 6 5" xfId="2575" xr:uid="{00000000-0005-0000-0000-0000F8030000}"/>
    <cellStyle name="Normal 2 2 4 6 5 2" xfId="5839" xr:uid="{D55F8470-9350-4F88-81CE-34F8E67365BC}"/>
    <cellStyle name="Normal 2 2 4 6 5 2 2" xfId="27904" xr:uid="{CD0810B1-AF7E-4A50-89DB-B411BEB470A4}"/>
    <cellStyle name="Normal 2 2 4 6 5 2 3" xfId="15246" xr:uid="{6E0253C7-F98E-4082-8F5A-D233E96C0250}"/>
    <cellStyle name="Normal 2 2 4 6 5 3" xfId="7699" xr:uid="{A9121AD8-9572-486C-ABD9-3BE1DA4E1649}"/>
    <cellStyle name="Normal 2 2 4 6 5 3 2" xfId="18079" xr:uid="{171B1402-D0A5-4AE5-B492-E52ECE4AF0E1}"/>
    <cellStyle name="Normal 2 2 4 6 5 4" xfId="10532" xr:uid="{938E4951-2C90-4BBF-B998-927A9BEA4420}"/>
    <cellStyle name="Normal 2 2 4 6 5 4 2" xfId="20912" xr:uid="{AD8DB3CC-8555-4B5B-B0A9-45C6797B4CED}"/>
    <cellStyle name="Normal 2 2 4 6 5 5" xfId="25384" xr:uid="{AC43E61B-4C90-4F5B-82B0-896CBC252D0C}"/>
    <cellStyle name="Normal 2 2 4 6 5 6" xfId="12962" xr:uid="{CFBB2030-7CEA-4E30-8F61-C5FFD0B0D402}"/>
    <cellStyle name="Normal 2 2 4 6 6" xfId="2324" xr:uid="{00000000-0005-0000-0000-0000F2030000}"/>
    <cellStyle name="Normal 2 2 4 6 6 2" xfId="7450" xr:uid="{ABE5D2F9-96EB-45E4-A55C-169970B161FA}"/>
    <cellStyle name="Normal 2 2 4 6 6 2 2" xfId="28384" xr:uid="{9315E1BC-311A-4EF1-BCA4-B5609EB70199}"/>
    <cellStyle name="Normal 2 2 4 6 6 2 3" xfId="17830" xr:uid="{7B1AE74E-8CC0-4110-8D46-82545F55D897}"/>
    <cellStyle name="Normal 2 2 4 6 6 3" xfId="10283" xr:uid="{C18AD641-BFF8-49C0-91EB-9BD0A2E611B2}"/>
    <cellStyle name="Normal 2 2 4 6 6 3 2" xfId="20663" xr:uid="{9645759D-6B02-4C27-B4E3-7151ADFD3856}"/>
    <cellStyle name="Normal 2 2 4 6 6 4" xfId="23907" xr:uid="{726C56AC-C7AD-4BB8-94D0-7C28A14E31C1}"/>
    <cellStyle name="Normal 2 2 4 6 6 5" xfId="14997" xr:uid="{0576DE7E-BB35-4999-BF7F-F6F4FD5AD241}"/>
    <cellStyle name="Normal 2 2 4 6 7" xfId="3931" xr:uid="{0253A996-D2CD-4E24-B041-2E924C7EE5D0}"/>
    <cellStyle name="Normal 2 2 4 6 7 2" xfId="8762" xr:uid="{79901FCA-833D-4A54-A8C2-616BBA1A916D}"/>
    <cellStyle name="Normal 2 2 4 6 7 2 2" xfId="19142" xr:uid="{7A5BCC12-6465-4CF0-820E-1300D5C2642E}"/>
    <cellStyle name="Normal 2 2 4 6 7 3" xfId="11595" xr:uid="{B37C41D0-DA10-479B-896A-EAC3E6365F6A}"/>
    <cellStyle name="Normal 2 2 4 6 7 3 2" xfId="21975" xr:uid="{34BF8363-34E8-4710-919C-B5437A143794}"/>
    <cellStyle name="Normal 2 2 4 6 7 4" xfId="27567" xr:uid="{680FC575-4081-4D11-A822-875D2B12E9FE}"/>
    <cellStyle name="Normal 2 2 4 6 7 5" xfId="16309" xr:uid="{E949FF74-B171-4799-B296-50C791561D41}"/>
    <cellStyle name="Normal 2 2 4 6 8" xfId="5097" xr:uid="{936B60CE-480B-492E-B494-E803B02EA797}"/>
    <cellStyle name="Normal 2 2 4 6 8 2" xfId="14394" xr:uid="{9C8D84A7-D29E-4AF2-A394-686938E6A0F1}"/>
    <cellStyle name="Normal 2 2 4 6 9" xfId="6847" xr:uid="{BA243AF1-8DCD-4A81-B9F9-E559A354E78C}"/>
    <cellStyle name="Normal 2 2 4 6 9 2" xfId="17227" xr:uid="{8FB6BE78-4246-48EC-8844-40F41EE1961D}"/>
    <cellStyle name="Normal 2 2 4 7" xfId="750" xr:uid="{00000000-0005-0000-0000-00009A040000}"/>
    <cellStyle name="Normal 2 2 4 7 10" xfId="12558" xr:uid="{A84CC9C2-4F32-46FF-9BD2-C66250EB10AB}"/>
    <cellStyle name="Normal 2 2 4 7 2" xfId="751" xr:uid="{00000000-0005-0000-0000-00009B040000}"/>
    <cellStyle name="Normal 2 2 4 7 2 2" xfId="2900" xr:uid="{00000000-0005-0000-0000-0000FB030000}"/>
    <cellStyle name="Normal 2 2 4 7 2 2 2" xfId="6085" xr:uid="{D1672633-0CE3-4AB2-A8FB-213FF68619D0}"/>
    <cellStyle name="Normal 2 2 4 7 2 2 2 2" xfId="28555" xr:uid="{1C959889-FC8B-40DE-87FE-7ED0C4F8199F}"/>
    <cellStyle name="Normal 2 2 4 7 2 2 2 3" xfId="25906" xr:uid="{8F001275-F335-426A-9D11-0BBF99DBB86A}"/>
    <cellStyle name="Normal 2 2 4 7 2 2 2 4" xfId="15563" xr:uid="{11654B7D-CF22-487E-8E64-0975FA9828A7}"/>
    <cellStyle name="Normal 2 2 4 7 2 2 3" xfId="8016" xr:uid="{57DD36D5-239A-471A-9BDF-6CC9F7686FDD}"/>
    <cellStyle name="Normal 2 2 4 7 2 2 3 2" xfId="28020" xr:uid="{8BBA0471-8E5E-4401-9D22-993FEB5F0484}"/>
    <cellStyle name="Normal 2 2 4 7 2 2 3 3" xfId="18396" xr:uid="{3DD4EEF6-6F14-4ABE-A655-83DBE3966C3E}"/>
    <cellStyle name="Normal 2 2 4 7 2 2 4" xfId="10849" xr:uid="{99237510-E4FF-4E57-97D3-E22A69F1C28A}"/>
    <cellStyle name="Normal 2 2 4 7 2 2 4 2" xfId="21229" xr:uid="{A9BE7BEC-33A2-4079-9BCD-3155E9C924BF}"/>
    <cellStyle name="Normal 2 2 4 7 2 2 5" xfId="24188" xr:uid="{40880786-28E2-462C-9CA3-3461A9983DB4}"/>
    <cellStyle name="Normal 2 2 4 7 2 2 6" xfId="13414" xr:uid="{040DB001-46ED-4B9D-8CF8-263D3E06FB8D}"/>
    <cellStyle name="Normal 2 2 4 7 2 3" xfId="5103" xr:uid="{D98481B5-F162-4968-90DE-896C1D2C6025}"/>
    <cellStyle name="Normal 2 2 4 7 2 3 2" xfId="24032" xr:uid="{DF5802CA-525D-42F7-B9C3-76DCA748B93A}"/>
    <cellStyle name="Normal 2 2 4 7 2 3 3" xfId="27984" xr:uid="{5100A763-53F0-49D1-8206-EE3B8D33A67D}"/>
    <cellStyle name="Normal 2 2 4 7 2 3 4" xfId="14400" xr:uid="{3B12B2D5-3771-43FB-A972-AAB3FD3F98C8}"/>
    <cellStyle name="Normal 2 2 4 7 2 4" xfId="6853" xr:uid="{0549BF0E-63BE-483D-A9FB-AB3A68DEAA03}"/>
    <cellStyle name="Normal 2 2 4 7 2 4 2" xfId="27447" xr:uid="{AAD5E344-5403-489D-A80B-AF9E9410FA21}"/>
    <cellStyle name="Normal 2 2 4 7 2 4 3" xfId="27002" xr:uid="{EDE1D26F-F4E3-4F0A-BF3A-52D293CDBC9A}"/>
    <cellStyle name="Normal 2 2 4 7 2 4 4" xfId="17233" xr:uid="{FF016738-F27F-417C-9A78-EE27EFA00488}"/>
    <cellStyle name="Normal 2 2 4 7 2 5" xfId="9686" xr:uid="{32686D98-33B7-44AC-A821-CBA9D2EC8E01}"/>
    <cellStyle name="Normal 2 2 4 7 2 5 2" xfId="29393" xr:uid="{219DDE4D-DA0C-4DBC-9B95-FB5CABE03346}"/>
    <cellStyle name="Normal 2 2 4 7 2 5 3" xfId="20066" xr:uid="{8D6D179A-7B7C-4245-8DB9-466670454DA9}"/>
    <cellStyle name="Normal 2 2 4 7 2 6" xfId="24968" xr:uid="{993EE3C4-9623-472B-9DED-747B919991F0}"/>
    <cellStyle name="Normal 2 2 4 7 2 7" xfId="12716" xr:uid="{0ACD6325-E9C2-4870-A3E4-0E7A76B61CA1}"/>
    <cellStyle name="Normal 2 2 4 7 3" xfId="752" xr:uid="{00000000-0005-0000-0000-00009C040000}"/>
    <cellStyle name="Normal 2 2 4 7 3 2" xfId="5104" xr:uid="{6DFF040E-53E1-4A1F-8A2D-959BB37C925D}"/>
    <cellStyle name="Normal 2 2 4 7 3 2 2" xfId="26350" xr:uid="{84FE70B8-6F80-491C-810F-162E111B6F84}"/>
    <cellStyle name="Normal 2 2 4 7 3 2 3" xfId="27426" xr:uid="{8D815429-2118-436E-97A4-6696CCB56EBD}"/>
    <cellStyle name="Normal 2 2 4 7 3 2 4" xfId="14401" xr:uid="{46FAE356-2463-45C2-9F99-83C39A793B2C}"/>
    <cellStyle name="Normal 2 2 4 7 3 3" xfId="6854" xr:uid="{0104E5D0-EAD1-494C-8920-B169FB26914C}"/>
    <cellStyle name="Normal 2 2 4 7 3 3 2" xfId="28191" xr:uid="{3B2F3915-BA7C-4299-9E7C-AD048CB937BF}"/>
    <cellStyle name="Normal 2 2 4 7 3 3 3" xfId="27545" xr:uid="{84180369-05F0-4732-BF96-E7CD61F19DBF}"/>
    <cellStyle name="Normal 2 2 4 7 3 3 4" xfId="17234" xr:uid="{8C3EA7D5-E4C3-4EDA-B41A-C9B21AC8D6C7}"/>
    <cellStyle name="Normal 2 2 4 7 3 4" xfId="9687" xr:uid="{E81C82B7-49CF-418D-B5C5-654A059558DA}"/>
    <cellStyle name="Normal 2 2 4 7 3 4 2" xfId="29394" xr:uid="{E8F08881-EDF5-4928-807A-49C24B182F27}"/>
    <cellStyle name="Normal 2 2 4 7 3 4 3" xfId="20067" xr:uid="{4F83EB01-C14C-4467-B242-A37FE080BB95}"/>
    <cellStyle name="Normal 2 2 4 7 3 5" xfId="22735" xr:uid="{BC95FB77-84E7-4FB9-A22D-855689978816}"/>
    <cellStyle name="Normal 2 2 4 7 3 6" xfId="13158" xr:uid="{EE48FD3A-1578-401E-AB50-98362CF46FCB}"/>
    <cellStyle name="Normal 2 2 4 7 4" xfId="2325" xr:uid="{00000000-0005-0000-0000-0000F9030000}"/>
    <cellStyle name="Normal 2 2 4 7 4 2" xfId="7451" xr:uid="{8E9AB872-5246-43FE-8812-B115D7DEFFA9}"/>
    <cellStyle name="Normal 2 2 4 7 4 2 2" xfId="26377" xr:uid="{F2632576-B911-4F69-AB59-34812F4BAA8C}"/>
    <cellStyle name="Normal 2 2 4 7 4 2 3" xfId="17831" xr:uid="{A38E2EDF-F0E9-4CBD-874D-0A76FC2AD407}"/>
    <cellStyle name="Normal 2 2 4 7 4 3" xfId="10284" xr:uid="{D29B55B2-216A-4C7A-AEE1-F71C550B6FB5}"/>
    <cellStyle name="Normal 2 2 4 7 4 3 2" xfId="20664" xr:uid="{D21C6EAF-4364-4EAB-909B-E7E99C6B2204}"/>
    <cellStyle name="Normal 2 2 4 7 4 4" xfId="24482" xr:uid="{E4B9A227-3D1F-4501-A43D-61031628010D}"/>
    <cellStyle name="Normal 2 2 4 7 4 5" xfId="14998" xr:uid="{7FCD3262-D20A-4297-8866-420DDA1C7A3D}"/>
    <cellStyle name="Normal 2 2 4 7 5" xfId="3932" xr:uid="{6EC19484-4BD6-4EB8-AE32-A39D25AD16FE}"/>
    <cellStyle name="Normal 2 2 4 7 5 2" xfId="8763" xr:uid="{73754C41-612A-41E8-901E-AB6FE2BAD6E8}"/>
    <cellStyle name="Normal 2 2 4 7 5 2 2" xfId="28977" xr:uid="{5E864213-EB0E-43D1-8F38-0874B8514DC9}"/>
    <cellStyle name="Normal 2 2 4 7 5 2 3" xfId="19143" xr:uid="{0803944F-164E-4F60-86C8-BC780592A3B2}"/>
    <cellStyle name="Normal 2 2 4 7 5 3" xfId="11596" xr:uid="{4BF4557A-146A-4BA6-A272-B8239517D366}"/>
    <cellStyle name="Normal 2 2 4 7 5 3 2" xfId="21976" xr:uid="{D6CE5784-B309-46E9-A25F-6CC6D18AF4D3}"/>
    <cellStyle name="Normal 2 2 4 7 5 4" xfId="24984" xr:uid="{5C974657-1934-4805-A930-68EAF4AC1099}"/>
    <cellStyle name="Normal 2 2 4 7 5 5" xfId="16310" xr:uid="{CFD910A6-E944-44FE-8E2F-5EA777801BBF}"/>
    <cellStyle name="Normal 2 2 4 7 6" xfId="5102" xr:uid="{1932CE5B-C50B-4EFF-B7CB-A9E5A022477B}"/>
    <cellStyle name="Normal 2 2 4 7 6 2" xfId="25951" xr:uid="{CFF717FA-05AD-46D8-850B-8D2E58D40A8C}"/>
    <cellStyle name="Normal 2 2 4 7 6 3" xfId="26673" xr:uid="{E111098F-AFA7-4CCE-962C-37AF717C404E}"/>
    <cellStyle name="Normal 2 2 4 7 6 4" xfId="14399" xr:uid="{4822C81E-E503-4DF6-BFA4-3B9CB28E8070}"/>
    <cellStyle name="Normal 2 2 4 7 7" xfId="6852" xr:uid="{32ECFB42-B472-461E-8E4D-3BD3B487A936}"/>
    <cellStyle name="Normal 2 2 4 7 7 2" xfId="28247" xr:uid="{5AA28F78-518E-4557-8FBE-A496E111D902}"/>
    <cellStyle name="Normal 2 2 4 7 7 3" xfId="17232" xr:uid="{C6000307-F52C-4BEB-8329-8F3EDA3EC909}"/>
    <cellStyle name="Normal 2 2 4 7 8" xfId="9685" xr:uid="{97413759-2B48-47AD-8755-4FCAB4A43997}"/>
    <cellStyle name="Normal 2 2 4 7 8 2" xfId="20065" xr:uid="{0B0C9FF6-EA2E-49C2-9A07-C6CE92A892D8}"/>
    <cellStyle name="Normal 2 2 4 7 9" xfId="23328" xr:uid="{7DDB72A9-D38E-4403-BED6-3B8168EA25EF}"/>
    <cellStyle name="Normal 2 2 4 8" xfId="753" xr:uid="{00000000-0005-0000-0000-00009D040000}"/>
    <cellStyle name="Normal 2 2 4 8 10" xfId="12559" xr:uid="{32CA0D4E-5782-4605-83FA-ACC72F4C4BB5}"/>
    <cellStyle name="Normal 2 2 4 8 2" xfId="754" xr:uid="{00000000-0005-0000-0000-00009E040000}"/>
    <cellStyle name="Normal 2 2 4 8 2 2" xfId="2901" xr:uid="{00000000-0005-0000-0000-0000FF030000}"/>
    <cellStyle name="Normal 2 2 4 8 2 2 2" xfId="6086" xr:uid="{81B93BA7-0481-43DF-A36F-5CE48CEFE222}"/>
    <cellStyle name="Normal 2 2 4 8 2 2 2 2" xfId="28696" xr:uid="{92825357-97A2-4968-B35F-509D1BC4CA4A}"/>
    <cellStyle name="Normal 2 2 4 8 2 2 2 3" xfId="26404" xr:uid="{532AA994-CE39-44C3-B884-43433BD34ECF}"/>
    <cellStyle name="Normal 2 2 4 8 2 2 2 4" xfId="15564" xr:uid="{F62F46BC-FB1C-4F80-9C66-FB1016B78BB6}"/>
    <cellStyle name="Normal 2 2 4 8 2 2 3" xfId="8017" xr:uid="{C4477A8C-5ABF-4DE9-8D04-8E42E0273B2E}"/>
    <cellStyle name="Normal 2 2 4 8 2 2 3 2" xfId="27316" xr:uid="{5A2A4D99-7821-4384-B91B-B843AC2D5F05}"/>
    <cellStyle name="Normal 2 2 4 8 2 2 3 3" xfId="18397" xr:uid="{1AC00D83-D570-4BD7-A53C-D34C9487E60D}"/>
    <cellStyle name="Normal 2 2 4 8 2 2 4" xfId="10850" xr:uid="{69F8C10D-76FA-4BF2-806D-375BB6610C29}"/>
    <cellStyle name="Normal 2 2 4 8 2 2 4 2" xfId="21230" xr:uid="{4812ECD6-E7A3-4616-96F3-94220565C236}"/>
    <cellStyle name="Normal 2 2 4 8 2 2 5" xfId="23888" xr:uid="{D0A8F8A3-A91C-43D7-BE81-33053183A953}"/>
    <cellStyle name="Normal 2 2 4 8 2 2 6" xfId="13415" xr:uid="{AE453CB6-F32A-46A0-AF95-91789D4EACC5}"/>
    <cellStyle name="Normal 2 2 4 8 2 3" xfId="5106" xr:uid="{DB813F9E-A43F-4C2F-87C4-F8B6A7E453A0}"/>
    <cellStyle name="Normal 2 2 4 8 2 3 2" xfId="25411" xr:uid="{D93FA058-6584-4C89-85BD-BA2574BF9E41}"/>
    <cellStyle name="Normal 2 2 4 8 2 3 3" xfId="28723" xr:uid="{85FE7ED1-616F-433E-9200-FABB160D4E56}"/>
    <cellStyle name="Normal 2 2 4 8 2 3 4" xfId="14403" xr:uid="{9583504A-261F-452C-B37E-3EC77A52BE3A}"/>
    <cellStyle name="Normal 2 2 4 8 2 4" xfId="6856" xr:uid="{94890C13-01D7-42A6-8830-61704C453C5F}"/>
    <cellStyle name="Normal 2 2 4 8 2 4 2" xfId="27559" xr:uid="{718D7577-4391-44FA-92D4-A012F591A01E}"/>
    <cellStyle name="Normal 2 2 4 8 2 4 3" xfId="27909" xr:uid="{33DDC1B7-9348-4346-B1B0-344D7FE5F0FB}"/>
    <cellStyle name="Normal 2 2 4 8 2 4 4" xfId="17236" xr:uid="{6A192F55-26CB-42A8-BB47-F8AB6CE2A948}"/>
    <cellStyle name="Normal 2 2 4 8 2 5" xfId="9689" xr:uid="{162645F1-BB41-405B-B2CF-FF2F251B15CD}"/>
    <cellStyle name="Normal 2 2 4 8 2 5 2" xfId="29395" xr:uid="{4A2FDDC8-5FE2-4D91-BB6F-DD067E5803D9}"/>
    <cellStyle name="Normal 2 2 4 8 2 5 3" xfId="20069" xr:uid="{CAEC0F4D-14FE-4FD2-BFAD-BCA0517ECD87}"/>
    <cellStyle name="Normal 2 2 4 8 2 6" xfId="24468" xr:uid="{D161FA43-D894-4061-AB2A-055B1184F6CC}"/>
    <cellStyle name="Normal 2 2 4 8 2 7" xfId="12717" xr:uid="{FD9DC352-557C-433E-B437-1B8BFAAF289D}"/>
    <cellStyle name="Normal 2 2 4 8 3" xfId="755" xr:uid="{00000000-0005-0000-0000-00009F040000}"/>
    <cellStyle name="Normal 2 2 4 8 3 2" xfId="5107" xr:uid="{377D69C9-5980-4DCB-B509-CAA57B5EF02B}"/>
    <cellStyle name="Normal 2 2 4 8 3 2 2" xfId="26075" xr:uid="{95AB3D3C-9692-44B1-AF1E-6003C00932B8}"/>
    <cellStyle name="Normal 2 2 4 8 3 2 3" xfId="28144" xr:uid="{AD91A6B3-3953-4D80-A3E5-56B33553AFE7}"/>
    <cellStyle name="Normal 2 2 4 8 3 2 4" xfId="14404" xr:uid="{A64939D6-7287-473F-83B0-154E8AA00CB4}"/>
    <cellStyle name="Normal 2 2 4 8 3 3" xfId="6857" xr:uid="{C5819798-7282-4495-AAAC-B34BD4D1EC1A}"/>
    <cellStyle name="Normal 2 2 4 8 3 3 2" xfId="26198" xr:uid="{F5C1E2EA-1320-42F9-A928-DFA42DC4D993}"/>
    <cellStyle name="Normal 2 2 4 8 3 3 3" xfId="27048" xr:uid="{4CBDBB3E-B16F-4122-95DB-FB0230654273}"/>
    <cellStyle name="Normal 2 2 4 8 3 3 4" xfId="17237" xr:uid="{A9986669-67E2-4138-90B3-6B303C2C7A93}"/>
    <cellStyle name="Normal 2 2 4 8 3 4" xfId="9690" xr:uid="{89BF3469-FD50-4158-B4DE-22359512A4C9}"/>
    <cellStyle name="Normal 2 2 4 8 3 4 2" xfId="29396" xr:uid="{BC80927C-0D6B-4EBF-9C1D-CAF9BC19A970}"/>
    <cellStyle name="Normal 2 2 4 8 3 4 3" xfId="20070" xr:uid="{9A90E804-665D-4ABF-BC26-00F32193523D}"/>
    <cellStyle name="Normal 2 2 4 8 3 5" xfId="22750" xr:uid="{8E5F7FD4-D4A3-4B56-BA6F-D16D7596C1D6}"/>
    <cellStyle name="Normal 2 2 4 8 3 6" xfId="13159" xr:uid="{C96E85DF-4609-4107-9437-3CE665E8D6FB}"/>
    <cellStyle name="Normal 2 2 4 8 4" xfId="2326" xr:uid="{00000000-0005-0000-0000-0000FD030000}"/>
    <cellStyle name="Normal 2 2 4 8 4 2" xfId="7452" xr:uid="{CC01D233-5639-4770-B1B2-D7BEA0CB8A60}"/>
    <cellStyle name="Normal 2 2 4 8 4 2 2" xfId="28657" xr:uid="{9C509E5B-75A2-410B-8ACF-64CE025ECF08}"/>
    <cellStyle name="Normal 2 2 4 8 4 2 3" xfId="17832" xr:uid="{E9D564C4-3480-4820-869A-E019842F16F6}"/>
    <cellStyle name="Normal 2 2 4 8 4 3" xfId="10285" xr:uid="{FFF21E9B-8D36-4EEB-9BA8-897C39CC07D9}"/>
    <cellStyle name="Normal 2 2 4 8 4 3 2" xfId="20665" xr:uid="{3E92D07A-643F-4BF0-B8C9-2F88F38F9764}"/>
    <cellStyle name="Normal 2 2 4 8 4 4" xfId="22845" xr:uid="{CD8555F5-3FF8-4616-ABB3-C682723A45B7}"/>
    <cellStyle name="Normal 2 2 4 8 4 5" xfId="14999" xr:uid="{C3274E2A-2A7D-4E42-AB32-C9AB31EABB58}"/>
    <cellStyle name="Normal 2 2 4 8 5" xfId="3933" xr:uid="{7361772D-B82B-4655-AEBF-51CF7CC244A8}"/>
    <cellStyle name="Normal 2 2 4 8 5 2" xfId="8764" xr:uid="{1B34E587-146B-4D91-9943-0CE61867449D}"/>
    <cellStyle name="Normal 2 2 4 8 5 2 2" xfId="28978" xr:uid="{F700DE6E-3B5A-47B5-946D-75009DB66DEE}"/>
    <cellStyle name="Normal 2 2 4 8 5 2 3" xfId="19144" xr:uid="{6660985C-A164-46AD-9112-35152CED6F8B}"/>
    <cellStyle name="Normal 2 2 4 8 5 3" xfId="11597" xr:uid="{33878D3A-3CD1-4E46-BB49-6C4AF87F9BFA}"/>
    <cellStyle name="Normal 2 2 4 8 5 3 2" xfId="21977" xr:uid="{9B7005BD-4C6A-41F0-922D-4033D90161AE}"/>
    <cellStyle name="Normal 2 2 4 8 5 4" xfId="25696" xr:uid="{6F10DFCA-DA95-48F8-8245-4C0B4D79A6CC}"/>
    <cellStyle name="Normal 2 2 4 8 5 5" xfId="16311" xr:uid="{0648896E-AFE5-4D58-A04A-4BCBF2A07429}"/>
    <cellStyle name="Normal 2 2 4 8 6" xfId="5105" xr:uid="{B3B202DA-A825-4586-87CB-57A17D06604F}"/>
    <cellStyle name="Normal 2 2 4 8 6 2" xfId="27903" xr:uid="{CB558D48-4D54-4F06-9868-10E5E13B013B}"/>
    <cellStyle name="Normal 2 2 4 8 6 3" xfId="26332" xr:uid="{B8ED6CF3-EB6D-405D-8C03-E2FC62683F3B}"/>
    <cellStyle name="Normal 2 2 4 8 6 4" xfId="14402" xr:uid="{B7CF0047-6FBB-45CC-B3F0-FF59C62A227E}"/>
    <cellStyle name="Normal 2 2 4 8 7" xfId="6855" xr:uid="{6365EC70-1142-428C-B033-0EBE2A2CDFDD}"/>
    <cellStyle name="Normal 2 2 4 8 7 2" xfId="28353" xr:uid="{DB6B6716-5184-43BD-BF54-E77FEFAD1D61}"/>
    <cellStyle name="Normal 2 2 4 8 7 3" xfId="17235" xr:uid="{18307660-AD9E-4E68-9AE1-CE1582228D00}"/>
    <cellStyle name="Normal 2 2 4 8 8" xfId="9688" xr:uid="{D35338E7-E3BF-488C-9B96-0E426D4BB067}"/>
    <cellStyle name="Normal 2 2 4 8 8 2" xfId="20068" xr:uid="{E238607D-A999-410C-9B1F-8E45C7B8AB45}"/>
    <cellStyle name="Normal 2 2 4 8 9" xfId="22969" xr:uid="{470A2003-D823-4710-917B-A3E7D9677BC3}"/>
    <cellStyle name="Normal 2 2 4 9" xfId="756" xr:uid="{00000000-0005-0000-0000-0000A0040000}"/>
    <cellStyle name="Normal 2 2 4 9 10" xfId="12552" xr:uid="{E518C3B1-334A-48C5-97B6-33F18364A5D7}"/>
    <cellStyle name="Normal 2 2 4 9 2" xfId="3173" xr:uid="{00000000-0005-0000-0000-000002040000}"/>
    <cellStyle name="Normal 2 2 4 9 2 2" xfId="6230" xr:uid="{F11B47A3-29BA-4007-84ED-4D04D29243FF}"/>
    <cellStyle name="Normal 2 2 4 9 2 2 2" xfId="25469" xr:uid="{66CE10FF-534B-4058-AD42-86FF0E5150F5}"/>
    <cellStyle name="Normal 2 2 4 9 2 2 3" xfId="28551" xr:uid="{DBB1BED7-6F71-4177-A931-711059B9E7E8}"/>
    <cellStyle name="Normal 2 2 4 9 2 2 4" xfId="15799" xr:uid="{D42B7806-2D3F-478B-86CE-37D54FD41BB0}"/>
    <cellStyle name="Normal 2 2 4 9 2 3" xfId="8252" xr:uid="{DC7CC9B1-D11B-4AB3-BA19-2099136C6ABE}"/>
    <cellStyle name="Normal 2 2 4 9 2 3 2" xfId="25894" xr:uid="{0E6D1423-5BA7-497A-8427-0234468C11A4}"/>
    <cellStyle name="Normal 2 2 4 9 2 3 3" xfId="28875" xr:uid="{25103BBB-BA6D-4BC5-BCA9-573FB85F1229}"/>
    <cellStyle name="Normal 2 2 4 9 2 3 4" xfId="18632" xr:uid="{01BB0F42-6E7C-4EA8-843A-4DDBDEBD024A}"/>
    <cellStyle name="Normal 2 2 4 9 2 4" xfId="11085" xr:uid="{F8267ABE-FEC8-4907-861C-0E80C19C9250}"/>
    <cellStyle name="Normal 2 2 4 9 2 4 2" xfId="29475" xr:uid="{BFCF8B5F-2897-4238-9AA0-E4349DC440F1}"/>
    <cellStyle name="Normal 2 2 4 9 2 4 3" xfId="21465" xr:uid="{02DCB4AC-7C5C-4862-B4C6-2137C1902CAA}"/>
    <cellStyle name="Normal 2 2 4 9 2 5" xfId="22655" xr:uid="{297B4BD9-F56E-4583-A2FD-50AFFB11EFA4}"/>
    <cellStyle name="Normal 2 2 4 9 2 6" xfId="13712" xr:uid="{B3BA8438-2044-4664-9A77-ACFEBD73A3F1}"/>
    <cellStyle name="Normal 2 2 4 9 3" xfId="2718" xr:uid="{00000000-0005-0000-0000-000003040000}"/>
    <cellStyle name="Normal 2 2 4 9 3 2" xfId="5935" xr:uid="{DCDB52EA-7D99-46B2-B6AE-5B437DAEB77B}"/>
    <cellStyle name="Normal 2 2 4 9 3 2 2" xfId="28104" xr:uid="{18B84544-6330-406A-9B39-C37BAFA32D7D}"/>
    <cellStyle name="Normal 2 2 4 9 3 2 3" xfId="15388" xr:uid="{CF49331E-440E-4490-90AB-A18BEE1A3F78}"/>
    <cellStyle name="Normal 2 2 4 9 3 3" xfId="7841" xr:uid="{89E2FCC4-2FE5-4D3E-BC74-3FFCADC4B390}"/>
    <cellStyle name="Normal 2 2 4 9 3 3 2" xfId="18221" xr:uid="{0F3B74CA-F6A3-4C5E-9CB6-891631FCF951}"/>
    <cellStyle name="Normal 2 2 4 9 3 4" xfId="10674" xr:uid="{2240138A-8FBC-407C-ACF6-161590020600}"/>
    <cellStyle name="Normal 2 2 4 9 3 4 2" xfId="21054" xr:uid="{8ADC96C3-7F78-4A33-9374-D7B3B595A145}"/>
    <cellStyle name="Normal 2 2 4 9 3 5" xfId="25041" xr:uid="{30CE1CF7-3C44-4686-BDEA-A21661A9C3B7}"/>
    <cellStyle name="Normal 2 2 4 9 3 6" xfId="13146" xr:uid="{D78EDF1A-DC7E-48C9-AD0D-51AF5DA0C825}"/>
    <cellStyle name="Normal 2 2 4 9 4" xfId="2319" xr:uid="{00000000-0005-0000-0000-000001040000}"/>
    <cellStyle name="Normal 2 2 4 9 4 2" xfId="7445" xr:uid="{DD4C7D60-C1DB-4967-8A65-349B90B70183}"/>
    <cellStyle name="Normal 2 2 4 9 4 2 2" xfId="27679" xr:uid="{BF95B59C-2FB6-46F3-A249-F7A7EA766CAD}"/>
    <cellStyle name="Normal 2 2 4 9 4 2 3" xfId="17825" xr:uid="{EA3B48B4-99CB-47C7-BCA9-8CBD23268FE3}"/>
    <cellStyle name="Normal 2 2 4 9 4 3" xfId="10278" xr:uid="{1E96EA61-B737-40BF-BB3A-0DAEBF1F2C4D}"/>
    <cellStyle name="Normal 2 2 4 9 4 3 2" xfId="20658" xr:uid="{A6CD76C1-9D07-48C6-82E7-648741BFD668}"/>
    <cellStyle name="Normal 2 2 4 9 4 4" xfId="24885" xr:uid="{098D1425-3CDB-455F-A7CF-0202B9002F5C}"/>
    <cellStyle name="Normal 2 2 4 9 4 5" xfId="14992" xr:uid="{3FEC1276-0941-4814-BF81-AFC85F833821}"/>
    <cellStyle name="Normal 2 2 4 9 5" xfId="3838" xr:uid="{FFAC9B94-1C5B-429C-930C-E2E585B1E0C7}"/>
    <cellStyle name="Normal 2 2 4 9 5 2" xfId="8670" xr:uid="{56E4464B-8F43-4B7D-8495-D607D67A37A2}"/>
    <cellStyle name="Normal 2 2 4 9 5 2 2" xfId="19050" xr:uid="{80297E9C-B5A8-4096-90AD-E8825B091F10}"/>
    <cellStyle name="Normal 2 2 4 9 5 3" xfId="11503" xr:uid="{0FFD07DC-23BD-4249-B430-4FB1819A4BA3}"/>
    <cellStyle name="Normal 2 2 4 9 5 3 2" xfId="21883" xr:uid="{AC30304B-BE7E-4073-8F56-A5C3B71E510B}"/>
    <cellStyle name="Normal 2 2 4 9 5 4" xfId="28310" xr:uid="{0D037300-E5B8-434B-ADD3-5F09B3B49EBD}"/>
    <cellStyle name="Normal 2 2 4 9 5 5" xfId="16217" xr:uid="{B9BF5F2A-5EBB-44AF-A014-E34A439D5D92}"/>
    <cellStyle name="Normal 2 2 4 9 6" xfId="5108" xr:uid="{CDDD6C3D-CFBD-4AA7-A2A2-9913B4CEFDCC}"/>
    <cellStyle name="Normal 2 2 4 9 6 2" xfId="14405" xr:uid="{DAFBCF16-D0E3-424B-91D9-29AC84747C6C}"/>
    <cellStyle name="Normal 2 2 4 9 7" xfId="6858" xr:uid="{DBB49B0A-FB5F-4C51-80E3-08D7AEFC86E0}"/>
    <cellStyle name="Normal 2 2 4 9 7 2" xfId="17238" xr:uid="{38E01FB3-314A-4711-878B-E8567CF9DD09}"/>
    <cellStyle name="Normal 2 2 4 9 8" xfId="9691" xr:uid="{8F138781-26C2-47FC-828D-1FE9F015B37B}"/>
    <cellStyle name="Normal 2 2 4 9 8 2" xfId="20071" xr:uid="{A056445A-F138-42C2-995F-D975FAEFB282}"/>
    <cellStyle name="Normal 2 2 4 9 9" xfId="24852" xr:uid="{2E7C2F10-E7A5-4885-9DB5-EAF1D3CF4268}"/>
    <cellStyle name="Normal 2 2 5" xfId="757" xr:uid="{00000000-0005-0000-0000-0000A1040000}"/>
    <cellStyle name="Normal 2 2 5 10" xfId="5109" xr:uid="{CCECF284-14D1-41BD-A4F2-B21FA652AD07}"/>
    <cellStyle name="Normal 2 2 5 10 2" xfId="14406" xr:uid="{0D9E3353-2026-42E8-8E37-37AB3D376827}"/>
    <cellStyle name="Normal 2 2 5 11" xfId="6859" xr:uid="{AF9CC1EF-81A4-4414-BD8B-98D593304241}"/>
    <cellStyle name="Normal 2 2 5 11 2" xfId="17239" xr:uid="{50A895FB-7C5C-42AC-A530-6CE0651CEF88}"/>
    <cellStyle name="Normal 2 2 5 12" xfId="9692" xr:uid="{4C9D5DC4-3632-44D9-B759-AD41F0A1DFF4}"/>
    <cellStyle name="Normal 2 2 5 12 2" xfId="20072" xr:uid="{802EA5F1-5903-49D8-A4F3-894B0E83EE8B}"/>
    <cellStyle name="Normal 2 2 5 13" xfId="24579" xr:uid="{3168C4C5-4703-4372-BCB8-F31F4D4EF815}"/>
    <cellStyle name="Normal 2 2 5 14" xfId="12406" xr:uid="{B4FBA886-21B4-43EA-AFA5-F43F1DC89EB6}"/>
    <cellStyle name="Normal 2 2 5 2" xfId="758" xr:uid="{00000000-0005-0000-0000-0000A2040000}"/>
    <cellStyle name="Normal 2 2 5 2 10" xfId="6860" xr:uid="{8733B662-EA52-4ED5-90DB-9D2D09607590}"/>
    <cellStyle name="Normal 2 2 5 2 10 2" xfId="17240" xr:uid="{5EB252E4-C8A2-430F-8E14-70FF295AB9E8}"/>
    <cellStyle name="Normal 2 2 5 2 11" xfId="9693" xr:uid="{D3D6C01F-0E27-4EA5-89EB-B9E46088A3A1}"/>
    <cellStyle name="Normal 2 2 5 2 11 2" xfId="20073" xr:uid="{9066755D-AE40-4F1D-8E8D-D54DC228B706}"/>
    <cellStyle name="Normal 2 2 5 2 12" xfId="23679" xr:uid="{F921DEE3-B3C4-42BD-AD2F-47E9E6C51284}"/>
    <cellStyle name="Normal 2 2 5 2 13" xfId="12466" xr:uid="{7D13A686-8244-45D0-9961-3AED61D5F178}"/>
    <cellStyle name="Normal 2 2 5 2 2" xfId="759" xr:uid="{00000000-0005-0000-0000-0000A3040000}"/>
    <cellStyle name="Normal 2 2 5 2 2 10" xfId="9694" xr:uid="{4FA6C0C9-382C-43F6-9E7D-1507D2860F3A}"/>
    <cellStyle name="Normal 2 2 5 2 2 10 2" xfId="20074" xr:uid="{57A9011A-7790-414D-B768-B14EDCD469F7}"/>
    <cellStyle name="Normal 2 2 5 2 2 11" xfId="25287" xr:uid="{B3D9838B-C878-4BB8-8620-A2485B1D3ADD}"/>
    <cellStyle name="Normal 2 2 5 2 2 12" xfId="12561" xr:uid="{E62547C6-F14F-4E3B-968D-CBDC3AD4582E}"/>
    <cellStyle name="Normal 2 2 5 2 2 2" xfId="2729" xr:uid="{00000000-0005-0000-0000-000007040000}"/>
    <cellStyle name="Normal 2 2 5 2 2 2 2" xfId="3175" xr:uid="{00000000-0005-0000-0000-000008040000}"/>
    <cellStyle name="Normal 2 2 5 2 2 2 2 2" xfId="6232" xr:uid="{6C7EA008-DE5E-4CE5-8503-228F9FA94F3B}"/>
    <cellStyle name="Normal 2 2 5 2 2 2 2 2 2" xfId="26819" xr:uid="{E5236E6A-9039-4FE6-A4C3-ACE9611C49A7}"/>
    <cellStyle name="Normal 2 2 5 2 2 2 2 2 3" xfId="28684" xr:uid="{03302CF9-F315-4B2F-8E5C-4E48AD813A6C}"/>
    <cellStyle name="Normal 2 2 5 2 2 2 2 2 4" xfId="15801" xr:uid="{416905B0-8C34-4EAF-B2EE-83FB9633C06C}"/>
    <cellStyle name="Normal 2 2 5 2 2 2 2 3" xfId="8254" xr:uid="{E73053D0-DAB2-4621-8B69-8DD246C60620}"/>
    <cellStyle name="Normal 2 2 5 2 2 2 2 3 2" xfId="28876" xr:uid="{1ED4BFE3-FE82-4BDE-ACD6-1011F9A362EE}"/>
    <cellStyle name="Normal 2 2 5 2 2 2 2 3 3" xfId="18634" xr:uid="{EAC47606-B6CF-468A-A0B3-0B86DB72B3A4}"/>
    <cellStyle name="Normal 2 2 5 2 2 2 2 4" xfId="11087" xr:uid="{1B5921B0-042E-4BDB-A622-B64673E90D06}"/>
    <cellStyle name="Normal 2 2 5 2 2 2 2 4 2" xfId="21467" xr:uid="{BE9D713F-9234-4834-B38E-9DA48C0B1DD5}"/>
    <cellStyle name="Normal 2 2 5 2 2 2 2 5" xfId="24950" xr:uid="{DE9DE425-78CF-4FC1-AAED-4D4D739717D4}"/>
    <cellStyle name="Normal 2 2 5 2 2 2 2 6" xfId="13714" xr:uid="{473BE161-38AF-432F-8D97-A2AA2458A135}"/>
    <cellStyle name="Normal 2 2 5 2 2 2 3" xfId="4294" xr:uid="{B540126C-CBF3-438D-A163-D41348C34181}"/>
    <cellStyle name="Normal 2 2 5 2 2 2 3 2" xfId="9065" xr:uid="{097A9ECB-B1E7-4CAA-B99E-24633FBBF15E}"/>
    <cellStyle name="Normal 2 2 5 2 2 2 3 2 2" xfId="29108" xr:uid="{0E6D8B8B-E350-4037-A369-8C87D3BF7257}"/>
    <cellStyle name="Normal 2 2 5 2 2 2 3 2 3" xfId="19445" xr:uid="{09BAB93A-CF6E-4525-B161-0966E8B021AD}"/>
    <cellStyle name="Normal 2 2 5 2 2 2 3 3" xfId="11898" xr:uid="{722736AD-AB6E-4426-895F-29E7FBD1BDE2}"/>
    <cellStyle name="Normal 2 2 5 2 2 2 3 3 2" xfId="22278" xr:uid="{FAE00ADA-14AF-4963-8C68-F41B80685E82}"/>
    <cellStyle name="Normal 2 2 5 2 2 2 3 4" xfId="25484" xr:uid="{5EE46B0A-EC95-4442-9320-B0A68B5E9303}"/>
    <cellStyle name="Normal 2 2 5 2 2 2 3 5" xfId="16612" xr:uid="{8B60813B-16E3-44F0-9CE2-C44668E98EF0}"/>
    <cellStyle name="Normal 2 2 5 2 2 2 4" xfId="5946" xr:uid="{C3820229-FF72-433D-A0F7-E522322D9E73}"/>
    <cellStyle name="Normal 2 2 5 2 2 2 4 2" xfId="28212" xr:uid="{5C474A1A-0888-4F3F-9585-5D2B42AC5D88}"/>
    <cellStyle name="Normal 2 2 5 2 2 2 4 3" xfId="15399" xr:uid="{B27D4E90-C4DE-4AD3-905D-D5E865380096}"/>
    <cellStyle name="Normal 2 2 5 2 2 2 5" xfId="7852" xr:uid="{C7407326-E5BA-4D95-A4A5-F6DEF9D6133F}"/>
    <cellStyle name="Normal 2 2 5 2 2 2 5 2" xfId="18232" xr:uid="{C5529907-18E8-41F3-A2C9-7638948473D8}"/>
    <cellStyle name="Normal 2 2 5 2 2 2 6" xfId="10685" xr:uid="{238BFC77-4777-4A6A-9924-44C3C272C76A}"/>
    <cellStyle name="Normal 2 2 5 2 2 2 6 2" xfId="21065" xr:uid="{50CA46B1-4DF1-4410-A5D1-5FB3B1C07921}"/>
    <cellStyle name="Normal 2 2 5 2 2 2 7" xfId="23323" xr:uid="{FF8025E8-9FFF-439A-A830-11468EAB3B7A}"/>
    <cellStyle name="Normal 2 2 5 2 2 2 8" xfId="13162" xr:uid="{07BEF1A2-CBC1-4DD8-9A8D-F344C2B7F648}"/>
    <cellStyle name="Normal 2 2 5 2 2 3" xfId="3176" xr:uid="{00000000-0005-0000-0000-000009040000}"/>
    <cellStyle name="Normal 2 2 5 2 2 3 2" xfId="4463" xr:uid="{4CEFD531-6DC8-4933-A08C-FCC744DA5A7D}"/>
    <cellStyle name="Normal 2 2 5 2 2 3 2 2" xfId="9234" xr:uid="{D26C2B8C-A4B5-4B88-9F76-EDAFB6399D4B}"/>
    <cellStyle name="Normal 2 2 5 2 2 3 2 2 2" xfId="29225" xr:uid="{1699C1AA-992C-41F0-94E6-8A2847D9090B}"/>
    <cellStyle name="Normal 2 2 5 2 2 3 2 2 3" xfId="19614" xr:uid="{7A872625-E9BC-4B6B-A66A-768F15486530}"/>
    <cellStyle name="Normal 2 2 5 2 2 3 2 3" xfId="12067" xr:uid="{5B92F177-2D5A-4909-89B3-1C73C0386018}"/>
    <cellStyle name="Normal 2 2 5 2 2 3 2 3 2" xfId="22447" xr:uid="{B8DD0900-B2FD-4D9F-9C96-16C4454F04D0}"/>
    <cellStyle name="Normal 2 2 5 2 2 3 2 4" xfId="27757" xr:uid="{617BC2D3-3736-402C-A14E-BD8CBD267028}"/>
    <cellStyle name="Normal 2 2 5 2 2 3 2 5" xfId="16781" xr:uid="{730C0D24-B54F-46CD-A538-34245F353A95}"/>
    <cellStyle name="Normal 2 2 5 2 2 3 3" xfId="6233" xr:uid="{4AB8D882-A60E-4EB6-8AB6-7631DB8C0179}"/>
    <cellStyle name="Normal 2 2 5 2 2 3 3 2" xfId="27409" xr:uid="{980A3846-D16D-49B0-9460-EEEF04713EB5}"/>
    <cellStyle name="Normal 2 2 5 2 2 3 3 3" xfId="15802" xr:uid="{53818701-DBE8-4EBA-9F51-9F10AAAA5B50}"/>
    <cellStyle name="Normal 2 2 5 2 2 3 4" xfId="8255" xr:uid="{9FE62E0B-3EB9-4966-B5FF-89E32C42A46D}"/>
    <cellStyle name="Normal 2 2 5 2 2 3 4 2" xfId="18635" xr:uid="{8D0FD7B3-3FF0-4ABC-A03E-32CB9E2E3B29}"/>
    <cellStyle name="Normal 2 2 5 2 2 3 5" xfId="11088" xr:uid="{F5CF5724-7237-41E2-8A18-2E5F0F7CC5A2}"/>
    <cellStyle name="Normal 2 2 5 2 2 3 5 2" xfId="21468" xr:uid="{A6498B79-8411-461D-BCA2-11E829EA01DB}"/>
    <cellStyle name="Normal 2 2 5 2 2 3 6" xfId="25509" xr:uid="{5CE8895A-DF4B-402B-AFFE-D89B3D3DAB51}"/>
    <cellStyle name="Normal 2 2 5 2 2 3 7" xfId="13715" xr:uid="{FD766A7C-592C-47E0-BB04-00C6FFDE6298}"/>
    <cellStyle name="Normal 2 2 5 2 2 4" xfId="3174" xr:uid="{00000000-0005-0000-0000-00000A040000}"/>
    <cellStyle name="Normal 2 2 5 2 2 4 2" xfId="6231" xr:uid="{A7711E8B-4397-4BDF-AD2A-074ECE53391E}"/>
    <cellStyle name="Normal 2 2 5 2 2 4 2 2" xfId="28367" xr:uid="{29D270F5-A310-4F02-BDC3-4B9E04FD2489}"/>
    <cellStyle name="Normal 2 2 5 2 2 4 2 3" xfId="15800" xr:uid="{6E468B09-BEE9-40FD-A309-ADB821F82D1E}"/>
    <cellStyle name="Normal 2 2 5 2 2 4 3" xfId="8253" xr:uid="{251BCB6C-9C74-41F5-9B6B-3F6CAFBD93CF}"/>
    <cellStyle name="Normal 2 2 5 2 2 4 3 2" xfId="18633" xr:uid="{EF5D7492-E9DB-416E-A9DB-13FBFE58DFD6}"/>
    <cellStyle name="Normal 2 2 5 2 2 4 4" xfId="11086" xr:uid="{90EA8961-543F-4FB0-86DB-C3E86DA6626D}"/>
    <cellStyle name="Normal 2 2 5 2 2 4 4 2" xfId="21466" xr:uid="{9C0A8CDF-9C8B-41ED-A24F-4B4944E816AD}"/>
    <cellStyle name="Normal 2 2 5 2 2 4 5" xfId="25020" xr:uid="{4366B986-B845-4B6F-B510-64348E684793}"/>
    <cellStyle name="Normal 2 2 5 2 2 4 6" xfId="13713" xr:uid="{D3A59B73-7E2C-41A9-9415-9871974961BE}"/>
    <cellStyle name="Normal 2 2 5 2 2 5" xfId="2643" xr:uid="{00000000-0005-0000-0000-00000B040000}"/>
    <cellStyle name="Normal 2 2 5 2 2 5 2" xfId="5904" xr:uid="{8CFF2044-928E-480E-AD2D-F6E9AAAC0731}"/>
    <cellStyle name="Normal 2 2 5 2 2 5 2 2" xfId="28419" xr:uid="{1FD9D166-1B25-4F69-A805-625EE389A4BE}"/>
    <cellStyle name="Normal 2 2 5 2 2 5 2 3" xfId="15314" xr:uid="{18A76B74-A7D1-40B9-A7B0-E65FCB9E6200}"/>
    <cellStyle name="Normal 2 2 5 2 2 5 3" xfId="7767" xr:uid="{561B5177-5DB6-4A3B-825E-85C2A34917B5}"/>
    <cellStyle name="Normal 2 2 5 2 2 5 3 2" xfId="18147" xr:uid="{E1FBEE2C-F155-4914-BF20-642C45CD70E3}"/>
    <cellStyle name="Normal 2 2 5 2 2 5 4" xfId="10600" xr:uid="{F233F524-3D64-40B5-8F41-A03DCDCE408F}"/>
    <cellStyle name="Normal 2 2 5 2 2 5 4 2" xfId="20980" xr:uid="{31ACCF3E-F9A7-4066-89C7-55F5DE1A6DB4}"/>
    <cellStyle name="Normal 2 2 5 2 2 5 5" xfId="22781" xr:uid="{33145012-9A5C-4EC4-9195-06EAD766F625}"/>
    <cellStyle name="Normal 2 2 5 2 2 5 6" xfId="13031" xr:uid="{E4C07432-1FF4-4055-8D47-7BD5967CA77A}"/>
    <cellStyle name="Normal 2 2 5 2 2 6" xfId="2328" xr:uid="{00000000-0005-0000-0000-000006040000}"/>
    <cellStyle name="Normal 2 2 5 2 2 6 2" xfId="7454" xr:uid="{1D69DBE1-204C-4ECF-84F8-39E0D5C657C3}"/>
    <cellStyle name="Normal 2 2 5 2 2 6 2 2" xfId="17834" xr:uid="{B10D6174-85EF-4414-BBAB-3803E0FD227F}"/>
    <cellStyle name="Normal 2 2 5 2 2 6 3" xfId="10287" xr:uid="{A108CD46-B7BB-4A78-B200-90B98197F584}"/>
    <cellStyle name="Normal 2 2 5 2 2 6 3 2" xfId="20667" xr:uid="{3F335AC8-F248-40E3-B2E6-D5C7CB22C033}"/>
    <cellStyle name="Normal 2 2 5 2 2 6 4" xfId="24772" xr:uid="{ECEC4359-259E-46B9-9A69-007C76C810F6}"/>
    <cellStyle name="Normal 2 2 5 2 2 6 5" xfId="15001" xr:uid="{D26EB9C9-A5A5-477D-8DE0-CA9F13FAE740}"/>
    <cellStyle name="Normal 2 2 5 2 2 7" xfId="3843" xr:uid="{48B02B64-95AB-4344-A2CD-3FB4916A7BE5}"/>
    <cellStyle name="Normal 2 2 5 2 2 7 2" xfId="8675" xr:uid="{94182FF3-87BC-4970-866E-CF8CF44C640C}"/>
    <cellStyle name="Normal 2 2 5 2 2 7 2 2" xfId="19055" xr:uid="{3447AB07-9FBF-4ACC-9111-10A4D5F70B07}"/>
    <cellStyle name="Normal 2 2 5 2 2 7 3" xfId="11508" xr:uid="{09255C7F-7217-4B9F-835A-88A43471D589}"/>
    <cellStyle name="Normal 2 2 5 2 2 7 3 2" xfId="21888" xr:uid="{86631AE6-C195-44A2-8A24-1D1C23EBD51B}"/>
    <cellStyle name="Normal 2 2 5 2 2 7 4" xfId="16222" xr:uid="{49214307-4659-45B4-9EC9-267B3CE81593}"/>
    <cellStyle name="Normal 2 2 5 2 2 8" xfId="5111" xr:uid="{F208FDEE-D072-4013-8D23-5A573C8E96F9}"/>
    <cellStyle name="Normal 2 2 5 2 2 8 2" xfId="14408" xr:uid="{CE95EE3B-CB93-4FA1-937B-6ADAF05098A8}"/>
    <cellStyle name="Normal 2 2 5 2 2 9" xfId="6861" xr:uid="{7C961A93-00CF-4A06-9F89-0EF6C6954FC2}"/>
    <cellStyle name="Normal 2 2 5 2 2 9 2" xfId="17241" xr:uid="{061F0C92-2E17-4F32-9B76-AEC8DE8D16F6}"/>
    <cellStyle name="Normal 2 2 5 2 3" xfId="760" xr:uid="{00000000-0005-0000-0000-0000A4040000}"/>
    <cellStyle name="Normal 2 2 5 2 3 2" xfId="3177" xr:uid="{00000000-0005-0000-0000-00000D040000}"/>
    <cellStyle name="Normal 2 2 5 2 3 2 2" xfId="6234" xr:uid="{7671342D-DC81-4A3A-9A80-C9C93765E2A0}"/>
    <cellStyle name="Normal 2 2 5 2 3 2 2 2" xfId="28009" xr:uid="{836D8BCC-1643-4830-907A-7862E2C668B2}"/>
    <cellStyle name="Normal 2 2 5 2 3 2 2 3" xfId="26477" xr:uid="{F100F1D5-5B19-4463-88C4-B74EA0143188}"/>
    <cellStyle name="Normal 2 2 5 2 3 2 2 4" xfId="15803" xr:uid="{9A7420C0-E4AA-44DA-ADF1-7DE9403863C6}"/>
    <cellStyle name="Normal 2 2 5 2 3 2 3" xfId="8256" xr:uid="{62D90871-03EE-4C54-BC46-D5729DAE5598}"/>
    <cellStyle name="Normal 2 2 5 2 3 2 3 2" xfId="28877" xr:uid="{4DED0B6B-9FA7-428E-96F0-9B44709F3832}"/>
    <cellStyle name="Normal 2 2 5 2 3 2 3 3" xfId="18636" xr:uid="{8C043991-1422-48FE-8C4B-2DCA36E78D10}"/>
    <cellStyle name="Normal 2 2 5 2 3 2 4" xfId="11089" xr:uid="{7D7E4BE2-BBAA-4F30-B227-2DDFF530C835}"/>
    <cellStyle name="Normal 2 2 5 2 3 2 4 2" xfId="21469" xr:uid="{23A50764-7713-42B7-AEC4-7FBE9A4435EF}"/>
    <cellStyle name="Normal 2 2 5 2 3 2 5" xfId="24218" xr:uid="{E0AD114A-9F8E-40D5-A71A-77D28069D632}"/>
    <cellStyle name="Normal 2 2 5 2 3 2 6" xfId="13716" xr:uid="{E40BF5E5-F5FD-45EC-8EB9-E0C8C8215B51}"/>
    <cellStyle name="Normal 2 2 5 2 3 3" xfId="2728" xr:uid="{00000000-0005-0000-0000-00000E040000}"/>
    <cellStyle name="Normal 2 2 5 2 3 3 2" xfId="5945" xr:uid="{15D59BA5-CC2A-4E70-AD10-18DA53AE4161}"/>
    <cellStyle name="Normal 2 2 5 2 3 3 2 2" xfId="27790" xr:uid="{6C2AB6CC-99C9-4393-8A7D-2EDFD118096E}"/>
    <cellStyle name="Normal 2 2 5 2 3 3 2 3" xfId="15398" xr:uid="{045343DE-B0AD-4CB1-BF9A-5B9964515EE2}"/>
    <cellStyle name="Normal 2 2 5 2 3 3 3" xfId="7851" xr:uid="{772F91EC-9462-49A4-B389-FC5D9799408F}"/>
    <cellStyle name="Normal 2 2 5 2 3 3 3 2" xfId="18231" xr:uid="{0A418F78-E7EF-4788-BE47-6DD79556DB4F}"/>
    <cellStyle name="Normal 2 2 5 2 3 3 4" xfId="10684" xr:uid="{8E7377C0-6698-4826-BE3B-764718F6B425}"/>
    <cellStyle name="Normal 2 2 5 2 3 3 4 2" xfId="21064" xr:uid="{25B5D6BC-7AB1-4973-AC78-A67966B40E4C}"/>
    <cellStyle name="Normal 2 2 5 2 3 3 5" xfId="24650" xr:uid="{B06FAF1E-9418-4804-B577-50DC3162DCA1}"/>
    <cellStyle name="Normal 2 2 5 2 3 3 6" xfId="13161" xr:uid="{83653CA8-1C2D-40A3-92EC-1414155DCA11}"/>
    <cellStyle name="Normal 2 2 5 2 3 4" xfId="4162" xr:uid="{37F35E24-F25E-40F3-842E-05A5F5C821FF}"/>
    <cellStyle name="Normal 2 2 5 2 3 4 2" xfId="8933" xr:uid="{EE852AE6-BD3A-4388-979F-311F52C1B4F2}"/>
    <cellStyle name="Normal 2 2 5 2 3 4 2 2" xfId="29030" xr:uid="{09CF3D11-8BF7-4B74-86F0-175816DB2EB9}"/>
    <cellStyle name="Normal 2 2 5 2 3 4 2 3" xfId="19313" xr:uid="{61E1501E-80F9-43E8-90FB-EA5769F2F1A4}"/>
    <cellStyle name="Normal 2 2 5 2 3 4 3" xfId="11766" xr:uid="{645FA318-7E0B-4F97-B2B1-32A0D8564636}"/>
    <cellStyle name="Normal 2 2 5 2 3 4 3 2" xfId="22146" xr:uid="{01D11F82-CED9-4AE0-B555-D8C20066FC17}"/>
    <cellStyle name="Normal 2 2 5 2 3 4 4" xfId="23466" xr:uid="{0868E0E5-911A-40EB-80C8-8DFA30F6D1FE}"/>
    <cellStyle name="Normal 2 2 5 2 3 4 5" xfId="16480" xr:uid="{F8318EE4-F355-4469-A883-5CB5947B91E9}"/>
    <cellStyle name="Normal 2 2 5 2 3 5" xfId="5112" xr:uid="{0C8D7411-411D-41FE-AAD0-B2ED35D09B1B}"/>
    <cellStyle name="Normal 2 2 5 2 3 5 2" xfId="26312" xr:uid="{96BE5A80-2062-4778-88EA-486BBD1F3EA1}"/>
    <cellStyle name="Normal 2 2 5 2 3 5 3" xfId="14409" xr:uid="{2955E46F-4E4A-4AC8-8F0C-475FE29DF94B}"/>
    <cellStyle name="Normal 2 2 5 2 3 6" xfId="6862" xr:uid="{6BED6A0B-5C0A-47D5-93B7-CD5500CA60D4}"/>
    <cellStyle name="Normal 2 2 5 2 3 6 2" xfId="17242" xr:uid="{7DFF01D4-2C2B-4392-B67C-994F7FA3BE53}"/>
    <cellStyle name="Normal 2 2 5 2 3 7" xfId="9695" xr:uid="{52B0BC81-04F4-4B33-9979-ACDD4B8EB1D7}"/>
    <cellStyle name="Normal 2 2 5 2 3 7 2" xfId="20075" xr:uid="{804EB2CB-F995-411C-A8F4-63A50BC1B1A7}"/>
    <cellStyle name="Normal 2 2 5 2 3 8" xfId="24648" xr:uid="{70536A9A-7AC4-45C8-A6EB-22FA6F4C27D7}"/>
    <cellStyle name="Normal 2 2 5 2 3 9" xfId="12719" xr:uid="{41AC3D4C-B08B-4878-83C5-E040CF37AAA5}"/>
    <cellStyle name="Normal 2 2 5 2 4" xfId="3178" xr:uid="{00000000-0005-0000-0000-00000F040000}"/>
    <cellStyle name="Normal 2 2 5 2 4 2" xfId="4464" xr:uid="{C9E20F56-6F54-4390-8DD2-BD82F443448C}"/>
    <cellStyle name="Normal 2 2 5 2 4 2 2" xfId="9235" xr:uid="{035F2F7C-A2D9-4621-981B-9ED88B058A01}"/>
    <cellStyle name="Normal 2 2 5 2 4 2 2 2" xfId="29226" xr:uid="{107E6348-4C31-4C67-816C-E500DEB082EB}"/>
    <cellStyle name="Normal 2 2 5 2 4 2 2 3" xfId="19615" xr:uid="{5B0EC37C-C6A7-4038-B3E1-16AFA0F7A6D1}"/>
    <cellStyle name="Normal 2 2 5 2 4 2 3" xfId="12068" xr:uid="{AD1B2371-1AA9-485E-A275-3F371D70EB60}"/>
    <cellStyle name="Normal 2 2 5 2 4 2 3 2" xfId="22448" xr:uid="{D7A3B5AF-C478-480D-A941-A413733C6753}"/>
    <cellStyle name="Normal 2 2 5 2 4 2 4" xfId="23708" xr:uid="{DCADD72E-4C18-4FE0-BAF5-2D39FBD7A790}"/>
    <cellStyle name="Normal 2 2 5 2 4 2 5" xfId="16782" xr:uid="{2A9033E2-A0E7-4539-806B-2994D8C6B181}"/>
    <cellStyle name="Normal 2 2 5 2 4 3" xfId="6235" xr:uid="{B330333B-27B6-4FAC-8385-CEABC3B157EE}"/>
    <cellStyle name="Normal 2 2 5 2 4 3 2" xfId="26262" xr:uid="{0A0059EA-94E6-4777-9D1E-1CACCCD0996F}"/>
    <cellStyle name="Normal 2 2 5 2 4 3 3" xfId="15804" xr:uid="{31EC71FE-4301-4F53-9405-74A63B9BAF02}"/>
    <cellStyle name="Normal 2 2 5 2 4 4" xfId="8257" xr:uid="{BBE116D6-323F-4AE9-8026-4AC193136700}"/>
    <cellStyle name="Normal 2 2 5 2 4 4 2" xfId="18637" xr:uid="{466EF179-8029-4E30-A575-2104EAFAAAC3}"/>
    <cellStyle name="Normal 2 2 5 2 4 5" xfId="11090" xr:uid="{7C8729C1-B9B4-4171-A2BC-F29947856249}"/>
    <cellStyle name="Normal 2 2 5 2 4 5 2" xfId="21470" xr:uid="{08C40333-5364-4DF0-A9EC-B7A5FCF83B50}"/>
    <cellStyle name="Normal 2 2 5 2 4 6" xfId="24178" xr:uid="{095A202C-2D37-4AD8-A263-3823CC9E4FDD}"/>
    <cellStyle name="Normal 2 2 5 2 4 7" xfId="13717" xr:uid="{7496F5B8-7BE8-4F30-9C2E-499BF2B6BBA6}"/>
    <cellStyle name="Normal 2 2 5 2 5" xfId="2903" xr:uid="{00000000-0005-0000-0000-000010040000}"/>
    <cellStyle name="Normal 2 2 5 2 5 2" xfId="6088" xr:uid="{B6894EBA-D4F9-4999-BA38-F8BC05D7F206}"/>
    <cellStyle name="Normal 2 2 5 2 5 2 2" xfId="27394" xr:uid="{3A1071B8-28F1-4251-B58F-A26EEB6B85D3}"/>
    <cellStyle name="Normal 2 2 5 2 5 2 3" xfId="28215" xr:uid="{34441506-560F-4171-BBE8-0AAA5D1ECF18}"/>
    <cellStyle name="Normal 2 2 5 2 5 2 4" xfId="15566" xr:uid="{62CA858A-BF27-4401-A068-5C1DD0D56A8C}"/>
    <cellStyle name="Normal 2 2 5 2 5 3" xfId="8019" xr:uid="{ABFF5A1F-AC8A-428A-81E7-F5100C25AC5E}"/>
    <cellStyle name="Normal 2 2 5 2 5 3 2" xfId="28416" xr:uid="{A9A0004C-1657-41FC-B526-0C144352775B}"/>
    <cellStyle name="Normal 2 2 5 2 5 3 3" xfId="18399" xr:uid="{B329EB4B-4CDD-4478-A140-93E6FC79ED9F}"/>
    <cellStyle name="Normal 2 2 5 2 5 4" xfId="10852" xr:uid="{EF41FF9B-619E-4262-9FAF-BFEC7836058A}"/>
    <cellStyle name="Normal 2 2 5 2 5 4 2" xfId="21232" xr:uid="{5C53EB13-881F-4012-AE40-2DA4F90E8A9B}"/>
    <cellStyle name="Normal 2 2 5 2 5 5" xfId="24754" xr:uid="{379ECBB2-C11B-4E05-BDE5-CDA1A61439A1}"/>
    <cellStyle name="Normal 2 2 5 2 5 6" xfId="13417" xr:uid="{985B20EB-C0C9-4665-9390-A6FB4B0DC8AD}"/>
    <cellStyle name="Normal 2 2 5 2 6" xfId="2541" xr:uid="{00000000-0005-0000-0000-000011040000}"/>
    <cellStyle name="Normal 2 2 5 2 6 2" xfId="5812" xr:uid="{699F9465-D080-4D69-B966-84E27401E56F}"/>
    <cellStyle name="Normal 2 2 5 2 6 2 2" xfId="26549" xr:uid="{A901BF6F-3A14-42C0-AAC1-638CB8F0D37D}"/>
    <cellStyle name="Normal 2 2 5 2 6 2 3" xfId="15212" xr:uid="{314BD354-BDB8-4B7F-8791-EBEA355B449C}"/>
    <cellStyle name="Normal 2 2 5 2 6 3" xfId="7665" xr:uid="{4EFCA50F-A57C-4BF0-AACF-DE8B26A93024}"/>
    <cellStyle name="Normal 2 2 5 2 6 3 2" xfId="18045" xr:uid="{5A17AA12-2EF9-4B2D-AEDE-9D23EA99FFFD}"/>
    <cellStyle name="Normal 2 2 5 2 6 4" xfId="10498" xr:uid="{7779AA36-E2BC-4556-BF52-9CC53B73E024}"/>
    <cellStyle name="Normal 2 2 5 2 6 4 2" xfId="20878" xr:uid="{E017C883-8967-459B-8370-4FD549B51FE3}"/>
    <cellStyle name="Normal 2 2 5 2 6 5" xfId="25185" xr:uid="{C016EE01-47B7-412F-983D-3432A44E850B}"/>
    <cellStyle name="Normal 2 2 5 2 6 6" xfId="12928" xr:uid="{0C927CA1-CCF6-4AD3-AA05-0017B7A9ACF8}"/>
    <cellStyle name="Normal 2 2 5 2 7" xfId="2235" xr:uid="{00000000-0005-0000-0000-000005040000}"/>
    <cellStyle name="Normal 2 2 5 2 7 2" xfId="7361" xr:uid="{38332203-CE39-491F-B705-EE061949E435}"/>
    <cellStyle name="Normal 2 2 5 2 7 2 2" xfId="17741" xr:uid="{1625E781-7A70-4D28-BC6A-CAD3F0C52332}"/>
    <cellStyle name="Normal 2 2 5 2 7 3" xfId="10194" xr:uid="{0936674F-D607-490D-81FE-F219362C21AA}"/>
    <cellStyle name="Normal 2 2 5 2 7 3 2" xfId="20574" xr:uid="{F7AA5EC4-439C-43F9-80B1-416D193F93D2}"/>
    <cellStyle name="Normal 2 2 5 2 7 4" xfId="25573" xr:uid="{38EB2627-4D0F-4F55-9A6B-CA08DCC73ED4}"/>
    <cellStyle name="Normal 2 2 5 2 7 5" xfId="14908" xr:uid="{B3842ADD-C684-411A-9B67-0279154E1BE5}"/>
    <cellStyle name="Normal 2 2 5 2 8" xfId="3935" xr:uid="{5A51DEF3-B876-43F1-9829-BEC3A0C9779E}"/>
    <cellStyle name="Normal 2 2 5 2 8 2" xfId="8766" xr:uid="{45BD9648-31E1-435B-988C-7BC0F8E084B5}"/>
    <cellStyle name="Normal 2 2 5 2 8 2 2" xfId="19146" xr:uid="{43117BD3-7E0C-4CD9-B8BC-DAC89571DBE1}"/>
    <cellStyle name="Normal 2 2 5 2 8 3" xfId="11599" xr:uid="{E6F14F03-593A-4EE2-906F-5BC7FCFA8EB3}"/>
    <cellStyle name="Normal 2 2 5 2 8 3 2" xfId="21979" xr:uid="{AB3D4F39-0181-4332-B8AA-C4C721A4CF63}"/>
    <cellStyle name="Normal 2 2 5 2 8 4" xfId="16313" xr:uid="{90F3F3A7-1C62-4CFA-8DCD-1D77B804D306}"/>
    <cellStyle name="Normal 2 2 5 2 9" xfId="5110" xr:uid="{AD536F58-F2F5-4216-976C-1862C83261E7}"/>
    <cellStyle name="Normal 2 2 5 2 9 2" xfId="14407" xr:uid="{B6C4BCC5-2CA8-472F-B677-E81C10B28A1F}"/>
    <cellStyle name="Normal 2 2 5 3" xfId="761" xr:uid="{00000000-0005-0000-0000-0000A5040000}"/>
    <cellStyle name="Normal 2 2 5 3 10" xfId="9696" xr:uid="{7364066B-39EB-4205-8D30-52E2A4F8F68A}"/>
    <cellStyle name="Normal 2 2 5 3 10 2" xfId="20076" xr:uid="{071C8EA1-DF30-4A73-B218-94EED7F49BF3}"/>
    <cellStyle name="Normal 2 2 5 3 11" xfId="23340" xr:uid="{ADC48A0A-5EAD-425A-8A31-6ADDEFD672D0}"/>
    <cellStyle name="Normal 2 2 5 3 12" xfId="12560" xr:uid="{967E07C1-269E-4F03-A799-B5DDA3A1E6FE}"/>
    <cellStyle name="Normal 2 2 5 3 2" xfId="2730" xr:uid="{00000000-0005-0000-0000-000013040000}"/>
    <cellStyle name="Normal 2 2 5 3 2 2" xfId="3180" xr:uid="{00000000-0005-0000-0000-000014040000}"/>
    <cellStyle name="Normal 2 2 5 3 2 2 2" xfId="6237" xr:uid="{DB8B03FE-930A-4F15-84FC-735F30984B5F}"/>
    <cellStyle name="Normal 2 2 5 3 2 2 2 2" xfId="25922" xr:uid="{D3BEF0C3-AD65-4847-AC71-7A84C123640C}"/>
    <cellStyle name="Normal 2 2 5 3 2 2 2 3" xfId="27207" xr:uid="{15CF10F0-03CF-434D-8F32-B2134E64E2A2}"/>
    <cellStyle name="Normal 2 2 5 3 2 2 2 4" xfId="15806" xr:uid="{1A18B310-3CF7-44E8-99CD-46036AB80A47}"/>
    <cellStyle name="Normal 2 2 5 3 2 2 3" xfId="8259" xr:uid="{CD516AE2-16B3-44E9-A956-813B74203E9D}"/>
    <cellStyle name="Normal 2 2 5 3 2 2 3 2" xfId="28878" xr:uid="{8FE66765-C894-4BB7-97AA-31AF476783DC}"/>
    <cellStyle name="Normal 2 2 5 3 2 2 3 3" xfId="18639" xr:uid="{DE88CF14-BADD-4144-8754-66F492327E62}"/>
    <cellStyle name="Normal 2 2 5 3 2 2 4" xfId="11092" xr:uid="{D464F0E7-6051-450A-AB71-818208813C24}"/>
    <cellStyle name="Normal 2 2 5 3 2 2 4 2" xfId="21472" xr:uid="{C1B261EA-B1CD-4C88-B775-A81B9A5510EA}"/>
    <cellStyle name="Normal 2 2 5 3 2 2 5" xfId="22850" xr:uid="{15A51E91-E3F0-4BD5-8969-9FF147681057}"/>
    <cellStyle name="Normal 2 2 5 3 2 2 6" xfId="13719" xr:uid="{18CE4E08-502F-4119-A32A-1ECFF10F038B}"/>
    <cellStyle name="Normal 2 2 5 3 2 3" xfId="4295" xr:uid="{30081D75-D036-4F84-B039-199494EB6D8B}"/>
    <cellStyle name="Normal 2 2 5 3 2 3 2" xfId="9066" xr:uid="{1FBBC496-A930-42B3-B32E-489E9E59193B}"/>
    <cellStyle name="Normal 2 2 5 3 2 3 2 2" xfId="29109" xr:uid="{C42E494C-BB98-46ED-AA07-A34B89EC5FF3}"/>
    <cellStyle name="Normal 2 2 5 3 2 3 2 3" xfId="19446" xr:uid="{CA31F7C8-4F7E-4C79-9C83-E7162B8A083A}"/>
    <cellStyle name="Normal 2 2 5 3 2 3 3" xfId="11899" xr:uid="{37E3D474-187A-4129-8F64-8667AD58FC1A}"/>
    <cellStyle name="Normal 2 2 5 3 2 3 3 2" xfId="22279" xr:uid="{F1B6D957-B0FB-48B1-9B05-3F9D1B3777FB}"/>
    <cellStyle name="Normal 2 2 5 3 2 3 4" xfId="23657" xr:uid="{8A391D46-349F-43B1-904A-35F13F278832}"/>
    <cellStyle name="Normal 2 2 5 3 2 3 5" xfId="16613" xr:uid="{A04AA1EA-07D4-4F15-9369-C5E371E72847}"/>
    <cellStyle name="Normal 2 2 5 3 2 4" xfId="5947" xr:uid="{7E671051-7CA9-4436-B501-677FA828FABA}"/>
    <cellStyle name="Normal 2 2 5 3 2 4 2" xfId="26735" xr:uid="{C8492F1F-2400-4772-9838-13D7264B6017}"/>
    <cellStyle name="Normal 2 2 5 3 2 4 3" xfId="15400" xr:uid="{D5CFDB2D-2905-41F1-94D5-6792A993CDA8}"/>
    <cellStyle name="Normal 2 2 5 3 2 5" xfId="7853" xr:uid="{B9528EED-444F-48CF-BC18-E898022C2355}"/>
    <cellStyle name="Normal 2 2 5 3 2 5 2" xfId="18233" xr:uid="{9F20B949-05E0-47E7-81D1-F51539E959E7}"/>
    <cellStyle name="Normal 2 2 5 3 2 6" xfId="10686" xr:uid="{20C5FB41-F9F2-459E-8B5B-C1772DFD6307}"/>
    <cellStyle name="Normal 2 2 5 3 2 6 2" xfId="21066" xr:uid="{9C5859D7-9238-4A3F-9AAC-FEE4E12811D1}"/>
    <cellStyle name="Normal 2 2 5 3 2 7" xfId="24992" xr:uid="{8804360D-1740-4126-BA92-E232EB43B6B3}"/>
    <cellStyle name="Normal 2 2 5 3 2 8" xfId="13163" xr:uid="{9A60082A-A36E-4BBF-AC03-54C96FDD41FC}"/>
    <cellStyle name="Normal 2 2 5 3 3" xfId="3181" xr:uid="{00000000-0005-0000-0000-000015040000}"/>
    <cellStyle name="Normal 2 2 5 3 3 2" xfId="4465" xr:uid="{48360EDB-E31A-4E4C-9125-017600EDB684}"/>
    <cellStyle name="Normal 2 2 5 3 3 2 2" xfId="9236" xr:uid="{9C0C4736-A865-4F40-88B2-84236B470E38}"/>
    <cellStyle name="Normal 2 2 5 3 3 2 2 2" xfId="29227" xr:uid="{00D117A8-9AB0-4313-8331-9C81385CE407}"/>
    <cellStyle name="Normal 2 2 5 3 3 2 2 3" xfId="19616" xr:uid="{910AD68C-77C9-4230-AF2B-6E7B524EACAF}"/>
    <cellStyle name="Normal 2 2 5 3 3 2 3" xfId="12069" xr:uid="{C4328F12-4599-410E-8A77-D36F4B619AB8}"/>
    <cellStyle name="Normal 2 2 5 3 3 2 3 2" xfId="22449" xr:uid="{5235CF13-B17C-4812-BE0D-878DB742EAEE}"/>
    <cellStyle name="Normal 2 2 5 3 3 2 4" xfId="25637" xr:uid="{E472F8F3-6451-4567-99E5-8E594F17347F}"/>
    <cellStyle name="Normal 2 2 5 3 3 2 5" xfId="16783" xr:uid="{50E1624C-D7AB-499D-8F02-19B458F092E0}"/>
    <cellStyle name="Normal 2 2 5 3 3 3" xfId="6238" xr:uid="{B1E78442-0E9C-48A1-AD39-4A87BFDDEB23}"/>
    <cellStyle name="Normal 2 2 5 3 3 3 2" xfId="26044" xr:uid="{9D62ACC6-3D89-4B37-A4D6-BCB14B26C743}"/>
    <cellStyle name="Normal 2 2 5 3 3 3 3" xfId="15807" xr:uid="{A75462E0-4BF7-40B1-B1EA-6ABB72912050}"/>
    <cellStyle name="Normal 2 2 5 3 3 4" xfId="8260" xr:uid="{D894F6F5-39DF-407E-A6FA-8A59032844B1}"/>
    <cellStyle name="Normal 2 2 5 3 3 4 2" xfId="18640" xr:uid="{E1574776-3B4A-4525-BDF2-D34701C8483C}"/>
    <cellStyle name="Normal 2 2 5 3 3 5" xfId="11093" xr:uid="{A5940AD3-DD33-4FCB-95F3-8114BB2A6E13}"/>
    <cellStyle name="Normal 2 2 5 3 3 5 2" xfId="21473" xr:uid="{71838B3F-DCFB-4A51-B536-617B63F5D4A6}"/>
    <cellStyle name="Normal 2 2 5 3 3 6" xfId="22678" xr:uid="{9FE6C028-320A-4758-9989-784CF0F7E6EE}"/>
    <cellStyle name="Normal 2 2 5 3 3 7" xfId="13720" xr:uid="{56555126-E6DA-43E6-8C14-699C3DF768D7}"/>
    <cellStyle name="Normal 2 2 5 3 4" xfId="3179" xr:uid="{00000000-0005-0000-0000-000016040000}"/>
    <cellStyle name="Normal 2 2 5 3 4 2" xfId="6236" xr:uid="{8B5ABF74-57FE-4540-AA36-409E8F3C9144}"/>
    <cellStyle name="Normal 2 2 5 3 4 2 2" xfId="27412" xr:uid="{6052559B-A1CD-461B-A294-F2CB39611FE1}"/>
    <cellStyle name="Normal 2 2 5 3 4 2 3" xfId="15805" xr:uid="{CC3804E1-D2A0-426F-94A6-CB82AD0BC555}"/>
    <cellStyle name="Normal 2 2 5 3 4 3" xfId="8258" xr:uid="{7842EA77-8563-4802-ABC0-662519A88A62}"/>
    <cellStyle name="Normal 2 2 5 3 4 3 2" xfId="18638" xr:uid="{6F1577AA-AA59-4970-9A36-A04A3D7A9682}"/>
    <cellStyle name="Normal 2 2 5 3 4 4" xfId="11091" xr:uid="{D0D32A41-2D50-46A3-AAB5-2582E55B6B1C}"/>
    <cellStyle name="Normal 2 2 5 3 4 4 2" xfId="21471" xr:uid="{8F4D5BCC-6BC0-46E3-BC18-5168F1C8DC9F}"/>
    <cellStyle name="Normal 2 2 5 3 4 5" xfId="23062" xr:uid="{324B6F1E-E111-4D26-A32C-7A93DD29F9D0}"/>
    <cellStyle name="Normal 2 2 5 3 4 6" xfId="13718" xr:uid="{5FCE5877-5A3E-4E51-9459-FD4AE3BDF133}"/>
    <cellStyle name="Normal 2 2 5 3 5" xfId="2584" xr:uid="{00000000-0005-0000-0000-000017040000}"/>
    <cellStyle name="Normal 2 2 5 3 5 2" xfId="5848" xr:uid="{D68FD721-F74C-48E2-88D7-F5695118B0F5}"/>
    <cellStyle name="Normal 2 2 5 3 5 2 2" xfId="25885" xr:uid="{9FC1A68A-E832-41FF-AA80-E4C7B7827E46}"/>
    <cellStyle name="Normal 2 2 5 3 5 2 3" xfId="15255" xr:uid="{637E43A1-21B7-4C71-9C1D-C3534A45FB3A}"/>
    <cellStyle name="Normal 2 2 5 3 5 3" xfId="7708" xr:uid="{0F5B11BE-E2EF-43C9-AA70-9A4C9F809519}"/>
    <cellStyle name="Normal 2 2 5 3 5 3 2" xfId="18088" xr:uid="{6156AA97-D391-4421-A893-BD8A70C4EAEB}"/>
    <cellStyle name="Normal 2 2 5 3 5 4" xfId="10541" xr:uid="{B8B5B2DE-A2D8-4990-9E77-1E27173B78AD}"/>
    <cellStyle name="Normal 2 2 5 3 5 4 2" xfId="20921" xr:uid="{F98BE8BC-826A-459C-97C2-9A46A0929D43}"/>
    <cellStyle name="Normal 2 2 5 3 5 5" xfId="25337" xr:uid="{0B085AAA-4493-420A-8209-AB304D7B5653}"/>
    <cellStyle name="Normal 2 2 5 3 5 6" xfId="12971" xr:uid="{1990347C-B4F0-405F-9412-D0ADB4536A11}"/>
    <cellStyle name="Normal 2 2 5 3 6" xfId="2327" xr:uid="{00000000-0005-0000-0000-000012040000}"/>
    <cellStyle name="Normal 2 2 5 3 6 2" xfId="7453" xr:uid="{355A4282-D669-44C1-88B9-47C0ABA07E59}"/>
    <cellStyle name="Normal 2 2 5 3 6 2 2" xfId="17833" xr:uid="{5730EDBC-00E3-4467-8ED7-7FE48586581A}"/>
    <cellStyle name="Normal 2 2 5 3 6 3" xfId="10286" xr:uid="{4B95A07D-90D6-49F9-A0DB-986EA1DD1001}"/>
    <cellStyle name="Normal 2 2 5 3 6 3 2" xfId="20666" xr:uid="{D368E7D5-52BA-49BF-B3EF-63151CDA95B8}"/>
    <cellStyle name="Normal 2 2 5 3 6 4" xfId="24177" xr:uid="{0A7E2AAE-7538-4048-AC32-7D9E71F9699C}"/>
    <cellStyle name="Normal 2 2 5 3 6 5" xfId="15000" xr:uid="{C196E802-6982-4FEE-A6DE-C08935646518}"/>
    <cellStyle name="Normal 2 2 5 3 7" xfId="3842" xr:uid="{768E63F6-D0FB-427E-8CB9-301DD97546F9}"/>
    <cellStyle name="Normal 2 2 5 3 7 2" xfId="8674" xr:uid="{167A86E3-850C-4FB7-B244-9DC88C162A53}"/>
    <cellStyle name="Normal 2 2 5 3 7 2 2" xfId="19054" xr:uid="{A67BD2E5-D873-4902-9428-AA80E9E8B7EC}"/>
    <cellStyle name="Normal 2 2 5 3 7 3" xfId="11507" xr:uid="{AEDB1F02-3940-466E-9B01-770FF4DEA4CB}"/>
    <cellStyle name="Normal 2 2 5 3 7 3 2" xfId="21887" xr:uid="{54D42C56-CAB3-4AB6-93D6-A2A2C01B576C}"/>
    <cellStyle name="Normal 2 2 5 3 7 4" xfId="16221" xr:uid="{E1E88A3A-BE1A-4FB9-9BF2-494092A3B254}"/>
    <cellStyle name="Normal 2 2 5 3 8" xfId="5113" xr:uid="{30AF1C54-D2CC-4BBB-8766-0A393ABB8F1E}"/>
    <cellStyle name="Normal 2 2 5 3 8 2" xfId="14410" xr:uid="{92177246-C24D-451E-B088-5CFB429D4F22}"/>
    <cellStyle name="Normal 2 2 5 3 9" xfId="6863" xr:uid="{36AD9A76-892B-4B2F-95EB-E6ED3902772F}"/>
    <cellStyle name="Normal 2 2 5 3 9 2" xfId="17243" xr:uid="{48B43599-86E4-4CC4-A5A6-23AB3A005D75}"/>
    <cellStyle name="Normal 2 2 5 4" xfId="762" xr:uid="{00000000-0005-0000-0000-0000A6040000}"/>
    <cellStyle name="Normal 2 2 5 4 2" xfId="3182" xr:uid="{00000000-0005-0000-0000-000019040000}"/>
    <cellStyle name="Normal 2 2 5 4 2 2" xfId="6239" xr:uid="{1951603C-8860-4B43-9F11-FA631F269DCB}"/>
    <cellStyle name="Normal 2 2 5 4 2 2 2" xfId="24821" xr:uid="{730ECCB9-507B-49DD-9658-F3160CBE68C3}"/>
    <cellStyle name="Normal 2 2 5 4 2 2 3" xfId="27802" xr:uid="{2A7317C0-643E-4B65-9A97-C61A8E4A2474}"/>
    <cellStyle name="Normal 2 2 5 4 2 2 4" xfId="15808" xr:uid="{8C99B084-32E9-4F72-BBAE-3EA79CC8675A}"/>
    <cellStyle name="Normal 2 2 5 4 2 3" xfId="8261" xr:uid="{40F4AC1B-381C-40DE-A5E8-9EB8A2D02592}"/>
    <cellStyle name="Normal 2 2 5 4 2 3 2" xfId="28879" xr:uid="{584F1855-DA4E-4BAA-A86E-1BA7CA7C6D36}"/>
    <cellStyle name="Normal 2 2 5 4 2 3 3" xfId="18641" xr:uid="{EBA367CA-932D-4C99-92B1-278D334A4118}"/>
    <cellStyle name="Normal 2 2 5 4 2 4" xfId="11094" xr:uid="{8E68B3E8-45EE-4C41-A096-EF05DFC2B3E7}"/>
    <cellStyle name="Normal 2 2 5 4 2 4 2" xfId="21474" xr:uid="{FE16556B-F3C3-4906-8FDB-D4F60EC5402C}"/>
    <cellStyle name="Normal 2 2 5 4 2 5" xfId="23816" xr:uid="{3D58558D-803C-48F1-BDF8-9829FCD01334}"/>
    <cellStyle name="Normal 2 2 5 4 2 6" xfId="13721" xr:uid="{8EF7EF2B-CED1-4007-921C-297E3E70F6A4}"/>
    <cellStyle name="Normal 2 2 5 4 3" xfId="2727" xr:uid="{00000000-0005-0000-0000-00001A040000}"/>
    <cellStyle name="Normal 2 2 5 4 3 2" xfId="5944" xr:uid="{194E08B5-DDC3-4709-A771-073277BF9EB7}"/>
    <cellStyle name="Normal 2 2 5 4 3 2 2" xfId="25848" xr:uid="{BFA93C3E-B576-4D4B-8F77-BA345C374600}"/>
    <cellStyle name="Normal 2 2 5 4 3 2 3" xfId="15397" xr:uid="{6419E0F1-5E07-422F-A27A-2F6D3E62703E}"/>
    <cellStyle name="Normal 2 2 5 4 3 3" xfId="7850" xr:uid="{B02F34D0-F82F-4006-BE55-77B22080AA39}"/>
    <cellStyle name="Normal 2 2 5 4 3 3 2" xfId="18230" xr:uid="{AE538EAD-83E0-4905-9C2F-9D9D0B4A8B1A}"/>
    <cellStyle name="Normal 2 2 5 4 3 4" xfId="10683" xr:uid="{151237DE-A10E-4667-B110-49113A11C1F7}"/>
    <cellStyle name="Normal 2 2 5 4 3 4 2" xfId="21063" xr:uid="{A6D2CB03-5FCD-4ED8-A370-172DFFE921C3}"/>
    <cellStyle name="Normal 2 2 5 4 3 5" xfId="24049" xr:uid="{7A09FDC2-7262-4111-8465-3F92D0BCCB11}"/>
    <cellStyle name="Normal 2 2 5 4 3 6" xfId="13160" xr:uid="{0C71C1B2-E423-4854-A243-169C4D025D96}"/>
    <cellStyle name="Normal 2 2 5 4 4" xfId="4161" xr:uid="{77133353-D78F-4905-AB0C-35331A391DAE}"/>
    <cellStyle name="Normal 2 2 5 4 4 2" xfId="8932" xr:uid="{700A96BE-64B7-46B2-B34F-A7D01E8A7D5B}"/>
    <cellStyle name="Normal 2 2 5 4 4 2 2" xfId="29029" xr:uid="{41102D16-4D18-4AA7-AFAE-8D8CD5422523}"/>
    <cellStyle name="Normal 2 2 5 4 4 2 3" xfId="19312" xr:uid="{410448E5-A392-466B-BC94-70B7C721290F}"/>
    <cellStyle name="Normal 2 2 5 4 4 3" xfId="11765" xr:uid="{1BCC2FB2-0DDF-4976-BEC7-654235EAADF4}"/>
    <cellStyle name="Normal 2 2 5 4 4 3 2" xfId="22145" xr:uid="{5E9C6438-4F90-47FB-9C1D-9C1AB1F57212}"/>
    <cellStyle name="Normal 2 2 5 4 4 4" xfId="24294" xr:uid="{40F6B065-C3AD-47BD-A6D9-B439B3223AE3}"/>
    <cellStyle name="Normal 2 2 5 4 4 5" xfId="16479" xr:uid="{E90B7D13-EAC6-403B-9F55-E502846BCB6F}"/>
    <cellStyle name="Normal 2 2 5 4 5" xfId="5114" xr:uid="{AEC81067-9A7A-4124-98E2-43D87D46AE9F}"/>
    <cellStyle name="Normal 2 2 5 4 5 2" xfId="26565" xr:uid="{F238678A-0463-4B49-A10A-95980D151155}"/>
    <cellStyle name="Normal 2 2 5 4 5 3" xfId="14411" xr:uid="{5D2AC5DD-A604-416C-BC6E-4E7C1A4EC5F6}"/>
    <cellStyle name="Normal 2 2 5 4 6" xfId="6864" xr:uid="{886AA42F-5700-42A5-BCEC-FFD1618DB977}"/>
    <cellStyle name="Normal 2 2 5 4 6 2" xfId="17244" xr:uid="{49C11A60-C1B1-49EA-A045-52DF8345965B}"/>
    <cellStyle name="Normal 2 2 5 4 7" xfId="9697" xr:uid="{F319566E-35AB-4788-8D03-EF4C36780B1C}"/>
    <cellStyle name="Normal 2 2 5 4 7 2" xfId="20077" xr:uid="{3C8B4D5D-2598-40AF-9298-2D95E104DC58}"/>
    <cellStyle name="Normal 2 2 5 4 8" xfId="22864" xr:uid="{4B2F798E-48E6-4376-A3B5-403E93C6E944}"/>
    <cellStyle name="Normal 2 2 5 4 9" xfId="12718" xr:uid="{20C2B9F8-FAA2-4D18-BA7C-7E931A4EA708}"/>
    <cellStyle name="Normal 2 2 5 5" xfId="763" xr:uid="{00000000-0005-0000-0000-0000A7040000}"/>
    <cellStyle name="Normal 2 2 5 5 2" xfId="4466" xr:uid="{6EF105C5-F98E-47DB-8906-F1ED9D61A476}"/>
    <cellStyle name="Normal 2 2 5 5 2 2" xfId="9237" xr:uid="{A33EEAB3-632D-4D41-97EE-2557CA7BAEEA}"/>
    <cellStyle name="Normal 2 2 5 5 2 2 2" xfId="29228" xr:uid="{FA08C50A-BDB3-4FD3-988D-B5459F856DE8}"/>
    <cellStyle name="Normal 2 2 5 5 2 2 3" xfId="19617" xr:uid="{8F9AB79D-D5A4-4FA3-B6DB-2A7DC7A269D1}"/>
    <cellStyle name="Normal 2 2 5 5 2 3" xfId="12070" xr:uid="{687B8F02-F39D-4E3D-BD9A-2BE9832D13B2}"/>
    <cellStyle name="Normal 2 2 5 5 2 3 2" xfId="22450" xr:uid="{0AA9CD85-3DD1-4BB8-93C5-465249CD6FE7}"/>
    <cellStyle name="Normal 2 2 5 5 2 4" xfId="25656" xr:uid="{34A26308-FF30-49D3-A190-491D65A62777}"/>
    <cellStyle name="Normal 2 2 5 5 2 5" xfId="16784" xr:uid="{1B7185B3-42A4-4084-B389-8624BE7E45D8}"/>
    <cellStyle name="Normal 2 2 5 5 3" xfId="5115" xr:uid="{5586B6F1-6EB7-4B54-B794-696523042EF4}"/>
    <cellStyle name="Normal 2 2 5 5 3 2" xfId="27005" xr:uid="{69CF3FCA-36C7-46CB-BE6F-FC7C88B21E84}"/>
    <cellStyle name="Normal 2 2 5 5 3 3" xfId="14412" xr:uid="{E15399E6-B3FA-4164-8340-785A6301940F}"/>
    <cellStyle name="Normal 2 2 5 5 4" xfId="6865" xr:uid="{BCBDC9C9-7B71-4675-BD67-499DCD957E6B}"/>
    <cellStyle name="Normal 2 2 5 5 4 2" xfId="17245" xr:uid="{5EB6FF69-AA65-4918-A829-595B3426E334}"/>
    <cellStyle name="Normal 2 2 5 5 5" xfId="9698" xr:uid="{E5DAA30A-0FD0-441C-AD84-E2333F9131EE}"/>
    <cellStyle name="Normal 2 2 5 5 5 2" xfId="20078" xr:uid="{A48991DE-F369-4251-93C9-87B4E86CD9E0}"/>
    <cellStyle name="Normal 2 2 5 5 6" xfId="22920" xr:uid="{69AA6929-94EE-4741-AD22-8466135E8D83}"/>
    <cellStyle name="Normal 2 2 5 5 7" xfId="13722" xr:uid="{33796E81-926B-4F0C-9B80-EEC6EC1A3FF2}"/>
    <cellStyle name="Normal 2 2 5 6" xfId="2902" xr:uid="{00000000-0005-0000-0000-00001C040000}"/>
    <cellStyle name="Normal 2 2 5 6 2" xfId="6087" xr:uid="{5EBF24F2-A5F7-415E-8EC7-4EF7815E1FF6}"/>
    <cellStyle name="Normal 2 2 5 6 2 2" xfId="23891" xr:uid="{47724E20-B1D8-4FF8-9A44-2977CC2ED5ED}"/>
    <cellStyle name="Normal 2 2 5 6 2 3" xfId="27544" xr:uid="{936ED42E-6F05-4888-ADC8-F1C177BD493A}"/>
    <cellStyle name="Normal 2 2 5 6 2 4" xfId="15565" xr:uid="{62DEA000-66AC-4EB3-B753-EA729D248FB4}"/>
    <cellStyle name="Normal 2 2 5 6 3" xfId="8018" xr:uid="{E7E24CD5-241B-43B1-9373-D1BEA0AD1624}"/>
    <cellStyle name="Normal 2 2 5 6 3 2" xfId="26162" xr:uid="{4039BB8E-FF83-4E7A-85E1-B650C0CDDBCB}"/>
    <cellStyle name="Normal 2 2 5 6 3 3" xfId="18398" xr:uid="{6B3710D7-32C9-4D74-8EFD-A1B74B09B9DC}"/>
    <cellStyle name="Normal 2 2 5 6 4" xfId="10851" xr:uid="{3C5902C3-3749-417F-A46F-5727D6DE332E}"/>
    <cellStyle name="Normal 2 2 5 6 4 2" xfId="21231" xr:uid="{14C21B63-49BB-49D3-BD82-B5814AAFD628}"/>
    <cellStyle name="Normal 2 2 5 6 5" xfId="23123" xr:uid="{34687A96-B813-4212-AD0D-48688AADA035}"/>
    <cellStyle name="Normal 2 2 5 6 6" xfId="13416" xr:uid="{2753E1A2-47B8-40BE-98AF-F0541F5C54CA}"/>
    <cellStyle name="Normal 2 2 5 7" xfId="2481" xr:uid="{00000000-0005-0000-0000-00001D040000}"/>
    <cellStyle name="Normal 2 2 5 7 2" xfId="5766" xr:uid="{4A390432-8884-423E-B9B8-DF3CF691D005}"/>
    <cellStyle name="Normal 2 2 5 7 2 2" xfId="28049" xr:uid="{17E6F790-6F59-4460-BF00-3CC8B8C84973}"/>
    <cellStyle name="Normal 2 2 5 7 2 3" xfId="15152" xr:uid="{745D3E67-3388-4477-A046-426F2E8DC4A5}"/>
    <cellStyle name="Normal 2 2 5 7 3" xfId="7605" xr:uid="{0DE4E01E-561D-41AE-8E2F-82443E2BA269}"/>
    <cellStyle name="Normal 2 2 5 7 3 2" xfId="17985" xr:uid="{CD67BFA3-8443-427E-A786-7416E437B4C1}"/>
    <cellStyle name="Normal 2 2 5 7 4" xfId="10438" xr:uid="{2A472E99-D46F-4FEF-BCB4-06BC1102DFB8}"/>
    <cellStyle name="Normal 2 2 5 7 4 2" xfId="20818" xr:uid="{84EF04DB-5612-47F1-8449-AB9707B7515D}"/>
    <cellStyle name="Normal 2 2 5 7 5" xfId="24296" xr:uid="{58332B38-93AE-40A3-800E-DF25E10ADFE2}"/>
    <cellStyle name="Normal 2 2 5 7 6" xfId="12868" xr:uid="{B252D23F-8BE9-4572-AC13-4923320155E8}"/>
    <cellStyle name="Normal 2 2 5 8" xfId="2175" xr:uid="{00000000-0005-0000-0000-000004040000}"/>
    <cellStyle name="Normal 2 2 5 8 2" xfId="7301" xr:uid="{E95D3F49-3715-4CC7-A760-1E140DD01628}"/>
    <cellStyle name="Normal 2 2 5 8 2 2" xfId="17681" xr:uid="{3DCD14CB-512D-4F5B-AB36-25B9A2B1A262}"/>
    <cellStyle name="Normal 2 2 5 8 3" xfId="10134" xr:uid="{34BE5327-55F5-41C8-A25C-E16241875A20}"/>
    <cellStyle name="Normal 2 2 5 8 3 2" xfId="20514" xr:uid="{D18D9AEB-696E-40E6-8BB4-B1F1C23B2141}"/>
    <cellStyle name="Normal 2 2 5 8 4" xfId="24764" xr:uid="{DA8323EF-60AF-49BB-88C6-1245D70DB90C}"/>
    <cellStyle name="Normal 2 2 5 8 5" xfId="14848" xr:uid="{C731C4D0-E9A2-419F-AD92-A0D07C4414C0}"/>
    <cellStyle name="Normal 2 2 5 9" xfId="3934" xr:uid="{0CB43D55-C908-4083-90A9-FF89559DAF34}"/>
    <cellStyle name="Normal 2 2 5 9 2" xfId="8765" xr:uid="{9F9FAC5D-37F6-40AA-9967-869F0D927DD2}"/>
    <cellStyle name="Normal 2 2 5 9 2 2" xfId="19145" xr:uid="{5514B669-E767-4499-AE3E-0C65A0D899B3}"/>
    <cellStyle name="Normal 2 2 5 9 3" xfId="11598" xr:uid="{011153CF-D809-4F59-B9C6-B301772D3432}"/>
    <cellStyle name="Normal 2 2 5 9 3 2" xfId="21978" xr:uid="{9D4DC90F-B09C-4CAA-B5EF-B0F3321B0EB2}"/>
    <cellStyle name="Normal 2 2 5 9 4" xfId="16312" xr:uid="{88DA3762-90A6-4CF1-B16D-09030B2DDF34}"/>
    <cellStyle name="Normal 2 2 6" xfId="764" xr:uid="{00000000-0005-0000-0000-0000A8040000}"/>
    <cellStyle name="Normal 2 2 6 10" xfId="5116" xr:uid="{963C3611-457B-4569-9F08-D8E8B6B58342}"/>
    <cellStyle name="Normal 2 2 6 10 2" xfId="14413" xr:uid="{A46C3E5A-5793-40F1-80F7-CEA82D001334}"/>
    <cellStyle name="Normal 2 2 6 11" xfId="6866" xr:uid="{5FEA02F8-0573-4DF3-B8C8-ECF91A657C05}"/>
    <cellStyle name="Normal 2 2 6 11 2" xfId="17246" xr:uid="{D37E6582-3CA9-4B8C-94C3-9E8894BC760E}"/>
    <cellStyle name="Normal 2 2 6 12" xfId="9699" xr:uid="{19674DD6-4C3E-4791-A002-9C3FE93F77E3}"/>
    <cellStyle name="Normal 2 2 6 12 2" xfId="20079" xr:uid="{6958F3CF-F388-4709-895B-4FB571CA5106}"/>
    <cellStyle name="Normal 2 2 6 13" xfId="25251" xr:uid="{D795BB32-094F-4C86-BC01-958FFB9C5DA9}"/>
    <cellStyle name="Normal 2 2 6 14" xfId="12412" xr:uid="{44E83FAC-7AE5-4706-93FB-4C37F2A24648}"/>
    <cellStyle name="Normal 2 2 6 2" xfId="765" xr:uid="{00000000-0005-0000-0000-0000A9040000}"/>
    <cellStyle name="Normal 2 2 6 2 10" xfId="6867" xr:uid="{3D25EB71-E123-4DA6-8867-E93C8C63A2E3}"/>
    <cellStyle name="Normal 2 2 6 2 10 2" xfId="17247" xr:uid="{E1E7A34D-89B4-4BAB-B149-E73C0ADA2435}"/>
    <cellStyle name="Normal 2 2 6 2 11" xfId="9700" xr:uid="{E4D72A88-F242-45A2-AF03-6E6DE242E170}"/>
    <cellStyle name="Normal 2 2 6 2 11 2" xfId="20080" xr:uid="{51D6941F-2BF5-47B5-BBA8-EE83DA7B171E}"/>
    <cellStyle name="Normal 2 2 6 2 12" xfId="23916" xr:uid="{A8E6C921-55CD-4646-A6F9-922F714D4063}"/>
    <cellStyle name="Normal 2 2 6 2 13" xfId="12472" xr:uid="{9151C67F-479C-4177-953B-C2BE45EDB23B}"/>
    <cellStyle name="Normal 2 2 6 2 2" xfId="766" xr:uid="{00000000-0005-0000-0000-0000AA040000}"/>
    <cellStyle name="Normal 2 2 6 2 2 10" xfId="13037" xr:uid="{C6C09AA8-2003-487A-87BA-B7B0FAA2F8B5}"/>
    <cellStyle name="Normal 2 2 6 2 2 2" xfId="2733" xr:uid="{00000000-0005-0000-0000-000021040000}"/>
    <cellStyle name="Normal 2 2 6 2 2 2 2" xfId="3185" xr:uid="{00000000-0005-0000-0000-000022040000}"/>
    <cellStyle name="Normal 2 2 6 2 2 2 2 2" xfId="6242" xr:uid="{AD0C4932-6D7D-45FF-85DF-AAE8C9EA23D8}"/>
    <cellStyle name="Normal 2 2 6 2 2 2 2 2 2" xfId="27148" xr:uid="{50074F00-B7A6-44B7-B7EE-7797041DF54E}"/>
    <cellStyle name="Normal 2 2 6 2 2 2 2 2 3" xfId="15811" xr:uid="{21D05B74-0F66-4913-B9C8-FE2ACC83066F}"/>
    <cellStyle name="Normal 2 2 6 2 2 2 2 3" xfId="8264" xr:uid="{EC5842AE-3220-4106-A5C5-E92115EC7152}"/>
    <cellStyle name="Normal 2 2 6 2 2 2 2 3 2" xfId="18644" xr:uid="{9B71C1FF-CEE3-46D2-9EC3-B4FC49711316}"/>
    <cellStyle name="Normal 2 2 6 2 2 2 2 4" xfId="11097" xr:uid="{FD0D516E-94FA-4926-BBCE-687265CCF63B}"/>
    <cellStyle name="Normal 2 2 6 2 2 2 2 4 2" xfId="21477" xr:uid="{58EA81BF-3C1A-4F49-A09F-A50F221FC2AA}"/>
    <cellStyle name="Normal 2 2 6 2 2 2 2 5" xfId="24990" xr:uid="{4D3465FE-A1E3-41C6-AF78-D9DD9050CBDE}"/>
    <cellStyle name="Normal 2 2 6 2 2 2 2 6" xfId="13725" xr:uid="{6054E1E5-3A1C-41B9-9D4F-531A4D34C959}"/>
    <cellStyle name="Normal 2 2 6 2 2 2 3" xfId="4297" xr:uid="{70482B53-70A1-4B5D-99B7-DD017FD52066}"/>
    <cellStyle name="Normal 2 2 6 2 2 2 3 2" xfId="9068" xr:uid="{E39B3821-DC4A-4CD8-BA22-FE8CF90F1E9B}"/>
    <cellStyle name="Normal 2 2 6 2 2 2 3 2 2" xfId="29111" xr:uid="{B630E78A-E8CD-4621-92F0-AFAA140F60BC}"/>
    <cellStyle name="Normal 2 2 6 2 2 2 3 2 3" xfId="19448" xr:uid="{49C90A69-C5F7-42DA-8D66-FC010CF0F29A}"/>
    <cellStyle name="Normal 2 2 6 2 2 2 3 3" xfId="11901" xr:uid="{FC8C8A4E-DEB0-47FC-A467-D5BB486E720F}"/>
    <cellStyle name="Normal 2 2 6 2 2 2 3 3 2" xfId="22281" xr:uid="{BF976083-E227-4568-B232-D920E2A986BA}"/>
    <cellStyle name="Normal 2 2 6 2 2 2 3 4" xfId="23768" xr:uid="{5E91C338-38B0-4726-BB70-68BE97A3DB18}"/>
    <cellStyle name="Normal 2 2 6 2 2 2 3 5" xfId="16615" xr:uid="{C6E80A27-4F98-4B01-92FF-ECD8A3A9D98D}"/>
    <cellStyle name="Normal 2 2 6 2 2 2 4" xfId="5950" xr:uid="{3052317B-4ACE-4D92-9E73-CC7F606D84E5}"/>
    <cellStyle name="Normal 2 2 6 2 2 2 4 2" xfId="27963" xr:uid="{D293BB91-55CD-455D-84B2-910305AD7982}"/>
    <cellStyle name="Normal 2 2 6 2 2 2 4 3" xfId="15403" xr:uid="{357E2879-E375-48F2-B18C-786A8BE0AC87}"/>
    <cellStyle name="Normal 2 2 6 2 2 2 5" xfId="7856" xr:uid="{75ADF92F-1C62-4755-B9F4-BA8CED2C6F9A}"/>
    <cellStyle name="Normal 2 2 6 2 2 2 5 2" xfId="18236" xr:uid="{560DB7D1-9160-404C-A82B-C71C75325B94}"/>
    <cellStyle name="Normal 2 2 6 2 2 2 6" xfId="10689" xr:uid="{3BF80FF2-EE14-4358-9740-D031390778AD}"/>
    <cellStyle name="Normal 2 2 6 2 2 2 6 2" xfId="21069" xr:uid="{CC051CC2-70E2-41D5-8D15-E09A1984C4CE}"/>
    <cellStyle name="Normal 2 2 6 2 2 2 7" xfId="23227" xr:uid="{A3F8BC61-0040-46E9-9D9A-71B8E0B6FC3E}"/>
    <cellStyle name="Normal 2 2 6 2 2 2 8" xfId="13166" xr:uid="{36D1DFF4-3C3E-45FF-A1FB-B26D221FADE5}"/>
    <cellStyle name="Normal 2 2 6 2 2 3" xfId="3186" xr:uid="{00000000-0005-0000-0000-000023040000}"/>
    <cellStyle name="Normal 2 2 6 2 2 3 2" xfId="4467" xr:uid="{9F706EB4-3E25-430F-B16D-860B5C446E2D}"/>
    <cellStyle name="Normal 2 2 6 2 2 3 2 2" xfId="9238" xr:uid="{626BCD8E-F62B-431A-92C2-B3036586811D}"/>
    <cellStyle name="Normal 2 2 6 2 2 3 2 2 2" xfId="19618" xr:uid="{4440CC75-0F12-4B17-A8B4-2E4262CF94A2}"/>
    <cellStyle name="Normal 2 2 6 2 2 3 2 3" xfId="12071" xr:uid="{6976AB79-28D1-4313-9D9D-EE3228E88690}"/>
    <cellStyle name="Normal 2 2 6 2 2 3 2 3 2" xfId="22451" xr:uid="{AFF673AF-9A91-475F-A847-FDD2B73391C5}"/>
    <cellStyle name="Normal 2 2 6 2 2 3 2 4" xfId="28386" xr:uid="{34CCB7B2-EF32-494A-A790-0975D246D964}"/>
    <cellStyle name="Normal 2 2 6 2 2 3 2 5" xfId="16785" xr:uid="{06D884E1-120A-4C5C-99F1-B742502A02A6}"/>
    <cellStyle name="Normal 2 2 6 2 2 3 3" xfId="6243" xr:uid="{588A55D6-FA85-40D2-BD6B-4D546EA36041}"/>
    <cellStyle name="Normal 2 2 6 2 2 3 3 2" xfId="15812" xr:uid="{DFA3218D-5260-4ABA-8FB3-9E54709A2A73}"/>
    <cellStyle name="Normal 2 2 6 2 2 3 4" xfId="8265" xr:uid="{7B04C46E-C949-4AAC-8114-16C9A0D5B1C2}"/>
    <cellStyle name="Normal 2 2 6 2 2 3 4 2" xfId="18645" xr:uid="{2BEABE8C-5B00-44AF-BC19-87A336C6C6F7}"/>
    <cellStyle name="Normal 2 2 6 2 2 3 5" xfId="11098" xr:uid="{634EC4EC-2AB5-4E9C-AFA6-557EAA7DB02E}"/>
    <cellStyle name="Normal 2 2 6 2 2 3 5 2" xfId="21478" xr:uid="{0F266ECA-43DD-4F95-BF92-0A9529C912E7}"/>
    <cellStyle name="Normal 2 2 6 2 2 3 6" xfId="24168" xr:uid="{F9F51225-FAF4-4573-9B50-F709384D7D8A}"/>
    <cellStyle name="Normal 2 2 6 2 2 3 7" xfId="13726" xr:uid="{77C1E2BD-82DE-453E-821D-CF20ABE192B7}"/>
    <cellStyle name="Normal 2 2 6 2 2 4" xfId="3184" xr:uid="{00000000-0005-0000-0000-000024040000}"/>
    <cellStyle name="Normal 2 2 6 2 2 4 2" xfId="6241" xr:uid="{2A8E5E90-9539-4B84-AD45-32A9701D3B66}"/>
    <cellStyle name="Normal 2 2 6 2 2 4 2 2" xfId="27299" xr:uid="{C9885A2D-4594-47B4-813F-010CB33AF84D}"/>
    <cellStyle name="Normal 2 2 6 2 2 4 2 3" xfId="15810" xr:uid="{CAFF16BF-785D-47CA-A25D-D4873D53C3D1}"/>
    <cellStyle name="Normal 2 2 6 2 2 4 3" xfId="8263" xr:uid="{CB5E47CD-F8C8-4093-B0AB-98AAE247F142}"/>
    <cellStyle name="Normal 2 2 6 2 2 4 3 2" xfId="18643" xr:uid="{D5E581C6-8383-438A-88CD-98AA4648A428}"/>
    <cellStyle name="Normal 2 2 6 2 2 4 4" xfId="11096" xr:uid="{04BE5186-75EA-4DD8-9595-CCB6BBA4325B}"/>
    <cellStyle name="Normal 2 2 6 2 2 4 4 2" xfId="21476" xr:uid="{1EDBFEEC-CF17-428D-A193-EEFD8FDBF989}"/>
    <cellStyle name="Normal 2 2 6 2 2 4 5" xfId="22654" xr:uid="{89EEE988-C7B4-44E2-B02C-0B26E4142BCE}"/>
    <cellStyle name="Normal 2 2 6 2 2 4 6" xfId="13724" xr:uid="{E33E1944-7C5B-43EA-A3F5-149F469C4A34}"/>
    <cellStyle name="Normal 2 2 6 2 2 5" xfId="4239" xr:uid="{C987F1B0-2E5B-42A7-A1CE-2CCB722445F0}"/>
    <cellStyle name="Normal 2 2 6 2 2 5 2" xfId="9010" xr:uid="{F1558F9D-14DE-4FD8-9F11-E719FFE7CEC9}"/>
    <cellStyle name="Normal 2 2 6 2 2 5 2 2" xfId="29081" xr:uid="{901F85F1-8FE2-4259-8CF1-6486B2548664}"/>
    <cellStyle name="Normal 2 2 6 2 2 5 2 3" xfId="19390" xr:uid="{1A6E6247-957C-4A52-9D3D-5ECE6DF29868}"/>
    <cellStyle name="Normal 2 2 6 2 2 5 3" xfId="11843" xr:uid="{24DB62B2-CCAF-42DD-A7C3-53BFACCEA2A6}"/>
    <cellStyle name="Normal 2 2 6 2 2 5 3 2" xfId="22223" xr:uid="{CFE1E20C-CAF7-4F2B-8993-86C72C759AE2}"/>
    <cellStyle name="Normal 2 2 6 2 2 5 4" xfId="22966" xr:uid="{F402148D-9F30-4898-9769-13A6AF983969}"/>
    <cellStyle name="Normal 2 2 6 2 2 5 5" xfId="16557" xr:uid="{9069D65B-E891-473A-93CF-206B85BD6F29}"/>
    <cellStyle name="Normal 2 2 6 2 2 6" xfId="5118" xr:uid="{2AB213AF-C036-44A2-AD92-ABE31F4DA537}"/>
    <cellStyle name="Normal 2 2 6 2 2 6 2" xfId="28672" xr:uid="{CA60F94B-B0F4-4238-BC1D-2BAB1101304D}"/>
    <cellStyle name="Normal 2 2 6 2 2 6 3" xfId="14415" xr:uid="{38FFA62B-DF00-4F78-B291-AF7FDEA7AFA5}"/>
    <cellStyle name="Normal 2 2 6 2 2 7" xfId="6868" xr:uid="{A845BEFA-03CC-4BB1-9EEF-DA2A2589E9AF}"/>
    <cellStyle name="Normal 2 2 6 2 2 7 2" xfId="17248" xr:uid="{82EB7736-7837-4160-8848-C257F564622C}"/>
    <cellStyle name="Normal 2 2 6 2 2 8" xfId="9701" xr:uid="{0139A402-3057-4F0C-A432-25E4414F7185}"/>
    <cellStyle name="Normal 2 2 6 2 2 8 2" xfId="20081" xr:uid="{499B1975-E5B7-4FFE-921C-B0F6B80AAF86}"/>
    <cellStyle name="Normal 2 2 6 2 2 9" xfId="23059" xr:uid="{00BA739F-A1B6-45AE-B77E-887C9215CE59}"/>
    <cellStyle name="Normal 2 2 6 2 3" xfId="2732" xr:uid="{00000000-0005-0000-0000-000025040000}"/>
    <cellStyle name="Normal 2 2 6 2 3 2" xfId="3187" xr:uid="{00000000-0005-0000-0000-000026040000}"/>
    <cellStyle name="Normal 2 2 6 2 3 2 2" xfId="6244" xr:uid="{6F054504-44BD-42C9-AA22-3BACA7580360}"/>
    <cellStyle name="Normal 2 2 6 2 3 2 2 2" xfId="27042" xr:uid="{B09CE0B7-9764-4C38-A97E-326DCABF4D55}"/>
    <cellStyle name="Normal 2 2 6 2 3 2 2 3" xfId="15813" xr:uid="{8E04F228-6530-4F9F-8C15-F0254E2E4C5B}"/>
    <cellStyle name="Normal 2 2 6 2 3 2 3" xfId="8266" xr:uid="{958EE414-6373-4CF0-BE5F-00C92EC1F8AE}"/>
    <cellStyle name="Normal 2 2 6 2 3 2 3 2" xfId="18646" xr:uid="{2197D954-3104-4564-940C-6D59F2A9951B}"/>
    <cellStyle name="Normal 2 2 6 2 3 2 4" xfId="11099" xr:uid="{2D6C8B97-62B4-4DA8-B626-48719476F097}"/>
    <cellStyle name="Normal 2 2 6 2 3 2 4 2" xfId="21479" xr:uid="{0F40F97C-771B-4BE9-B3DA-F94A78A64F4D}"/>
    <cellStyle name="Normal 2 2 6 2 3 2 5" xfId="24071" xr:uid="{2ADE2F64-E9FA-4AC1-A03B-726B30D3571D}"/>
    <cellStyle name="Normal 2 2 6 2 3 2 6" xfId="13727" xr:uid="{42E91BD0-98A8-4495-8410-CE6A9CCE515B}"/>
    <cellStyle name="Normal 2 2 6 2 3 3" xfId="4296" xr:uid="{971A6F7A-AFB2-436A-B1B4-F113D718A7CF}"/>
    <cellStyle name="Normal 2 2 6 2 3 3 2" xfId="9067" xr:uid="{664D73D2-B22A-4951-A932-61284E659329}"/>
    <cellStyle name="Normal 2 2 6 2 3 3 2 2" xfId="29110" xr:uid="{2EC97DC1-4E87-49EB-BA04-9DA8D87362C3}"/>
    <cellStyle name="Normal 2 2 6 2 3 3 2 3" xfId="19447" xr:uid="{F62BBE02-DD83-406E-8C47-EB15CFE84F51}"/>
    <cellStyle name="Normal 2 2 6 2 3 3 3" xfId="11900" xr:uid="{B4FD6724-96A8-4636-A3CF-3C2DB3575377}"/>
    <cellStyle name="Normal 2 2 6 2 3 3 3 2" xfId="22280" xr:uid="{C9F376C1-F2A5-4B82-B967-60AB0472EEBC}"/>
    <cellStyle name="Normal 2 2 6 2 3 3 4" xfId="25395" xr:uid="{C156F1EE-186D-4F4C-B11D-8B8C506CE98A}"/>
    <cellStyle name="Normal 2 2 6 2 3 3 5" xfId="16614" xr:uid="{0F5FF7D2-38FE-4AB6-A99B-644E84413363}"/>
    <cellStyle name="Normal 2 2 6 2 3 4" xfId="5949" xr:uid="{AC2A7418-B225-47BA-A828-664C24550EAE}"/>
    <cellStyle name="Normal 2 2 6 2 3 4 2" xfId="28500" xr:uid="{B7A50A0D-E2FE-433F-B8D8-BFA030882AE8}"/>
    <cellStyle name="Normal 2 2 6 2 3 4 3" xfId="15402" xr:uid="{715501F0-E530-4AC1-94F3-5862C988D81A}"/>
    <cellStyle name="Normal 2 2 6 2 3 5" xfId="7855" xr:uid="{B7136852-1C74-4FB9-9486-4B100A271B7C}"/>
    <cellStyle name="Normal 2 2 6 2 3 5 2" xfId="18235" xr:uid="{BCC193CB-6993-412F-8996-9DE28E9B55B3}"/>
    <cellStyle name="Normal 2 2 6 2 3 6" xfId="10688" xr:uid="{E319272E-D7B6-47E6-9583-74C368EB9E3C}"/>
    <cellStyle name="Normal 2 2 6 2 3 6 2" xfId="21068" xr:uid="{60857185-132A-4FC6-BB37-40FA88651047}"/>
    <cellStyle name="Normal 2 2 6 2 3 7" xfId="24192" xr:uid="{10413727-889B-4E73-82C4-8EF0C680A434}"/>
    <cellStyle name="Normal 2 2 6 2 3 8" xfId="13165" xr:uid="{AD3103CD-2764-44EF-A605-330EB883A61C}"/>
    <cellStyle name="Normal 2 2 6 2 4" xfId="3188" xr:uid="{00000000-0005-0000-0000-000027040000}"/>
    <cellStyle name="Normal 2 2 6 2 4 2" xfId="4468" xr:uid="{0FE318DA-088C-485A-9A1B-148B7C2FE78A}"/>
    <cellStyle name="Normal 2 2 6 2 4 2 2" xfId="9239" xr:uid="{1048AA4A-927C-4161-B8BB-3B6E9A954A52}"/>
    <cellStyle name="Normal 2 2 6 2 4 2 2 2" xfId="19619" xr:uid="{B32F671F-47F0-485A-AD34-1D9C1F20B811}"/>
    <cellStyle name="Normal 2 2 6 2 4 2 3" xfId="12072" xr:uid="{3D4A563A-E48D-426B-B3CF-A2C49C71920E}"/>
    <cellStyle name="Normal 2 2 6 2 4 2 3 2" xfId="22452" xr:uid="{FACF2DD8-440B-42CC-8206-6CB96D9402EF}"/>
    <cellStyle name="Normal 2 2 6 2 4 2 4" xfId="26097" xr:uid="{12BA8A78-EF3A-4DDE-A8F1-C8052A647E4C}"/>
    <cellStyle name="Normal 2 2 6 2 4 2 5" xfId="16786" xr:uid="{0D39DC32-5A39-4618-97E4-409303F50F70}"/>
    <cellStyle name="Normal 2 2 6 2 4 3" xfId="6245" xr:uid="{711A1386-EB02-4D5C-A20F-D17AE5B53DD3}"/>
    <cellStyle name="Normal 2 2 6 2 4 3 2" xfId="15814" xr:uid="{1C57A535-5B59-4BC1-BD8C-FB0C0791E824}"/>
    <cellStyle name="Normal 2 2 6 2 4 4" xfId="8267" xr:uid="{C032CA74-9A89-4596-905A-E92BDA9AA145}"/>
    <cellStyle name="Normal 2 2 6 2 4 4 2" xfId="18647" xr:uid="{6A0B5E13-E75A-4ABD-A2F5-0CF3D9E12D20}"/>
    <cellStyle name="Normal 2 2 6 2 4 5" xfId="11100" xr:uid="{AE521645-6376-4B68-9A18-6D97632553A1}"/>
    <cellStyle name="Normal 2 2 6 2 4 5 2" xfId="21480" xr:uid="{69CC3F87-EA81-43EF-A06E-E7DDC96303E6}"/>
    <cellStyle name="Normal 2 2 6 2 4 6" xfId="24585" xr:uid="{FF1DE5FA-250B-4680-A117-DD1976C4FB09}"/>
    <cellStyle name="Normal 2 2 6 2 4 7" xfId="13728" xr:uid="{6EDAE71B-7F2C-473D-8893-EC43F0AADD36}"/>
    <cellStyle name="Normal 2 2 6 2 5" xfId="3183" xr:uid="{00000000-0005-0000-0000-000028040000}"/>
    <cellStyle name="Normal 2 2 6 2 5 2" xfId="6240" xr:uid="{0A6AF36F-1FBE-4672-9497-A7A631B308EF}"/>
    <cellStyle name="Normal 2 2 6 2 5 2 2" xfId="28738" xr:uid="{5B69F3EA-6B7C-4570-96D6-F27E5C980BFA}"/>
    <cellStyle name="Normal 2 2 6 2 5 2 3" xfId="15809" xr:uid="{76BEACCF-5F5B-43F0-A5B2-36DD6C9A2D9E}"/>
    <cellStyle name="Normal 2 2 6 2 5 3" xfId="8262" xr:uid="{4773665C-A056-459D-95BA-07D0BBFBC73C}"/>
    <cellStyle name="Normal 2 2 6 2 5 3 2" xfId="18642" xr:uid="{62DA566B-022B-451E-8489-F37EF95BA9A5}"/>
    <cellStyle name="Normal 2 2 6 2 5 4" xfId="11095" xr:uid="{B74255FD-0D92-4281-B1B5-831CF4D94442}"/>
    <cellStyle name="Normal 2 2 6 2 5 4 2" xfId="21475" xr:uid="{A43FA36F-DA4D-490C-8866-7682DC51D2EF}"/>
    <cellStyle name="Normal 2 2 6 2 5 5" xfId="23155" xr:uid="{B356D2F5-AA29-4BBE-B9FC-DF53537515CA}"/>
    <cellStyle name="Normal 2 2 6 2 5 6" xfId="13723" xr:uid="{5F8A1828-3379-4FFE-B5D9-A6997C5EE36D}"/>
    <cellStyle name="Normal 2 2 6 2 6" xfId="2547" xr:uid="{00000000-0005-0000-0000-000029040000}"/>
    <cellStyle name="Normal 2 2 6 2 6 2" xfId="5818" xr:uid="{DD46955B-644F-4075-A62A-01E728825C72}"/>
    <cellStyle name="Normal 2 2 6 2 6 2 2" xfId="25834" xr:uid="{5E225070-8700-47AE-BB40-F61DFAA2BB7A}"/>
    <cellStyle name="Normal 2 2 6 2 6 2 3" xfId="15218" xr:uid="{8A69E008-98E6-4611-A97E-CA5A9C690D18}"/>
    <cellStyle name="Normal 2 2 6 2 6 3" xfId="7671" xr:uid="{B7E0288A-09BC-41C8-AB8F-012493240ADF}"/>
    <cellStyle name="Normal 2 2 6 2 6 3 2" xfId="18051" xr:uid="{95348DC5-EF32-4E6B-8E46-E8DE78003BA3}"/>
    <cellStyle name="Normal 2 2 6 2 6 4" xfId="10504" xr:uid="{FCB519E4-A7D2-4946-B317-76A86C0422BC}"/>
    <cellStyle name="Normal 2 2 6 2 6 4 2" xfId="20884" xr:uid="{5A289437-DBA2-47F5-9B82-C36081E33F26}"/>
    <cellStyle name="Normal 2 2 6 2 6 5" xfId="23897" xr:uid="{E133F193-E3D0-4080-B01F-FB88A4225A0F}"/>
    <cellStyle name="Normal 2 2 6 2 6 6" xfId="12934" xr:uid="{E970EBAC-FD52-4F8B-B9ED-263F3F3A9451}"/>
    <cellStyle name="Normal 2 2 6 2 7" xfId="2241" xr:uid="{00000000-0005-0000-0000-00001F040000}"/>
    <cellStyle name="Normal 2 2 6 2 7 2" xfId="7367" xr:uid="{E3315053-3F06-4B6B-8A15-8F56FD09B6D3}"/>
    <cellStyle name="Normal 2 2 6 2 7 2 2" xfId="17747" xr:uid="{59CE3CB4-48FF-436F-AB9F-5BDBA10A3A4A}"/>
    <cellStyle name="Normal 2 2 6 2 7 3" xfId="10200" xr:uid="{E237DC12-6969-46B9-BEB8-59BF47688AC7}"/>
    <cellStyle name="Normal 2 2 6 2 7 3 2" xfId="20580" xr:uid="{2AC17149-8D77-4C66-9B64-E74F2D180A93}"/>
    <cellStyle name="Normal 2 2 6 2 7 4" xfId="22830" xr:uid="{2180F4CE-54F4-4334-B8BC-350373340C0E}"/>
    <cellStyle name="Normal 2 2 6 2 7 5" xfId="14914" xr:uid="{6C7199FC-4A5B-4644-B73C-9FD92807338A}"/>
    <cellStyle name="Normal 2 2 6 2 8" xfId="3794" xr:uid="{3DC452E1-1CA4-495A-BBE7-BA28DD8D8CA8}"/>
    <cellStyle name="Normal 2 2 6 2 8 2" xfId="8629" xr:uid="{2359EFA7-1177-40B1-A540-89631581AC54}"/>
    <cellStyle name="Normal 2 2 6 2 8 2 2" xfId="19009" xr:uid="{97C046AA-3D85-4DA4-95CF-1E9F0374DAB0}"/>
    <cellStyle name="Normal 2 2 6 2 8 3" xfId="11462" xr:uid="{8D1E2DDE-0A46-49A1-97D1-BE99B96D3287}"/>
    <cellStyle name="Normal 2 2 6 2 8 3 2" xfId="21842" xr:uid="{87787337-F20C-4DAF-989E-CB84C0CCECAE}"/>
    <cellStyle name="Normal 2 2 6 2 8 4" xfId="16176" xr:uid="{956371C3-846B-4513-8438-90381C4675D2}"/>
    <cellStyle name="Normal 2 2 6 2 9" xfId="5117" xr:uid="{5C4ACD4B-02FD-4CEF-A3D2-4E04A9F0C611}"/>
    <cellStyle name="Normal 2 2 6 2 9 2" xfId="14414" xr:uid="{260E15F7-FF2D-46CF-8555-BA8822FC5CA2}"/>
    <cellStyle name="Normal 2 2 6 3" xfId="767" xr:uid="{00000000-0005-0000-0000-0000AB040000}"/>
    <cellStyle name="Normal 2 2 6 3 10" xfId="9702" xr:uid="{4C3E2F2B-56B2-4CF4-96E5-96EDB012DA49}"/>
    <cellStyle name="Normal 2 2 6 3 10 2" xfId="20082" xr:uid="{DC4C3F4A-9533-46A9-9E89-A4555E3086C2}"/>
    <cellStyle name="Normal 2 2 6 3 11" xfId="24854" xr:uid="{E3A76C8A-2F6D-4F8D-A4BA-E63D7B8AF419}"/>
    <cellStyle name="Normal 2 2 6 3 12" xfId="12562" xr:uid="{5FB5965A-D485-4ACE-BAD5-9CC525EDB1AF}"/>
    <cellStyle name="Normal 2 2 6 3 2" xfId="2734" xr:uid="{00000000-0005-0000-0000-00002B040000}"/>
    <cellStyle name="Normal 2 2 6 3 2 2" xfId="3190" xr:uid="{00000000-0005-0000-0000-00002C040000}"/>
    <cellStyle name="Normal 2 2 6 3 2 2 2" xfId="6247" xr:uid="{E44AA17E-05A2-47E2-8395-59B103ABE9B4}"/>
    <cellStyle name="Normal 2 2 6 3 2 2 2 2" xfId="27121" xr:uid="{B3EE830C-9737-40AC-B774-DC1C1CDA2AC3}"/>
    <cellStyle name="Normal 2 2 6 3 2 2 2 3" xfId="15816" xr:uid="{D41E5751-026D-427F-8873-2102B9A0E2DA}"/>
    <cellStyle name="Normal 2 2 6 3 2 2 3" xfId="8269" xr:uid="{4F15D839-68EC-4AFB-B95C-AD303D81C0F5}"/>
    <cellStyle name="Normal 2 2 6 3 2 2 3 2" xfId="18649" xr:uid="{0941D33B-37E7-4FB9-8BDD-31ECB15DD03C}"/>
    <cellStyle name="Normal 2 2 6 3 2 2 4" xfId="11102" xr:uid="{AA5D45D2-B615-4681-905D-0A0D4F4CF0A8}"/>
    <cellStyle name="Normal 2 2 6 3 2 2 4 2" xfId="21482" xr:uid="{45B34AA5-B78E-46EE-8B6C-B69CC14AE78D}"/>
    <cellStyle name="Normal 2 2 6 3 2 2 5" xfId="25433" xr:uid="{DB672273-560C-4F9C-A8CF-761B73D83566}"/>
    <cellStyle name="Normal 2 2 6 3 2 2 6" xfId="13730" xr:uid="{668FCC29-7C50-4312-9C41-BAC872544AC2}"/>
    <cellStyle name="Normal 2 2 6 3 2 3" xfId="4298" xr:uid="{AF36B563-FC36-4796-A3A6-E1993E821E9D}"/>
    <cellStyle name="Normal 2 2 6 3 2 3 2" xfId="9069" xr:uid="{F175B39D-0BCE-4077-B094-FBA606ACB714}"/>
    <cellStyle name="Normal 2 2 6 3 2 3 2 2" xfId="29112" xr:uid="{7ACC3B77-734A-4C91-A47F-8FFBABF3EF56}"/>
    <cellStyle name="Normal 2 2 6 3 2 3 2 3" xfId="19449" xr:uid="{90426A97-6901-4D73-ACFF-6E4D5F24FB00}"/>
    <cellStyle name="Normal 2 2 6 3 2 3 3" xfId="11902" xr:uid="{E90BF0AC-1250-4A66-9DE8-9F93A865D89A}"/>
    <cellStyle name="Normal 2 2 6 3 2 3 3 2" xfId="22282" xr:uid="{A409580F-2461-4D9C-BA00-8347009ECB9C}"/>
    <cellStyle name="Normal 2 2 6 3 2 3 4" xfId="23061" xr:uid="{2FD785B8-6281-4902-A97E-AF9F93D90BCC}"/>
    <cellStyle name="Normal 2 2 6 3 2 3 5" xfId="16616" xr:uid="{94FE5296-6D54-4088-A379-492CD391DFE4}"/>
    <cellStyle name="Normal 2 2 6 3 2 4" xfId="5951" xr:uid="{E3D1BA83-E110-4070-ABE3-31455F14EECF}"/>
    <cellStyle name="Normal 2 2 6 3 2 4 2" xfId="28713" xr:uid="{C9B51B7B-BA27-4989-9B77-BFB6FEEC3C11}"/>
    <cellStyle name="Normal 2 2 6 3 2 4 3" xfId="15404" xr:uid="{20CA3628-CCFE-4F2B-844E-8FBCEFF9B7DA}"/>
    <cellStyle name="Normal 2 2 6 3 2 5" xfId="7857" xr:uid="{8509A51E-F4D4-43AF-8124-F96AF6EAB54C}"/>
    <cellStyle name="Normal 2 2 6 3 2 5 2" xfId="18237" xr:uid="{58C2555D-2438-45B4-9B64-3CAF8320319B}"/>
    <cellStyle name="Normal 2 2 6 3 2 6" xfId="10690" xr:uid="{35248E13-1CF6-4D3F-A839-08077937F647}"/>
    <cellStyle name="Normal 2 2 6 3 2 6 2" xfId="21070" xr:uid="{83687619-3CB4-42C4-9E00-6EC79E49A7BF}"/>
    <cellStyle name="Normal 2 2 6 3 2 7" xfId="23504" xr:uid="{A01A4261-FC07-442C-8D9A-17FE25863308}"/>
    <cellStyle name="Normal 2 2 6 3 2 8" xfId="13167" xr:uid="{1EA23027-6384-4BE0-89B2-3EA296E8FFEE}"/>
    <cellStyle name="Normal 2 2 6 3 3" xfId="3191" xr:uid="{00000000-0005-0000-0000-00002D040000}"/>
    <cellStyle name="Normal 2 2 6 3 3 2" xfId="4469" xr:uid="{D03A52A9-8653-4C41-9A28-8E98E897D3ED}"/>
    <cellStyle name="Normal 2 2 6 3 3 2 2" xfId="9240" xr:uid="{20DDAF65-0E91-4C94-8A20-E9554F74EB6D}"/>
    <cellStyle name="Normal 2 2 6 3 3 2 2 2" xfId="29229" xr:uid="{6827C6F6-99D4-44ED-A2FB-5741B27C3E44}"/>
    <cellStyle name="Normal 2 2 6 3 3 2 2 3" xfId="19620" xr:uid="{044F6EE3-1478-4DF6-805A-DAC9A06E9FD7}"/>
    <cellStyle name="Normal 2 2 6 3 3 2 3" xfId="12073" xr:uid="{A80DECAF-5FF3-4A7E-97AD-DD68C5184EDE}"/>
    <cellStyle name="Normal 2 2 6 3 3 2 3 2" xfId="22453" xr:uid="{77B21F3D-69BA-4E03-BFD5-FF6767435652}"/>
    <cellStyle name="Normal 2 2 6 3 3 2 4" xfId="24358" xr:uid="{A627CFC4-18FF-4911-B5E0-F00CA2CA1BE1}"/>
    <cellStyle name="Normal 2 2 6 3 3 2 5" xfId="16787" xr:uid="{41E8D57E-0898-4600-8B45-5C361F73F80D}"/>
    <cellStyle name="Normal 2 2 6 3 3 3" xfId="6248" xr:uid="{D55A819E-7CBD-4C4C-87F6-1352BB2121FA}"/>
    <cellStyle name="Normal 2 2 6 3 3 3 2" xfId="28258" xr:uid="{F55449F2-2BBE-4515-BF06-BC399FBB39BE}"/>
    <cellStyle name="Normal 2 2 6 3 3 3 3" xfId="15817" xr:uid="{AB63E61B-DF1C-41AA-A088-D991A00C7282}"/>
    <cellStyle name="Normal 2 2 6 3 3 4" xfId="8270" xr:uid="{490ABBA9-728D-4597-A084-EF8D5F57061F}"/>
    <cellStyle name="Normal 2 2 6 3 3 4 2" xfId="18650" xr:uid="{9D3C7B97-38B1-4510-9996-047A2F781E5F}"/>
    <cellStyle name="Normal 2 2 6 3 3 5" xfId="11103" xr:uid="{9E3BF72C-580C-4D36-B16E-04B1671D9201}"/>
    <cellStyle name="Normal 2 2 6 3 3 5 2" xfId="21483" xr:uid="{48F4F805-4B92-4084-AFEF-8783EEF5369B}"/>
    <cellStyle name="Normal 2 2 6 3 3 6" xfId="23800" xr:uid="{279D83EF-BFFF-4CA7-B6C2-FA5BB1B9598E}"/>
    <cellStyle name="Normal 2 2 6 3 3 7" xfId="13731" xr:uid="{E82538C7-D5CF-4C2C-B896-96B5B1D6732F}"/>
    <cellStyle name="Normal 2 2 6 3 4" xfId="3189" xr:uid="{00000000-0005-0000-0000-00002E040000}"/>
    <cellStyle name="Normal 2 2 6 3 4 2" xfId="6246" xr:uid="{AB61BC95-E1D2-4C7F-9E27-637375B52DE8}"/>
    <cellStyle name="Normal 2 2 6 3 4 2 2" xfId="28727" xr:uid="{37F78F17-D5CE-43E3-80C0-38223208C2D4}"/>
    <cellStyle name="Normal 2 2 6 3 4 2 3" xfId="15815" xr:uid="{D3DFF2FF-54D9-4183-BB09-9EE6CDDCB508}"/>
    <cellStyle name="Normal 2 2 6 3 4 3" xfId="8268" xr:uid="{21262C5E-45DD-408B-AAE8-F32E1D09324A}"/>
    <cellStyle name="Normal 2 2 6 3 4 3 2" xfId="18648" xr:uid="{67090179-1D90-4D36-BA32-A0967397BC40}"/>
    <cellStyle name="Normal 2 2 6 3 4 4" xfId="11101" xr:uid="{CA746757-EAF7-45AB-9E4D-50A54017AE93}"/>
    <cellStyle name="Normal 2 2 6 3 4 4 2" xfId="21481" xr:uid="{49E2FBDE-AD09-44C4-B9E9-07E28E6BC8FD}"/>
    <cellStyle name="Normal 2 2 6 3 4 5" xfId="24353" xr:uid="{16052B0A-7BE2-4385-8D41-C9A5844DC355}"/>
    <cellStyle name="Normal 2 2 6 3 4 6" xfId="13729" xr:uid="{7DB53946-566B-4CAD-BF90-3B847D9555DD}"/>
    <cellStyle name="Normal 2 2 6 3 5" xfId="2590" xr:uid="{00000000-0005-0000-0000-00002F040000}"/>
    <cellStyle name="Normal 2 2 6 3 5 2" xfId="5854" xr:uid="{C883B5AF-18F5-4388-ABB4-D72C87122743}"/>
    <cellStyle name="Normal 2 2 6 3 5 2 2" xfId="26933" xr:uid="{5A40FB34-956B-4526-BCE3-9614D21C9E93}"/>
    <cellStyle name="Normal 2 2 6 3 5 2 3" xfId="15261" xr:uid="{E94B3B5B-1644-4E26-928B-15FF78687728}"/>
    <cellStyle name="Normal 2 2 6 3 5 3" xfId="7714" xr:uid="{E1C381A5-BA63-4B96-8942-177F60E6A9C6}"/>
    <cellStyle name="Normal 2 2 6 3 5 3 2" xfId="18094" xr:uid="{ABCB03D5-EC80-40AD-B995-D7EDB6E2CA7F}"/>
    <cellStyle name="Normal 2 2 6 3 5 4" xfId="10547" xr:uid="{C5BB12D6-85EA-467C-A043-96B8CCF861A7}"/>
    <cellStyle name="Normal 2 2 6 3 5 4 2" xfId="20927" xr:uid="{F794C766-F5A4-4669-BF82-894589530290}"/>
    <cellStyle name="Normal 2 2 6 3 5 5" xfId="23618" xr:uid="{42A9F908-E0A3-4303-88B6-2D24B095DFFE}"/>
    <cellStyle name="Normal 2 2 6 3 5 6" xfId="12977" xr:uid="{2880477B-ED04-43B6-A0F4-A0DD907F21D8}"/>
    <cellStyle name="Normal 2 2 6 3 6" xfId="2329" xr:uid="{00000000-0005-0000-0000-00002A040000}"/>
    <cellStyle name="Normal 2 2 6 3 6 2" xfId="7455" xr:uid="{B959A3A8-48A6-4881-A410-74E64567F69E}"/>
    <cellStyle name="Normal 2 2 6 3 6 2 2" xfId="17835" xr:uid="{D409532D-8BBE-435F-BEBD-A89EDF2C4362}"/>
    <cellStyle name="Normal 2 2 6 3 6 3" xfId="10288" xr:uid="{B3C768DC-DF0A-4FF1-8D0F-D49D5A9E1F17}"/>
    <cellStyle name="Normal 2 2 6 3 6 3 2" xfId="20668" xr:uid="{20424838-F57D-4E3F-934D-E62956DB1E35}"/>
    <cellStyle name="Normal 2 2 6 3 6 4" xfId="23146" xr:uid="{6C7DB46A-CB8E-4767-A221-43C87A93B7DF}"/>
    <cellStyle name="Normal 2 2 6 3 6 5" xfId="15002" xr:uid="{58137D8A-5F2E-412F-A65D-DD4557451A70}"/>
    <cellStyle name="Normal 2 2 6 3 7" xfId="3844" xr:uid="{712F6ECE-2FCF-40FF-BC3A-B8E57455C658}"/>
    <cellStyle name="Normal 2 2 6 3 7 2" xfId="8676" xr:uid="{8801AC38-17ED-48C4-B15A-5EC496CB1189}"/>
    <cellStyle name="Normal 2 2 6 3 7 2 2" xfId="19056" xr:uid="{01EAAE53-7179-4F99-8C05-CDBA10542186}"/>
    <cellStyle name="Normal 2 2 6 3 7 3" xfId="11509" xr:uid="{B40DA53C-3E90-4116-9976-35490BC4F598}"/>
    <cellStyle name="Normal 2 2 6 3 7 3 2" xfId="21889" xr:uid="{2F776532-C363-4EA1-BE90-F85AFF70E5B9}"/>
    <cellStyle name="Normal 2 2 6 3 7 4" xfId="16223" xr:uid="{7D736926-DE92-4BAD-BB26-D0719308E154}"/>
    <cellStyle name="Normal 2 2 6 3 8" xfId="5119" xr:uid="{0D41CC50-3C09-47D8-9D04-FF0749EBE539}"/>
    <cellStyle name="Normal 2 2 6 3 8 2" xfId="14416" xr:uid="{4C44EB3C-92B7-4DF4-94B3-CBB25821F1A6}"/>
    <cellStyle name="Normal 2 2 6 3 9" xfId="6869" xr:uid="{67EEB3CB-5943-4F2C-A717-EB1EB3467721}"/>
    <cellStyle name="Normal 2 2 6 3 9 2" xfId="17249" xr:uid="{B3C0259A-3C51-4FD8-AD74-DF0716C38BAD}"/>
    <cellStyle name="Normal 2 2 6 4" xfId="768" xr:uid="{00000000-0005-0000-0000-0000AC040000}"/>
    <cellStyle name="Normal 2 2 6 4 2" xfId="3192" xr:uid="{00000000-0005-0000-0000-000031040000}"/>
    <cellStyle name="Normal 2 2 6 4 2 2" xfId="6249" xr:uid="{CB439588-1D5F-4005-8532-AF188C452CFA}"/>
    <cellStyle name="Normal 2 2 6 4 2 2 2" xfId="26730" xr:uid="{A61F4418-B64B-495C-8A31-614827CC5054}"/>
    <cellStyle name="Normal 2 2 6 4 2 2 3" xfId="15818" xr:uid="{B27AE241-0DD4-43AF-8FE3-F64AA791483B}"/>
    <cellStyle name="Normal 2 2 6 4 2 3" xfId="8271" xr:uid="{38EFA85C-082D-4ECE-A0AC-E6CBB8D45E4E}"/>
    <cellStyle name="Normal 2 2 6 4 2 3 2" xfId="18651" xr:uid="{17081F4A-10E4-4BEB-A3DD-8714A69DC71B}"/>
    <cellStyle name="Normal 2 2 6 4 2 4" xfId="11104" xr:uid="{AB647E7E-1D38-436E-B315-9751ECB1C453}"/>
    <cellStyle name="Normal 2 2 6 4 2 4 2" xfId="21484" xr:uid="{96F0541B-B4A5-4A30-AA34-B3D1F76A4527}"/>
    <cellStyle name="Normal 2 2 6 4 2 5" xfId="22996" xr:uid="{19A55A42-EF4F-4980-94B4-D4D545CBB56D}"/>
    <cellStyle name="Normal 2 2 6 4 2 6" xfId="13732" xr:uid="{D9031275-8D50-4DD1-9158-5A6601AD56D2}"/>
    <cellStyle name="Normal 2 2 6 4 3" xfId="2731" xr:uid="{00000000-0005-0000-0000-000032040000}"/>
    <cellStyle name="Normal 2 2 6 4 3 2" xfId="5948" xr:uid="{11B2852D-EDF7-4948-8623-C6242D2A565C}"/>
    <cellStyle name="Normal 2 2 6 4 3 2 2" xfId="28519" xr:uid="{B8A26FFE-FD78-420C-9DA2-1CE49CD93A72}"/>
    <cellStyle name="Normal 2 2 6 4 3 2 3" xfId="15401" xr:uid="{C30637F1-3D60-4C29-B383-B0542E07093A}"/>
    <cellStyle name="Normal 2 2 6 4 3 3" xfId="7854" xr:uid="{F1F9433B-0784-4153-9E12-4A4B4BF106CD}"/>
    <cellStyle name="Normal 2 2 6 4 3 3 2" xfId="18234" xr:uid="{4173CB35-3A2E-47F1-AA16-7B0E91E0B47E}"/>
    <cellStyle name="Normal 2 2 6 4 3 4" xfId="10687" xr:uid="{DCB347E5-4172-4DB5-B7FF-960D1BEC6F5A}"/>
    <cellStyle name="Normal 2 2 6 4 3 4 2" xfId="21067" xr:uid="{7D6A8905-8AC6-472E-93F1-89521DC82887}"/>
    <cellStyle name="Normal 2 2 6 4 3 5" xfId="25425" xr:uid="{A3D8D863-91FE-4A5A-B3FF-AEAB0AD23AC7}"/>
    <cellStyle name="Normal 2 2 6 4 3 6" xfId="13164" xr:uid="{8F0C0AEF-395A-44BD-A2DE-C4B39BBA0447}"/>
    <cellStyle name="Normal 2 2 6 4 4" xfId="4163" xr:uid="{0955D02B-ABE6-43BB-A2F0-E7BD877C50A1}"/>
    <cellStyle name="Normal 2 2 6 4 4 2" xfId="8934" xr:uid="{0F7D7877-6C21-48D3-9F5B-B4BC947A6719}"/>
    <cellStyle name="Normal 2 2 6 4 4 2 2" xfId="19314" xr:uid="{90F97ABE-9CA5-4539-94EF-79C5B2370B11}"/>
    <cellStyle name="Normal 2 2 6 4 4 3" xfId="11767" xr:uid="{C6512C9C-1DCE-4B4F-8549-4756852FD341}"/>
    <cellStyle name="Normal 2 2 6 4 4 3 2" xfId="22147" xr:uid="{25AFC8E6-F1E4-4611-B59B-A4D8AD2EC480}"/>
    <cellStyle name="Normal 2 2 6 4 4 4" xfId="24132" xr:uid="{A11D0DC3-5B44-4E74-BA89-53B7C535938D}"/>
    <cellStyle name="Normal 2 2 6 4 4 5" xfId="16481" xr:uid="{67E362AA-8D03-493D-957E-C45DFBA2D8E0}"/>
    <cellStyle name="Normal 2 2 6 4 5" xfId="5120" xr:uid="{F054F7C7-62F7-4116-B376-3EC374D865E7}"/>
    <cellStyle name="Normal 2 2 6 4 5 2" xfId="14417" xr:uid="{1B9BB4CB-0A06-49DF-ABF3-0EDFCF0F66D2}"/>
    <cellStyle name="Normal 2 2 6 4 6" xfId="6870" xr:uid="{9D58F73D-007B-4442-B32E-FCA7DC647B7E}"/>
    <cellStyle name="Normal 2 2 6 4 6 2" xfId="17250" xr:uid="{2C27107F-B77C-49B4-9A60-9E75B92D05E4}"/>
    <cellStyle name="Normal 2 2 6 4 7" xfId="9703" xr:uid="{118CD2BE-CE2D-4E3F-9EC0-A270E7B58A2D}"/>
    <cellStyle name="Normal 2 2 6 4 7 2" xfId="20083" xr:uid="{515A166A-0811-46E5-BD81-5274C64ACC04}"/>
    <cellStyle name="Normal 2 2 6 4 8" xfId="25105" xr:uid="{662F58D9-B0B3-404D-B0BA-5EF31AF847BF}"/>
    <cellStyle name="Normal 2 2 6 4 9" xfId="12720" xr:uid="{579D2275-C61E-415B-8BC5-51251ECF05D9}"/>
    <cellStyle name="Normal 2 2 6 5" xfId="3193" xr:uid="{00000000-0005-0000-0000-000033040000}"/>
    <cellStyle name="Normal 2 2 6 5 2" xfId="4470" xr:uid="{CBD07B7A-1544-404E-99B7-7AD42747BAF4}"/>
    <cellStyle name="Normal 2 2 6 5 2 2" xfId="9241" xr:uid="{CA8839B8-562D-4FEB-B1E5-229693210434}"/>
    <cellStyle name="Normal 2 2 6 5 2 2 2" xfId="29230" xr:uid="{7008ECDD-72A8-4384-9DE2-80A96C4C0FE1}"/>
    <cellStyle name="Normal 2 2 6 5 2 2 3" xfId="19621" xr:uid="{E250A443-58A5-4F1E-8887-54B5054E386F}"/>
    <cellStyle name="Normal 2 2 6 5 2 3" xfId="12074" xr:uid="{A7439361-3315-47F8-8836-473F23E19C0C}"/>
    <cellStyle name="Normal 2 2 6 5 2 3 2" xfId="22454" xr:uid="{8DA188E4-7D8C-4664-B87F-A2AC6C5358B8}"/>
    <cellStyle name="Normal 2 2 6 5 2 4" xfId="24068" xr:uid="{646BF25D-7858-4818-8FFB-C90EE6BB55BE}"/>
    <cellStyle name="Normal 2 2 6 5 2 5" xfId="16788" xr:uid="{85F5C205-8DAA-44DB-87A6-464B58944ED8}"/>
    <cellStyle name="Normal 2 2 6 5 3" xfId="6250" xr:uid="{895B147F-601B-4065-8645-5AD015666B32}"/>
    <cellStyle name="Normal 2 2 6 5 3 2" xfId="27912" xr:uid="{C45325C8-0CFF-4DC3-A87E-160F529C2D2B}"/>
    <cellStyle name="Normal 2 2 6 5 3 3" xfId="15819" xr:uid="{E7C8CA88-9C26-485E-B413-3C25F41487E1}"/>
    <cellStyle name="Normal 2 2 6 5 4" xfId="8272" xr:uid="{63A4AD72-30FC-40F9-8FB2-C73EA5B302F1}"/>
    <cellStyle name="Normal 2 2 6 5 4 2" xfId="18652" xr:uid="{66B849C8-0EA1-4C13-AF88-FE7571754B86}"/>
    <cellStyle name="Normal 2 2 6 5 5" xfId="11105" xr:uid="{5986780A-0B59-44F2-8E1F-FECB6B30AD7D}"/>
    <cellStyle name="Normal 2 2 6 5 5 2" xfId="21485" xr:uid="{BA19BD5D-A4AF-42F1-B58E-71A2A59A390D}"/>
    <cellStyle name="Normal 2 2 6 5 6" xfId="25222" xr:uid="{CEC419A5-CA5A-4DBB-B3B6-4C8BF7921A29}"/>
    <cellStyle name="Normal 2 2 6 5 7" xfId="13733" xr:uid="{8447C74C-ED2E-40B8-B030-E3008A10DE80}"/>
    <cellStyle name="Normal 2 2 6 6" xfId="2904" xr:uid="{00000000-0005-0000-0000-000034040000}"/>
    <cellStyle name="Normal 2 2 6 6 2" xfId="6089" xr:uid="{16CCF25F-2BD3-4135-9602-703A2BCB5A3C}"/>
    <cellStyle name="Normal 2 2 6 6 2 2" xfId="27701" xr:uid="{E10C9B2E-92BC-4CE7-926E-3F7744D6AE09}"/>
    <cellStyle name="Normal 2 2 6 6 2 3" xfId="15567" xr:uid="{426A488E-3F6F-4736-ABBE-26DF1BF33C1D}"/>
    <cellStyle name="Normal 2 2 6 6 3" xfId="8020" xr:uid="{78D8298A-1551-45ED-92A9-35D92C38DAC8}"/>
    <cellStyle name="Normal 2 2 6 6 3 2" xfId="18400" xr:uid="{11096A96-338B-4C74-9D7E-5DD9EEFC39F6}"/>
    <cellStyle name="Normal 2 2 6 6 4" xfId="10853" xr:uid="{A64EA007-8B20-4236-A1E1-D7AD8F2E0402}"/>
    <cellStyle name="Normal 2 2 6 6 4 2" xfId="21233" xr:uid="{A568604F-B051-45B5-B2AE-184A6C336636}"/>
    <cellStyle name="Normal 2 2 6 6 5" xfId="25277" xr:uid="{43C848A0-2D16-45DD-9695-5240E1C8FA92}"/>
    <cellStyle name="Normal 2 2 6 6 6" xfId="13418" xr:uid="{A33F8664-23C1-415E-AF6C-867349EDD5A7}"/>
    <cellStyle name="Normal 2 2 6 7" xfId="2487" xr:uid="{00000000-0005-0000-0000-000035040000}"/>
    <cellStyle name="Normal 2 2 6 7 2" xfId="5771" xr:uid="{76CAC20D-489B-4B80-AD7E-D302E50A89E9}"/>
    <cellStyle name="Normal 2 2 6 7 2 2" xfId="26466" xr:uid="{D18F8181-AC54-42E7-B8E9-3673541D1599}"/>
    <cellStyle name="Normal 2 2 6 7 2 3" xfId="15158" xr:uid="{30643F72-C803-4F70-A78F-77234816673F}"/>
    <cellStyle name="Normal 2 2 6 7 3" xfId="7611" xr:uid="{EB608BF7-F122-4D70-BD0D-248C68CE590A}"/>
    <cellStyle name="Normal 2 2 6 7 3 2" xfId="17991" xr:uid="{9BC7CEE9-1CB8-4489-93FE-B18739EEFB5A}"/>
    <cellStyle name="Normal 2 2 6 7 4" xfId="10444" xr:uid="{F98CD522-C74E-4D1E-9884-1EBA819EBE4C}"/>
    <cellStyle name="Normal 2 2 6 7 4 2" xfId="20824" xr:uid="{1B78D906-7CBB-4C14-8AEE-11AAE0094DCB}"/>
    <cellStyle name="Normal 2 2 6 7 5" xfId="24941" xr:uid="{0BDC3D58-65E9-4A77-A03E-5C78897CB417}"/>
    <cellStyle name="Normal 2 2 6 7 6" xfId="12874" xr:uid="{A61C95EC-B2BA-4019-8830-F0EC110B5898}"/>
    <cellStyle name="Normal 2 2 6 8" xfId="2181" xr:uid="{00000000-0005-0000-0000-00001E040000}"/>
    <cellStyle name="Normal 2 2 6 8 2" xfId="7307" xr:uid="{6FC49187-1498-4000-B451-C8FB2596069A}"/>
    <cellStyle name="Normal 2 2 6 8 2 2" xfId="17687" xr:uid="{79745B4B-26CA-4AC5-AE20-0B3FB148D3D9}"/>
    <cellStyle name="Normal 2 2 6 8 3" xfId="10140" xr:uid="{C57AE7CB-C828-480E-A737-28460381E7A3}"/>
    <cellStyle name="Normal 2 2 6 8 3 2" xfId="20520" xr:uid="{E3DE3E9B-B822-4C8F-AD42-AEE9F96751B6}"/>
    <cellStyle name="Normal 2 2 6 8 4" xfId="24878" xr:uid="{C13717B4-B448-4C7A-AC0F-334D441DECE9}"/>
    <cellStyle name="Normal 2 2 6 8 5" xfId="14854" xr:uid="{B26FC4E8-4B10-4E19-A201-225B353C08D8}"/>
    <cellStyle name="Normal 2 2 6 9" xfId="3936" xr:uid="{4F71D83A-959D-475E-9D25-7D6B36415D87}"/>
    <cellStyle name="Normal 2 2 6 9 2" xfId="8767" xr:uid="{96233D5B-8A89-48F1-9A57-B9BB5A2D37F7}"/>
    <cellStyle name="Normal 2 2 6 9 2 2" xfId="19147" xr:uid="{C662E802-04A3-4507-9901-49DF157CDFAB}"/>
    <cellStyle name="Normal 2 2 6 9 3" xfId="11600" xr:uid="{37797751-1450-47F8-9DE4-6D15B02F0F8C}"/>
    <cellStyle name="Normal 2 2 6 9 3 2" xfId="21980" xr:uid="{A0CF1402-2736-4402-90DC-2EE07E6D4E1F}"/>
    <cellStyle name="Normal 2 2 6 9 4" xfId="16314" xr:uid="{D1D6B85D-8E12-4532-AB67-4098610E0955}"/>
    <cellStyle name="Normal 2 2 7" xfId="769" xr:uid="{00000000-0005-0000-0000-0000AD040000}"/>
    <cellStyle name="Normal 2 2 7 10" xfId="5121" xr:uid="{97DE0FAD-FD61-428C-B324-15458C6A0DE0}"/>
    <cellStyle name="Normal 2 2 7 10 2" xfId="14418" xr:uid="{5A552025-BB63-47C8-A716-65B49A2A9EB2}"/>
    <cellStyle name="Normal 2 2 7 11" xfId="6871" xr:uid="{1FBE5570-8EB9-4FA4-89F2-2A70BF75E24B}"/>
    <cellStyle name="Normal 2 2 7 11 2" xfId="17251" xr:uid="{8F1A0535-AADD-49A8-B8C7-E616384AD067}"/>
    <cellStyle name="Normal 2 2 7 12" xfId="9704" xr:uid="{32224345-8BBA-42D9-98F0-CE4FAE9AE546}"/>
    <cellStyle name="Normal 2 2 7 12 2" xfId="20084" xr:uid="{CD5807E9-F3EE-4241-B288-F1ADAD15438D}"/>
    <cellStyle name="Normal 2 2 7 13" xfId="23474" xr:uid="{415A84E5-3159-4712-8FD1-985112B084C9}"/>
    <cellStyle name="Normal 2 2 7 14" xfId="12446" xr:uid="{CCF5E73B-3EDA-4F88-A85B-AD221AFC95BD}"/>
    <cellStyle name="Normal 2 2 7 2" xfId="770" xr:uid="{00000000-0005-0000-0000-0000AE040000}"/>
    <cellStyle name="Normal 2 2 7 2 10" xfId="9705" xr:uid="{96B7BC76-69A9-41C1-9071-99C298FB4CFB}"/>
    <cellStyle name="Normal 2 2 7 2 10 2" xfId="20085" xr:uid="{94D6349B-CF0D-4CAC-BB03-F05F5F955F3C}"/>
    <cellStyle name="Normal 2 2 7 2 11" xfId="25195" xr:uid="{970A88EF-7558-4745-BAD3-842CFCCC2476}"/>
    <cellStyle name="Normal 2 2 7 2 12" xfId="12563" xr:uid="{14A48E73-5367-44A3-A89F-BE47A5943D14}"/>
    <cellStyle name="Normal 2 2 7 2 2" xfId="771" xr:uid="{00000000-0005-0000-0000-0000AF040000}"/>
    <cellStyle name="Normal 2 2 7 2 2 2" xfId="3195" xr:uid="{00000000-0005-0000-0000-000039040000}"/>
    <cellStyle name="Normal 2 2 7 2 2 2 2" xfId="6252" xr:uid="{8B11C461-0E06-45AB-BD28-47EC1E74397F}"/>
    <cellStyle name="Normal 2 2 7 2 2 2 2 2" xfId="27096" xr:uid="{A2CCF78B-5DD6-47A7-84C9-8DA8F0D392B4}"/>
    <cellStyle name="Normal 2 2 7 2 2 2 2 3" xfId="27663" xr:uid="{5120584F-076D-44DE-8E1C-FDF7DE413BEE}"/>
    <cellStyle name="Normal 2 2 7 2 2 2 2 4" xfId="15821" xr:uid="{88F2C3A9-307E-4134-B781-3A57D5248454}"/>
    <cellStyle name="Normal 2 2 7 2 2 2 3" xfId="8274" xr:uid="{7BE2E20E-F2EA-49A6-9ACC-66CECE11E9F9}"/>
    <cellStyle name="Normal 2 2 7 2 2 2 3 2" xfId="28880" xr:uid="{AEB2A2CB-9366-4AE7-8001-9CBCA404FA79}"/>
    <cellStyle name="Normal 2 2 7 2 2 2 3 3" xfId="18654" xr:uid="{73B34709-9830-4084-8A92-2F31CF5ACFC4}"/>
    <cellStyle name="Normal 2 2 7 2 2 2 4" xfId="11107" xr:uid="{F4CFA1E6-1823-474B-A36C-6B8D54B5BE31}"/>
    <cellStyle name="Normal 2 2 7 2 2 2 4 2" xfId="21487" xr:uid="{6046E642-0BB4-46AC-9CF4-488A10B6EBD7}"/>
    <cellStyle name="Normal 2 2 7 2 2 2 5" xfId="25171" xr:uid="{0C8150D5-790E-4464-88E3-73F177477228}"/>
    <cellStyle name="Normal 2 2 7 2 2 2 6" xfId="13735" xr:uid="{02216744-12C4-4C6E-A890-ECFFA8F6FE2F}"/>
    <cellStyle name="Normal 2 2 7 2 2 3" xfId="4300" xr:uid="{5BF1446D-7DBC-47F3-8E2E-3AC34E7B0E6E}"/>
    <cellStyle name="Normal 2 2 7 2 2 3 2" xfId="9071" xr:uid="{BE47E111-92AC-4C0C-8529-002B140A12F9}"/>
    <cellStyle name="Normal 2 2 7 2 2 3 2 2" xfId="29114" xr:uid="{43363453-912B-4F5E-851B-25802F134C88}"/>
    <cellStyle name="Normal 2 2 7 2 2 3 2 3" xfId="19451" xr:uid="{4D73426A-9A7A-4ACD-A503-0CEFB7FC3F61}"/>
    <cellStyle name="Normal 2 2 7 2 2 3 3" xfId="11904" xr:uid="{88B15B4F-B2C9-43F1-8EF5-28198862C72D}"/>
    <cellStyle name="Normal 2 2 7 2 2 3 3 2" xfId="22284" xr:uid="{6755AD40-28FB-4E7D-A94B-D136868330C0}"/>
    <cellStyle name="Normal 2 2 7 2 2 3 4" xfId="23310" xr:uid="{0D01CC80-EC2F-491C-8FB7-AC748902593B}"/>
    <cellStyle name="Normal 2 2 7 2 2 3 5" xfId="16618" xr:uid="{DAF76C26-DB75-47F7-8EBA-DF102241B8B3}"/>
    <cellStyle name="Normal 2 2 7 2 2 4" xfId="5123" xr:uid="{829582CC-8806-4FA3-A337-62363E98AB53}"/>
    <cellStyle name="Normal 2 2 7 2 2 4 2" xfId="25881" xr:uid="{A51740CD-DFD9-4F10-A675-5809E6580706}"/>
    <cellStyle name="Normal 2 2 7 2 2 4 3" xfId="14420" xr:uid="{22F09D4F-0AD0-4215-AD98-2BDBBCF02486}"/>
    <cellStyle name="Normal 2 2 7 2 2 5" xfId="6873" xr:uid="{29BDE919-A952-42B7-9861-EEE06193E0CD}"/>
    <cellStyle name="Normal 2 2 7 2 2 5 2" xfId="17253" xr:uid="{C8AB0511-E919-4E33-9EA1-139219EE4BA6}"/>
    <cellStyle name="Normal 2 2 7 2 2 6" xfId="9706" xr:uid="{4EA87817-1414-45A3-8CDC-010B98153A50}"/>
    <cellStyle name="Normal 2 2 7 2 2 6 2" xfId="20086" xr:uid="{140904F0-1D4A-4C7A-94F9-38C6FCBB4593}"/>
    <cellStyle name="Normal 2 2 7 2 2 7" xfId="23574" xr:uid="{75409168-E756-4EE6-92D5-D0BEB4372556}"/>
    <cellStyle name="Normal 2 2 7 2 2 8" xfId="13169" xr:uid="{8E17ED30-0202-45B1-AF39-E9ECBB348417}"/>
    <cellStyle name="Normal 2 2 7 2 3" xfId="3196" xr:uid="{00000000-0005-0000-0000-00003A040000}"/>
    <cellStyle name="Normal 2 2 7 2 3 2" xfId="4471" xr:uid="{D6D0C682-5969-4AC5-9296-5C9390C11DD7}"/>
    <cellStyle name="Normal 2 2 7 2 3 2 2" xfId="9242" xr:uid="{ED2845A6-9518-4346-9FDE-1F0839C90A5B}"/>
    <cellStyle name="Normal 2 2 7 2 3 2 2 2" xfId="29231" xr:uid="{045A4F97-EE36-42E4-AD16-B94B3C10FB01}"/>
    <cellStyle name="Normal 2 2 7 2 3 2 2 3" xfId="19622" xr:uid="{9FB96ECF-A0C4-42EF-8303-C99252B9D45F}"/>
    <cellStyle name="Normal 2 2 7 2 3 2 3" xfId="12075" xr:uid="{B344CE8A-4F10-4CDB-9883-E7ED2F225F10}"/>
    <cellStyle name="Normal 2 2 7 2 3 2 3 2" xfId="22455" xr:uid="{D9F654AB-3DCA-43C0-9942-68D3398C16E2}"/>
    <cellStyle name="Normal 2 2 7 2 3 2 4" xfId="23182" xr:uid="{9277E302-6DAB-407E-9C1D-A5D8F6A355C6}"/>
    <cellStyle name="Normal 2 2 7 2 3 2 5" xfId="16789" xr:uid="{71B25BC7-30E6-4D6A-AB81-F9522879AEA8}"/>
    <cellStyle name="Normal 2 2 7 2 3 3" xfId="6253" xr:uid="{CEDDA396-6283-461F-9196-E75D991EE142}"/>
    <cellStyle name="Normal 2 2 7 2 3 3 2" xfId="27031" xr:uid="{FAF40926-BBA6-40FB-A9B8-993BF85ACA13}"/>
    <cellStyle name="Normal 2 2 7 2 3 3 3" xfId="15822" xr:uid="{41B0010C-AC18-47D0-ABF8-05B957E3ACEA}"/>
    <cellStyle name="Normal 2 2 7 2 3 4" xfId="8275" xr:uid="{3A501C5D-B598-42DE-AA9C-2D0B185BE320}"/>
    <cellStyle name="Normal 2 2 7 2 3 4 2" xfId="18655" xr:uid="{98154A14-30EF-498C-BD93-16585A4C902D}"/>
    <cellStyle name="Normal 2 2 7 2 3 5" xfId="11108" xr:uid="{07C0A32C-C2F8-4C30-BA14-3A2352C2684B}"/>
    <cellStyle name="Normal 2 2 7 2 3 5 2" xfId="21488" xr:uid="{27D4A009-BAD5-4E39-9EB7-8502857800DF}"/>
    <cellStyle name="Normal 2 2 7 2 3 6" xfId="25134" xr:uid="{6DFABF6E-1F9B-4625-BDF1-C54002BA0E42}"/>
    <cellStyle name="Normal 2 2 7 2 3 7" xfId="13736" xr:uid="{44024F55-7CC3-4707-8DC4-26D77126A2E3}"/>
    <cellStyle name="Normal 2 2 7 2 4" xfId="3194" xr:uid="{00000000-0005-0000-0000-00003B040000}"/>
    <cellStyle name="Normal 2 2 7 2 4 2" xfId="6251" xr:uid="{A7A1CCB2-E3D0-43EA-8197-34A7C09AEF96}"/>
    <cellStyle name="Normal 2 2 7 2 4 2 2" xfId="27154" xr:uid="{3E2FF402-3FDD-43AC-8ABB-5AAA0B77C2CE}"/>
    <cellStyle name="Normal 2 2 7 2 4 2 3" xfId="15820" xr:uid="{1D5EA078-8212-4425-8345-5A255D9DAD6E}"/>
    <cellStyle name="Normal 2 2 7 2 4 3" xfId="8273" xr:uid="{C74BA113-14D3-4CB9-B20E-273E7EB6FD33}"/>
    <cellStyle name="Normal 2 2 7 2 4 3 2" xfId="18653" xr:uid="{E6C0D189-9183-442D-9D68-7E282810D9F1}"/>
    <cellStyle name="Normal 2 2 7 2 4 4" xfId="11106" xr:uid="{BA254123-1B17-4C76-85E0-9AB7220FD05C}"/>
    <cellStyle name="Normal 2 2 7 2 4 4 2" xfId="21486" xr:uid="{D47D7829-4F01-405F-9CD6-6DE623E2F170}"/>
    <cellStyle name="Normal 2 2 7 2 4 5" xfId="23440" xr:uid="{CF19129B-7CF2-4FAA-8889-965D44A5F84E}"/>
    <cellStyle name="Normal 2 2 7 2 4 6" xfId="13734" xr:uid="{A2FEC267-718D-44B3-A1DD-EB431AD8109B}"/>
    <cellStyle name="Normal 2 2 7 2 5" xfId="2521" xr:uid="{00000000-0005-0000-0000-00003C040000}"/>
    <cellStyle name="Normal 2 2 7 2 5 2" xfId="5797" xr:uid="{23A0BEF1-34F6-404A-814A-EEB3AB3D6CC9}"/>
    <cellStyle name="Normal 2 2 7 2 5 2 2" xfId="28744" xr:uid="{383549BB-5F0D-44D9-A695-FB8092A97676}"/>
    <cellStyle name="Normal 2 2 7 2 5 2 3" xfId="15192" xr:uid="{C9121AAE-BCE2-4E47-A76D-C5EFDF2C471C}"/>
    <cellStyle name="Normal 2 2 7 2 5 3" xfId="7645" xr:uid="{ADEA8325-5E94-48BA-B7EE-99860C3CA05E}"/>
    <cellStyle name="Normal 2 2 7 2 5 3 2" xfId="18025" xr:uid="{97FAF7B9-8F45-4792-B0F2-58B344511F34}"/>
    <cellStyle name="Normal 2 2 7 2 5 4" xfId="10478" xr:uid="{B1F3EEF4-88D2-4FD9-BBC4-8072DF524313}"/>
    <cellStyle name="Normal 2 2 7 2 5 4 2" xfId="20858" xr:uid="{F439DE09-43CA-43ED-A509-79F09AF9D346}"/>
    <cellStyle name="Normal 2 2 7 2 5 5" xfId="24864" xr:uid="{DFC9CDCE-CD34-4F68-AC8B-3E978F5E142E}"/>
    <cellStyle name="Normal 2 2 7 2 5 6" xfId="12908" xr:uid="{F0FAC557-219A-4CC5-87C5-59F8BD421481}"/>
    <cellStyle name="Normal 2 2 7 2 6" xfId="2330" xr:uid="{00000000-0005-0000-0000-000037040000}"/>
    <cellStyle name="Normal 2 2 7 2 6 2" xfId="7456" xr:uid="{AA518F21-B686-48E8-B898-EC04D5D2B410}"/>
    <cellStyle name="Normal 2 2 7 2 6 2 2" xfId="17836" xr:uid="{4F3935D6-4461-4126-B862-3FF94E3FD125}"/>
    <cellStyle name="Normal 2 2 7 2 6 3" xfId="10289" xr:uid="{11BC9346-AD29-4F36-90D3-7C872D157AFB}"/>
    <cellStyle name="Normal 2 2 7 2 6 3 2" xfId="20669" xr:uid="{9B00FE18-2CDF-413E-A2B7-1C59FA4D06DA}"/>
    <cellStyle name="Normal 2 2 7 2 6 4" xfId="23208" xr:uid="{A3C83875-F8A8-4E4D-9003-627B13C89284}"/>
    <cellStyle name="Normal 2 2 7 2 6 5" xfId="15003" xr:uid="{CA5708F2-7C54-4703-8E71-37C3A0A7BB5E}"/>
    <cellStyle name="Normal 2 2 7 2 7" xfId="3845" xr:uid="{D771F0E0-C0AC-4977-97D7-6CCA4D9AA339}"/>
    <cellStyle name="Normal 2 2 7 2 7 2" xfId="8677" xr:uid="{0C570D39-C3EB-435E-96B0-04A4C5B12501}"/>
    <cellStyle name="Normal 2 2 7 2 7 2 2" xfId="19057" xr:uid="{48824E7D-FEE0-4B8B-AE88-C8DEE2217EA4}"/>
    <cellStyle name="Normal 2 2 7 2 7 3" xfId="11510" xr:uid="{1299A268-0595-4B2F-A6DE-39BA0E2E8536}"/>
    <cellStyle name="Normal 2 2 7 2 7 3 2" xfId="21890" xr:uid="{887E6F02-517A-43A6-8954-2FC1E9DA644D}"/>
    <cellStyle name="Normal 2 2 7 2 7 4" xfId="16224" xr:uid="{94FED017-C12D-47E2-A831-420BF6B109B2}"/>
    <cellStyle name="Normal 2 2 7 2 8" xfId="5122" xr:uid="{ADAE79B2-4B97-4577-89B0-127316D79130}"/>
    <cellStyle name="Normal 2 2 7 2 8 2" xfId="14419" xr:uid="{CE00637D-9DCD-4172-9738-12F69E7ACD9A}"/>
    <cellStyle name="Normal 2 2 7 2 9" xfId="6872" xr:uid="{4FACCF4B-8810-4D34-B90E-8A139B2A6C5C}"/>
    <cellStyle name="Normal 2 2 7 2 9 2" xfId="17252" xr:uid="{FD74E31E-4DE3-469F-9005-4292C928A904}"/>
    <cellStyle name="Normal 2 2 7 3" xfId="772" xr:uid="{00000000-0005-0000-0000-0000B0040000}"/>
    <cellStyle name="Normal 2 2 7 3 10" xfId="23005" xr:uid="{F17254B3-5808-4371-AB5E-AFEDFD4B5483}"/>
    <cellStyle name="Normal 2 2 7 3 11" xfId="12721" xr:uid="{178C3338-824D-4C4A-8A4E-D25A680F0A44}"/>
    <cellStyle name="Normal 2 2 7 3 2" xfId="2735" xr:uid="{00000000-0005-0000-0000-00003E040000}"/>
    <cellStyle name="Normal 2 2 7 3 2 2" xfId="3198" xr:uid="{00000000-0005-0000-0000-00003F040000}"/>
    <cellStyle name="Normal 2 2 7 3 2 2 2" xfId="6255" xr:uid="{1A212D7B-5846-4C44-AAAC-EBFBC95895B4}"/>
    <cellStyle name="Normal 2 2 7 3 2 2 2 2" xfId="27547" xr:uid="{F3E218AA-116F-45C5-86B0-CAD0C1827EF6}"/>
    <cellStyle name="Normal 2 2 7 3 2 2 2 3" xfId="15824" xr:uid="{3C4B6901-F247-4586-BE1B-C5C9D4C80ACA}"/>
    <cellStyle name="Normal 2 2 7 3 2 2 3" xfId="8277" xr:uid="{CA3C5097-3312-4E1C-A313-E9DC851AE2C4}"/>
    <cellStyle name="Normal 2 2 7 3 2 2 3 2" xfId="18657" xr:uid="{4F701770-DC31-413F-9135-9FE178093DCF}"/>
    <cellStyle name="Normal 2 2 7 3 2 2 4" xfId="11110" xr:uid="{789F14F5-2087-4FE2-9F62-717D858521BC}"/>
    <cellStyle name="Normal 2 2 7 3 2 2 4 2" xfId="21490" xr:uid="{4904FFD4-0B5B-499F-A0DA-8C684E0A2E6D}"/>
    <cellStyle name="Normal 2 2 7 3 2 2 5" xfId="24137" xr:uid="{0E5E244E-A51D-4D1E-8426-6A6B11BCF3E7}"/>
    <cellStyle name="Normal 2 2 7 3 2 2 6" xfId="13738" xr:uid="{E87C28D9-8A87-48F5-93CB-BCB19802B7CE}"/>
    <cellStyle name="Normal 2 2 7 3 2 3" xfId="4301" xr:uid="{EAF366F8-D447-4075-81DF-515D051DD7C2}"/>
    <cellStyle name="Normal 2 2 7 3 2 3 2" xfId="9072" xr:uid="{556CF877-2043-4BA3-B28F-234F15C1AEEA}"/>
    <cellStyle name="Normal 2 2 7 3 2 3 2 2" xfId="29115" xr:uid="{021A0685-800E-4150-8DAD-FE739C4E024A}"/>
    <cellStyle name="Normal 2 2 7 3 2 3 2 3" xfId="19452" xr:uid="{DD452560-2B8B-49DC-826C-6448540E28C2}"/>
    <cellStyle name="Normal 2 2 7 3 2 3 3" xfId="11905" xr:uid="{E7745375-D0FA-4318-B53C-3CDB4467A48B}"/>
    <cellStyle name="Normal 2 2 7 3 2 3 3 2" xfId="22285" xr:uid="{9EA5C9C2-28B6-4309-AF57-177710D515A7}"/>
    <cellStyle name="Normal 2 2 7 3 2 3 4" xfId="23548" xr:uid="{6897237D-6A89-4CCD-9989-063E5488F7C7}"/>
    <cellStyle name="Normal 2 2 7 3 2 3 5" xfId="16619" xr:uid="{A0E2F83C-CEF0-46C9-B482-21FDD2B95E65}"/>
    <cellStyle name="Normal 2 2 7 3 2 4" xfId="5952" xr:uid="{DE040285-1C97-4EC5-981F-0884DD59A246}"/>
    <cellStyle name="Normal 2 2 7 3 2 4 2" xfId="27341" xr:uid="{C304F024-8373-44EF-8702-1365F2D427CD}"/>
    <cellStyle name="Normal 2 2 7 3 2 4 3" xfId="15405" xr:uid="{83F001C6-1E3E-4BEF-A578-6A98F78A5346}"/>
    <cellStyle name="Normal 2 2 7 3 2 5" xfId="7858" xr:uid="{2339EDD1-F2C1-42F8-A2DB-FAD34473DCFC}"/>
    <cellStyle name="Normal 2 2 7 3 2 5 2" xfId="18238" xr:uid="{C8AD0386-3040-46F1-B645-6655476B4E1C}"/>
    <cellStyle name="Normal 2 2 7 3 2 6" xfId="10691" xr:uid="{4E2A75C5-D6E1-4366-B646-1EA5470A1E7B}"/>
    <cellStyle name="Normal 2 2 7 3 2 6 2" xfId="21071" xr:uid="{9B0F25AF-5BD6-4B90-A454-D00D5EA39529}"/>
    <cellStyle name="Normal 2 2 7 3 2 7" xfId="25132" xr:uid="{E830B5F4-CEBC-4DFD-B7C5-8C2032ABC27D}"/>
    <cellStyle name="Normal 2 2 7 3 2 8" xfId="13170" xr:uid="{DAF114F1-DD70-4554-94B8-AEA3F3E71683}"/>
    <cellStyle name="Normal 2 2 7 3 3" xfId="3199" xr:uid="{00000000-0005-0000-0000-000040040000}"/>
    <cellStyle name="Normal 2 2 7 3 3 2" xfId="4472" xr:uid="{0428E46A-93CA-416A-8A3D-64F2AF294697}"/>
    <cellStyle name="Normal 2 2 7 3 3 2 2" xfId="9243" xr:uid="{7F6CBD5B-9D8F-4693-97C1-702733C70EEF}"/>
    <cellStyle name="Normal 2 2 7 3 3 2 2 2" xfId="29232" xr:uid="{4E15FF19-501D-4EF1-9C91-2E64E0E8506B}"/>
    <cellStyle name="Normal 2 2 7 3 3 2 2 3" xfId="19623" xr:uid="{73AA55D1-3CF8-4142-979A-740880D272DD}"/>
    <cellStyle name="Normal 2 2 7 3 3 2 3" xfId="12076" xr:uid="{DE2C7111-8310-472C-9C0D-BDF10E297E82}"/>
    <cellStyle name="Normal 2 2 7 3 3 2 3 2" xfId="22456" xr:uid="{27BD705E-F3E4-4F7C-996B-87B1BC251D6C}"/>
    <cellStyle name="Normal 2 2 7 3 3 2 4" xfId="24391" xr:uid="{58A0A0B9-BE64-483A-ABB4-854BC81CB446}"/>
    <cellStyle name="Normal 2 2 7 3 3 2 5" xfId="16790" xr:uid="{6C66086D-972D-42D1-8497-F58F520E4481}"/>
    <cellStyle name="Normal 2 2 7 3 3 3" xfId="6256" xr:uid="{D940372C-13D7-4285-9FDE-3B180C7240FF}"/>
    <cellStyle name="Normal 2 2 7 3 3 3 2" xfId="27755" xr:uid="{F28E13FF-310C-4A09-BC29-966A74D8A060}"/>
    <cellStyle name="Normal 2 2 7 3 3 3 3" xfId="15825" xr:uid="{7BCAF169-B59A-4731-AF05-776ADEDAE458}"/>
    <cellStyle name="Normal 2 2 7 3 3 4" xfId="8278" xr:uid="{C8B16FE4-4C61-4173-A19E-762D85240BFE}"/>
    <cellStyle name="Normal 2 2 7 3 3 4 2" xfId="18658" xr:uid="{347D0C6D-BD62-4E72-8C14-0AA1A467D708}"/>
    <cellStyle name="Normal 2 2 7 3 3 5" xfId="11111" xr:uid="{73022351-1C26-4939-AA38-289D77681BAD}"/>
    <cellStyle name="Normal 2 2 7 3 3 5 2" xfId="21491" xr:uid="{D838C5FD-0A15-4C6C-A084-82D9C901D236}"/>
    <cellStyle name="Normal 2 2 7 3 3 6" xfId="23999" xr:uid="{EDDCD52D-04C6-4A80-B038-2BF9C8415521}"/>
    <cellStyle name="Normal 2 2 7 3 3 7" xfId="13739" xr:uid="{7A73E4B7-EDEC-4FA0-8605-ADE538C01436}"/>
    <cellStyle name="Normal 2 2 7 3 4" xfId="3197" xr:uid="{00000000-0005-0000-0000-000041040000}"/>
    <cellStyle name="Normal 2 2 7 3 4 2" xfId="6254" xr:uid="{CF60C740-2E1F-4CDA-B4B6-BF87756449D4}"/>
    <cellStyle name="Normal 2 2 7 3 4 2 2" xfId="28391" xr:uid="{E8B8B9A0-5C61-4A77-A708-D915FD490F3B}"/>
    <cellStyle name="Normal 2 2 7 3 4 2 3" xfId="15823" xr:uid="{B7F0F487-D0C5-4F3F-9339-B478FB99E6AA}"/>
    <cellStyle name="Normal 2 2 7 3 4 3" xfId="8276" xr:uid="{2DBAAF1C-E8D3-4763-8820-5C030BFC6E29}"/>
    <cellStyle name="Normal 2 2 7 3 4 3 2" xfId="18656" xr:uid="{5AA4104F-80A6-4B4D-9D4D-25CF2EBC49CE}"/>
    <cellStyle name="Normal 2 2 7 3 4 4" xfId="11109" xr:uid="{A5022C64-CA5C-4256-9DC0-7C397D74943E}"/>
    <cellStyle name="Normal 2 2 7 3 4 4 2" xfId="21489" xr:uid="{6BDC3A3E-EE03-40BD-B52A-5ADF54128D69}"/>
    <cellStyle name="Normal 2 2 7 3 4 5" xfId="25561" xr:uid="{7B928967-CE5D-43D5-BB33-45736C0C119C}"/>
    <cellStyle name="Normal 2 2 7 3 4 6" xfId="13737" xr:uid="{394C640A-B5E2-4187-B7A5-490C8C461537}"/>
    <cellStyle name="Normal 2 2 7 3 5" xfId="2624" xr:uid="{00000000-0005-0000-0000-000042040000}"/>
    <cellStyle name="Normal 2 2 7 3 5 2" xfId="5885" xr:uid="{92CD74B9-44AB-49EB-BBE1-72D7E5630C7A}"/>
    <cellStyle name="Normal 2 2 7 3 5 2 2" xfId="26776" xr:uid="{0E0DCD71-F50E-424A-9F99-47DD45A2B674}"/>
    <cellStyle name="Normal 2 2 7 3 5 2 3" xfId="15295" xr:uid="{3F30FFEF-1A10-4243-A3EC-617D5088BDDA}"/>
    <cellStyle name="Normal 2 2 7 3 5 3" xfId="7748" xr:uid="{635E3C12-C886-44F6-9770-79ED6BFD1FC8}"/>
    <cellStyle name="Normal 2 2 7 3 5 3 2" xfId="18128" xr:uid="{F0ABDD48-8ABA-4593-94C5-CDB5D41E58DC}"/>
    <cellStyle name="Normal 2 2 7 3 5 4" xfId="10581" xr:uid="{17F5AA6E-126A-4164-9FEF-F05FAF4848F8}"/>
    <cellStyle name="Normal 2 2 7 3 5 4 2" xfId="20961" xr:uid="{199B1EF3-438D-427A-93F2-7478C7AA5889}"/>
    <cellStyle name="Normal 2 2 7 3 5 5" xfId="23743" xr:uid="{CC56BE07-5218-4782-8B3F-5BFD9E3B6494}"/>
    <cellStyle name="Normal 2 2 7 3 5 6" xfId="13011" xr:uid="{B4923DA2-90D7-4352-9E97-CED1C3F86706}"/>
    <cellStyle name="Normal 2 2 7 3 6" xfId="4164" xr:uid="{0EECCB69-E2A2-4D79-984C-AEA068311F16}"/>
    <cellStyle name="Normal 2 2 7 3 6 2" xfId="8935" xr:uid="{9C2642DB-2BEA-40C7-A32B-E7BCFF1109E9}"/>
    <cellStyle name="Normal 2 2 7 3 6 2 2" xfId="19315" xr:uid="{43F78813-33B4-4BF0-862C-D45B3E52C6CD}"/>
    <cellStyle name="Normal 2 2 7 3 6 3" xfId="11768" xr:uid="{7FB2A010-4F86-413B-A29B-80AFBA0C83FD}"/>
    <cellStyle name="Normal 2 2 7 3 6 3 2" xfId="22148" xr:uid="{33525C46-7CBE-4205-927F-564236BD8343}"/>
    <cellStyle name="Normal 2 2 7 3 6 4" xfId="23720" xr:uid="{9BC8BB49-D765-48C9-BE92-08F2EA7A9DBF}"/>
    <cellStyle name="Normal 2 2 7 3 6 5" xfId="16482" xr:uid="{82F6FC75-C16C-413E-B767-482378F3B21B}"/>
    <cellStyle name="Normal 2 2 7 3 7" xfId="5124" xr:uid="{5C452FFA-7910-4D62-A8A7-22BC1867080B}"/>
    <cellStyle name="Normal 2 2 7 3 7 2" xfId="14421" xr:uid="{71F07B88-DD81-4D19-B3F5-6CF54BC1094D}"/>
    <cellStyle name="Normal 2 2 7 3 8" xfId="6874" xr:uid="{90182203-014D-4FA0-B89A-F4D27942B154}"/>
    <cellStyle name="Normal 2 2 7 3 8 2" xfId="17254" xr:uid="{8238B354-BF9F-4916-9974-7AC3933B06CD}"/>
    <cellStyle name="Normal 2 2 7 3 9" xfId="9707" xr:uid="{B4C3058F-A649-4C9E-9CF8-5063027BD2D8}"/>
    <cellStyle name="Normal 2 2 7 3 9 2" xfId="20087" xr:uid="{4AFB8945-510C-491C-A8E1-1C9D343D4C3A}"/>
    <cellStyle name="Normal 2 2 7 4" xfId="773" xr:uid="{00000000-0005-0000-0000-0000B1040000}"/>
    <cellStyle name="Normal 2 2 7 4 2" xfId="3200" xr:uid="{00000000-0005-0000-0000-000044040000}"/>
    <cellStyle name="Normal 2 2 7 4 2 2" xfId="6257" xr:uid="{EA86242F-DE84-41B2-B4E2-49C3A6806F4C}"/>
    <cellStyle name="Normal 2 2 7 4 2 2 2" xfId="27953" xr:uid="{F130E72C-EF2A-4AE3-96A3-4BDBF9584015}"/>
    <cellStyle name="Normal 2 2 7 4 2 2 3" xfId="15826" xr:uid="{AB8DBCB1-FF55-4422-AE4F-23C7720312AB}"/>
    <cellStyle name="Normal 2 2 7 4 2 3" xfId="8279" xr:uid="{28C10E84-05C2-498D-82BA-F63707491383}"/>
    <cellStyle name="Normal 2 2 7 4 2 3 2" xfId="18659" xr:uid="{84627645-3648-4EA7-BD72-457DC4FED9D8}"/>
    <cellStyle name="Normal 2 2 7 4 2 4" xfId="11112" xr:uid="{D759EDC8-144E-4FCC-B7B5-6256B36E7E60}"/>
    <cellStyle name="Normal 2 2 7 4 2 4 2" xfId="21492" xr:uid="{F311C016-71CF-4462-93B6-AD713B647808}"/>
    <cellStyle name="Normal 2 2 7 4 2 5" xfId="24433" xr:uid="{16B3E47E-68E3-4CA5-A25D-F24AB1561C53}"/>
    <cellStyle name="Normal 2 2 7 4 2 6" xfId="13740" xr:uid="{F1B21C19-0682-443F-8D4E-BDB1C80126DC}"/>
    <cellStyle name="Normal 2 2 7 4 3" xfId="4299" xr:uid="{FB89EF37-5642-4DB4-9B87-78B865309E32}"/>
    <cellStyle name="Normal 2 2 7 4 3 2" xfId="9070" xr:uid="{58972D54-2C46-400B-B3FA-FDD33077E2A0}"/>
    <cellStyle name="Normal 2 2 7 4 3 2 2" xfId="29113" xr:uid="{3E47BE21-2C75-410C-A6C9-DD3FD87C6916}"/>
    <cellStyle name="Normal 2 2 7 4 3 2 3" xfId="19450" xr:uid="{8463DD5D-1757-4EA0-9D14-3534ED11B601}"/>
    <cellStyle name="Normal 2 2 7 4 3 3" xfId="11903" xr:uid="{099E216B-CFB5-4885-9F6B-81FA1976C52D}"/>
    <cellStyle name="Normal 2 2 7 4 3 3 2" xfId="22283" xr:uid="{FF8EC160-F987-4D10-98D0-422BEE8B6B95}"/>
    <cellStyle name="Normal 2 2 7 4 3 4" xfId="23423" xr:uid="{3AD3C7EB-4743-4B29-A5D0-0C459C1321C6}"/>
    <cellStyle name="Normal 2 2 7 4 3 5" xfId="16617" xr:uid="{4E8744E9-845E-436B-834F-356D56F91803}"/>
    <cellStyle name="Normal 2 2 7 4 4" xfId="5125" xr:uid="{BB82BBF1-892E-428D-B121-BE1B6A0F0770}"/>
    <cellStyle name="Normal 2 2 7 4 4 2" xfId="27313" xr:uid="{B6384FC8-584C-475B-A86A-E8E7D2A74AEB}"/>
    <cellStyle name="Normal 2 2 7 4 4 3" xfId="14422" xr:uid="{FA69E3F2-B838-4302-AE0D-B6EA475877A7}"/>
    <cellStyle name="Normal 2 2 7 4 5" xfId="6875" xr:uid="{DED2211D-BFE6-48E6-8FF2-55930132D76B}"/>
    <cellStyle name="Normal 2 2 7 4 5 2" xfId="17255" xr:uid="{470C8BE6-A3EE-4F87-A755-C79CAC7DCB94}"/>
    <cellStyle name="Normal 2 2 7 4 6" xfId="9708" xr:uid="{BCD325BF-24A9-435B-9AC8-82BF9A84298E}"/>
    <cellStyle name="Normal 2 2 7 4 6 2" xfId="20088" xr:uid="{5486DF0B-2ECE-43B1-AF13-431C9E6D04D1}"/>
    <cellStyle name="Normal 2 2 7 4 7" xfId="24456" xr:uid="{5D16B951-AF92-490D-9C68-F6E635E7BD61}"/>
    <cellStyle name="Normal 2 2 7 4 8" xfId="13168" xr:uid="{17041A68-1022-49C2-98E9-55807456AA15}"/>
    <cellStyle name="Normal 2 2 7 5" xfId="3201" xr:uid="{00000000-0005-0000-0000-000045040000}"/>
    <cellStyle name="Normal 2 2 7 5 2" xfId="4473" xr:uid="{F43CF885-6B3E-4233-B3EB-8EC307816EE0}"/>
    <cellStyle name="Normal 2 2 7 5 2 2" xfId="9244" xr:uid="{99C5D73E-8D59-42E6-9224-95D350907AA5}"/>
    <cellStyle name="Normal 2 2 7 5 2 2 2" xfId="29233" xr:uid="{D28169DF-F682-4D57-8E50-2BEBF72ADB7C}"/>
    <cellStyle name="Normal 2 2 7 5 2 2 3" xfId="19624" xr:uid="{911EB7F1-662E-467B-9B34-9D1B8475D22B}"/>
    <cellStyle name="Normal 2 2 7 5 2 3" xfId="12077" xr:uid="{36E12D49-82BF-46AF-871C-11FB898BFBEE}"/>
    <cellStyle name="Normal 2 2 7 5 2 3 2" xfId="22457" xr:uid="{C04B2735-E0AA-497B-8422-E367EF58C9F7}"/>
    <cellStyle name="Normal 2 2 7 5 2 4" xfId="25691" xr:uid="{2265BF51-5BC9-4777-B8E6-0889D80AE015}"/>
    <cellStyle name="Normal 2 2 7 5 2 5" xfId="16791" xr:uid="{36544D78-34B7-4DC8-990C-2DBB08710D08}"/>
    <cellStyle name="Normal 2 2 7 5 3" xfId="6258" xr:uid="{4D851889-4635-4508-8F66-E2721015AA19}"/>
    <cellStyle name="Normal 2 2 7 5 3 2" xfId="26237" xr:uid="{22637B2F-5841-439F-8B42-DC03C4B1CBE8}"/>
    <cellStyle name="Normal 2 2 7 5 3 3" xfId="15827" xr:uid="{6C442F8F-709D-41AD-83FC-99633E491AB7}"/>
    <cellStyle name="Normal 2 2 7 5 4" xfId="8280" xr:uid="{831A3850-70D5-4E84-A343-C00368EDD689}"/>
    <cellStyle name="Normal 2 2 7 5 4 2" xfId="18660" xr:uid="{C16F9157-9B3C-443E-9BDB-6FF37823E7B9}"/>
    <cellStyle name="Normal 2 2 7 5 5" xfId="11113" xr:uid="{5323322D-1828-4872-A0D0-B1C1DE137956}"/>
    <cellStyle name="Normal 2 2 7 5 5 2" xfId="21493" xr:uid="{7AFD68E4-4698-4CEB-AAD0-46CE8C566DB4}"/>
    <cellStyle name="Normal 2 2 7 5 6" xfId="24775" xr:uid="{19595CDC-3621-469D-8973-B52DF0990318}"/>
    <cellStyle name="Normal 2 2 7 5 7" xfId="13741" xr:uid="{8596851C-82E7-4787-9116-C2C662107F93}"/>
    <cellStyle name="Normal 2 2 7 6" xfId="2905" xr:uid="{00000000-0005-0000-0000-000046040000}"/>
    <cellStyle name="Normal 2 2 7 6 2" xfId="6090" xr:uid="{DA57989B-564A-4C1A-9D05-AE50DD18F86E}"/>
    <cellStyle name="Normal 2 2 7 6 2 2" xfId="27699" xr:uid="{F418126B-C980-4ECC-BE7C-18A8E2FADF60}"/>
    <cellStyle name="Normal 2 2 7 6 2 3" xfId="15568" xr:uid="{22B65360-BC90-4835-B939-315CDBC5A152}"/>
    <cellStyle name="Normal 2 2 7 6 3" xfId="8021" xr:uid="{CB3E4E3C-6CDC-4F35-9634-4C0B1E25404F}"/>
    <cellStyle name="Normal 2 2 7 6 3 2" xfId="18401" xr:uid="{2D552C60-2259-4C2D-A185-267CAB265DF4}"/>
    <cellStyle name="Normal 2 2 7 6 4" xfId="10854" xr:uid="{CF9A6020-EF53-46F0-9D9B-EC6F1A1DA70A}"/>
    <cellStyle name="Normal 2 2 7 6 4 2" xfId="21234" xr:uid="{FCBF4E9B-F8D3-4C41-B78E-2150FF51224B}"/>
    <cellStyle name="Normal 2 2 7 6 5" xfId="25338" xr:uid="{0441A294-413D-4AAF-BD16-AC300834E672}"/>
    <cellStyle name="Normal 2 2 7 6 6" xfId="13419" xr:uid="{F450886F-2E7C-48CC-A33D-E6A3B3C2BC1E}"/>
    <cellStyle name="Normal 2 2 7 7" xfId="2461" xr:uid="{00000000-0005-0000-0000-000047040000}"/>
    <cellStyle name="Normal 2 2 7 7 2" xfId="5751" xr:uid="{2E6284A3-7195-4AB7-A4FB-C092FA1EAF45}"/>
    <cellStyle name="Normal 2 2 7 7 2 2" xfId="26666" xr:uid="{15808563-0C2E-477A-AA67-BC75561D798B}"/>
    <cellStyle name="Normal 2 2 7 7 2 3" xfId="15132" xr:uid="{A4BAD895-AF33-4EF9-BD97-047C99E8F55E}"/>
    <cellStyle name="Normal 2 2 7 7 3" xfId="7585" xr:uid="{645F3ECB-47CB-43FD-93B1-D80F647453B9}"/>
    <cellStyle name="Normal 2 2 7 7 3 2" xfId="17965" xr:uid="{5276B6E8-F14B-47DA-9795-8A1D24063B5E}"/>
    <cellStyle name="Normal 2 2 7 7 4" xfId="10418" xr:uid="{32FB7C96-3693-4BBB-87D3-F468EA2058C6}"/>
    <cellStyle name="Normal 2 2 7 7 4 2" xfId="20798" xr:uid="{00B40404-8E65-48CD-AB16-729DDAF8B967}"/>
    <cellStyle name="Normal 2 2 7 7 5" xfId="22818" xr:uid="{F5302D9A-7717-43A3-9991-538FB9F931D8}"/>
    <cellStyle name="Normal 2 2 7 7 6" xfId="12848" xr:uid="{F4F92005-4B46-4882-86F0-AA33BE952BAB}"/>
    <cellStyle name="Normal 2 2 7 8" xfId="2215" xr:uid="{00000000-0005-0000-0000-000036040000}"/>
    <cellStyle name="Normal 2 2 7 8 2" xfId="7341" xr:uid="{119F46DF-C067-41EC-8126-38A40487FA8C}"/>
    <cellStyle name="Normal 2 2 7 8 2 2" xfId="17721" xr:uid="{ED305A55-2D9A-46DD-BA47-AF220451757E}"/>
    <cellStyle name="Normal 2 2 7 8 3" xfId="10174" xr:uid="{9D697A6F-542C-4ED6-AF67-5B61BA0FD18E}"/>
    <cellStyle name="Normal 2 2 7 8 3 2" xfId="20554" xr:uid="{9890D317-D2F7-49F4-9663-26A6115E9037}"/>
    <cellStyle name="Normal 2 2 7 8 4" xfId="23830" xr:uid="{DA775B2D-7C2D-4E4F-A457-253B653B3263}"/>
    <cellStyle name="Normal 2 2 7 8 5" xfId="14888" xr:uid="{6016B299-4532-427C-8DBF-F49EBF94FEEE}"/>
    <cellStyle name="Normal 2 2 7 9" xfId="3937" xr:uid="{730B2415-7D0E-4777-BD3F-FD5EA860EFA8}"/>
    <cellStyle name="Normal 2 2 7 9 2" xfId="8768" xr:uid="{DE422D28-9071-46E0-8C78-715B420E7E8C}"/>
    <cellStyle name="Normal 2 2 7 9 2 2" xfId="19148" xr:uid="{69C561B9-5447-412B-8367-27A315462274}"/>
    <cellStyle name="Normal 2 2 7 9 3" xfId="11601" xr:uid="{2B1B7C93-75A1-4EFE-A9FD-2E389EEAE17E}"/>
    <cellStyle name="Normal 2 2 7 9 3 2" xfId="21981" xr:uid="{647ECAF7-2087-4270-B0FC-26A8F245DCBA}"/>
    <cellStyle name="Normal 2 2 7 9 4" xfId="16315" xr:uid="{56E29E40-D477-49BB-A1DB-B1585FB89744}"/>
    <cellStyle name="Normal 2 2 8" xfId="774" xr:uid="{00000000-0005-0000-0000-0000B2040000}"/>
    <cellStyle name="Normal 2 2 8 10" xfId="6876" xr:uid="{628BD07A-D930-4CD2-A940-69AD564921B7}"/>
    <cellStyle name="Normal 2 2 8 10 2" xfId="17256" xr:uid="{D8B97DC8-7635-465A-856A-2FA87A0AFF44}"/>
    <cellStyle name="Normal 2 2 8 11" xfId="9709" xr:uid="{F14EE70F-160D-4DA3-A3D4-9BC7D49B5D6B}"/>
    <cellStyle name="Normal 2 2 8 11 2" xfId="20089" xr:uid="{67B869A9-2EAC-4101-B81E-0B6A04DB9C7A}"/>
    <cellStyle name="Normal 2 2 8 12" xfId="25318" xr:uid="{8BBC2563-7EB3-4F0B-B448-C24827850FBF}"/>
    <cellStyle name="Normal 2 2 8 13" xfId="12429" xr:uid="{F2398DB6-92A6-4E09-8CEA-7C4D685124A0}"/>
    <cellStyle name="Normal 2 2 8 2" xfId="775" xr:uid="{00000000-0005-0000-0000-0000B3040000}"/>
    <cellStyle name="Normal 2 2 8 2 10" xfId="9710" xr:uid="{2E8E1B31-05C3-4FE9-9EA3-A11E18571BCB}"/>
    <cellStyle name="Normal 2 2 8 2 10 2" xfId="20090" xr:uid="{65A4362D-0852-4578-B5E2-C59DB0DE1260}"/>
    <cellStyle name="Normal 2 2 8 2 11" xfId="22649" xr:uid="{EE2F466C-BF6B-4568-ACBB-F9CA7F522928}"/>
    <cellStyle name="Normal 2 2 8 2 12" xfId="12564" xr:uid="{32E0DBA3-74D1-4471-9210-559060BCEC89}"/>
    <cellStyle name="Normal 2 2 8 2 2" xfId="776" xr:uid="{00000000-0005-0000-0000-0000B4040000}"/>
    <cellStyle name="Normal 2 2 8 2 2 2" xfId="3203" xr:uid="{00000000-0005-0000-0000-00004B040000}"/>
    <cellStyle name="Normal 2 2 8 2 2 2 2" xfId="6260" xr:uid="{AD7F9C5A-5E3B-40DC-9854-FDA24E5AF8DB}"/>
    <cellStyle name="Normal 2 2 8 2 2 2 2 2" xfId="25876" xr:uid="{E730DD8D-3F10-49FC-A895-5577D56DF90B}"/>
    <cellStyle name="Normal 2 2 8 2 2 2 2 3" xfId="27614" xr:uid="{939AE3EF-EE41-49B2-BBEB-DDE8EBBE629B}"/>
    <cellStyle name="Normal 2 2 8 2 2 2 2 4" xfId="15829" xr:uid="{466C9F48-8078-4AB5-B0A3-09B931C02DB0}"/>
    <cellStyle name="Normal 2 2 8 2 2 2 3" xfId="8282" xr:uid="{01B25D7D-B9CB-4313-9A55-D93C96704B92}"/>
    <cellStyle name="Normal 2 2 8 2 2 2 3 2" xfId="28881" xr:uid="{ADA3744A-7B68-4CE9-B787-2C2419DFDC4A}"/>
    <cellStyle name="Normal 2 2 8 2 2 2 3 3" xfId="18662" xr:uid="{A25F16EE-717B-475B-A5B5-2AA233EEB4AE}"/>
    <cellStyle name="Normal 2 2 8 2 2 2 4" xfId="11115" xr:uid="{E96C8554-8CF2-4170-AA1D-C245115615EC}"/>
    <cellStyle name="Normal 2 2 8 2 2 2 4 2" xfId="21495" xr:uid="{563CFB1D-1936-44BB-BD04-BBB7C4F5B7B6}"/>
    <cellStyle name="Normal 2 2 8 2 2 2 5" xfId="24175" xr:uid="{C0032DE9-A102-4F49-B63C-0CC0E1C338C0}"/>
    <cellStyle name="Normal 2 2 8 2 2 2 6" xfId="13743" xr:uid="{53A835B4-D170-4264-B454-1536B8D45EE1}"/>
    <cellStyle name="Normal 2 2 8 2 2 3" xfId="4302" xr:uid="{1FFE8655-55F3-4269-83C8-334A040FEC77}"/>
    <cellStyle name="Normal 2 2 8 2 2 3 2" xfId="9073" xr:uid="{6AE2C6FE-F53C-447D-AC47-C1657D57F2A1}"/>
    <cellStyle name="Normal 2 2 8 2 2 3 2 2" xfId="29116" xr:uid="{E7C3450E-2F33-4EAF-BE7B-432C4B18638F}"/>
    <cellStyle name="Normal 2 2 8 2 2 3 2 3" xfId="19453" xr:uid="{AFF2C6CB-6ED1-4C43-B328-DCF262F4C661}"/>
    <cellStyle name="Normal 2 2 8 2 2 3 3" xfId="11906" xr:uid="{44D4E787-4053-4D74-9147-70403D1E4BE0}"/>
    <cellStyle name="Normal 2 2 8 2 2 3 3 2" xfId="22286" xr:uid="{71633322-84F1-43F9-A310-AA1C9C15F19D}"/>
    <cellStyle name="Normal 2 2 8 2 2 3 4" xfId="24900" xr:uid="{A33F61B1-B2E4-49D0-A3BA-19C1F03A202B}"/>
    <cellStyle name="Normal 2 2 8 2 2 3 5" xfId="16620" xr:uid="{53B62D12-7ADC-4437-99D4-4D8ADE7D2990}"/>
    <cellStyle name="Normal 2 2 8 2 2 4" xfId="5128" xr:uid="{EF44E616-FCEF-4B61-B126-F41F814B1672}"/>
    <cellStyle name="Normal 2 2 8 2 2 4 2" xfId="26239" xr:uid="{C764AC65-430F-4028-AAB3-796B0F36B950}"/>
    <cellStyle name="Normal 2 2 8 2 2 4 3" xfId="14425" xr:uid="{098E2349-6E86-4C89-BCF2-9C6B794781F3}"/>
    <cellStyle name="Normal 2 2 8 2 2 5" xfId="6878" xr:uid="{09AEA82C-8297-4AE8-829C-747CBFFFB293}"/>
    <cellStyle name="Normal 2 2 8 2 2 5 2" xfId="17258" xr:uid="{637648A9-C576-444E-B4B3-A55EBC3FB424}"/>
    <cellStyle name="Normal 2 2 8 2 2 6" xfId="9711" xr:uid="{D6A3D852-B06A-4D55-AEF5-09C7BBE20F04}"/>
    <cellStyle name="Normal 2 2 8 2 2 6 2" xfId="20091" xr:uid="{126B0F5F-33D7-4CFA-B3CB-3F540B22047E}"/>
    <cellStyle name="Normal 2 2 8 2 2 7" xfId="23533" xr:uid="{AC6CAC62-C341-4C3D-A142-6E1FA8DC2778}"/>
    <cellStyle name="Normal 2 2 8 2 2 8" xfId="13172" xr:uid="{89A8D227-72D1-4F88-9AB5-0EBC5A5B2745}"/>
    <cellStyle name="Normal 2 2 8 2 3" xfId="3204" xr:uid="{00000000-0005-0000-0000-00004C040000}"/>
    <cellStyle name="Normal 2 2 8 2 3 2" xfId="4474" xr:uid="{B79F63A2-A715-4B21-A3BE-9628464F7014}"/>
    <cellStyle name="Normal 2 2 8 2 3 2 2" xfId="9245" xr:uid="{6F952480-3FDB-414C-B6CA-44F4ED28A849}"/>
    <cellStyle name="Normal 2 2 8 2 3 2 2 2" xfId="29234" xr:uid="{B837C5AA-2511-403E-BF9C-3C00737E91DD}"/>
    <cellStyle name="Normal 2 2 8 2 3 2 2 3" xfId="19625" xr:uid="{4B56D94F-7580-45FB-AC07-B28A6D1E6754}"/>
    <cellStyle name="Normal 2 2 8 2 3 2 3" xfId="12078" xr:uid="{7EBB8DCB-5068-4C64-936B-792200931A9C}"/>
    <cellStyle name="Normal 2 2 8 2 3 2 3 2" xfId="22458" xr:uid="{3D3BD81C-C557-4D5D-A9A7-90DEC679FD60}"/>
    <cellStyle name="Normal 2 2 8 2 3 2 4" xfId="23835" xr:uid="{C1692201-4612-4F99-B5D7-7B62E1BBF460}"/>
    <cellStyle name="Normal 2 2 8 2 3 2 5" xfId="16792" xr:uid="{9E6B0EF0-1544-4F38-8798-56F7FADF95B7}"/>
    <cellStyle name="Normal 2 2 8 2 3 3" xfId="6261" xr:uid="{F103B7AA-0002-4F7D-B285-E2D5C6FB343A}"/>
    <cellStyle name="Normal 2 2 8 2 3 3 2" xfId="25937" xr:uid="{F2D9A890-7170-4A20-B246-CAF9D59A5391}"/>
    <cellStyle name="Normal 2 2 8 2 3 3 3" xfId="15830" xr:uid="{BF862549-28D1-4806-8608-B1D17D8BDCC7}"/>
    <cellStyle name="Normal 2 2 8 2 3 4" xfId="8283" xr:uid="{E5ACE763-E8C4-4486-B72A-9E4EA89C7A8D}"/>
    <cellStyle name="Normal 2 2 8 2 3 4 2" xfId="18663" xr:uid="{F07F7485-9F1A-47BA-B018-765D152C6523}"/>
    <cellStyle name="Normal 2 2 8 2 3 5" xfId="11116" xr:uid="{E8D85AC4-EA72-4E3C-BA1A-C7ADC1E0DD3C}"/>
    <cellStyle name="Normal 2 2 8 2 3 5 2" xfId="21496" xr:uid="{09C0A0EA-6124-4D58-945C-EBB99BB5FAC7}"/>
    <cellStyle name="Normal 2 2 8 2 3 6" xfId="24806" xr:uid="{C89F7E85-6CAF-4A73-B1CB-D0E28020C5ED}"/>
    <cellStyle name="Normal 2 2 8 2 3 7" xfId="13744" xr:uid="{E2CABDA1-9B3F-41E5-BED0-604309B159DF}"/>
    <cellStyle name="Normal 2 2 8 2 4" xfId="3202" xr:uid="{00000000-0005-0000-0000-00004D040000}"/>
    <cellStyle name="Normal 2 2 8 2 4 2" xfId="6259" xr:uid="{00BDF592-F8ED-4918-8803-E44F81D1262F}"/>
    <cellStyle name="Normal 2 2 8 2 4 2 2" xfId="25843" xr:uid="{DAE43E84-2D15-410B-AAC9-BEFD8622CCD5}"/>
    <cellStyle name="Normal 2 2 8 2 4 2 3" xfId="15828" xr:uid="{A867CFCC-A18F-4100-8B17-18C1AF35D78F}"/>
    <cellStyle name="Normal 2 2 8 2 4 3" xfId="8281" xr:uid="{B9C08851-865A-4B86-A777-1121A9A65835}"/>
    <cellStyle name="Normal 2 2 8 2 4 3 2" xfId="18661" xr:uid="{96E36747-C293-4AED-A379-63C7E2ED0EB0}"/>
    <cellStyle name="Normal 2 2 8 2 4 4" xfId="11114" xr:uid="{C12C189B-1E98-4A23-B57A-DBAEE45CEB38}"/>
    <cellStyle name="Normal 2 2 8 2 4 4 2" xfId="21494" xr:uid="{D35EE70B-DE62-448F-BC2A-483C0629E5A9}"/>
    <cellStyle name="Normal 2 2 8 2 4 5" xfId="23810" xr:uid="{BC432C4B-B5D4-45F1-A098-40E096DB7C08}"/>
    <cellStyle name="Normal 2 2 8 2 4 6" xfId="13742" xr:uid="{DCA3EA7E-3623-4E6F-9B7D-414E8CFE2DEB}"/>
    <cellStyle name="Normal 2 2 8 2 5" xfId="2607" xr:uid="{00000000-0005-0000-0000-00004E040000}"/>
    <cellStyle name="Normal 2 2 8 2 5 2" xfId="5870" xr:uid="{2158CB03-382E-4154-84CF-297635431937}"/>
    <cellStyle name="Normal 2 2 8 2 5 2 2" xfId="26862" xr:uid="{8D95AE1F-7280-46BC-910E-DCA5B1645248}"/>
    <cellStyle name="Normal 2 2 8 2 5 2 3" xfId="15278" xr:uid="{3939FE5E-D725-4F1D-9D71-725A3C5C4C3B}"/>
    <cellStyle name="Normal 2 2 8 2 5 3" xfId="7731" xr:uid="{F4FC430F-0F3A-4A14-9461-867A83D045E9}"/>
    <cellStyle name="Normal 2 2 8 2 5 3 2" xfId="18111" xr:uid="{94929340-B51F-48CD-AD23-3E649F9F02D2}"/>
    <cellStyle name="Normal 2 2 8 2 5 4" xfId="10564" xr:uid="{2D5F3208-AE2B-49D3-BBF3-28D50CE40CF4}"/>
    <cellStyle name="Normal 2 2 8 2 5 4 2" xfId="20944" xr:uid="{8E647BA0-58F9-44E3-8560-D7245A82E6F3}"/>
    <cellStyle name="Normal 2 2 8 2 5 5" xfId="22795" xr:uid="{AC31583B-A675-4131-AD03-A29CA722448A}"/>
    <cellStyle name="Normal 2 2 8 2 5 6" xfId="12994" xr:uid="{4C44059D-138B-42F6-A4E1-87AAD4C2938A}"/>
    <cellStyle name="Normal 2 2 8 2 6" xfId="2331" xr:uid="{00000000-0005-0000-0000-000049040000}"/>
    <cellStyle name="Normal 2 2 8 2 6 2" xfId="7457" xr:uid="{3AA901C1-0822-4B28-A516-503B037C2030}"/>
    <cellStyle name="Normal 2 2 8 2 6 2 2" xfId="17837" xr:uid="{F2220739-898B-4866-A055-C32C8E328486}"/>
    <cellStyle name="Normal 2 2 8 2 6 3" xfId="10290" xr:uid="{9D4856D8-5F64-40B9-A821-52A1A4F7F348}"/>
    <cellStyle name="Normal 2 2 8 2 6 3 2" xfId="20670" xr:uid="{3CD42492-4DA1-4141-8AC7-40E799C5F97D}"/>
    <cellStyle name="Normal 2 2 8 2 6 4" xfId="24019" xr:uid="{088F61CA-E37A-4075-BA0A-E940FF2C1253}"/>
    <cellStyle name="Normal 2 2 8 2 6 5" xfId="15004" xr:uid="{3F02CA74-B058-44D3-9E13-ECAE3FFA3E36}"/>
    <cellStyle name="Normal 2 2 8 2 7" xfId="3846" xr:uid="{6A49327A-3862-4542-9177-0AF47BCAA334}"/>
    <cellStyle name="Normal 2 2 8 2 7 2" xfId="8678" xr:uid="{BB11D339-3294-4E5E-93BC-363044C6AD61}"/>
    <cellStyle name="Normal 2 2 8 2 7 2 2" xfId="19058" xr:uid="{672ACB02-E131-4912-A65A-C985E34D56FB}"/>
    <cellStyle name="Normal 2 2 8 2 7 3" xfId="11511" xr:uid="{3433FEE8-69AE-4718-B7A5-DE65C3900C01}"/>
    <cellStyle name="Normal 2 2 8 2 7 3 2" xfId="21891" xr:uid="{688BBCCB-3380-47C5-B0BC-470EC18C4240}"/>
    <cellStyle name="Normal 2 2 8 2 7 4" xfId="16225" xr:uid="{AB074805-6BDA-41A1-B685-E4E896C027AC}"/>
    <cellStyle name="Normal 2 2 8 2 8" xfId="5127" xr:uid="{2EF62492-BFF2-4C41-ADBB-8135D3993D9D}"/>
    <cellStyle name="Normal 2 2 8 2 8 2" xfId="14424" xr:uid="{3544151C-8FE4-4BC6-A82E-019C0F7B9799}"/>
    <cellStyle name="Normal 2 2 8 2 9" xfId="6877" xr:uid="{5748C84E-41B0-4273-98C8-35E79BD84EF0}"/>
    <cellStyle name="Normal 2 2 8 2 9 2" xfId="17257" xr:uid="{14684CC9-A457-441B-B6A9-3F9C63964AC6}"/>
    <cellStyle name="Normal 2 2 8 3" xfId="777" xr:uid="{00000000-0005-0000-0000-0000B5040000}"/>
    <cellStyle name="Normal 2 2 8 3 2" xfId="3205" xr:uid="{00000000-0005-0000-0000-000050040000}"/>
    <cellStyle name="Normal 2 2 8 3 2 2" xfId="6262" xr:uid="{484994DE-EA3F-48CE-8C82-D9A34BD5D050}"/>
    <cellStyle name="Normal 2 2 8 3 2 2 2" xfId="25496" xr:uid="{9976E747-9C6D-4AA6-B81C-9C316A07E5F6}"/>
    <cellStyle name="Normal 2 2 8 3 2 2 3" xfId="26968" xr:uid="{F603F650-3DB7-4DA7-93A3-8D9FE2123AFF}"/>
    <cellStyle name="Normal 2 2 8 3 2 2 4" xfId="15831" xr:uid="{BFE0CFD8-BEAB-47DA-9195-84B09ED06AAE}"/>
    <cellStyle name="Normal 2 2 8 3 2 3" xfId="8284" xr:uid="{51A4D7D6-C0D2-43D5-85D4-EA446260D201}"/>
    <cellStyle name="Normal 2 2 8 3 2 3 2" xfId="28882" xr:uid="{4215C2A4-6596-45F2-BD61-68A9C65B0F2D}"/>
    <cellStyle name="Normal 2 2 8 3 2 3 3" xfId="18664" xr:uid="{A3A2E13C-311D-4FE2-A204-3EAFFDBE5612}"/>
    <cellStyle name="Normal 2 2 8 3 2 4" xfId="11117" xr:uid="{FFA795C0-AD39-4FE5-B0D8-5A19308E89B3}"/>
    <cellStyle name="Normal 2 2 8 3 2 4 2" xfId="21497" xr:uid="{F4A5942B-C24E-41C1-90FC-536AA55614DF}"/>
    <cellStyle name="Normal 2 2 8 3 2 5" xfId="24115" xr:uid="{E0E67E6E-E546-40B5-96DB-A817EB89A89D}"/>
    <cellStyle name="Normal 2 2 8 3 2 6" xfId="13745" xr:uid="{9D2CA8CC-2B5E-413C-ACCD-4099D1B875B7}"/>
    <cellStyle name="Normal 2 2 8 3 3" xfId="2736" xr:uid="{00000000-0005-0000-0000-000051040000}"/>
    <cellStyle name="Normal 2 2 8 3 3 2" xfId="5953" xr:uid="{630E4BC0-EF5B-4545-9D87-3B4644C75384}"/>
    <cellStyle name="Normal 2 2 8 3 3 2 2" xfId="28085" xr:uid="{3ED1D39F-0F11-4148-A98E-A4210E6D00B2}"/>
    <cellStyle name="Normal 2 2 8 3 3 2 3" xfId="15406" xr:uid="{3119C0F1-0AA0-4FE4-9F46-261DFD366530}"/>
    <cellStyle name="Normal 2 2 8 3 3 3" xfId="7859" xr:uid="{A467FD2F-47A1-4B7C-8683-284542929F18}"/>
    <cellStyle name="Normal 2 2 8 3 3 3 2" xfId="18239" xr:uid="{E44A229C-2533-411A-B532-D794FAC320EF}"/>
    <cellStyle name="Normal 2 2 8 3 3 4" xfId="10692" xr:uid="{63E92958-F63F-4843-AEE9-D7553DC9EA1E}"/>
    <cellStyle name="Normal 2 2 8 3 3 4 2" xfId="21072" xr:uid="{7F2A1A78-DFE7-441B-BBCE-B8B4C2514206}"/>
    <cellStyle name="Normal 2 2 8 3 3 5" xfId="22900" xr:uid="{2BEF5312-252E-4369-A6B3-169E222B0AFC}"/>
    <cellStyle name="Normal 2 2 8 3 3 6" xfId="13171" xr:uid="{2B192A59-C2D0-420D-A594-224E758F4C75}"/>
    <cellStyle name="Normal 2 2 8 3 4" xfId="4165" xr:uid="{5BEFE4C8-65F9-485E-B282-F87ACA3FCC55}"/>
    <cellStyle name="Normal 2 2 8 3 4 2" xfId="8936" xr:uid="{88DADD39-5568-426E-8F44-EA1914AAAE4C}"/>
    <cellStyle name="Normal 2 2 8 3 4 2 2" xfId="29031" xr:uid="{931954E9-0975-4F47-819C-F66340C1D0B8}"/>
    <cellStyle name="Normal 2 2 8 3 4 2 3" xfId="19316" xr:uid="{450B9D57-B6DD-4AE9-9E87-F372C2B4131E}"/>
    <cellStyle name="Normal 2 2 8 3 4 3" xfId="11769" xr:uid="{ACA7C7BB-0011-479E-9B26-D5F22ED0AB35}"/>
    <cellStyle name="Normal 2 2 8 3 4 3 2" xfId="22149" xr:uid="{E6618A83-CE86-4EB8-8D89-E3E1E39BD214}"/>
    <cellStyle name="Normal 2 2 8 3 4 4" xfId="25099" xr:uid="{97A2201C-2CB2-44A7-8D68-B368E0DE0280}"/>
    <cellStyle name="Normal 2 2 8 3 4 5" xfId="16483" xr:uid="{7A385FD1-0DF7-400E-B11A-8C7175A257A8}"/>
    <cellStyle name="Normal 2 2 8 3 5" xfId="5129" xr:uid="{DF114792-7895-4047-A09B-5C89DDFA98E8}"/>
    <cellStyle name="Normal 2 2 8 3 5 2" xfId="27898" xr:uid="{B9481CD4-049F-44F9-8FAD-4606DF390BA1}"/>
    <cellStyle name="Normal 2 2 8 3 5 3" xfId="14426" xr:uid="{4A0890B8-7A3F-4CBD-9460-A2FA5E09DC94}"/>
    <cellStyle name="Normal 2 2 8 3 6" xfId="6879" xr:uid="{006F0DA1-1F6A-4EB7-976E-B973796EA551}"/>
    <cellStyle name="Normal 2 2 8 3 6 2" xfId="17259" xr:uid="{B29809A2-92CE-42F6-AFC4-1DAEDBBB71C8}"/>
    <cellStyle name="Normal 2 2 8 3 7" xfId="9712" xr:uid="{523ADCC1-833D-4334-B19D-A371030594A8}"/>
    <cellStyle name="Normal 2 2 8 3 7 2" xfId="20092" xr:uid="{739A1ED2-858E-4703-9DBA-85B29C923FE6}"/>
    <cellStyle name="Normal 2 2 8 3 8" xfId="25339" xr:uid="{6817A934-B529-48A1-90A1-7FD175FC2BE1}"/>
    <cellStyle name="Normal 2 2 8 3 9" xfId="12722" xr:uid="{8FEAC656-B6C6-4CE5-9B2C-A216EF72EB2B}"/>
    <cellStyle name="Normal 2 2 8 4" xfId="778" xr:uid="{00000000-0005-0000-0000-0000B6040000}"/>
    <cellStyle name="Normal 2 2 8 4 2" xfId="4475" xr:uid="{23BDA9D2-ED53-4349-B69E-777DC5DF5162}"/>
    <cellStyle name="Normal 2 2 8 4 2 2" xfId="9246" xr:uid="{A430A709-9030-4D73-931E-6F1256FBFA5F}"/>
    <cellStyle name="Normal 2 2 8 4 2 2 2" xfId="29235" xr:uid="{FE0170C3-C567-4A19-90EC-BC3BF21B4053}"/>
    <cellStyle name="Normal 2 2 8 4 2 2 3" xfId="19626" xr:uid="{8A65A7C9-A81D-4D59-8579-1E0BE15BDC7F}"/>
    <cellStyle name="Normal 2 2 8 4 2 3" xfId="12079" xr:uid="{2C09DC46-EBCE-4EAD-9D05-A84B236A22BC}"/>
    <cellStyle name="Normal 2 2 8 4 2 3 2" xfId="22459" xr:uid="{BC6D3A13-4A3C-4C92-AD0E-D9041AFABFFD}"/>
    <cellStyle name="Normal 2 2 8 4 2 4" xfId="24007" xr:uid="{5BDC0F6B-7EC9-4C60-8E23-4C4B54326329}"/>
    <cellStyle name="Normal 2 2 8 4 2 5" xfId="16793" xr:uid="{DFCF66E1-A4F1-4112-81A5-CDB9EDB5CF76}"/>
    <cellStyle name="Normal 2 2 8 4 3" xfId="5130" xr:uid="{F3526898-48F3-4DF9-8404-73791E45C928}"/>
    <cellStyle name="Normal 2 2 8 4 3 2" xfId="27669" xr:uid="{EF851C49-3683-4A11-B429-91D97E1FFACD}"/>
    <cellStyle name="Normal 2 2 8 4 3 3" xfId="14427" xr:uid="{E4474A2B-0F25-46BF-A33D-99CF2CD4B427}"/>
    <cellStyle name="Normal 2 2 8 4 4" xfId="6880" xr:uid="{75BE2C8F-B81B-47B1-BDB3-D934D63BF284}"/>
    <cellStyle name="Normal 2 2 8 4 4 2" xfId="17260" xr:uid="{3FBF1AF6-C024-4907-9467-995093BCB152}"/>
    <cellStyle name="Normal 2 2 8 4 5" xfId="9713" xr:uid="{9CA60E50-95F0-457D-B2B2-90F19A50F42C}"/>
    <cellStyle name="Normal 2 2 8 4 5 2" xfId="20093" xr:uid="{B48ECCE5-EABA-47C4-9D81-1577B95F8B10}"/>
    <cellStyle name="Normal 2 2 8 4 6" xfId="25570" xr:uid="{C3C4FC47-04A1-486C-A819-560E0366EFFB}"/>
    <cellStyle name="Normal 2 2 8 4 7" xfId="13746" xr:uid="{214523F0-F79D-4E0E-AB98-B5BD239E6C92}"/>
    <cellStyle name="Normal 2 2 8 5" xfId="2906" xr:uid="{00000000-0005-0000-0000-000053040000}"/>
    <cellStyle name="Normal 2 2 8 5 2" xfId="6091" xr:uid="{952333CD-1997-451D-B5B4-0329D188E463}"/>
    <cellStyle name="Normal 2 2 8 5 2 2" xfId="25576" xr:uid="{9BCEEE65-749B-4CC7-B67C-E8F68C6566ED}"/>
    <cellStyle name="Normal 2 2 8 5 2 3" xfId="26447" xr:uid="{0798626E-CF20-4BC8-9D44-05437B812187}"/>
    <cellStyle name="Normal 2 2 8 5 2 4" xfId="15569" xr:uid="{18D8CE0C-EE8E-4AB8-9BCA-D61138A49C27}"/>
    <cellStyle name="Normal 2 2 8 5 3" xfId="8022" xr:uid="{4203C75B-DE85-46BC-86BC-235759C26623}"/>
    <cellStyle name="Normal 2 2 8 5 3 2" xfId="28284" xr:uid="{E662AAA6-F64B-4AC7-ABDC-FD3D8E15A290}"/>
    <cellStyle name="Normal 2 2 8 5 3 3" xfId="18402" xr:uid="{2FB01AE0-AB01-4030-A7AE-3E2E87BE285A}"/>
    <cellStyle name="Normal 2 2 8 5 4" xfId="10855" xr:uid="{5BB1F46D-F728-4577-802D-CD54DA757535}"/>
    <cellStyle name="Normal 2 2 8 5 4 2" xfId="21235" xr:uid="{384F825B-9BAD-4D46-95F0-B1EF9954096F}"/>
    <cellStyle name="Normal 2 2 8 5 5" xfId="24801" xr:uid="{F3F1FDEC-803E-48B4-B1BA-8CEF00F46516}"/>
    <cellStyle name="Normal 2 2 8 5 6" xfId="13420" xr:uid="{3BA5AAFB-C29D-4A8D-A6E7-757B717E2996}"/>
    <cellStyle name="Normal 2 2 8 6" xfId="2444" xr:uid="{00000000-0005-0000-0000-000054040000}"/>
    <cellStyle name="Normal 2 2 8 6 2" xfId="5737" xr:uid="{E9BCFC5C-B62C-4AF1-BF11-ABED759D9FD3}"/>
    <cellStyle name="Normal 2 2 8 6 2 2" xfId="27911" xr:uid="{0F7401AA-714A-4AD5-8BCE-9097A8986672}"/>
    <cellStyle name="Normal 2 2 8 6 2 3" xfId="15115" xr:uid="{F3005ED3-45F8-42C1-BA77-602BD6E137DB}"/>
    <cellStyle name="Normal 2 2 8 6 3" xfId="7568" xr:uid="{D5C48443-90AD-454C-B59E-E5B65C07939A}"/>
    <cellStyle name="Normal 2 2 8 6 3 2" xfId="17948" xr:uid="{BD90E231-7C68-4E37-843E-66F5CAB6AE18}"/>
    <cellStyle name="Normal 2 2 8 6 4" xfId="10401" xr:uid="{6EA69504-F204-479D-A39A-E6F34DF9241D}"/>
    <cellStyle name="Normal 2 2 8 6 4 2" xfId="20781" xr:uid="{A7F8F2AA-D002-4607-95BA-5E8299AA55D2}"/>
    <cellStyle name="Normal 2 2 8 6 5" xfId="25201" xr:uid="{D9E389A6-396A-4E3F-9DEA-7897E5272595}"/>
    <cellStyle name="Normal 2 2 8 6 6" xfId="12831" xr:uid="{FF9A46F1-35C8-42ED-A497-DE2EF276B3E4}"/>
    <cellStyle name="Normal 2 2 8 7" xfId="2198" xr:uid="{00000000-0005-0000-0000-000048040000}"/>
    <cellStyle name="Normal 2 2 8 7 2" xfId="7324" xr:uid="{D85EF949-3C70-47EF-B65A-4C5DBC4DD7B5}"/>
    <cellStyle name="Normal 2 2 8 7 2 2" xfId="17704" xr:uid="{75D37252-83E1-4A0D-A79C-E95D2B69B793}"/>
    <cellStyle name="Normal 2 2 8 7 3" xfId="10157" xr:uid="{F1735CAE-42FF-41C1-B3C3-126962AC2A07}"/>
    <cellStyle name="Normal 2 2 8 7 3 2" xfId="20537" xr:uid="{22960B3F-28FD-4363-971A-875522B02B42}"/>
    <cellStyle name="Normal 2 2 8 7 4" xfId="24597" xr:uid="{7B1E0F3F-CD25-4957-9A3B-FDE8916C9ABD}"/>
    <cellStyle name="Normal 2 2 8 7 5" xfId="14871" xr:uid="{A4A7B8B0-6650-46BF-B2CD-174DE0FD4DF1}"/>
    <cellStyle name="Normal 2 2 8 8" xfId="3938" xr:uid="{F0D2F1BA-6686-4BD2-8B00-9C5B4152FFF3}"/>
    <cellStyle name="Normal 2 2 8 8 2" xfId="8769" xr:uid="{E86560AA-205E-4CB0-83FA-BC5AE68807E1}"/>
    <cellStyle name="Normal 2 2 8 8 2 2" xfId="19149" xr:uid="{1BE94ADB-47AE-488A-963C-DC2CFC9A2D22}"/>
    <cellStyle name="Normal 2 2 8 8 3" xfId="11602" xr:uid="{0EE6E029-C429-4F97-9A60-6EA0B1E233F9}"/>
    <cellStyle name="Normal 2 2 8 8 3 2" xfId="21982" xr:uid="{3A61CA5C-FBEA-4117-8B05-A2BCEA84654F}"/>
    <cellStyle name="Normal 2 2 8 8 4" xfId="16316" xr:uid="{9B61399F-58E1-476A-8D09-F6DF2C240B97}"/>
    <cellStyle name="Normal 2 2 8 9" xfId="5126" xr:uid="{AFB99C95-C598-4EA2-9FB4-024508388830}"/>
    <cellStyle name="Normal 2 2 8 9 2" xfId="14423" xr:uid="{49926844-9CD6-4BD1-B4F1-0E389511F9FA}"/>
    <cellStyle name="Normal 2 2 9" xfId="779" xr:uid="{00000000-0005-0000-0000-0000B7040000}"/>
    <cellStyle name="Normal 2 2 9 10" xfId="6881" xr:uid="{9470EB72-2386-4B86-91E6-E05808CABDF5}"/>
    <cellStyle name="Normal 2 2 9 10 2" xfId="17261" xr:uid="{0406A4A9-3F21-4A6D-B4C2-EACED8BB6547}"/>
    <cellStyle name="Normal 2 2 9 11" xfId="9714" xr:uid="{061A5E10-5555-4F28-9AC9-94E834304F13}"/>
    <cellStyle name="Normal 2 2 9 11 2" xfId="20094" xr:uid="{A73D8FA9-A391-4E0A-9219-4562B915C3A6}"/>
    <cellStyle name="Normal 2 2 9 12" xfId="24267" xr:uid="{576E34F2-41CA-4EC4-9637-C7972AE06340}"/>
    <cellStyle name="Normal 2 2 9 13" xfId="12491" xr:uid="{BE251780-240B-47C4-856F-C93BB4A507BB}"/>
    <cellStyle name="Normal 2 2 9 2" xfId="780" xr:uid="{00000000-0005-0000-0000-0000B8040000}"/>
    <cellStyle name="Normal 2 2 9 2 10" xfId="9715" xr:uid="{9E681807-C68B-4FBE-99F0-064EE2656431}"/>
    <cellStyle name="Normal 2 2 9 2 10 2" xfId="20095" xr:uid="{95F5432A-DAC5-4D6B-8FC3-4F0600FFE167}"/>
    <cellStyle name="Normal 2 2 9 2 11" xfId="23804" xr:uid="{1D4A964E-C193-439C-B645-B41327DCAC5C}"/>
    <cellStyle name="Normal 2 2 9 2 12" xfId="12565" xr:uid="{5103DF43-BA24-449F-821F-DEA8A2E961E7}"/>
    <cellStyle name="Normal 2 2 9 2 2" xfId="781" xr:uid="{00000000-0005-0000-0000-0000B9040000}"/>
    <cellStyle name="Normal 2 2 9 2 2 2" xfId="3207" xr:uid="{00000000-0005-0000-0000-000058040000}"/>
    <cellStyle name="Normal 2 2 9 2 2 2 2" xfId="6264" xr:uid="{CF3152DB-770F-43EC-913C-9EB2F0E41063}"/>
    <cellStyle name="Normal 2 2 9 2 2 2 2 2" xfId="26402" xr:uid="{DF5D3DBE-5DE8-4296-A978-1DD56F3E6130}"/>
    <cellStyle name="Normal 2 2 9 2 2 2 2 3" xfId="27981" xr:uid="{82082B94-4B03-46CB-8C29-9DF3679ECD89}"/>
    <cellStyle name="Normal 2 2 9 2 2 2 2 4" xfId="15833" xr:uid="{C84AE5A3-2FF2-45BD-8FA8-B81035ADD3C3}"/>
    <cellStyle name="Normal 2 2 9 2 2 2 3" xfId="8286" xr:uid="{4E1BFC36-4777-4CFA-9000-5F493A9B9C32}"/>
    <cellStyle name="Normal 2 2 9 2 2 2 3 2" xfId="28883" xr:uid="{78D73DCD-3430-4D21-9750-4D4249182F9C}"/>
    <cellStyle name="Normal 2 2 9 2 2 2 3 3" xfId="18666" xr:uid="{AA1AC361-BE25-4307-81F7-8CFE1A04DE6D}"/>
    <cellStyle name="Normal 2 2 9 2 2 2 4" xfId="11119" xr:uid="{AEF4FE3B-C95F-42B9-8AD5-B6CBA088BC6C}"/>
    <cellStyle name="Normal 2 2 9 2 2 2 4 2" xfId="21499" xr:uid="{CDB27520-57CF-49F2-B491-C3AE991B0A83}"/>
    <cellStyle name="Normal 2 2 9 2 2 2 5" xfId="23837" xr:uid="{492BC03A-330C-4840-9954-8DC957DA99DF}"/>
    <cellStyle name="Normal 2 2 9 2 2 2 6" xfId="13748" xr:uid="{F8472CF7-1736-4327-BE85-EA0E191F5730}"/>
    <cellStyle name="Normal 2 2 9 2 2 3" xfId="4303" xr:uid="{9401B11B-BB1E-4CF5-AE56-1E44FA58A16C}"/>
    <cellStyle name="Normal 2 2 9 2 2 3 2" xfId="9074" xr:uid="{5C8F50C3-A43D-4C93-B8AF-61CEBCF4DB99}"/>
    <cellStyle name="Normal 2 2 9 2 2 3 2 2" xfId="29117" xr:uid="{C2DD29F2-66A8-4EC5-AB8A-16B99FA9B9ED}"/>
    <cellStyle name="Normal 2 2 9 2 2 3 2 3" xfId="19454" xr:uid="{79B7CCD1-7278-4A7A-8179-A8A045ADCAAB}"/>
    <cellStyle name="Normal 2 2 9 2 2 3 3" xfId="11907" xr:uid="{D0DF9D12-E17B-4F5A-BF29-D40A46057F9C}"/>
    <cellStyle name="Normal 2 2 9 2 2 3 3 2" xfId="22287" xr:uid="{CAA96B49-6C44-4F06-A5FE-8A23ADE9C980}"/>
    <cellStyle name="Normal 2 2 9 2 2 3 4" xfId="23632" xr:uid="{F3ABB695-C29C-4D78-A2D6-2DB57854EF8E}"/>
    <cellStyle name="Normal 2 2 9 2 2 3 5" xfId="16621" xr:uid="{E8E63A6F-3BAC-4660-B702-4D531F68A43E}"/>
    <cellStyle name="Normal 2 2 9 2 2 4" xfId="5133" xr:uid="{245F6AA6-DEC7-4A7D-84D7-8ABF8C2349C1}"/>
    <cellStyle name="Normal 2 2 9 2 2 4 2" xfId="27624" xr:uid="{FA3F526F-2E22-4801-B38D-2ED231AE2E20}"/>
    <cellStyle name="Normal 2 2 9 2 2 4 3" xfId="14430" xr:uid="{2F23C46D-A3CA-4D0F-800A-1226486D3253}"/>
    <cellStyle name="Normal 2 2 9 2 2 5" xfId="6883" xr:uid="{FD726A48-6A26-4D62-9404-44B64235AA13}"/>
    <cellStyle name="Normal 2 2 9 2 2 5 2" xfId="17263" xr:uid="{5368F018-9882-4B32-AE60-CE0BBB909D46}"/>
    <cellStyle name="Normal 2 2 9 2 2 6" xfId="9716" xr:uid="{076D8BDE-5640-4795-B9E1-DFFA6C399710}"/>
    <cellStyle name="Normal 2 2 9 2 2 6 2" xfId="20096" xr:uid="{1898430F-ED98-427B-A436-7A1B3FE55DCB}"/>
    <cellStyle name="Normal 2 2 9 2 2 7" xfId="24875" xr:uid="{ABAD304C-203D-480C-930A-2F320F0AE843}"/>
    <cellStyle name="Normal 2 2 9 2 2 8" xfId="13174" xr:uid="{47594634-4882-45D2-9BD7-3099E5F1DBEF}"/>
    <cellStyle name="Normal 2 2 9 2 3" xfId="3208" xr:uid="{00000000-0005-0000-0000-000059040000}"/>
    <cellStyle name="Normal 2 2 9 2 3 2" xfId="4476" xr:uid="{8313F3DA-C79F-47A8-BB2A-50CF42D7C8C4}"/>
    <cellStyle name="Normal 2 2 9 2 3 2 2" xfId="9247" xr:uid="{E80E53B4-F3BC-4E22-8BFF-E897CF71AE85}"/>
    <cellStyle name="Normal 2 2 9 2 3 2 2 2" xfId="29236" xr:uid="{A2775098-798B-4AF1-A49C-4B092072D779}"/>
    <cellStyle name="Normal 2 2 9 2 3 2 2 3" xfId="19627" xr:uid="{6284DB13-70E0-403F-91AB-03B380222EBE}"/>
    <cellStyle name="Normal 2 2 9 2 3 2 3" xfId="12080" xr:uid="{FBFDF926-98EA-4AB2-A005-7C70A517C4ED}"/>
    <cellStyle name="Normal 2 2 9 2 3 2 3 2" xfId="22460" xr:uid="{AA14FF73-9E8D-4075-8026-A6A75AC2FF57}"/>
    <cellStyle name="Normal 2 2 9 2 3 2 4" xfId="25606" xr:uid="{93448F87-B803-4E54-A303-8B16EC582DD4}"/>
    <cellStyle name="Normal 2 2 9 2 3 2 5" xfId="16794" xr:uid="{81148CBE-F74A-42AB-A8A2-C2F527673A7B}"/>
    <cellStyle name="Normal 2 2 9 2 3 3" xfId="6265" xr:uid="{CCF43E88-38B9-4FCB-8157-32E2C015215D}"/>
    <cellStyle name="Normal 2 2 9 2 3 3 2" xfId="28285" xr:uid="{AC69E698-AD42-41CF-A493-E1563D085FB5}"/>
    <cellStyle name="Normal 2 2 9 2 3 3 3" xfId="15834" xr:uid="{1E12F699-81BA-43F6-9706-99F09B5E50A5}"/>
    <cellStyle name="Normal 2 2 9 2 3 4" xfId="8287" xr:uid="{3FBBF1CE-6BB3-4F39-AA5A-E5404AB6B76F}"/>
    <cellStyle name="Normal 2 2 9 2 3 4 2" xfId="18667" xr:uid="{EDBE740C-B9E0-4BF7-9035-3A660E1C688E}"/>
    <cellStyle name="Normal 2 2 9 2 3 5" xfId="11120" xr:uid="{D763E040-5FB4-4BA3-B799-6E0881D4CF59}"/>
    <cellStyle name="Normal 2 2 9 2 3 5 2" xfId="21500" xr:uid="{F3FFCCF0-518B-4E63-AB60-2F210EB17F47}"/>
    <cellStyle name="Normal 2 2 9 2 3 6" xfId="25382" xr:uid="{D9145492-127B-4B29-9909-8A59F19CF7CC}"/>
    <cellStyle name="Normal 2 2 9 2 3 7" xfId="13749" xr:uid="{35DC49CF-F7A0-4AD2-8F17-4913E8F088D1}"/>
    <cellStyle name="Normal 2 2 9 2 4" xfId="3206" xr:uid="{00000000-0005-0000-0000-00005A040000}"/>
    <cellStyle name="Normal 2 2 9 2 4 2" xfId="6263" xr:uid="{B7B4F429-72CC-4B01-A5F8-0C529335D655}"/>
    <cellStyle name="Normal 2 2 9 2 4 2 2" xfId="26782" xr:uid="{93E16350-F3BF-4D34-89D7-B9D07719EDD8}"/>
    <cellStyle name="Normal 2 2 9 2 4 2 3" xfId="15832" xr:uid="{D9C9F4E9-2D24-44EB-8BF5-15AD6CFAD07C}"/>
    <cellStyle name="Normal 2 2 9 2 4 3" xfId="8285" xr:uid="{73AFDC4F-E0AB-47D1-B20B-42EEACB2E07F}"/>
    <cellStyle name="Normal 2 2 9 2 4 3 2" xfId="18665" xr:uid="{0C532E37-1A5A-4B9A-B1DB-D07EB8FE32FC}"/>
    <cellStyle name="Normal 2 2 9 2 4 4" xfId="11118" xr:uid="{0875B57E-E03B-40DF-BD59-83999B593E62}"/>
    <cellStyle name="Normal 2 2 9 2 4 4 2" xfId="21498" xr:uid="{D0B66FE5-F5AC-4D88-8ABE-A01FDD7357CE}"/>
    <cellStyle name="Normal 2 2 9 2 4 5" xfId="23668" xr:uid="{52BF81DB-1EBD-4F0A-8845-443421D17A5E}"/>
    <cellStyle name="Normal 2 2 9 2 4 6" xfId="13747" xr:uid="{C218FCF3-95CC-4C06-9930-9B7704114871}"/>
    <cellStyle name="Normal 2 2 9 2 5" xfId="2655" xr:uid="{00000000-0005-0000-0000-00005B040000}"/>
    <cellStyle name="Normal 2 2 9 2 5 2" xfId="5914" xr:uid="{066E98A4-22C7-47F3-8C73-5BDE60E6F5CC}"/>
    <cellStyle name="Normal 2 2 9 2 5 2 2" xfId="28735" xr:uid="{2E3A3116-6CEA-4E37-8B3C-9372A85B73FE}"/>
    <cellStyle name="Normal 2 2 9 2 5 2 3" xfId="15326" xr:uid="{41F1E94F-584B-401E-B971-FE84B3C2D3E5}"/>
    <cellStyle name="Normal 2 2 9 2 5 3" xfId="7779" xr:uid="{931D7A9D-DA69-409F-8D14-CCDF93E8054F}"/>
    <cellStyle name="Normal 2 2 9 2 5 3 2" xfId="18159" xr:uid="{B380321C-8933-4980-9F6A-632936970452}"/>
    <cellStyle name="Normal 2 2 9 2 5 4" xfId="10612" xr:uid="{1B722676-E96F-4773-9FA7-78CE58CC446D}"/>
    <cellStyle name="Normal 2 2 9 2 5 4 2" xfId="20992" xr:uid="{15F1E175-287D-4154-B9DD-670FCF6D7170}"/>
    <cellStyle name="Normal 2 2 9 2 5 5" xfId="25107" xr:uid="{8B2AB8DF-A85E-42E0-8C01-CFAA26ABAD33}"/>
    <cellStyle name="Normal 2 2 9 2 5 6" xfId="13056" xr:uid="{DECB8372-EBEB-47DE-B3E9-29BACCC4346E}"/>
    <cellStyle name="Normal 2 2 9 2 6" xfId="2332" xr:uid="{00000000-0005-0000-0000-000056040000}"/>
    <cellStyle name="Normal 2 2 9 2 6 2" xfId="7458" xr:uid="{095F9ACA-1967-40DC-B76C-2E3068C34CEB}"/>
    <cellStyle name="Normal 2 2 9 2 6 2 2" xfId="17838" xr:uid="{E3132ED5-29A5-48BD-B9B1-3AF52FF49E93}"/>
    <cellStyle name="Normal 2 2 9 2 6 3" xfId="10291" xr:uid="{87F02579-74E7-4385-9A4A-08874974ACC2}"/>
    <cellStyle name="Normal 2 2 9 2 6 3 2" xfId="20671" xr:uid="{CDC89989-730D-42AB-93F0-D15E3FC232FB}"/>
    <cellStyle name="Normal 2 2 9 2 6 4" xfId="25505" xr:uid="{5ACC0668-A923-448C-A5F6-663164FD47CA}"/>
    <cellStyle name="Normal 2 2 9 2 6 5" xfId="15005" xr:uid="{2180B468-4F25-4079-806A-377A4FC24D79}"/>
    <cellStyle name="Normal 2 2 9 2 7" xfId="3847" xr:uid="{0F918769-EAD0-4AAC-89D1-AFD5A0859225}"/>
    <cellStyle name="Normal 2 2 9 2 7 2" xfId="8679" xr:uid="{17702334-6F58-4D1D-8F76-392FB67189FE}"/>
    <cellStyle name="Normal 2 2 9 2 7 2 2" xfId="19059" xr:uid="{E83FBBA5-B865-4F29-AED3-4279815F43B1}"/>
    <cellStyle name="Normal 2 2 9 2 7 3" xfId="11512" xr:uid="{A06F4A4B-CFB1-4587-BC27-6B7C366A5C70}"/>
    <cellStyle name="Normal 2 2 9 2 7 3 2" xfId="21892" xr:uid="{4F8D077A-8920-4403-A492-65E04ABDEB8B}"/>
    <cellStyle name="Normal 2 2 9 2 7 4" xfId="16226" xr:uid="{915258C8-FFAE-4D71-A04E-FA609227AEAA}"/>
    <cellStyle name="Normal 2 2 9 2 8" xfId="5132" xr:uid="{CB51AE57-2149-4880-9609-D38187E012F9}"/>
    <cellStyle name="Normal 2 2 9 2 8 2" xfId="14429" xr:uid="{8A864F12-A3AA-4C15-83D8-8C9A59A52F33}"/>
    <cellStyle name="Normal 2 2 9 2 9" xfId="6882" xr:uid="{C467FDC2-4DB3-4A1D-9E21-AA019FB5FE93}"/>
    <cellStyle name="Normal 2 2 9 2 9 2" xfId="17262" xr:uid="{683B7DA7-1DCE-443A-B5D9-67FAD3561361}"/>
    <cellStyle name="Normal 2 2 9 3" xfId="782" xr:uid="{00000000-0005-0000-0000-0000BA040000}"/>
    <cellStyle name="Normal 2 2 9 3 2" xfId="3209" xr:uid="{00000000-0005-0000-0000-00005D040000}"/>
    <cellStyle name="Normal 2 2 9 3 2 2" xfId="6266" xr:uid="{2D39B0E6-DA01-474A-9F40-B5BCFAC53C15}"/>
    <cellStyle name="Normal 2 2 9 3 2 2 2" xfId="25383" xr:uid="{C4656239-B8BC-443D-853E-F056987458DC}"/>
    <cellStyle name="Normal 2 2 9 3 2 2 3" xfId="25858" xr:uid="{66097556-E49B-4F4C-8635-B96452D3A406}"/>
    <cellStyle name="Normal 2 2 9 3 2 2 4" xfId="15835" xr:uid="{5D12FDC6-4F4B-4742-80B9-35B01350A1F5}"/>
    <cellStyle name="Normal 2 2 9 3 2 3" xfId="8288" xr:uid="{C04C5994-F831-42BD-90BC-7748B06BE714}"/>
    <cellStyle name="Normal 2 2 9 3 2 3 2" xfId="28884" xr:uid="{B9B8D372-0877-44FD-830D-3BF7BDF9DD7F}"/>
    <cellStyle name="Normal 2 2 9 3 2 3 3" xfId="18668" xr:uid="{3DF00537-A76D-447F-855A-ED35DC09FE27}"/>
    <cellStyle name="Normal 2 2 9 3 2 4" xfId="11121" xr:uid="{71FCBC8A-BA68-40C6-AB05-C08B6BB06E3D}"/>
    <cellStyle name="Normal 2 2 9 3 2 4 2" xfId="21501" xr:uid="{07FAC4F6-9AA7-44B9-B5BC-E1D15A92E555}"/>
    <cellStyle name="Normal 2 2 9 3 2 5" xfId="24332" xr:uid="{D30AE943-4C2B-4A0A-B6D6-D40C34E2C1FC}"/>
    <cellStyle name="Normal 2 2 9 3 2 6" xfId="13750" xr:uid="{7F3501BC-CFB5-4D54-8025-838897D480A6}"/>
    <cellStyle name="Normal 2 2 9 3 3" xfId="2737" xr:uid="{00000000-0005-0000-0000-00005E040000}"/>
    <cellStyle name="Normal 2 2 9 3 3 2" xfId="5954" xr:uid="{CA157C0C-9946-47FB-8046-B4118CED5502}"/>
    <cellStyle name="Normal 2 2 9 3 3 2 2" xfId="27630" xr:uid="{0832856C-A4A1-46D5-A04B-C16C014805C7}"/>
    <cellStyle name="Normal 2 2 9 3 3 2 3" xfId="15407" xr:uid="{87F9BCF7-26E8-4CFE-AAE2-2AE359D46526}"/>
    <cellStyle name="Normal 2 2 9 3 3 3" xfId="7860" xr:uid="{6C8BC6E1-66F6-4088-9D06-12D6397B34CE}"/>
    <cellStyle name="Normal 2 2 9 3 3 3 2" xfId="18240" xr:uid="{C1AEDF79-5688-48D9-BB5F-4443F978B2D7}"/>
    <cellStyle name="Normal 2 2 9 3 3 4" xfId="10693" xr:uid="{1E554B85-7C58-4404-B8DA-DDFB13DA88CA}"/>
    <cellStyle name="Normal 2 2 9 3 3 4 2" xfId="21073" xr:uid="{398ED5F8-6BA0-4FA3-B54A-3D345AA9D874}"/>
    <cellStyle name="Normal 2 2 9 3 3 5" xfId="23531" xr:uid="{66FA9E7D-DB2A-42CB-9CC1-8544D5CCF801}"/>
    <cellStyle name="Normal 2 2 9 3 3 6" xfId="13173" xr:uid="{2F8F91B4-B11E-421A-A325-03EAD955C403}"/>
    <cellStyle name="Normal 2 2 9 3 4" xfId="4166" xr:uid="{FEB2FCC6-654F-434C-915F-516E367874F6}"/>
    <cellStyle name="Normal 2 2 9 3 4 2" xfId="8937" xr:uid="{A9821F10-8F72-4E8A-BDA2-3A2376E9360F}"/>
    <cellStyle name="Normal 2 2 9 3 4 2 2" xfId="29032" xr:uid="{1CB40375-5086-42D8-8885-66B42A40EFCF}"/>
    <cellStyle name="Normal 2 2 9 3 4 2 3" xfId="19317" xr:uid="{6D20E4E7-A0F4-465C-A2D5-52BB620504B2}"/>
    <cellStyle name="Normal 2 2 9 3 4 3" xfId="11770" xr:uid="{D87D4F8C-C2DF-4B10-BE47-9078CC604945}"/>
    <cellStyle name="Normal 2 2 9 3 4 3 2" xfId="22150" xr:uid="{11C94CFB-BF39-4075-9EA9-95DC12699D91}"/>
    <cellStyle name="Normal 2 2 9 3 4 4" xfId="24720" xr:uid="{0CAC1D0B-164D-4449-98BB-B0A088896CF1}"/>
    <cellStyle name="Normal 2 2 9 3 4 5" xfId="16484" xr:uid="{5EE6D20E-DD12-42B4-9D95-F43D84C6E645}"/>
    <cellStyle name="Normal 2 2 9 3 5" xfId="5134" xr:uid="{8F6503DE-4DD2-4276-8C13-F64470D91849}"/>
    <cellStyle name="Normal 2 2 9 3 5 2" xfId="27227" xr:uid="{1DB8C7D0-5465-403D-AA5E-C8B10D5727A7}"/>
    <cellStyle name="Normal 2 2 9 3 5 3" xfId="14431" xr:uid="{A5BEBA1A-0BAC-4895-BF49-67CD6C7D4BCE}"/>
    <cellStyle name="Normal 2 2 9 3 6" xfId="6884" xr:uid="{D51A0510-A5CA-4ACB-BD8C-0F4B9BC12523}"/>
    <cellStyle name="Normal 2 2 9 3 6 2" xfId="17264" xr:uid="{479A240C-41B7-436D-949C-CE5F0F19A676}"/>
    <cellStyle name="Normal 2 2 9 3 7" xfId="9717" xr:uid="{89CE7C24-6BF3-4902-ABB6-96B10B2FBB84}"/>
    <cellStyle name="Normal 2 2 9 3 7 2" xfId="20097" xr:uid="{11556F6B-9D61-475C-BEF8-37F48BB4F626}"/>
    <cellStyle name="Normal 2 2 9 3 8" xfId="22785" xr:uid="{9C66E7C5-1CD0-4DCF-A016-59965DFC2551}"/>
    <cellStyle name="Normal 2 2 9 3 9" xfId="12723" xr:uid="{FF18E998-1704-41C2-BBEA-6237A32D147E}"/>
    <cellStyle name="Normal 2 2 9 4" xfId="783" xr:uid="{00000000-0005-0000-0000-0000BB040000}"/>
    <cellStyle name="Normal 2 2 9 4 2" xfId="4477" xr:uid="{2362C482-E221-495B-A354-A7272537504C}"/>
    <cellStyle name="Normal 2 2 9 4 2 2" xfId="9248" xr:uid="{82B3185A-4D0E-48D1-B44F-6BC0DD3BAA10}"/>
    <cellStyle name="Normal 2 2 9 4 2 2 2" xfId="29237" xr:uid="{054C77C3-338F-4438-9C03-0948B3A815A7}"/>
    <cellStyle name="Normal 2 2 9 4 2 2 3" xfId="19628" xr:uid="{D973F2FA-31B8-4A99-9C9E-0B85E23657FB}"/>
    <cellStyle name="Normal 2 2 9 4 2 3" xfId="12081" xr:uid="{88842306-2D0F-47F7-A6B7-38FA18A8BE23}"/>
    <cellStyle name="Normal 2 2 9 4 2 3 2" xfId="22461" xr:uid="{617208F0-696B-428C-8DE5-F78444531BA4}"/>
    <cellStyle name="Normal 2 2 9 4 2 4" xfId="24532" xr:uid="{D0D79DD2-3E3D-4A7F-B862-6DF0B1F4B4DD}"/>
    <cellStyle name="Normal 2 2 9 4 2 5" xfId="16795" xr:uid="{DB8D4652-4D6D-4810-8B3D-5210F22E6A1C}"/>
    <cellStyle name="Normal 2 2 9 4 3" xfId="5135" xr:uid="{E9254D01-BFB0-402E-8D52-577A6300D105}"/>
    <cellStyle name="Normal 2 2 9 4 3 2" xfId="27864" xr:uid="{C90B883F-4BE4-4F2F-BC2A-CE93656741F3}"/>
    <cellStyle name="Normal 2 2 9 4 3 3" xfId="14432" xr:uid="{212F0685-2D21-4A1A-BFF9-C490BE9112DB}"/>
    <cellStyle name="Normal 2 2 9 4 4" xfId="6885" xr:uid="{D2E6984A-27CB-4F5F-926F-84B2AD048FF4}"/>
    <cellStyle name="Normal 2 2 9 4 4 2" xfId="17265" xr:uid="{9162E991-4889-41FF-BA25-F3773EA10E60}"/>
    <cellStyle name="Normal 2 2 9 4 5" xfId="9718" xr:uid="{7ADA9F6F-75BB-4559-B04B-0B2186D06BA4}"/>
    <cellStyle name="Normal 2 2 9 4 5 2" xfId="20098" xr:uid="{C6F61D03-9224-494C-9E9F-EA2D76108A8F}"/>
    <cellStyle name="Normal 2 2 9 4 6" xfId="23896" xr:uid="{6B65C735-A254-4FFA-81E7-3E81A6CB83CF}"/>
    <cellStyle name="Normal 2 2 9 4 7" xfId="13751" xr:uid="{CF41414D-EF66-49D0-89CA-717D1B7EFB5E}"/>
    <cellStyle name="Normal 2 2 9 5" xfId="2907" xr:uid="{00000000-0005-0000-0000-000060040000}"/>
    <cellStyle name="Normal 2 2 9 5 2" xfId="6092" xr:uid="{37308E7F-B354-4837-8AB8-6A00B87C44A8}"/>
    <cellStyle name="Normal 2 2 9 5 2 2" xfId="25630" xr:uid="{274D68A6-4AC9-4AE4-A5B5-F8EF1F0D5761}"/>
    <cellStyle name="Normal 2 2 9 5 2 3" xfId="26808" xr:uid="{0EF4F193-EFA2-4A8C-BE91-8711529663F0}"/>
    <cellStyle name="Normal 2 2 9 5 2 4" xfId="15570" xr:uid="{76171DE7-4B64-4499-B37F-8A00D8588858}"/>
    <cellStyle name="Normal 2 2 9 5 3" xfId="8023" xr:uid="{E5ABCE4A-2750-4DE7-8801-3C1797140E86}"/>
    <cellStyle name="Normal 2 2 9 5 3 2" xfId="26451" xr:uid="{B0CBD696-8FF6-45FA-BBB1-A52347B32FE1}"/>
    <cellStyle name="Normal 2 2 9 5 3 3" xfId="18403" xr:uid="{0B10E619-CD0B-4530-8AF2-0CFEF6F96613}"/>
    <cellStyle name="Normal 2 2 9 5 4" xfId="10856" xr:uid="{C4A97003-54B9-485F-9DC3-3A90E0E98911}"/>
    <cellStyle name="Normal 2 2 9 5 4 2" xfId="21236" xr:uid="{B2BD5171-07AB-4494-95AD-84D624E33E80}"/>
    <cellStyle name="Normal 2 2 9 5 5" xfId="24816" xr:uid="{351993E5-0C93-4305-A53D-BD7DF217C1D9}"/>
    <cellStyle name="Normal 2 2 9 5 6" xfId="13421" xr:uid="{90038945-AB67-4587-BCA3-8445C4049B75}"/>
    <cellStyle name="Normal 2 2 9 6" xfId="2504" xr:uid="{00000000-0005-0000-0000-000061040000}"/>
    <cellStyle name="Normal 2 2 9 6 2" xfId="5783" xr:uid="{99F00FA8-1C72-462C-986D-098929DDBBCD}"/>
    <cellStyle name="Normal 2 2 9 6 2 2" xfId="26274" xr:uid="{754D8D62-5814-4C0C-A531-1E296D13A397}"/>
    <cellStyle name="Normal 2 2 9 6 2 3" xfId="15175" xr:uid="{58736A76-0640-4F58-A9CC-0974276567D3}"/>
    <cellStyle name="Normal 2 2 9 6 3" xfId="7628" xr:uid="{66D056DA-CA68-4D77-A082-6CF8276E79B6}"/>
    <cellStyle name="Normal 2 2 9 6 3 2" xfId="18008" xr:uid="{C20690F7-80B9-4ED5-96CA-C224C49DD706}"/>
    <cellStyle name="Normal 2 2 9 6 4" xfId="10461" xr:uid="{5FA20005-EFBC-4345-AB55-D6B0B1C08945}"/>
    <cellStyle name="Normal 2 2 9 6 4 2" xfId="20841" xr:uid="{878CD430-7F17-4A9F-8EAB-2DBCEBCDB694}"/>
    <cellStyle name="Normal 2 2 9 6 5" xfId="23142" xr:uid="{23FE7488-E8F4-40A5-9259-94282E8DA33D}"/>
    <cellStyle name="Normal 2 2 9 6 6" xfId="12891" xr:uid="{FC830CD8-3471-4BDF-8C41-641F6B16E563}"/>
    <cellStyle name="Normal 2 2 9 7" xfId="2260" xr:uid="{00000000-0005-0000-0000-000055040000}"/>
    <cellStyle name="Normal 2 2 9 7 2" xfId="7386" xr:uid="{EE74E906-B95A-4AB1-9CE9-DBC558707711}"/>
    <cellStyle name="Normal 2 2 9 7 2 2" xfId="17766" xr:uid="{8269C437-07F7-4931-A0BD-24CABA577458}"/>
    <cellStyle name="Normal 2 2 9 7 3" xfId="10219" xr:uid="{BB514019-6FF5-4114-B8C4-6676DD5F8790}"/>
    <cellStyle name="Normal 2 2 9 7 3 2" xfId="20599" xr:uid="{A8F49CE9-37D1-4F8A-89E3-8039BE91ECDC}"/>
    <cellStyle name="Normal 2 2 9 7 4" xfId="22870" xr:uid="{D303FCCE-F40D-463A-A780-4CE811BD7827}"/>
    <cellStyle name="Normal 2 2 9 7 5" xfId="14933" xr:uid="{F86A18D8-C7DF-48AB-8EDA-F9A1BAF34F45}"/>
    <cellStyle name="Normal 2 2 9 8" xfId="3939" xr:uid="{96E0C2AE-9DCB-4C66-8281-C0A9CC7202B4}"/>
    <cellStyle name="Normal 2 2 9 8 2" xfId="8770" xr:uid="{6D375651-796F-482E-BEDF-D8B7B596C8E2}"/>
    <cellStyle name="Normal 2 2 9 8 2 2" xfId="19150" xr:uid="{256C7DC4-4D46-4D28-99C4-BD1827B0AC3E}"/>
    <cellStyle name="Normal 2 2 9 8 3" xfId="11603" xr:uid="{52340EEA-7A47-46AE-BFEA-789AAC2A9B97}"/>
    <cellStyle name="Normal 2 2 9 8 3 2" xfId="21983" xr:uid="{4ED2DC6C-96A3-4FDB-B281-60419CF414B7}"/>
    <cellStyle name="Normal 2 2 9 8 4" xfId="16317" xr:uid="{C4A7D629-C3DD-4EE4-8EEA-12322EF71CB7}"/>
    <cellStyle name="Normal 2 2 9 9" xfId="5131" xr:uid="{A06390DB-BBFA-486C-ADF2-9350D719BB3F}"/>
    <cellStyle name="Normal 2 2 9 9 2" xfId="14428" xr:uid="{2BA6E952-82D0-4EF4-B62B-56E2C51F8061}"/>
    <cellStyle name="Normal 2 20" xfId="25546" xr:uid="{8C07E1A6-A1CC-4080-84CB-6FD0AE66A6D9}"/>
    <cellStyle name="Normal 2 20 2" xfId="25744" xr:uid="{307D95C4-C3D3-4858-8958-4CE880C31BF9}"/>
    <cellStyle name="Normal 2 21" xfId="22710" xr:uid="{946996B7-D821-4E03-9730-38F8FCB07445}"/>
    <cellStyle name="Normal 2 22" xfId="23635" xr:uid="{A4E39459-462C-454A-A30C-B043BE56C80C}"/>
    <cellStyle name="Normal 2 23" xfId="12385" xr:uid="{E65DE861-3430-4CC0-B8E2-F1AE8E21C22C}"/>
    <cellStyle name="Normal 2 24" xfId="29562" xr:uid="{8B3042BB-E780-4116-ACB4-69BF5D526462}"/>
    <cellStyle name="Normal 2 25" xfId="30099" xr:uid="{5AB8A7DA-FFAA-4EB5-9950-87FFA7645D23}"/>
    <cellStyle name="Normal 2 3" xfId="784" xr:uid="{00000000-0005-0000-0000-0000BC040000}"/>
    <cellStyle name="Normal 2 3 2" xfId="29564" xr:uid="{F18019D2-0B1A-48F3-A5C5-3D5F4CA2DF1A}"/>
    <cellStyle name="Normal 2 3 2 2" xfId="29627" xr:uid="{656E65D2-23FD-4E43-B6BE-DB53AC61741A}"/>
    <cellStyle name="Normal 2 3 2 3" xfId="29593" xr:uid="{82C16487-6617-4685-AEC1-6C7043E9D731}"/>
    <cellStyle name="Normal 2 4" xfId="785" xr:uid="{00000000-0005-0000-0000-0000BD040000}"/>
    <cellStyle name="Normal 2 4 2" xfId="29566" xr:uid="{8285FB9B-A599-4592-A61F-F7A876DCE316}"/>
    <cellStyle name="Normal 2 4 3" xfId="29565" xr:uid="{11DD0961-B7F5-48F1-BEE3-E9918CE52AA0}"/>
    <cellStyle name="Normal 2 5" xfId="786" xr:uid="{00000000-0005-0000-0000-0000BE040000}"/>
    <cellStyle name="Normal 2 5 10" xfId="787" xr:uid="{00000000-0005-0000-0000-0000BF040000}"/>
    <cellStyle name="Normal 2 5 10 2" xfId="3210" xr:uid="{00000000-0005-0000-0000-000066040000}"/>
    <cellStyle name="Normal 2 5 10 2 2" xfId="6267" xr:uid="{BB570923-EB98-4E0A-A52E-B4A7D9FAB640}"/>
    <cellStyle name="Normal 2 5 10 2 2 2" xfId="28717" xr:uid="{5F5F8159-8F49-4161-AE72-F6F10E85D3B5}"/>
    <cellStyle name="Normal 2 5 10 2 2 3" xfId="15836" xr:uid="{4324C264-E210-4C34-B4F6-2998CC94C58C}"/>
    <cellStyle name="Normal 2 5 10 2 3" xfId="8289" xr:uid="{D24D90A7-DC6C-4EDA-9592-6191A6C11F6A}"/>
    <cellStyle name="Normal 2 5 10 2 3 2" xfId="18669" xr:uid="{EAC5383B-5809-41BD-8073-95280C01FF36}"/>
    <cellStyle name="Normal 2 5 10 2 4" xfId="11122" xr:uid="{C8439742-051E-4ABE-9CB3-AA49C50B305A}"/>
    <cellStyle name="Normal 2 5 10 2 4 2" xfId="21502" xr:uid="{C20AE42A-BAD0-41E5-B8AB-06260DFE89CD}"/>
    <cellStyle name="Normal 2 5 10 2 5" xfId="23829" xr:uid="{80B8D4F9-2934-4D7A-BC9A-BF723751EF12}"/>
    <cellStyle name="Normal 2 5 10 2 6" xfId="13752" xr:uid="{55EE152E-587A-4ED0-91D8-A91793FF282A}"/>
    <cellStyle name="Normal 2 5 10 3" xfId="4118" xr:uid="{DDB8ACD5-94B4-4458-86EE-644F5AE09792}"/>
    <cellStyle name="Normal 2 5 10 3 2" xfId="8889" xr:uid="{EF530358-A2BC-41AF-895D-3DE813854A26}"/>
    <cellStyle name="Normal 2 5 10 3 2 2" xfId="29003" xr:uid="{BAA8C525-3BA7-44D3-AFCB-1185746F267E}"/>
    <cellStyle name="Normal 2 5 10 3 2 3" xfId="19269" xr:uid="{04ACBD67-1562-4A9A-BCEC-7BA8F903CE24}"/>
    <cellStyle name="Normal 2 5 10 3 3" xfId="11722" xr:uid="{AFB8A9D2-2B05-4E6F-BF1B-033DE40C0E1D}"/>
    <cellStyle name="Normal 2 5 10 3 3 2" xfId="22102" xr:uid="{A5BA9508-4759-408B-A6BF-B9D8634B3BAD}"/>
    <cellStyle name="Normal 2 5 10 3 4" xfId="24189" xr:uid="{A9E07380-D1BA-4535-9303-56888FAC8040}"/>
    <cellStyle name="Normal 2 5 10 3 5" xfId="16436" xr:uid="{C1FDBDBD-D88E-44A0-87B5-4724356DA33F}"/>
    <cellStyle name="Normal 2 5 10 4" xfId="5137" xr:uid="{496D32EC-DDFF-4EDD-A308-A2AE93E9F8B1}"/>
    <cellStyle name="Normal 2 5 10 4 2" xfId="24077" xr:uid="{7ECB6E9A-F36D-494A-AB71-30687663ED72}"/>
    <cellStyle name="Normal 2 5 10 4 3" xfId="28012" xr:uid="{91CED4CF-F180-4B9C-83CD-484CBD483A1E}"/>
    <cellStyle name="Normal 2 5 10 4 4" xfId="14434" xr:uid="{37C093D4-CD1C-4EA5-92F8-E433DAF86FDD}"/>
    <cellStyle name="Normal 2 5 10 5" xfId="6887" xr:uid="{C63BBBE3-D939-40B3-9EF4-C31A308605D9}"/>
    <cellStyle name="Normal 2 5 10 5 2" xfId="26599" xr:uid="{93F8A69A-2E39-499E-BB48-B66C048A9AC1}"/>
    <cellStyle name="Normal 2 5 10 5 3" xfId="17267" xr:uid="{0AF9C638-D7BF-4047-AAB7-143EFC618AB0}"/>
    <cellStyle name="Normal 2 5 10 6" xfId="9720" xr:uid="{937EB46E-F31B-420F-AD2A-16F82EBE2377}"/>
    <cellStyle name="Normal 2 5 10 6 2" xfId="20100" xr:uid="{10C10AB9-61A9-4274-9022-41E9537602AB}"/>
    <cellStyle name="Normal 2 5 10 7" xfId="24245" xr:uid="{02D79B2E-D591-4F79-889B-EEEFA7048349}"/>
    <cellStyle name="Normal 2 5 10 8" xfId="12660" xr:uid="{C7BC99CF-0783-4E1F-BB67-EDD91842DE03}"/>
    <cellStyle name="Normal 2 5 11" xfId="788" xr:uid="{00000000-0005-0000-0000-0000C0040000}"/>
    <cellStyle name="Normal 2 5 11 2" xfId="5138" xr:uid="{F005D30F-FF67-45E9-A450-26698085BABC}"/>
    <cellStyle name="Normal 2 5 11 2 2" xfId="24817" xr:uid="{008FDD4D-49A9-4BAF-BBA3-0E6B47ABC6DA}"/>
    <cellStyle name="Normal 2 5 11 2 3" xfId="26796" xr:uid="{B705362F-4C68-48B1-8997-9814484B93F3}"/>
    <cellStyle name="Normal 2 5 11 2 4" xfId="14435" xr:uid="{7EE87423-A796-4F51-8DFD-52589EF113D6}"/>
    <cellStyle name="Normal 2 5 11 3" xfId="6888" xr:uid="{9342098C-48F1-4F2B-9DD6-F182EDB8FE95}"/>
    <cellStyle name="Normal 2 5 11 3 2" xfId="26998" xr:uid="{B3C9FD38-4A6F-4077-8BAB-0AD1D9A12233}"/>
    <cellStyle name="Normal 2 5 11 3 3" xfId="17268" xr:uid="{3279319A-C6BB-4F64-BC8B-351BF97426E6}"/>
    <cellStyle name="Normal 2 5 11 4" xfId="9721" xr:uid="{E53A3328-A7EF-467F-B730-4075A2473213}"/>
    <cellStyle name="Normal 2 5 11 4 2" xfId="20101" xr:uid="{FD5C7BF8-B5BD-4C7D-9F3B-7D99FCDC4075}"/>
    <cellStyle name="Normal 2 5 11 5" xfId="24243" xr:uid="{3788D9FA-66EB-47C5-9AEC-7332395FD6AF}"/>
    <cellStyle name="Normal 2 5 11 6" xfId="13358" xr:uid="{B01AB50D-938E-4718-A14C-7D42ECB88508}"/>
    <cellStyle name="Normal 2 5 12" xfId="2435" xr:uid="{00000000-0005-0000-0000-000068040000}"/>
    <cellStyle name="Normal 2 5 12 2" xfId="5729" xr:uid="{096EF621-B617-4627-98A1-6862B4F3B620}"/>
    <cellStyle name="Normal 2 5 12 2 2" xfId="26623" xr:uid="{DD4E1CB5-4B42-4295-A8A0-3B7AE1DAE113}"/>
    <cellStyle name="Normal 2 5 12 2 3" xfId="15106" xr:uid="{2C8232ED-F690-4082-926E-DB18085C5A02}"/>
    <cellStyle name="Normal 2 5 12 3" xfId="7559" xr:uid="{36C148BE-855D-4899-98EC-529E064364D5}"/>
    <cellStyle name="Normal 2 5 12 3 2" xfId="17939" xr:uid="{CEC03613-AB80-4C38-9B21-BDC899AC009A}"/>
    <cellStyle name="Normal 2 5 12 4" xfId="10392" xr:uid="{F0C15155-4B9D-4A0F-9507-2F92A24BFE07}"/>
    <cellStyle name="Normal 2 5 12 4 2" xfId="20772" xr:uid="{A49E76F3-A2AD-4C67-8430-BB24CD8F3F8C}"/>
    <cellStyle name="Normal 2 5 12 5" xfId="23765" xr:uid="{A1CE3D32-0046-48AD-B09B-D4083067B680}"/>
    <cellStyle name="Normal 2 5 12 6" xfId="12821" xr:uid="{86ACC9CC-F44C-4117-9AB4-6A9559F76DDC}"/>
    <cellStyle name="Normal 2 5 13" xfId="2162" xr:uid="{00000000-0005-0000-0000-000064040000}"/>
    <cellStyle name="Normal 2 5 13 2" xfId="7288" xr:uid="{ABEA086E-CEFA-489D-BD20-6B107CD1870B}"/>
    <cellStyle name="Normal 2 5 13 2 2" xfId="26577" xr:uid="{D260554D-4353-4EC1-B66F-311507496991}"/>
    <cellStyle name="Normal 2 5 13 2 3" xfId="17668" xr:uid="{8EBF220B-282E-41A7-AF41-C534F17701C9}"/>
    <cellStyle name="Normal 2 5 13 3" xfId="10121" xr:uid="{6A476768-D707-4ED5-BCB1-303E7DA4C769}"/>
    <cellStyle name="Normal 2 5 13 3 2" xfId="20501" xr:uid="{B3A61B77-C986-48B7-9343-6A8688595B2C}"/>
    <cellStyle name="Normal 2 5 13 4" xfId="22804" xr:uid="{6B0BA96D-35B7-49F7-830B-F9BFD253AA3E}"/>
    <cellStyle name="Normal 2 5 13 5" xfId="14835" xr:uid="{33123260-80D1-46FD-B871-43C333B6E120}"/>
    <cellStyle name="Normal 2 5 14" xfId="3942" xr:uid="{4DF58CCA-A726-4F51-8773-D10E59D234F1}"/>
    <cellStyle name="Normal 2 5 14 2" xfId="8773" xr:uid="{93949D46-D187-4026-9884-5EC9985C6C90}"/>
    <cellStyle name="Normal 2 5 14 2 2" xfId="19153" xr:uid="{AADD6B47-A051-4A52-B750-D6214780511B}"/>
    <cellStyle name="Normal 2 5 14 3" xfId="11606" xr:uid="{3030196D-AC29-4CC1-A4E3-429340782493}"/>
    <cellStyle name="Normal 2 5 14 3 2" xfId="21986" xr:uid="{B844FA76-9644-4BA7-AE11-FDA85DD4D7AB}"/>
    <cellStyle name="Normal 2 5 14 4" xfId="28131" xr:uid="{37A0DECA-5050-4AE6-BB44-4BBEC15BCA14}"/>
    <cellStyle name="Normal 2 5 14 5" xfId="16320" xr:uid="{9CBA3C09-DDE3-4A3A-B6FE-98AABDE829D0}"/>
    <cellStyle name="Normal 2 5 15" xfId="5136" xr:uid="{1552226D-8AD7-45BC-AC77-D1272FF83047}"/>
    <cellStyle name="Normal 2 5 15 2" xfId="14433" xr:uid="{8ABFF19D-954D-4F51-83EE-1B64AB4EC3AA}"/>
    <cellStyle name="Normal 2 5 16" xfId="6886" xr:uid="{E34B52DD-0D95-4E57-BBDB-84BDBA808D26}"/>
    <cellStyle name="Normal 2 5 16 2" xfId="17266" xr:uid="{FE68BB87-5ED9-416F-8B0B-1BBFB56CE6A4}"/>
    <cellStyle name="Normal 2 5 17" xfId="9719" xr:uid="{71B0E6CE-EC01-41D8-A4CF-0F31019EB11C}"/>
    <cellStyle name="Normal 2 5 17 2" xfId="20099" xr:uid="{A2897E3B-E47D-46A7-84AE-5CD93504EFEE}"/>
    <cellStyle name="Normal 2 5 18" xfId="24435" xr:uid="{282C5376-98C7-49DE-A520-F11DB1848102}"/>
    <cellStyle name="Normal 2 5 19" xfId="12393" xr:uid="{A5866C7D-4474-4E5B-A25F-02BFD262B28F}"/>
    <cellStyle name="Normal 2 5 2" xfId="789" xr:uid="{00000000-0005-0000-0000-0000C1040000}"/>
    <cellStyle name="Normal 2 5 2 10" xfId="5139" xr:uid="{5E4C7B78-933D-4945-8AEB-9937483272E2}"/>
    <cellStyle name="Normal 2 5 2 10 2" xfId="14436" xr:uid="{DFD9B2B3-2BCF-4C25-B678-8DFD6BBF2B8E}"/>
    <cellStyle name="Normal 2 5 2 11" xfId="6889" xr:uid="{D9368D94-A4FA-4857-9E07-D8B06B15D57E}"/>
    <cellStyle name="Normal 2 5 2 11 2" xfId="17269" xr:uid="{467655A8-F471-42A9-962E-68A05B36F8F6}"/>
    <cellStyle name="Normal 2 5 2 12" xfId="9722" xr:uid="{84496DC4-5C98-4F69-8436-A24D80912824}"/>
    <cellStyle name="Normal 2 5 2 12 2" xfId="20102" xr:uid="{D0C5DC80-66E8-42C1-AD5B-5C6E8F8A713F}"/>
    <cellStyle name="Normal 2 5 2 13" xfId="25177" xr:uid="{EC0F43C9-DBE0-4237-89D9-7AD8DC19F42E}"/>
    <cellStyle name="Normal 2 5 2 14" xfId="12419" xr:uid="{153135D3-00A7-45C2-8D52-0FCBDF0AC3C4}"/>
    <cellStyle name="Normal 2 5 2 2" xfId="790" xr:uid="{00000000-0005-0000-0000-0000C2040000}"/>
    <cellStyle name="Normal 2 5 2 2 10" xfId="6890" xr:uid="{E69D7650-486A-4491-800D-8F6D2504A896}"/>
    <cellStyle name="Normal 2 5 2 2 10 2" xfId="17270" xr:uid="{35F78DB7-03B7-43A3-895E-E46CB3E61D12}"/>
    <cellStyle name="Normal 2 5 2 2 11" xfId="9723" xr:uid="{A2374A83-C013-4CC2-A2DA-A768BC6DD1AF}"/>
    <cellStyle name="Normal 2 5 2 2 11 2" xfId="20103" xr:uid="{9CF102B4-BB9D-4FBF-A167-95DF46575A40}"/>
    <cellStyle name="Normal 2 5 2 2 12" xfId="23417" xr:uid="{AAF76358-571E-44F1-BBA4-5EEF5DABC461}"/>
    <cellStyle name="Normal 2 5 2 2 13" xfId="12479" xr:uid="{956D1D4A-D7F9-4B2D-BFE3-178543F91DF7}"/>
    <cellStyle name="Normal 2 5 2 2 2" xfId="791" xr:uid="{00000000-0005-0000-0000-0000C3040000}"/>
    <cellStyle name="Normal 2 5 2 2 2 10" xfId="13044" xr:uid="{C1BC4533-3E99-4779-BD5A-8281B4F68D49}"/>
    <cellStyle name="Normal 2 5 2 2 2 2" xfId="2741" xr:uid="{00000000-0005-0000-0000-00006C040000}"/>
    <cellStyle name="Normal 2 5 2 2 2 2 2" xfId="3213" xr:uid="{00000000-0005-0000-0000-00006D040000}"/>
    <cellStyle name="Normal 2 5 2 2 2 2 2 2" xfId="6270" xr:uid="{1F60F743-6634-4AA0-956C-50EA423C2DBB}"/>
    <cellStyle name="Normal 2 5 2 2 2 2 2 2 2" xfId="26706" xr:uid="{8E9EC44E-3D2B-402F-8E0F-730780C68AD0}"/>
    <cellStyle name="Normal 2 5 2 2 2 2 2 2 3" xfId="15839" xr:uid="{C7CCCB08-9E97-4003-A666-90BA8338079A}"/>
    <cellStyle name="Normal 2 5 2 2 2 2 2 3" xfId="8292" xr:uid="{746ED92A-4C36-47EA-B1E1-5D85EF50B979}"/>
    <cellStyle name="Normal 2 5 2 2 2 2 2 3 2" xfId="18672" xr:uid="{4F8F5E0A-42CF-4B14-8FC0-C80052C09717}"/>
    <cellStyle name="Normal 2 5 2 2 2 2 2 4" xfId="11125" xr:uid="{AB268A94-0A26-4D5B-9C10-AFABD460EAE7}"/>
    <cellStyle name="Normal 2 5 2 2 2 2 2 4 2" xfId="21505" xr:uid="{DD2C4C44-961D-43D9-96DD-698D8876E680}"/>
    <cellStyle name="Normal 2 5 2 2 2 2 2 5" xfId="24501" xr:uid="{B12373CE-A6D4-4B8B-8D2B-AE7DC049519C}"/>
    <cellStyle name="Normal 2 5 2 2 2 2 2 6" xfId="13755" xr:uid="{252D745E-372A-4110-9AA9-270F2D31A616}"/>
    <cellStyle name="Normal 2 5 2 2 2 2 3" xfId="4305" xr:uid="{8AEEB3DE-61B6-4FE7-AAE0-3DAE26A51726}"/>
    <cellStyle name="Normal 2 5 2 2 2 2 3 2" xfId="9076" xr:uid="{371B2CD9-BE12-46CB-B681-68BBCED36EC2}"/>
    <cellStyle name="Normal 2 5 2 2 2 2 3 2 2" xfId="29119" xr:uid="{B54BA6AD-664A-44A1-8BE5-620E3C67CD29}"/>
    <cellStyle name="Normal 2 5 2 2 2 2 3 2 3" xfId="19456" xr:uid="{08EA89A7-045C-4B3A-B081-E913B141AC40}"/>
    <cellStyle name="Normal 2 5 2 2 2 2 3 3" xfId="11909" xr:uid="{168DAC8F-2DA8-4EC2-B395-1396EA01EC77}"/>
    <cellStyle name="Normal 2 5 2 2 2 2 3 3 2" xfId="22289" xr:uid="{E1B7EF95-0888-4BAD-9712-ECB0A335DC93}"/>
    <cellStyle name="Normal 2 5 2 2 2 2 3 4" xfId="24849" xr:uid="{4D32A168-7AA7-4D6B-9397-C30D355B2B6A}"/>
    <cellStyle name="Normal 2 5 2 2 2 2 3 5" xfId="16623" xr:uid="{802E9D0C-24CF-4285-A4D4-FDCD9177C3AD}"/>
    <cellStyle name="Normal 2 5 2 2 2 2 4" xfId="5958" xr:uid="{3ED9C625-B21E-47E8-A34C-ADCFCCE51054}"/>
    <cellStyle name="Normal 2 5 2 2 2 2 4 2" xfId="26304" xr:uid="{39CA9F07-3D37-409F-9500-8112C39F74EA}"/>
    <cellStyle name="Normal 2 5 2 2 2 2 4 3" xfId="15411" xr:uid="{61405212-7891-41EA-896E-2CEFC2B3C91D}"/>
    <cellStyle name="Normal 2 5 2 2 2 2 5" xfId="7864" xr:uid="{6157CD86-5524-4E68-815E-14A2EDC57752}"/>
    <cellStyle name="Normal 2 5 2 2 2 2 5 2" xfId="18244" xr:uid="{5CF63585-ACE5-47AC-9BD4-224C128A839C}"/>
    <cellStyle name="Normal 2 5 2 2 2 2 6" xfId="10697" xr:uid="{83845B6A-E84F-4953-8868-036BFE90B244}"/>
    <cellStyle name="Normal 2 5 2 2 2 2 6 2" xfId="21077" xr:uid="{913A8362-ED8F-4942-9A55-8F5F9AF07E7C}"/>
    <cellStyle name="Normal 2 5 2 2 2 2 7" xfId="23018" xr:uid="{C96626A7-8A30-4A18-B351-B60F31361BBD}"/>
    <cellStyle name="Normal 2 5 2 2 2 2 8" xfId="13178" xr:uid="{891D6BE0-84F5-4991-A767-D7C48F75C934}"/>
    <cellStyle name="Normal 2 5 2 2 2 3" xfId="3214" xr:uid="{00000000-0005-0000-0000-00006E040000}"/>
    <cellStyle name="Normal 2 5 2 2 2 3 2" xfId="4478" xr:uid="{36BCBF59-3A2F-455A-91E4-3790C01DA354}"/>
    <cellStyle name="Normal 2 5 2 2 2 3 2 2" xfId="9249" xr:uid="{05652BB2-E29D-4C98-92EF-A8DDD59C9960}"/>
    <cellStyle name="Normal 2 5 2 2 2 3 2 2 2" xfId="19629" xr:uid="{E4DE5BF3-388A-4E0B-8922-811E7C8B7E95}"/>
    <cellStyle name="Normal 2 5 2 2 2 3 2 3" xfId="12082" xr:uid="{517B48F6-EBFD-4B47-85E1-E2002532C5F2}"/>
    <cellStyle name="Normal 2 5 2 2 2 3 2 3 2" xfId="22462" xr:uid="{A8B4C9C2-D85E-4D4E-BAEA-964415011FFD}"/>
    <cellStyle name="Normal 2 5 2 2 2 3 2 4" xfId="26009" xr:uid="{D767D733-1D9E-4A1B-B87C-48D72D4D16A6}"/>
    <cellStyle name="Normal 2 5 2 2 2 3 2 5" xfId="16796" xr:uid="{EDF6B23B-6D74-4B2F-8CF0-895567AF8D24}"/>
    <cellStyle name="Normal 2 5 2 2 2 3 3" xfId="6271" xr:uid="{E237BBFF-353E-4FF3-8F34-88D0CAFA6419}"/>
    <cellStyle name="Normal 2 5 2 2 2 3 3 2" xfId="15840" xr:uid="{21A2DB3F-C021-4DDF-9BCB-322B912BB2E6}"/>
    <cellStyle name="Normal 2 5 2 2 2 3 4" xfId="8293" xr:uid="{60218A56-EF6F-447B-A2DF-9964297231C1}"/>
    <cellStyle name="Normal 2 5 2 2 2 3 4 2" xfId="18673" xr:uid="{C8D3D6F3-F699-4739-8303-77921F1C33D5}"/>
    <cellStyle name="Normal 2 5 2 2 2 3 5" xfId="11126" xr:uid="{655DEBB3-451A-4310-A5ED-34F38583CCC7}"/>
    <cellStyle name="Normal 2 5 2 2 2 3 5 2" xfId="21506" xr:uid="{F09793CA-A50B-4AF8-B1E7-ECE6235C50DC}"/>
    <cellStyle name="Normal 2 5 2 2 2 3 6" xfId="23358" xr:uid="{6724D974-014A-4C1D-AFCF-15F0DAD3861B}"/>
    <cellStyle name="Normal 2 5 2 2 2 3 7" xfId="13756" xr:uid="{4550D860-A979-4584-9235-6FF3536883AB}"/>
    <cellStyle name="Normal 2 5 2 2 2 4" xfId="3212" xr:uid="{00000000-0005-0000-0000-00006F040000}"/>
    <cellStyle name="Normal 2 5 2 2 2 4 2" xfId="6269" xr:uid="{470586E9-20A5-4102-89F8-91C21CAF62B6}"/>
    <cellStyle name="Normal 2 5 2 2 2 4 2 2" xfId="27177" xr:uid="{76524590-BE25-4E90-9A12-CB4BABFB9FDE}"/>
    <cellStyle name="Normal 2 5 2 2 2 4 2 3" xfId="15838" xr:uid="{8468030D-1416-4FFD-A057-2D3BCFCE884E}"/>
    <cellStyle name="Normal 2 5 2 2 2 4 3" xfId="8291" xr:uid="{F94E1009-82AC-49F2-AFAA-D945FD059FB2}"/>
    <cellStyle name="Normal 2 5 2 2 2 4 3 2" xfId="18671" xr:uid="{3F375015-1CDB-494B-8980-F58059EB35D9}"/>
    <cellStyle name="Normal 2 5 2 2 2 4 4" xfId="11124" xr:uid="{DF4D42A6-4084-41D5-A4D8-2102E2D2B083}"/>
    <cellStyle name="Normal 2 5 2 2 2 4 4 2" xfId="21504" xr:uid="{100E25DA-9780-489B-ADB2-713629F41DAA}"/>
    <cellStyle name="Normal 2 5 2 2 2 4 5" xfId="22637" xr:uid="{ADDD103C-D91C-4D25-88C7-6C864115B982}"/>
    <cellStyle name="Normal 2 5 2 2 2 4 6" xfId="13754" xr:uid="{350B0D98-801D-41B9-B424-5D26F2704B71}"/>
    <cellStyle name="Normal 2 5 2 2 2 5" xfId="4244" xr:uid="{24E76430-8ACA-48F3-A78E-3C87E028080F}"/>
    <cellStyle name="Normal 2 5 2 2 2 5 2" xfId="9015" xr:uid="{940CCF05-FE4F-4221-95B5-FA400D2BE188}"/>
    <cellStyle name="Normal 2 5 2 2 2 5 2 2" xfId="29086" xr:uid="{CDE0CC06-AAAA-42B8-B54E-067A69769F33}"/>
    <cellStyle name="Normal 2 5 2 2 2 5 2 3" xfId="19395" xr:uid="{253F5665-A4C5-4FE6-B6BE-53C551428927}"/>
    <cellStyle name="Normal 2 5 2 2 2 5 3" xfId="11848" xr:uid="{90708FCE-840E-4C45-B1B5-79CF51B9DDDB}"/>
    <cellStyle name="Normal 2 5 2 2 2 5 3 2" xfId="22228" xr:uid="{65618ED9-2AE4-4168-8702-94242206482D}"/>
    <cellStyle name="Normal 2 5 2 2 2 5 4" xfId="23980" xr:uid="{F6874D78-530B-4FE8-8B44-AEA6932DCEEC}"/>
    <cellStyle name="Normal 2 5 2 2 2 5 5" xfId="16562" xr:uid="{565854D8-ADCC-4305-A1F4-C99591DB82BE}"/>
    <cellStyle name="Normal 2 5 2 2 2 6" xfId="5141" xr:uid="{26435337-A12E-4D95-98AB-E38E11DD752F}"/>
    <cellStyle name="Normal 2 5 2 2 2 6 2" xfId="28533" xr:uid="{03DCE3D8-53D6-433C-BE8F-3D8C50817AEB}"/>
    <cellStyle name="Normal 2 5 2 2 2 6 3" xfId="14438" xr:uid="{A6C71034-89B3-4B5C-8BE5-FF08CBE5277C}"/>
    <cellStyle name="Normal 2 5 2 2 2 7" xfId="6891" xr:uid="{0081EC98-3400-4E64-8DF1-938C9FDCD02D}"/>
    <cellStyle name="Normal 2 5 2 2 2 7 2" xfId="17271" xr:uid="{184AC13C-C047-4BF2-8489-DBA2F11BDC8E}"/>
    <cellStyle name="Normal 2 5 2 2 2 8" xfId="9724" xr:uid="{971CDE65-C117-4A08-A4DD-0AEC1378C835}"/>
    <cellStyle name="Normal 2 5 2 2 2 8 2" xfId="20104" xr:uid="{8CE5B0D4-4A3C-4CE9-A4A8-E0C5802DF3A5}"/>
    <cellStyle name="Normal 2 5 2 2 2 9" xfId="24176" xr:uid="{6618C867-3FA3-4D7B-8484-4741A6B6C9E4}"/>
    <cellStyle name="Normal 2 5 2 2 3" xfId="2740" xr:uid="{00000000-0005-0000-0000-000070040000}"/>
    <cellStyle name="Normal 2 5 2 2 3 2" xfId="3215" xr:uid="{00000000-0005-0000-0000-000071040000}"/>
    <cellStyle name="Normal 2 5 2 2 3 2 2" xfId="6272" xr:uid="{125526E2-1B68-4366-BC25-A88A855F197A}"/>
    <cellStyle name="Normal 2 5 2 2 3 2 2 2" xfId="27591" xr:uid="{49ACA487-4871-4BF4-8D6D-5E0878753C3F}"/>
    <cellStyle name="Normal 2 5 2 2 3 2 2 3" xfId="15841" xr:uid="{8760EBA9-5B3C-4871-B38E-FC4EAAB0B506}"/>
    <cellStyle name="Normal 2 5 2 2 3 2 3" xfId="8294" xr:uid="{047E0A3A-8119-44DD-A32E-978D1B8D470F}"/>
    <cellStyle name="Normal 2 5 2 2 3 2 3 2" xfId="18674" xr:uid="{91E8223E-5F4F-41A2-803B-12B570AE548B}"/>
    <cellStyle name="Normal 2 5 2 2 3 2 4" xfId="11127" xr:uid="{43966DBD-200E-4B8C-A4BF-B542AB3D9707}"/>
    <cellStyle name="Normal 2 5 2 2 3 2 4 2" xfId="21507" xr:uid="{12D8F5BF-15E9-42A9-AC8B-C14F93168DC3}"/>
    <cellStyle name="Normal 2 5 2 2 3 2 5" xfId="24619" xr:uid="{B6F4CE5C-2D10-44C3-87D3-1932D40F6231}"/>
    <cellStyle name="Normal 2 5 2 2 3 2 6" xfId="13757" xr:uid="{92FB54DC-6098-4D02-88D5-5E332F9EAF16}"/>
    <cellStyle name="Normal 2 5 2 2 3 3" xfId="4304" xr:uid="{213B3692-4C25-444C-BC01-9EEB2F1609AF}"/>
    <cellStyle name="Normal 2 5 2 2 3 3 2" xfId="9075" xr:uid="{23094562-15D6-4390-AC48-D99AC64F353F}"/>
    <cellStyle name="Normal 2 5 2 2 3 3 2 2" xfId="29118" xr:uid="{EAB57E5F-E699-4426-97B4-F4B7AE02A5C0}"/>
    <cellStyle name="Normal 2 5 2 2 3 3 2 3" xfId="19455" xr:uid="{868E6816-C0A7-4736-A4D9-D52FAAF98090}"/>
    <cellStyle name="Normal 2 5 2 2 3 3 3" xfId="11908" xr:uid="{208E8303-B51A-44B0-96FD-EBC47C97D28D}"/>
    <cellStyle name="Normal 2 5 2 2 3 3 3 2" xfId="22288" xr:uid="{ED6983D7-23B0-4DAB-9AFD-FBB55D688585}"/>
    <cellStyle name="Normal 2 5 2 2 3 3 4" xfId="24727" xr:uid="{144698A1-D602-4E2E-B2EB-596434FEF72C}"/>
    <cellStyle name="Normal 2 5 2 2 3 3 5" xfId="16622" xr:uid="{60893DA7-920E-432B-891E-C2AE7500FA73}"/>
    <cellStyle name="Normal 2 5 2 2 3 4" xfId="5957" xr:uid="{75E5890C-162B-446D-A6FF-7D7721D6D836}"/>
    <cellStyle name="Normal 2 5 2 2 3 4 2" xfId="25972" xr:uid="{0ACF9DCA-7666-484E-8883-6240D354069D}"/>
    <cellStyle name="Normal 2 5 2 2 3 4 3" xfId="15410" xr:uid="{E172702E-BDB1-4702-805E-4C1DCD1E5B32}"/>
    <cellStyle name="Normal 2 5 2 2 3 5" xfId="7863" xr:uid="{59A39C3A-389D-4DC2-92A0-02FC3B1FACB9}"/>
    <cellStyle name="Normal 2 5 2 2 3 5 2" xfId="18243" xr:uid="{113B81A0-4493-40B8-B212-0F69AC7550CE}"/>
    <cellStyle name="Normal 2 5 2 2 3 6" xfId="10696" xr:uid="{CF69B6F2-A989-48D6-A94B-0F7F4FD56EEE}"/>
    <cellStyle name="Normal 2 5 2 2 3 6 2" xfId="21076" xr:uid="{04A13D38-2234-4FD6-A2E3-F47286B10896}"/>
    <cellStyle name="Normal 2 5 2 2 3 7" xfId="23426" xr:uid="{70D0F8FF-967E-4511-B73D-49D36332934C}"/>
    <cellStyle name="Normal 2 5 2 2 3 8" xfId="13177" xr:uid="{8BDD633D-383C-4C98-9FC4-D321D6096FD2}"/>
    <cellStyle name="Normal 2 5 2 2 4" xfId="3216" xr:uid="{00000000-0005-0000-0000-000072040000}"/>
    <cellStyle name="Normal 2 5 2 2 4 2" xfId="4479" xr:uid="{3EB82FC1-B88A-40CB-8B41-892CF297600A}"/>
    <cellStyle name="Normal 2 5 2 2 4 2 2" xfId="9250" xr:uid="{AB393766-45FE-45E7-BEF7-E9C212E00415}"/>
    <cellStyle name="Normal 2 5 2 2 4 2 2 2" xfId="19630" xr:uid="{BDA5DE4C-A95E-47CB-8948-710A1806735B}"/>
    <cellStyle name="Normal 2 5 2 2 4 2 3" xfId="12083" xr:uid="{DE447C13-A5D0-4F50-926A-902D4B88F635}"/>
    <cellStyle name="Normal 2 5 2 2 4 2 3 2" xfId="22463" xr:uid="{C5128C15-52BF-4F32-BC14-73A902848545}"/>
    <cellStyle name="Normal 2 5 2 2 4 2 4" xfId="28299" xr:uid="{2BA84938-6D8B-4040-AC54-C200C5C16352}"/>
    <cellStyle name="Normal 2 5 2 2 4 2 5" xfId="16797" xr:uid="{4C17F181-C7EB-4246-B7FC-CFE4D8522DA3}"/>
    <cellStyle name="Normal 2 5 2 2 4 3" xfId="6273" xr:uid="{EBB1EE02-B42A-4E77-9B49-56D6E1FFFD4A}"/>
    <cellStyle name="Normal 2 5 2 2 4 3 2" xfId="15842" xr:uid="{850C2CBF-1712-4014-AF4B-81076ADA536E}"/>
    <cellStyle name="Normal 2 5 2 2 4 4" xfId="8295" xr:uid="{6E442549-9C68-43C3-9129-3B07F8B63376}"/>
    <cellStyle name="Normal 2 5 2 2 4 4 2" xfId="18675" xr:uid="{FEF55DD3-F186-4D2B-B89E-C73001FE7C5C}"/>
    <cellStyle name="Normal 2 5 2 2 4 5" xfId="11128" xr:uid="{3D4A8E3A-1147-4AB3-A43F-0856D74B5CD1}"/>
    <cellStyle name="Normal 2 5 2 2 4 5 2" xfId="21508" xr:uid="{A18CBA86-4193-4CE8-9494-FED6AB3ACEC4}"/>
    <cellStyle name="Normal 2 5 2 2 4 6" xfId="23802" xr:uid="{959BCB16-D8FF-4A2A-A7F6-1C42B383E0CB}"/>
    <cellStyle name="Normal 2 5 2 2 4 7" xfId="13758" xr:uid="{7FAA0FFF-905D-497A-8213-602202E02055}"/>
    <cellStyle name="Normal 2 5 2 2 5" xfId="3211" xr:uid="{00000000-0005-0000-0000-000073040000}"/>
    <cellStyle name="Normal 2 5 2 2 5 2" xfId="6268" xr:uid="{CD3B0AF8-2B88-4A79-A2DF-ABCE5E0EDF79}"/>
    <cellStyle name="Normal 2 5 2 2 5 2 2" xfId="27725" xr:uid="{5CB61858-C772-4C6A-B056-BF3189513D4D}"/>
    <cellStyle name="Normal 2 5 2 2 5 2 3" xfId="15837" xr:uid="{B1D79E71-55B0-4E3E-AFC9-50DB82A5E064}"/>
    <cellStyle name="Normal 2 5 2 2 5 3" xfId="8290" xr:uid="{A1986F02-78EF-49CB-8E39-1D7BB6EF8FE8}"/>
    <cellStyle name="Normal 2 5 2 2 5 3 2" xfId="18670" xr:uid="{E44D3349-AD8D-45AA-BA28-1E05F2043120}"/>
    <cellStyle name="Normal 2 5 2 2 5 4" xfId="11123" xr:uid="{A8B78940-A714-426F-95C6-F0F043E29AC7}"/>
    <cellStyle name="Normal 2 5 2 2 5 4 2" xfId="21503" xr:uid="{86A6F4A0-F698-4A00-A6C5-6641AC7BF20B}"/>
    <cellStyle name="Normal 2 5 2 2 5 5" xfId="24385" xr:uid="{4370B9C9-0A32-4408-A69F-24FE67FD33B1}"/>
    <cellStyle name="Normal 2 5 2 2 5 6" xfId="13753" xr:uid="{09B18C7C-625F-4F81-ADA0-84FD4BC75D0F}"/>
    <cellStyle name="Normal 2 5 2 2 6" xfId="2554" xr:uid="{00000000-0005-0000-0000-000074040000}"/>
    <cellStyle name="Normal 2 5 2 2 6 2" xfId="5823" xr:uid="{25A596B2-4983-4347-A690-43278B245CAC}"/>
    <cellStyle name="Normal 2 5 2 2 6 2 2" xfId="26560" xr:uid="{62A1FF07-A161-4AE6-9F6E-F3187B39ECEB}"/>
    <cellStyle name="Normal 2 5 2 2 6 2 3" xfId="15225" xr:uid="{5AB1F873-DCAA-4A9B-A682-F072D1FBC357}"/>
    <cellStyle name="Normal 2 5 2 2 6 3" xfId="7678" xr:uid="{0C0A9924-252A-42B0-BDDB-B5B69979F60C}"/>
    <cellStyle name="Normal 2 5 2 2 6 3 2" xfId="18058" xr:uid="{4DEFEA25-FE43-4D42-B1D0-51871E26E8EE}"/>
    <cellStyle name="Normal 2 5 2 2 6 4" xfId="10511" xr:uid="{933DF63A-C0DA-42F5-9816-F6E0F41558BF}"/>
    <cellStyle name="Normal 2 5 2 2 6 4 2" xfId="20891" xr:uid="{CD6C6E08-BA17-46EB-A495-C8ABABCD869E}"/>
    <cellStyle name="Normal 2 5 2 2 6 5" xfId="25029" xr:uid="{CAAD7571-4374-416C-A844-BBCDB30C7FAB}"/>
    <cellStyle name="Normal 2 5 2 2 6 6" xfId="12941" xr:uid="{BBE309FD-EDBF-4189-9F47-0F781820EC80}"/>
    <cellStyle name="Normal 2 5 2 2 7" xfId="2248" xr:uid="{00000000-0005-0000-0000-00006A040000}"/>
    <cellStyle name="Normal 2 5 2 2 7 2" xfId="7374" xr:uid="{8A0E426F-BD96-4854-BEE8-A381F0565431}"/>
    <cellStyle name="Normal 2 5 2 2 7 2 2" xfId="17754" xr:uid="{B33549B6-782C-45F9-8468-B96DDBD252ED}"/>
    <cellStyle name="Normal 2 5 2 2 7 3" xfId="10207" xr:uid="{9AAA16DB-2AD0-41E4-9AC8-EDB0BEB32C1F}"/>
    <cellStyle name="Normal 2 5 2 2 7 3 2" xfId="20587" xr:uid="{0627A3F8-427A-4A94-9241-143F14860458}"/>
    <cellStyle name="Normal 2 5 2 2 7 4" xfId="24580" xr:uid="{A184C3C5-F122-4C8E-AE7F-C541056A2995}"/>
    <cellStyle name="Normal 2 5 2 2 7 5" xfId="14921" xr:uid="{0492BAAF-A54E-4C53-A4CA-4A01C8374CC0}"/>
    <cellStyle name="Normal 2 5 2 2 8" xfId="3799" xr:uid="{F1877237-F3C3-480A-ACD6-54826A0E1805}"/>
    <cellStyle name="Normal 2 5 2 2 8 2" xfId="8634" xr:uid="{2291FA23-0A45-4B74-AAB2-583D1F5686DC}"/>
    <cellStyle name="Normal 2 5 2 2 8 2 2" xfId="19014" xr:uid="{A8C312C2-B2FF-4B22-9CE0-79791545C391}"/>
    <cellStyle name="Normal 2 5 2 2 8 3" xfId="11467" xr:uid="{DD4AA20B-8344-40EE-9939-7303F5E74F63}"/>
    <cellStyle name="Normal 2 5 2 2 8 3 2" xfId="21847" xr:uid="{193E3053-7BCB-4425-BC74-747EBCFF0BA6}"/>
    <cellStyle name="Normal 2 5 2 2 8 4" xfId="16181" xr:uid="{6EC87BB2-6594-44FF-B50E-BE165A843D5D}"/>
    <cellStyle name="Normal 2 5 2 2 9" xfId="5140" xr:uid="{FB36C901-C53D-4572-AAD4-AB23456790AB}"/>
    <cellStyle name="Normal 2 5 2 2 9 2" xfId="14437" xr:uid="{E0015A66-797F-4955-8A28-2011ECF45AD4}"/>
    <cellStyle name="Normal 2 5 2 3" xfId="792" xr:uid="{00000000-0005-0000-0000-0000C4040000}"/>
    <cellStyle name="Normal 2 5 2 3 10" xfId="9725" xr:uid="{029CE8BE-530F-475F-B07C-84FE1BD224D5}"/>
    <cellStyle name="Normal 2 5 2 3 10 2" xfId="20105" xr:uid="{227FDDB4-E945-4D7A-BFF9-673972C1A5A9}"/>
    <cellStyle name="Normal 2 5 2 3 11" xfId="24544" xr:uid="{E6EB4C6D-1B7C-4F2F-B0C3-F253D26CADD3}"/>
    <cellStyle name="Normal 2 5 2 3 12" xfId="12566" xr:uid="{FF76ED38-27B7-4009-A348-DED8E4FB6127}"/>
    <cellStyle name="Normal 2 5 2 3 2" xfId="2742" xr:uid="{00000000-0005-0000-0000-000076040000}"/>
    <cellStyle name="Normal 2 5 2 3 2 2" xfId="3218" xr:uid="{00000000-0005-0000-0000-000077040000}"/>
    <cellStyle name="Normal 2 5 2 3 2 2 2" xfId="6275" xr:uid="{87CA24AF-D326-41B1-BEB9-59A590033D7E}"/>
    <cellStyle name="Normal 2 5 2 3 2 2 2 2" xfId="26203" xr:uid="{13E15B1F-064C-4F1B-91DF-FDF8E941E0D8}"/>
    <cellStyle name="Normal 2 5 2 3 2 2 2 3" xfId="15844" xr:uid="{64CEC759-3E76-4255-BC35-68C1295D1A0D}"/>
    <cellStyle name="Normal 2 5 2 3 2 2 3" xfId="8297" xr:uid="{03B17314-33D4-4388-9F60-24F21A186C59}"/>
    <cellStyle name="Normal 2 5 2 3 2 2 3 2" xfId="18677" xr:uid="{5DB78E24-E019-4E71-8168-DC9A186C787E}"/>
    <cellStyle name="Normal 2 5 2 3 2 2 4" xfId="11130" xr:uid="{E7ABD13E-3F12-4E24-B708-1200CD919B5F}"/>
    <cellStyle name="Normal 2 5 2 3 2 2 4 2" xfId="21510" xr:uid="{EEF3DD65-6706-4152-A265-BA17749A068F}"/>
    <cellStyle name="Normal 2 5 2 3 2 2 5" xfId="24694" xr:uid="{848B1284-2455-4E63-8167-5F5BA0C50206}"/>
    <cellStyle name="Normal 2 5 2 3 2 2 6" xfId="13760" xr:uid="{FCD49A74-9347-4B00-B486-417D3D52E51A}"/>
    <cellStyle name="Normal 2 5 2 3 2 3" xfId="4306" xr:uid="{6411A7A5-5528-460F-89C7-299F9D1D5DAE}"/>
    <cellStyle name="Normal 2 5 2 3 2 3 2" xfId="9077" xr:uid="{18C614DB-215D-4A52-84F3-5E7CA58266A0}"/>
    <cellStyle name="Normal 2 5 2 3 2 3 2 2" xfId="29120" xr:uid="{7008841A-4354-4CE8-A78F-780DBC269B6A}"/>
    <cellStyle name="Normal 2 5 2 3 2 3 2 3" xfId="19457" xr:uid="{D37BDD27-B1E6-4871-8D8E-EE91AF61354E}"/>
    <cellStyle name="Normal 2 5 2 3 2 3 3" xfId="11910" xr:uid="{B840EF34-CC77-4681-97DA-172CBEC7162C}"/>
    <cellStyle name="Normal 2 5 2 3 2 3 3 2" xfId="22290" xr:uid="{6A72AABD-A8E1-4579-94D9-04D1508FCACA}"/>
    <cellStyle name="Normal 2 5 2 3 2 3 4" xfId="23321" xr:uid="{2C8C9217-83D7-42C9-A865-3FAB0F5B2521}"/>
    <cellStyle name="Normal 2 5 2 3 2 3 5" xfId="16624" xr:uid="{A878821D-7906-4FB0-BA82-3ECB642E23DA}"/>
    <cellStyle name="Normal 2 5 2 3 2 4" xfId="5959" xr:uid="{619B855B-733C-4135-AB31-940705AAA4BF}"/>
    <cellStyle name="Normal 2 5 2 3 2 4 2" xfId="26117" xr:uid="{CF1DDBE3-66A3-4A01-9B52-F15062DA060B}"/>
    <cellStyle name="Normal 2 5 2 3 2 4 3" xfId="15412" xr:uid="{92D48D94-1FE4-4232-853C-3A9176E88E41}"/>
    <cellStyle name="Normal 2 5 2 3 2 5" xfId="7865" xr:uid="{0F181675-17DB-4479-B20F-2450E7A23DE6}"/>
    <cellStyle name="Normal 2 5 2 3 2 5 2" xfId="18245" xr:uid="{CA0FF2B9-D524-4D77-BE3B-A1E3CA1E0A0B}"/>
    <cellStyle name="Normal 2 5 2 3 2 6" xfId="10698" xr:uid="{4123705F-7123-4EE3-A80A-6D8FCBE220CE}"/>
    <cellStyle name="Normal 2 5 2 3 2 6 2" xfId="21078" xr:uid="{EAC315FB-8969-47CD-8A28-D499AE1C02EA}"/>
    <cellStyle name="Normal 2 5 2 3 2 7" xfId="24804" xr:uid="{F0EA81D9-27CC-4047-8D40-89DAD5375548}"/>
    <cellStyle name="Normal 2 5 2 3 2 8" xfId="13179" xr:uid="{A6418468-8EC1-43B4-874F-6E1A6DE320F6}"/>
    <cellStyle name="Normal 2 5 2 3 3" xfId="3219" xr:uid="{00000000-0005-0000-0000-000078040000}"/>
    <cellStyle name="Normal 2 5 2 3 3 2" xfId="4480" xr:uid="{62550687-04CF-4DF5-89D5-F3C096152E91}"/>
    <cellStyle name="Normal 2 5 2 3 3 2 2" xfId="9251" xr:uid="{0DAAE6DE-98AA-4447-819B-9C901F645DC1}"/>
    <cellStyle name="Normal 2 5 2 3 3 2 2 2" xfId="29238" xr:uid="{1DDAA92C-45AD-4E21-B5A5-CBA7672AD962}"/>
    <cellStyle name="Normal 2 5 2 3 3 2 2 3" xfId="19631" xr:uid="{FA9809E8-4B7C-449B-97A2-E23E9066EA44}"/>
    <cellStyle name="Normal 2 5 2 3 3 2 3" xfId="12084" xr:uid="{7E6706F1-F3BC-4DE4-90C5-51754EF84A57}"/>
    <cellStyle name="Normal 2 5 2 3 3 2 3 2" xfId="22464" xr:uid="{B92C20CE-F04A-4C5F-8544-08FD1770A160}"/>
    <cellStyle name="Normal 2 5 2 3 3 2 4" xfId="24704" xr:uid="{F0CFE77C-8623-498D-A86F-1C84D94D2F02}"/>
    <cellStyle name="Normal 2 5 2 3 3 2 5" xfId="16798" xr:uid="{ED0D3814-8FBA-4ABE-BD44-FD369CE42E2D}"/>
    <cellStyle name="Normal 2 5 2 3 3 3" xfId="6276" xr:uid="{6B7E8AD6-2ED0-4DB0-B6B6-797418E549AD}"/>
    <cellStyle name="Normal 2 5 2 3 3 3 2" xfId="28666" xr:uid="{DBC7CC91-5ADA-4C37-BA92-BF3AFA28B1FF}"/>
    <cellStyle name="Normal 2 5 2 3 3 3 3" xfId="15845" xr:uid="{8AE53C57-9A0C-4A0E-B4B0-F8C4FDD3B24D}"/>
    <cellStyle name="Normal 2 5 2 3 3 4" xfId="8298" xr:uid="{A3E91B29-6F1C-4ACC-AFD8-E3F2F21FEC5F}"/>
    <cellStyle name="Normal 2 5 2 3 3 4 2" xfId="18678" xr:uid="{E8DC0184-69C1-46E8-B586-E9F1CCA48110}"/>
    <cellStyle name="Normal 2 5 2 3 3 5" xfId="11131" xr:uid="{BF792310-982E-4318-98E5-1DFAC5C18B15}"/>
    <cellStyle name="Normal 2 5 2 3 3 5 2" xfId="21511" xr:uid="{45E06DBE-6498-4D8D-9C18-15558C7DB73F}"/>
    <cellStyle name="Normal 2 5 2 3 3 6" xfId="24934" xr:uid="{71E6EFDE-88BC-4B59-8E98-465D5341ED21}"/>
    <cellStyle name="Normal 2 5 2 3 3 7" xfId="13761" xr:uid="{7A2E540D-36B5-476B-90B8-515E969C10D9}"/>
    <cellStyle name="Normal 2 5 2 3 4" xfId="3217" xr:uid="{00000000-0005-0000-0000-000079040000}"/>
    <cellStyle name="Normal 2 5 2 3 4 2" xfId="6274" xr:uid="{9AAF25EE-FB8E-4722-82FC-D8F8B86D1661}"/>
    <cellStyle name="Normal 2 5 2 3 4 2 2" xfId="27288" xr:uid="{30F52BE9-DC6B-4032-A086-8E83F0B26220}"/>
    <cellStyle name="Normal 2 5 2 3 4 2 3" xfId="15843" xr:uid="{41516B1E-32CC-4272-847E-3A420034FA18}"/>
    <cellStyle name="Normal 2 5 2 3 4 3" xfId="8296" xr:uid="{4C81EEC8-3539-4F8E-B7FA-09DA0A7684BA}"/>
    <cellStyle name="Normal 2 5 2 3 4 3 2" xfId="18676" xr:uid="{3D33B353-D445-4CDE-B1F8-FE5AF0ED8CFA}"/>
    <cellStyle name="Normal 2 5 2 3 4 4" xfId="11129" xr:uid="{DAD61EDE-170A-4B5A-BEE4-82688638A0E9}"/>
    <cellStyle name="Normal 2 5 2 3 4 4 2" xfId="21509" xr:uid="{E6D2FBAD-F889-4A7A-953F-88B854FD442B}"/>
    <cellStyle name="Normal 2 5 2 3 4 5" xfId="23578" xr:uid="{AC5BA273-55EE-4E9A-AEF3-E9321A648D82}"/>
    <cellStyle name="Normal 2 5 2 3 4 6" xfId="13759" xr:uid="{7A3046DE-830A-4E76-ADD2-33CBAD418714}"/>
    <cellStyle name="Normal 2 5 2 3 5" xfId="2597" xr:uid="{00000000-0005-0000-0000-00007A040000}"/>
    <cellStyle name="Normal 2 5 2 3 5 2" xfId="5861" xr:uid="{57F4218A-0856-4695-B7CD-070ED5C7857D}"/>
    <cellStyle name="Normal 2 5 2 3 5 2 2" xfId="25908" xr:uid="{C2C21EBE-0259-4024-8AB9-64DC316A0BE1}"/>
    <cellStyle name="Normal 2 5 2 3 5 2 3" xfId="15268" xr:uid="{82E013B2-446F-42DB-8AE4-05D8119EB650}"/>
    <cellStyle name="Normal 2 5 2 3 5 3" xfId="7721" xr:uid="{60E5F2DD-5A67-4A14-BCF3-1029110793D4}"/>
    <cellStyle name="Normal 2 5 2 3 5 3 2" xfId="18101" xr:uid="{903F867D-C52C-4F72-AAE6-EC9E6248ECF2}"/>
    <cellStyle name="Normal 2 5 2 3 5 4" xfId="10554" xr:uid="{C4AAA262-6DB3-4CCB-88CE-972140C6D5E1}"/>
    <cellStyle name="Normal 2 5 2 3 5 4 2" xfId="20934" xr:uid="{747C35FC-6408-44BA-9957-13386A0328E7}"/>
    <cellStyle name="Normal 2 5 2 3 5 5" xfId="23292" xr:uid="{9009F6E4-3888-457E-994B-1EF68210CA9B}"/>
    <cellStyle name="Normal 2 5 2 3 5 6" xfId="12984" xr:uid="{29E050E5-D4CF-4AAC-AD4D-658A6E1C7B05}"/>
    <cellStyle name="Normal 2 5 2 3 6" xfId="2333" xr:uid="{00000000-0005-0000-0000-000075040000}"/>
    <cellStyle name="Normal 2 5 2 3 6 2" xfId="7459" xr:uid="{1B6EE378-8B9C-47A7-8630-A6509BBE6949}"/>
    <cellStyle name="Normal 2 5 2 3 6 2 2" xfId="17839" xr:uid="{301CDB61-47D3-4DAF-9842-7871A055B12C}"/>
    <cellStyle name="Normal 2 5 2 3 6 3" xfId="10292" xr:uid="{01A84E7F-9D18-4484-A545-BCD477F02EDF}"/>
    <cellStyle name="Normal 2 5 2 3 6 3 2" xfId="20672" xr:uid="{6B9433DB-F847-48D5-9CA9-CD8CC6E91926}"/>
    <cellStyle name="Normal 2 5 2 3 6 4" xfId="23233" xr:uid="{5616085E-D1E4-475B-A134-244E040A0C3D}"/>
    <cellStyle name="Normal 2 5 2 3 6 5" xfId="15006" xr:uid="{2D52D98F-3300-4312-9DD2-A94489204E4A}"/>
    <cellStyle name="Normal 2 5 2 3 7" xfId="3848" xr:uid="{A0F0B495-44E9-4D87-8427-3065703ED31C}"/>
    <cellStyle name="Normal 2 5 2 3 7 2" xfId="8680" xr:uid="{5D0464CC-7BC2-46E4-9041-1B0CCFD048BC}"/>
    <cellStyle name="Normal 2 5 2 3 7 2 2" xfId="19060" xr:uid="{361A3BFB-7FB5-4E28-8E2A-327D80847DC1}"/>
    <cellStyle name="Normal 2 5 2 3 7 3" xfId="11513" xr:uid="{A0D666EA-7758-4A4D-B4CB-2775BEE55150}"/>
    <cellStyle name="Normal 2 5 2 3 7 3 2" xfId="21893" xr:uid="{B56248C6-390B-4CE6-98BE-BB02274D79ED}"/>
    <cellStyle name="Normal 2 5 2 3 7 4" xfId="16227" xr:uid="{014D6D88-15A7-412F-A1C0-B935C19E723F}"/>
    <cellStyle name="Normal 2 5 2 3 8" xfId="5142" xr:uid="{C637A8BE-D4E8-4CE6-9D9E-F7288871D17B}"/>
    <cellStyle name="Normal 2 5 2 3 8 2" xfId="14439" xr:uid="{1D8CC06A-14D7-4DFC-A85B-FB987D7EE3D5}"/>
    <cellStyle name="Normal 2 5 2 3 9" xfId="6892" xr:uid="{07C53E2F-55E7-4BCB-8812-7540EAE03A26}"/>
    <cellStyle name="Normal 2 5 2 3 9 2" xfId="17272" xr:uid="{38593FD1-BB1E-45AE-9E3B-057816A29D8E}"/>
    <cellStyle name="Normal 2 5 2 4" xfId="793" xr:uid="{00000000-0005-0000-0000-0000C5040000}"/>
    <cellStyle name="Normal 2 5 2 4 2" xfId="3220" xr:uid="{00000000-0005-0000-0000-00007C040000}"/>
    <cellStyle name="Normal 2 5 2 4 2 2" xfId="6277" xr:uid="{EEE2FE17-6B4C-4262-AD6A-9E5C22B87798}"/>
    <cellStyle name="Normal 2 5 2 4 2 2 2" xfId="27247" xr:uid="{07931A6B-F462-4D91-A266-D5022F75A9A7}"/>
    <cellStyle name="Normal 2 5 2 4 2 2 3" xfId="15846" xr:uid="{924739E1-A68B-41D2-A43F-1E9BB4A11579}"/>
    <cellStyle name="Normal 2 5 2 4 2 3" xfId="8299" xr:uid="{EB08D9D3-BE2B-4CEF-A0C6-C5955D24C885}"/>
    <cellStyle name="Normal 2 5 2 4 2 3 2" xfId="18679" xr:uid="{7719174E-AC06-4249-9BD7-55832E3EEC96}"/>
    <cellStyle name="Normal 2 5 2 4 2 4" xfId="11132" xr:uid="{EA91745C-2588-4CA4-82DF-04F4FFA8A36F}"/>
    <cellStyle name="Normal 2 5 2 4 2 4 2" xfId="21512" xr:uid="{78D5C279-A6F1-47C0-8CD0-C11C1DCE2BBF}"/>
    <cellStyle name="Normal 2 5 2 4 2 5" xfId="23368" xr:uid="{B1BAF2F6-6D8A-49A9-8A3A-39B752EAD3B7}"/>
    <cellStyle name="Normal 2 5 2 4 2 6" xfId="13762" xr:uid="{B34DFB72-EFBC-4647-BE4D-D840EECFE28B}"/>
    <cellStyle name="Normal 2 5 2 4 3" xfId="2739" xr:uid="{00000000-0005-0000-0000-00007D040000}"/>
    <cellStyle name="Normal 2 5 2 4 3 2" xfId="5956" xr:uid="{53D474A8-250B-4A0F-8833-5E811D83AD08}"/>
    <cellStyle name="Normal 2 5 2 4 3 2 2" xfId="26912" xr:uid="{4340A015-65D2-4715-B542-0AC3E1D1E874}"/>
    <cellStyle name="Normal 2 5 2 4 3 2 3" xfId="15409" xr:uid="{276446FA-B627-4DF3-976C-DD125ACCEF3A}"/>
    <cellStyle name="Normal 2 5 2 4 3 3" xfId="7862" xr:uid="{6BE22A1D-E582-4B42-AE90-314B96AA8A12}"/>
    <cellStyle name="Normal 2 5 2 4 3 3 2" xfId="18242" xr:uid="{3A9A18D3-B09B-4626-B506-04C2417F3A37}"/>
    <cellStyle name="Normal 2 5 2 4 3 4" xfId="10695" xr:uid="{7A96F4B5-A1CB-4D78-A0F0-587B367F80E0}"/>
    <cellStyle name="Normal 2 5 2 4 3 4 2" xfId="21075" xr:uid="{A4DCC127-A254-4CAB-A7B5-E42B9749139B}"/>
    <cellStyle name="Normal 2 5 2 4 3 5" xfId="23631" xr:uid="{3A0FDDF7-4CE5-4B2A-9275-84693E3FB79F}"/>
    <cellStyle name="Normal 2 5 2 4 3 6" xfId="13176" xr:uid="{4E10FE9B-F5DC-4BAC-804A-1B5E1352899A}"/>
    <cellStyle name="Normal 2 5 2 4 4" xfId="4167" xr:uid="{7D1ECE65-F0EB-4D6B-9500-CD08F41C9471}"/>
    <cellStyle name="Normal 2 5 2 4 4 2" xfId="8938" xr:uid="{2191E214-9052-48F1-9E96-A5E7810872BE}"/>
    <cellStyle name="Normal 2 5 2 4 4 2 2" xfId="19318" xr:uid="{F696EB39-AB37-4F5B-A1AE-CA4687B12113}"/>
    <cellStyle name="Normal 2 5 2 4 4 3" xfId="11771" xr:uid="{23EE8783-8212-4F57-8ECA-907796240104}"/>
    <cellStyle name="Normal 2 5 2 4 4 3 2" xfId="22151" xr:uid="{44BC714E-3EDF-4140-9297-8A37DBC943B9}"/>
    <cellStyle name="Normal 2 5 2 4 4 4" xfId="24946" xr:uid="{62D22C87-835B-403A-BC26-3CE93B532349}"/>
    <cellStyle name="Normal 2 5 2 4 4 5" xfId="16485" xr:uid="{E25BE7C9-BBB6-4D0A-B4EA-AB9EE862FB7D}"/>
    <cellStyle name="Normal 2 5 2 4 5" xfId="5143" xr:uid="{3C165FBA-6E04-463F-B297-973456C4E0A4}"/>
    <cellStyle name="Normal 2 5 2 4 5 2" xfId="14440" xr:uid="{4A1F2327-41D2-4272-8C23-A4BBA842D591}"/>
    <cellStyle name="Normal 2 5 2 4 6" xfId="6893" xr:uid="{32EC5D67-A489-4F87-BD0D-F04465B790FF}"/>
    <cellStyle name="Normal 2 5 2 4 6 2" xfId="17273" xr:uid="{79068C78-A9CE-4467-B711-613DF7980DC2}"/>
    <cellStyle name="Normal 2 5 2 4 7" xfId="9726" xr:uid="{05D479F6-8F2C-4987-B2C3-DA60C8369E04}"/>
    <cellStyle name="Normal 2 5 2 4 7 2" xfId="20106" xr:uid="{A8ECB67A-08CF-4B7A-A91A-162C5E733165}"/>
    <cellStyle name="Normal 2 5 2 4 8" xfId="24387" xr:uid="{F7A1A015-43C1-4E8B-A582-B9A54135F709}"/>
    <cellStyle name="Normal 2 5 2 4 9" xfId="12724" xr:uid="{3ED7CF03-90FB-4FFF-BC10-D1A1704AED85}"/>
    <cellStyle name="Normal 2 5 2 5" xfId="3221" xr:uid="{00000000-0005-0000-0000-00007E040000}"/>
    <cellStyle name="Normal 2 5 2 5 2" xfId="4481" xr:uid="{2CAEE3DB-359D-4F75-9894-D842204D562F}"/>
    <cellStyle name="Normal 2 5 2 5 2 2" xfId="9252" xr:uid="{07B8D04F-B436-468D-9D97-42EB2CDFEF8F}"/>
    <cellStyle name="Normal 2 5 2 5 2 2 2" xfId="29239" xr:uid="{AF5E4DEC-AED1-4352-9943-A57F31C0AA81}"/>
    <cellStyle name="Normal 2 5 2 5 2 2 3" xfId="19632" xr:uid="{4670DBA2-7760-4C78-9338-A289E30EBC5D}"/>
    <cellStyle name="Normal 2 5 2 5 2 3" xfId="12085" xr:uid="{787B96BF-C9E5-4EEA-9822-B7E04675F556}"/>
    <cellStyle name="Normal 2 5 2 5 2 3 2" xfId="22465" xr:uid="{D2107782-31B3-4BE5-B217-4EA741ED8E28}"/>
    <cellStyle name="Normal 2 5 2 5 2 4" xfId="25394" xr:uid="{F5C46202-F9BB-4824-8BE1-70E7454FDCDF}"/>
    <cellStyle name="Normal 2 5 2 5 2 5" xfId="16799" xr:uid="{89E11442-5DB0-4A0D-A1CA-DA7D312BC72D}"/>
    <cellStyle name="Normal 2 5 2 5 3" xfId="6278" xr:uid="{C22E0A54-0B0C-4FE3-A4DA-E7022E5BAE84}"/>
    <cellStyle name="Normal 2 5 2 5 3 2" xfId="26019" xr:uid="{83A952E5-3095-48EF-9E3B-9223594174E6}"/>
    <cellStyle name="Normal 2 5 2 5 3 3" xfId="15847" xr:uid="{9C3CFDC7-32E2-4113-A882-B18D0017921F}"/>
    <cellStyle name="Normal 2 5 2 5 4" xfId="8300" xr:uid="{2B5EC5B1-C9A6-49E7-BD0B-28F511F0FFFB}"/>
    <cellStyle name="Normal 2 5 2 5 4 2" xfId="18680" xr:uid="{65C2A20F-DFD8-4188-8956-A9FE2E941A8F}"/>
    <cellStyle name="Normal 2 5 2 5 5" xfId="11133" xr:uid="{AAEA1FD6-DC9D-4654-A0BA-EABC1796A96C}"/>
    <cellStyle name="Normal 2 5 2 5 5 2" xfId="21513" xr:uid="{7628DB45-4251-4BB8-AD09-352D02079EE8}"/>
    <cellStyle name="Normal 2 5 2 5 6" xfId="24710" xr:uid="{6F1D76E4-752F-4FFD-A731-1018C2BBD8E2}"/>
    <cellStyle name="Normal 2 5 2 5 7" xfId="13763" xr:uid="{653BB0C4-0C1C-4302-847F-B5E6308AF81B}"/>
    <cellStyle name="Normal 2 5 2 6" xfId="2908" xr:uid="{00000000-0005-0000-0000-00007F040000}"/>
    <cellStyle name="Normal 2 5 2 6 2" xfId="6093" xr:uid="{EF4B9E71-D2F2-4C8B-972D-177687E96515}"/>
    <cellStyle name="Normal 2 5 2 6 2 2" xfId="28194" xr:uid="{6A69E23C-421A-42A8-8575-D382A19C7F04}"/>
    <cellStyle name="Normal 2 5 2 6 2 3" xfId="15571" xr:uid="{859D1AE7-FB27-4187-B74D-CA98BB8D3202}"/>
    <cellStyle name="Normal 2 5 2 6 3" xfId="8024" xr:uid="{7579173E-DC72-4874-A64B-3673CCDE9864}"/>
    <cellStyle name="Normal 2 5 2 6 3 2" xfId="18404" xr:uid="{A2396188-FDDA-4696-B50E-EB2B6277FC67}"/>
    <cellStyle name="Normal 2 5 2 6 4" xfId="10857" xr:uid="{7B742B51-E818-4C84-9D60-F461B34C1576}"/>
    <cellStyle name="Normal 2 5 2 6 4 2" xfId="21237" xr:uid="{D4838F46-E9C8-47DA-AFE6-6C25E5582D21}"/>
    <cellStyle name="Normal 2 5 2 6 5" xfId="22697" xr:uid="{35487D1D-41C9-45EC-8536-378C0F4EEFB4}"/>
    <cellStyle name="Normal 2 5 2 6 6" xfId="13422" xr:uid="{91921D68-67D7-4B68-94FD-1F4FA3148177}"/>
    <cellStyle name="Normal 2 5 2 7" xfId="2494" xr:uid="{00000000-0005-0000-0000-000080040000}"/>
    <cellStyle name="Normal 2 5 2 7 2" xfId="5776" xr:uid="{99C2BA53-1365-4EB4-AB06-F7F7498A9696}"/>
    <cellStyle name="Normal 2 5 2 7 2 2" xfId="26060" xr:uid="{3C304D84-09DF-4795-9F57-2880C2D1D8FA}"/>
    <cellStyle name="Normal 2 5 2 7 2 3" xfId="15165" xr:uid="{919C06B2-919F-49E0-A5F5-3D16976D0918}"/>
    <cellStyle name="Normal 2 5 2 7 3" xfId="7618" xr:uid="{EE146622-CF2C-47FA-B51E-37A16AAF08E8}"/>
    <cellStyle name="Normal 2 5 2 7 3 2" xfId="17998" xr:uid="{4750487A-B7D3-4B35-8742-0AB55BA36BFA}"/>
    <cellStyle name="Normal 2 5 2 7 4" xfId="10451" xr:uid="{666CCBBF-6F67-4FD1-8753-3BBEBC1E9EC4}"/>
    <cellStyle name="Normal 2 5 2 7 4 2" xfId="20831" xr:uid="{DC00A23E-136E-459B-B5FD-DB187E2FE1F8}"/>
    <cellStyle name="Normal 2 5 2 7 5" xfId="25034" xr:uid="{A0702F01-6B20-415F-98D1-8AB87128CE06}"/>
    <cellStyle name="Normal 2 5 2 7 6" xfId="12881" xr:uid="{43C74731-0EAF-437F-B70C-459112110876}"/>
    <cellStyle name="Normal 2 5 2 8" xfId="2188" xr:uid="{00000000-0005-0000-0000-000069040000}"/>
    <cellStyle name="Normal 2 5 2 8 2" xfId="7314" xr:uid="{76F9C6E1-98BB-4CD5-9663-E35BB481387B}"/>
    <cellStyle name="Normal 2 5 2 8 2 2" xfId="17694" xr:uid="{78F6CB6F-EF45-4BA8-8861-8C2770619ABB}"/>
    <cellStyle name="Normal 2 5 2 8 3" xfId="10147" xr:uid="{66AB0743-5217-4D1A-ACDB-6DB31C0DC1FE}"/>
    <cellStyle name="Normal 2 5 2 8 3 2" xfId="20527" xr:uid="{03EE2923-0E90-4239-BE48-7DB4A2874218}"/>
    <cellStyle name="Normal 2 5 2 8 4" xfId="22638" xr:uid="{1929FE0D-2A66-4D62-AD03-D14638CF9BC1}"/>
    <cellStyle name="Normal 2 5 2 8 5" xfId="14861" xr:uid="{AF8078E8-36A5-4D2A-9238-FE17E1C01874}"/>
    <cellStyle name="Normal 2 5 2 9" xfId="3943" xr:uid="{08C0ECA0-D38B-41F7-AAD3-FF6FD8BC8E27}"/>
    <cellStyle name="Normal 2 5 2 9 2" xfId="8774" xr:uid="{F443E9E3-BF33-46DC-8E48-C86F6F9F61B2}"/>
    <cellStyle name="Normal 2 5 2 9 2 2" xfId="19154" xr:uid="{DA98C03B-4C78-4F2B-9725-F2F70D48E311}"/>
    <cellStyle name="Normal 2 5 2 9 3" xfId="11607" xr:uid="{E395D239-6ADD-4534-9D49-6EEA98B8A25F}"/>
    <cellStyle name="Normal 2 5 2 9 3 2" xfId="21987" xr:uid="{B165DF3C-AB91-4A18-A236-17AE971F1CB4}"/>
    <cellStyle name="Normal 2 5 2 9 4" xfId="16321" xr:uid="{4815F7E9-B950-4B34-90DA-2E75FE8DB948}"/>
    <cellStyle name="Normal 2 5 3" xfId="794" xr:uid="{00000000-0005-0000-0000-0000C6040000}"/>
    <cellStyle name="Normal 2 5 3 10" xfId="5144" xr:uid="{B901A708-D7E7-411F-A167-479150D6CF2A}"/>
    <cellStyle name="Normal 2 5 3 10 2" xfId="14441" xr:uid="{0105A7C3-D629-467C-B6CF-C7BABA0C9123}"/>
    <cellStyle name="Normal 2 5 3 11" xfId="6894" xr:uid="{5BE858C3-0F6A-4DB6-AD8F-B07F86E6E3FD}"/>
    <cellStyle name="Normal 2 5 3 11 2" xfId="17274" xr:uid="{313C113C-5C9F-40CE-A47E-8390E2C182D4}"/>
    <cellStyle name="Normal 2 5 3 12" xfId="9727" xr:uid="{D01B6235-68CA-4951-94F9-623B5B813D32}"/>
    <cellStyle name="Normal 2 5 3 12 2" xfId="20107" xr:uid="{74E602F9-776A-4F97-ADAF-01E963B1E38E}"/>
    <cellStyle name="Normal 2 5 3 13" xfId="23117" xr:uid="{34070B2D-BA9C-4441-AD3D-F887D0876F3A}"/>
    <cellStyle name="Normal 2 5 3 14" xfId="12453" xr:uid="{31EE617D-D551-439D-A1A3-02848639B573}"/>
    <cellStyle name="Normal 2 5 3 2" xfId="795" xr:uid="{00000000-0005-0000-0000-0000C7040000}"/>
    <cellStyle name="Normal 2 5 3 2 10" xfId="9728" xr:uid="{A17B91C3-1F56-4A4D-AF3E-AC7567B499B9}"/>
    <cellStyle name="Normal 2 5 3 2 10 2" xfId="20108" xr:uid="{8D32B545-DD11-49E7-9C36-403AB34BACC2}"/>
    <cellStyle name="Normal 2 5 3 2 11" xfId="23346" xr:uid="{03FECB21-470C-4A29-B147-7F0CAAF93F1C}"/>
    <cellStyle name="Normal 2 5 3 2 12" xfId="12567" xr:uid="{0CC7BC41-9A3A-413B-BA31-66A3CBC60725}"/>
    <cellStyle name="Normal 2 5 3 2 2" xfId="796" xr:uid="{00000000-0005-0000-0000-0000C8040000}"/>
    <cellStyle name="Normal 2 5 3 2 2 2" xfId="3223" xr:uid="{00000000-0005-0000-0000-000084040000}"/>
    <cellStyle name="Normal 2 5 3 2 2 2 2" xfId="6280" xr:uid="{AE06F968-3F82-490F-AD4C-E515EAC7C341}"/>
    <cellStyle name="Normal 2 5 3 2 2 2 2 2" xfId="26765" xr:uid="{963993A2-0774-4C0A-B203-58A1F09FDA20}"/>
    <cellStyle name="Normal 2 5 3 2 2 2 2 3" xfId="26116" xr:uid="{382095A3-94FE-451A-9763-D22227E7BA23}"/>
    <cellStyle name="Normal 2 5 3 2 2 2 2 4" xfId="15849" xr:uid="{F29EC348-A204-49F9-9C0B-8A7935371C81}"/>
    <cellStyle name="Normal 2 5 3 2 2 2 3" xfId="8302" xr:uid="{E305045C-647C-4253-B434-20A78C68A955}"/>
    <cellStyle name="Normal 2 5 3 2 2 2 3 2" xfId="28885" xr:uid="{20061D78-E085-449C-9839-E4A15376BA84}"/>
    <cellStyle name="Normal 2 5 3 2 2 2 3 3" xfId="18682" xr:uid="{F0D2C55F-846C-4A52-A4AD-F035A82C4E1C}"/>
    <cellStyle name="Normal 2 5 3 2 2 2 4" xfId="11135" xr:uid="{E4CB2C56-B398-45F3-93A2-52F64E8B4FCD}"/>
    <cellStyle name="Normal 2 5 3 2 2 2 4 2" xfId="21515" xr:uid="{2DAB53EB-DE63-46E2-B876-ED521E9991D1}"/>
    <cellStyle name="Normal 2 5 3 2 2 2 5" xfId="25072" xr:uid="{FCDC08AB-856B-4995-8B0C-50A17A951D0B}"/>
    <cellStyle name="Normal 2 5 3 2 2 2 6" xfId="13765" xr:uid="{E4C19338-8437-4B6F-85D2-7915BF2A8C43}"/>
    <cellStyle name="Normal 2 5 3 2 2 3" xfId="4308" xr:uid="{33CF12BE-4E15-4766-966E-D53F693A0B27}"/>
    <cellStyle name="Normal 2 5 3 2 2 3 2" xfId="9079" xr:uid="{C23A6B08-EE5B-4BE4-95C9-3351C454EDAE}"/>
    <cellStyle name="Normal 2 5 3 2 2 3 2 2" xfId="29122" xr:uid="{3A7666C7-A758-457F-8359-865586FD1FF3}"/>
    <cellStyle name="Normal 2 5 3 2 2 3 2 3" xfId="19459" xr:uid="{2BD31331-0623-4781-940B-7F530BD394EB}"/>
    <cellStyle name="Normal 2 5 3 2 2 3 3" xfId="11912" xr:uid="{8E817C7C-DF18-4E16-90F9-1F79D4240CD2}"/>
    <cellStyle name="Normal 2 5 3 2 2 3 3 2" xfId="22292" xr:uid="{A644BADA-4A7E-4705-BCE0-EA0AB7E48073}"/>
    <cellStyle name="Normal 2 5 3 2 2 3 4" xfId="24972" xr:uid="{F0163A7A-099C-4C94-A83D-65AF42BF9F57}"/>
    <cellStyle name="Normal 2 5 3 2 2 3 5" xfId="16626" xr:uid="{49A5CFFB-A459-42F3-B5BE-D78081F8FE19}"/>
    <cellStyle name="Normal 2 5 3 2 2 4" xfId="5146" xr:uid="{7CAF6CA8-B2D7-4ECB-85F2-7B29C7DE4354}"/>
    <cellStyle name="Normal 2 5 3 2 2 4 2" xfId="26944" xr:uid="{98549FEC-8556-468E-8063-23A0CEDA2D5A}"/>
    <cellStyle name="Normal 2 5 3 2 2 4 3" xfId="14443" xr:uid="{D57A7FE4-0A42-4484-9FAF-9EB466F5E4AC}"/>
    <cellStyle name="Normal 2 5 3 2 2 5" xfId="6896" xr:uid="{61B74B72-EE99-4F1C-807F-27989FC8E96E}"/>
    <cellStyle name="Normal 2 5 3 2 2 5 2" xfId="17276" xr:uid="{E73A2E4F-DE00-443A-8D3B-7B4D3860D75A}"/>
    <cellStyle name="Normal 2 5 3 2 2 6" xfId="9729" xr:uid="{9768CB4E-2714-4103-8E6E-910ACBC0179F}"/>
    <cellStyle name="Normal 2 5 3 2 2 6 2" xfId="20109" xr:uid="{A5754DFA-E505-4F9F-90A1-15537FC8F736}"/>
    <cellStyle name="Normal 2 5 3 2 2 7" xfId="23822" xr:uid="{1173EBCD-5665-49E6-AD5C-B2304B17161D}"/>
    <cellStyle name="Normal 2 5 3 2 2 8" xfId="13181" xr:uid="{80A92B38-ED87-4C56-BADD-16D35D522DD5}"/>
    <cellStyle name="Normal 2 5 3 2 3" xfId="3224" xr:uid="{00000000-0005-0000-0000-000085040000}"/>
    <cellStyle name="Normal 2 5 3 2 3 2" xfId="4482" xr:uid="{F84F9602-F0AE-4DC7-951D-91646602D2D6}"/>
    <cellStyle name="Normal 2 5 3 2 3 2 2" xfId="9253" xr:uid="{1FC5633E-CCE7-43C7-B1F4-4E2766DB1D61}"/>
    <cellStyle name="Normal 2 5 3 2 3 2 2 2" xfId="29240" xr:uid="{75E8350C-2217-4421-B096-6919CE67F2BD}"/>
    <cellStyle name="Normal 2 5 3 2 3 2 2 3" xfId="19633" xr:uid="{91447355-DCF7-4612-82E6-E8E17892F62D}"/>
    <cellStyle name="Normal 2 5 3 2 3 2 3" xfId="12086" xr:uid="{2C0ECAF3-4B2A-42C9-A3FF-16A3C46C8632}"/>
    <cellStyle name="Normal 2 5 3 2 3 2 3 2" xfId="22466" xr:uid="{F6199A07-8DCE-4968-A554-A033795ABB04}"/>
    <cellStyle name="Normal 2 5 3 2 3 2 4" xfId="22822" xr:uid="{CC24F134-ED75-48E1-BAB9-646D79CDE47F}"/>
    <cellStyle name="Normal 2 5 3 2 3 2 5" xfId="16800" xr:uid="{0EA075A4-7FF1-4EA2-9CF8-6CD4F1B6190C}"/>
    <cellStyle name="Normal 2 5 3 2 3 3" xfId="6281" xr:uid="{88C70F18-104D-4686-AE35-9A30C0FC5F3D}"/>
    <cellStyle name="Normal 2 5 3 2 3 3 2" xfId="28642" xr:uid="{F7A23F4E-268A-44DC-B3F7-D0F11D7E5095}"/>
    <cellStyle name="Normal 2 5 3 2 3 3 3" xfId="15850" xr:uid="{3F0CE3FA-F544-4381-B5C8-629B153FCFB3}"/>
    <cellStyle name="Normal 2 5 3 2 3 4" xfId="8303" xr:uid="{4AB34DBE-B719-405E-B495-A072AFC84F6D}"/>
    <cellStyle name="Normal 2 5 3 2 3 4 2" xfId="18683" xr:uid="{B90C945C-9FE6-4044-9571-4E2F08A49A16}"/>
    <cellStyle name="Normal 2 5 3 2 3 5" xfId="11136" xr:uid="{6F74A375-9431-4E90-97C0-BF826892E75E}"/>
    <cellStyle name="Normal 2 5 3 2 3 5 2" xfId="21516" xr:uid="{D3ADF032-A154-427E-AA45-97FB78A2C7A7}"/>
    <cellStyle name="Normal 2 5 3 2 3 6" xfId="24287" xr:uid="{C41AD594-8344-40FC-9BAB-4F9F300DC813}"/>
    <cellStyle name="Normal 2 5 3 2 3 7" xfId="13766" xr:uid="{361459F8-1D19-4B25-A48A-253C871852DA}"/>
    <cellStyle name="Normal 2 5 3 2 4" xfId="3222" xr:uid="{00000000-0005-0000-0000-000086040000}"/>
    <cellStyle name="Normal 2 5 3 2 4 2" xfId="6279" xr:uid="{BECEE6F2-A32E-4134-BA46-9763589BE9F2}"/>
    <cellStyle name="Normal 2 5 3 2 4 2 2" xfId="28706" xr:uid="{308930B8-2630-49A9-8636-EFF6988358E2}"/>
    <cellStyle name="Normal 2 5 3 2 4 2 3" xfId="15848" xr:uid="{0291A228-6AF3-4CBE-ACFB-E6F988A6A73A}"/>
    <cellStyle name="Normal 2 5 3 2 4 3" xfId="8301" xr:uid="{D80F0271-FBD8-4581-B581-CCC4DEAB2087}"/>
    <cellStyle name="Normal 2 5 3 2 4 3 2" xfId="18681" xr:uid="{9A2F5522-6710-48DA-93DF-AB57C204EE03}"/>
    <cellStyle name="Normal 2 5 3 2 4 4" xfId="11134" xr:uid="{66F5DD36-C143-4AFD-849D-8A1F27B73A18}"/>
    <cellStyle name="Normal 2 5 3 2 4 4 2" xfId="21514" xr:uid="{11A4F742-1E4F-443A-B812-6848ECD0CE9D}"/>
    <cellStyle name="Normal 2 5 3 2 4 5" xfId="24535" xr:uid="{26D90045-E0DA-4C17-A2DE-D05875D7DD77}"/>
    <cellStyle name="Normal 2 5 3 2 4 6" xfId="13764" xr:uid="{98C3BC26-DF6F-4124-B423-9B4CF26C537F}"/>
    <cellStyle name="Normal 2 5 3 2 5" xfId="2528" xr:uid="{00000000-0005-0000-0000-000087040000}"/>
    <cellStyle name="Normal 2 5 3 2 5 2" xfId="5803" xr:uid="{55D655E9-1F84-43FE-9320-62BF5B1C22F6}"/>
    <cellStyle name="Normal 2 5 3 2 5 2 2" xfId="26175" xr:uid="{50A77953-1BD7-4337-84BF-5813ED2F0752}"/>
    <cellStyle name="Normal 2 5 3 2 5 2 3" xfId="15199" xr:uid="{D22DC361-ACE5-49EE-B767-6EDC2400BE2C}"/>
    <cellStyle name="Normal 2 5 3 2 5 3" xfId="7652" xr:uid="{816ADA4C-2F33-426F-A37D-37AC2E6755CF}"/>
    <cellStyle name="Normal 2 5 3 2 5 3 2" xfId="18032" xr:uid="{D4504AA2-E25B-4DDE-BF21-0B20F0EB7EC1}"/>
    <cellStyle name="Normal 2 5 3 2 5 4" xfId="10485" xr:uid="{67D4F33F-8D42-447C-8A88-E27F61469A3C}"/>
    <cellStyle name="Normal 2 5 3 2 5 4 2" xfId="20865" xr:uid="{D91E4D89-AFFC-4684-9FD4-E8CA9AE82100}"/>
    <cellStyle name="Normal 2 5 3 2 5 5" xfId="23160" xr:uid="{E913EA84-6AD1-41E2-A6F2-988DCA44C904}"/>
    <cellStyle name="Normal 2 5 3 2 5 6" xfId="12915" xr:uid="{EBEFE572-9B04-49F8-9FA4-0183C7B8D7B7}"/>
    <cellStyle name="Normal 2 5 3 2 6" xfId="2334" xr:uid="{00000000-0005-0000-0000-000082040000}"/>
    <cellStyle name="Normal 2 5 3 2 6 2" xfId="7460" xr:uid="{8B280B00-8611-4835-8C2E-276957C20C28}"/>
    <cellStyle name="Normal 2 5 3 2 6 2 2" xfId="17840" xr:uid="{BF30448F-133B-415C-8778-53B63BAE02CB}"/>
    <cellStyle name="Normal 2 5 3 2 6 3" xfId="10293" xr:uid="{1992D4DC-B5AC-442B-A473-26CECB6553B9}"/>
    <cellStyle name="Normal 2 5 3 2 6 3 2" xfId="20673" xr:uid="{E0B28474-8A8E-4DD0-8EB0-A817622FB2F0}"/>
    <cellStyle name="Normal 2 5 3 2 6 4" xfId="25587" xr:uid="{68796DDE-58EE-4733-89EA-044952437EFA}"/>
    <cellStyle name="Normal 2 5 3 2 6 5" xfId="15007" xr:uid="{E209A7A4-6938-4DFD-A8BB-6B2ADF3713F4}"/>
    <cellStyle name="Normal 2 5 3 2 7" xfId="3849" xr:uid="{68EF5F68-1856-41ED-95F2-A0A18534450F}"/>
    <cellStyle name="Normal 2 5 3 2 7 2" xfId="8681" xr:uid="{6468FD96-C1EC-4926-9F24-4FB5A8D3D5E1}"/>
    <cellStyle name="Normal 2 5 3 2 7 2 2" xfId="19061" xr:uid="{E77C4959-A932-418D-B36C-E48F813800E6}"/>
    <cellStyle name="Normal 2 5 3 2 7 3" xfId="11514" xr:uid="{DB5AA5FF-FE6A-4E50-A827-E675B7C4F86F}"/>
    <cellStyle name="Normal 2 5 3 2 7 3 2" xfId="21894" xr:uid="{790401EC-BDE4-4FF2-ADB2-C7F7D34CF1E5}"/>
    <cellStyle name="Normal 2 5 3 2 7 4" xfId="16228" xr:uid="{B5229A24-93F2-4693-851B-06CC506A0C55}"/>
    <cellStyle name="Normal 2 5 3 2 8" xfId="5145" xr:uid="{71DFB732-21F4-419B-9955-A0214C926B6F}"/>
    <cellStyle name="Normal 2 5 3 2 8 2" xfId="14442" xr:uid="{8F70C548-A3C3-44C7-81EA-CBE29DAAE6C3}"/>
    <cellStyle name="Normal 2 5 3 2 9" xfId="6895" xr:uid="{A26A1334-8781-4C7F-832A-3113608D2B6B}"/>
    <cellStyle name="Normal 2 5 3 2 9 2" xfId="17275" xr:uid="{2F1103A3-D415-4772-9783-7DF3E96E5209}"/>
    <cellStyle name="Normal 2 5 3 3" xfId="797" xr:uid="{00000000-0005-0000-0000-0000C9040000}"/>
    <cellStyle name="Normal 2 5 3 3 10" xfId="23042" xr:uid="{031C11DD-FCFB-47AB-BA52-672EED5BF159}"/>
    <cellStyle name="Normal 2 5 3 3 11" xfId="12725" xr:uid="{959C6AC3-1A67-4C63-924F-C3073593B867}"/>
    <cellStyle name="Normal 2 5 3 3 2" xfId="2743" xr:uid="{00000000-0005-0000-0000-000089040000}"/>
    <cellStyle name="Normal 2 5 3 3 2 2" xfId="3226" xr:uid="{00000000-0005-0000-0000-00008A040000}"/>
    <cellStyle name="Normal 2 5 3 3 2 2 2" xfId="6283" xr:uid="{25804369-44D9-459B-AAF0-86CD4FE0C9F3}"/>
    <cellStyle name="Normal 2 5 3 3 2 2 2 2" xfId="28324" xr:uid="{13FB1E69-19B8-4F39-9B11-E56FDBFFE513}"/>
    <cellStyle name="Normal 2 5 3 3 2 2 2 3" xfId="15852" xr:uid="{CC4942FC-D8CD-4C14-A7DC-2C9F5FF6D062}"/>
    <cellStyle name="Normal 2 5 3 3 2 2 3" xfId="8305" xr:uid="{E1C95000-BFF6-4817-896D-FF8602CB33AA}"/>
    <cellStyle name="Normal 2 5 3 3 2 2 3 2" xfId="18685" xr:uid="{328EACC2-91C4-43B4-B8B1-A5B08CCE66FD}"/>
    <cellStyle name="Normal 2 5 3 3 2 2 4" xfId="11138" xr:uid="{C200ADDC-0253-4A5C-9380-03155673285D}"/>
    <cellStyle name="Normal 2 5 3 3 2 2 4 2" xfId="21518" xr:uid="{132883E7-FD5A-400D-A783-82E777FBEF89}"/>
    <cellStyle name="Normal 2 5 3 3 2 2 5" xfId="22930" xr:uid="{FD21EA28-58D8-4640-BCD8-436C2B747B36}"/>
    <cellStyle name="Normal 2 5 3 3 2 2 6" xfId="13768" xr:uid="{17D29EFB-3707-404C-85EF-176B86D713D6}"/>
    <cellStyle name="Normal 2 5 3 3 2 3" xfId="4309" xr:uid="{1107B74B-FE16-45DD-897B-F3FED8FBA035}"/>
    <cellStyle name="Normal 2 5 3 3 2 3 2" xfId="9080" xr:uid="{9A2F5A9A-DBFE-43CB-B7F4-1B81C1AC1F57}"/>
    <cellStyle name="Normal 2 5 3 3 2 3 2 2" xfId="29123" xr:uid="{C18B8F15-42E5-4CD1-B362-08EB4981DFEC}"/>
    <cellStyle name="Normal 2 5 3 3 2 3 2 3" xfId="19460" xr:uid="{9DA8E725-F94A-4428-B5C6-AF45C02AA7BE}"/>
    <cellStyle name="Normal 2 5 3 3 2 3 3" xfId="11913" xr:uid="{543B574E-E8BD-4E81-97A3-8F4AB0D957C5}"/>
    <cellStyle name="Normal 2 5 3 3 2 3 3 2" xfId="22293" xr:uid="{63B6EB05-9EB6-4DDA-92D3-E5C84ABB373C}"/>
    <cellStyle name="Normal 2 5 3 3 2 3 4" xfId="23576" xr:uid="{B183ABB5-AEAC-4324-B67A-883A055856E7}"/>
    <cellStyle name="Normal 2 5 3 3 2 3 5" xfId="16627" xr:uid="{AFF0AFBE-A036-4A2F-B7EC-418A4D0FA1E1}"/>
    <cellStyle name="Normal 2 5 3 3 2 4" xfId="5960" xr:uid="{7ABC2878-0CFB-4341-823C-590E345E96EA}"/>
    <cellStyle name="Normal 2 5 3 3 2 4 2" xfId="28130" xr:uid="{143786A4-9DA3-443C-89EF-AD66CA6AEBA1}"/>
    <cellStyle name="Normal 2 5 3 3 2 4 3" xfId="15413" xr:uid="{355A02C9-1378-4F95-9738-7D3BF406B401}"/>
    <cellStyle name="Normal 2 5 3 3 2 5" xfId="7866" xr:uid="{035FE164-C485-4BB7-9E30-1ED086CED099}"/>
    <cellStyle name="Normal 2 5 3 3 2 5 2" xfId="18246" xr:uid="{CEF946DA-5181-44CA-A469-BDDE98BFD9CD}"/>
    <cellStyle name="Normal 2 5 3 3 2 6" xfId="10699" xr:uid="{4DF713A1-28E6-4743-8E80-6C8DE2DFE72B}"/>
    <cellStyle name="Normal 2 5 3 3 2 6 2" xfId="21079" xr:uid="{57BA23C6-7D59-4F2B-9E49-34433176D4A4}"/>
    <cellStyle name="Normal 2 5 3 3 2 7" xfId="25223" xr:uid="{99AA99E4-312F-4C28-B193-CBEADDBB85D0}"/>
    <cellStyle name="Normal 2 5 3 3 2 8" xfId="13182" xr:uid="{3EA2A6FB-FCFB-4DCB-AA36-A0B7FFC6C9D6}"/>
    <cellStyle name="Normal 2 5 3 3 3" xfId="3227" xr:uid="{00000000-0005-0000-0000-00008B040000}"/>
    <cellStyle name="Normal 2 5 3 3 3 2" xfId="4483" xr:uid="{951FAC34-D5FB-48AC-B36C-45BCE8EFE642}"/>
    <cellStyle name="Normal 2 5 3 3 3 2 2" xfId="9254" xr:uid="{545DCAC0-08C9-4B07-BBF3-506B166FD2F6}"/>
    <cellStyle name="Normal 2 5 3 3 3 2 2 2" xfId="29241" xr:uid="{EF85B97C-056C-4973-A746-58F159A92BF8}"/>
    <cellStyle name="Normal 2 5 3 3 3 2 2 3" xfId="19634" xr:uid="{4B0A08D7-8B3A-4832-B9C7-BA2320660323}"/>
    <cellStyle name="Normal 2 5 3 3 3 2 3" xfId="12087" xr:uid="{408152FC-D79D-445C-8162-5DA9B3B886FA}"/>
    <cellStyle name="Normal 2 5 3 3 3 2 3 2" xfId="22467" xr:uid="{88B369D0-AC3C-442D-A3E2-DF14A0BE12CB}"/>
    <cellStyle name="Normal 2 5 3 3 3 2 4" xfId="25588" xr:uid="{7B11F276-EFB1-4CE5-AAAF-C81351D04808}"/>
    <cellStyle name="Normal 2 5 3 3 3 2 5" xfId="16801" xr:uid="{ED702B6E-C0C9-4D8B-9646-FCD99BC5123F}"/>
    <cellStyle name="Normal 2 5 3 3 3 3" xfId="6284" xr:uid="{49E23FAE-86D7-4637-91B5-D4535F3EEE3C}"/>
    <cellStyle name="Normal 2 5 3 3 3 3 2" xfId="25886" xr:uid="{985224D8-D2DF-4B30-BBC4-0C734A65E8E8}"/>
    <cellStyle name="Normal 2 5 3 3 3 3 3" xfId="15853" xr:uid="{86784FBA-6E6F-4752-B168-C9D11180137E}"/>
    <cellStyle name="Normal 2 5 3 3 3 4" xfId="8306" xr:uid="{A33E524C-83A4-40D8-82B9-596C924968C8}"/>
    <cellStyle name="Normal 2 5 3 3 3 4 2" xfId="18686" xr:uid="{6CD46AB8-ED21-465B-BC4C-415C8155090A}"/>
    <cellStyle name="Normal 2 5 3 3 3 5" xfId="11139" xr:uid="{864771EB-E8B7-4442-AE35-32F1E104751C}"/>
    <cellStyle name="Normal 2 5 3 3 3 5 2" xfId="21519" xr:uid="{790328D7-A0B3-499C-A593-89CAAC845012}"/>
    <cellStyle name="Normal 2 5 3 3 3 6" xfId="23126" xr:uid="{1C7FF4AA-F112-4817-AFA7-337311AE8D92}"/>
    <cellStyle name="Normal 2 5 3 3 3 7" xfId="13769" xr:uid="{6D3BB943-701D-4A19-A4C9-AC850DE15A54}"/>
    <cellStyle name="Normal 2 5 3 3 4" xfId="3225" xr:uid="{00000000-0005-0000-0000-00008C040000}"/>
    <cellStyle name="Normal 2 5 3 3 4 2" xfId="6282" xr:uid="{0C3BD62F-F8AC-44D4-B5FF-7BFACC6D07D5}"/>
    <cellStyle name="Normal 2 5 3 3 4 2 2" xfId="26472" xr:uid="{8CD69CCA-B0FD-4E9A-8CEB-542155F751F2}"/>
    <cellStyle name="Normal 2 5 3 3 4 2 3" xfId="15851" xr:uid="{F2D39404-8D23-4B87-A925-2E52341FF785}"/>
    <cellStyle name="Normal 2 5 3 3 4 3" xfId="8304" xr:uid="{9527BE1E-DE74-4998-8553-7E5E26C1EFA2}"/>
    <cellStyle name="Normal 2 5 3 3 4 3 2" xfId="18684" xr:uid="{8647DFEC-5795-4E25-89C9-3F75FA989953}"/>
    <cellStyle name="Normal 2 5 3 3 4 4" xfId="11137" xr:uid="{BF522B7D-4624-4E56-92C8-332BB22C2467}"/>
    <cellStyle name="Normal 2 5 3 3 4 4 2" xfId="21517" xr:uid="{AD49A652-9991-4344-BEAB-0B78CFBD538D}"/>
    <cellStyle name="Normal 2 5 3 3 4 5" xfId="25367" xr:uid="{1A593429-A8C9-479E-AE78-CA9217A38F3D}"/>
    <cellStyle name="Normal 2 5 3 3 4 6" xfId="13767" xr:uid="{AC368816-52E5-4934-81B9-98172E0CCDC2}"/>
    <cellStyle name="Normal 2 5 3 3 5" xfId="2631" xr:uid="{00000000-0005-0000-0000-00008D040000}"/>
    <cellStyle name="Normal 2 5 3 3 5 2" xfId="5892" xr:uid="{E2E090D2-3735-478B-9685-CCDCF79CED39}"/>
    <cellStyle name="Normal 2 5 3 3 5 2 2" xfId="27102" xr:uid="{333B7E22-A868-4CDD-A946-650B7FE6FE6C}"/>
    <cellStyle name="Normal 2 5 3 3 5 2 3" xfId="15302" xr:uid="{3BD07DCA-A157-45A3-9D9D-4CE33245103F}"/>
    <cellStyle name="Normal 2 5 3 3 5 3" xfId="7755" xr:uid="{44037371-D29E-4521-A158-ED7938454E68}"/>
    <cellStyle name="Normal 2 5 3 3 5 3 2" xfId="18135" xr:uid="{7B599C7F-7535-42B4-89BD-95E9A2D3F07C}"/>
    <cellStyle name="Normal 2 5 3 3 5 4" xfId="10588" xr:uid="{E91E3381-5744-4EBC-9023-F0BB8787BB8D}"/>
    <cellStyle name="Normal 2 5 3 3 5 4 2" xfId="20968" xr:uid="{7903732C-1E4A-4DC7-B982-0AEDE4E5D11B}"/>
    <cellStyle name="Normal 2 5 3 3 5 5" xfId="23997" xr:uid="{4039D8F0-F054-40B7-A0E4-A4EEF489507E}"/>
    <cellStyle name="Normal 2 5 3 3 5 6" xfId="13018" xr:uid="{319D4F10-0955-4B1D-89ED-2AA232155015}"/>
    <cellStyle name="Normal 2 5 3 3 6" xfId="4168" xr:uid="{35C1B1DB-A382-4B39-99E3-95C074285C85}"/>
    <cellStyle name="Normal 2 5 3 3 6 2" xfId="8939" xr:uid="{197E43BB-D3CA-4368-8652-4F2402FD33CF}"/>
    <cellStyle name="Normal 2 5 3 3 6 2 2" xfId="19319" xr:uid="{C20EE58D-61B1-4AC0-9ECC-59C8ABA034D1}"/>
    <cellStyle name="Normal 2 5 3 3 6 3" xfId="11772" xr:uid="{6912843E-C807-46F5-A8E0-BFBD90824D89}"/>
    <cellStyle name="Normal 2 5 3 3 6 3 2" xfId="22152" xr:uid="{F9645213-A636-4326-A20E-01F43408CF55}"/>
    <cellStyle name="Normal 2 5 3 3 6 4" xfId="23252" xr:uid="{BFC4F051-9596-4F76-8BB4-0E786E3321A9}"/>
    <cellStyle name="Normal 2 5 3 3 6 5" xfId="16486" xr:uid="{FC561C2F-9FA6-44E0-9C95-BE24AEDE5EFF}"/>
    <cellStyle name="Normal 2 5 3 3 7" xfId="5147" xr:uid="{4D4DAB8C-6541-4D40-B66B-25E93FFC5312}"/>
    <cellStyle name="Normal 2 5 3 3 7 2" xfId="14444" xr:uid="{247654F7-094F-4AFD-A419-E1CB39ADDB4F}"/>
    <cellStyle name="Normal 2 5 3 3 8" xfId="6897" xr:uid="{59698C3A-0669-4F1E-A984-FF5FCC3E5BB2}"/>
    <cellStyle name="Normal 2 5 3 3 8 2" xfId="17277" xr:uid="{764DED76-B7F8-4062-9FCB-E9395AA4FBDE}"/>
    <cellStyle name="Normal 2 5 3 3 9" xfId="9730" xr:uid="{DDC34514-64B4-4F84-98A4-2EFE22B6C6E5}"/>
    <cellStyle name="Normal 2 5 3 3 9 2" xfId="20110" xr:uid="{F025BD27-34F3-48F0-B228-4A8C03A77A11}"/>
    <cellStyle name="Normal 2 5 3 4" xfId="798" xr:uid="{00000000-0005-0000-0000-0000CA040000}"/>
    <cellStyle name="Normal 2 5 3 4 2" xfId="3228" xr:uid="{00000000-0005-0000-0000-00008F040000}"/>
    <cellStyle name="Normal 2 5 3 4 2 2" xfId="6285" xr:uid="{939D3226-FF87-4B90-8B78-7DCCABB05372}"/>
    <cellStyle name="Normal 2 5 3 4 2 2 2" xfId="28350" xr:uid="{BDDB8FB3-B852-4AC3-909E-8381C8EE5F07}"/>
    <cellStyle name="Normal 2 5 3 4 2 2 3" xfId="15854" xr:uid="{67F8E193-0006-4149-A486-5372E80E5353}"/>
    <cellStyle name="Normal 2 5 3 4 2 3" xfId="8307" xr:uid="{97661A0C-02BE-4843-B20A-0599541327DA}"/>
    <cellStyle name="Normal 2 5 3 4 2 3 2" xfId="18687" xr:uid="{E3B21853-34F4-4D63-B8A5-6F26848BF5E6}"/>
    <cellStyle name="Normal 2 5 3 4 2 4" xfId="11140" xr:uid="{20CEBD95-A24D-4833-AA7C-61ABA764AF01}"/>
    <cellStyle name="Normal 2 5 3 4 2 4 2" xfId="21520" xr:uid="{EE6BB99F-8026-4268-A515-EB4C8CF86425}"/>
    <cellStyle name="Normal 2 5 3 4 2 5" xfId="22747" xr:uid="{21AC6561-6D20-4301-9BD5-28C92FA245FB}"/>
    <cellStyle name="Normal 2 5 3 4 2 6" xfId="13770" xr:uid="{09592D99-3FF8-4948-8C83-7C4357ADCF7D}"/>
    <cellStyle name="Normal 2 5 3 4 3" xfId="4307" xr:uid="{8785D825-AD3B-422C-B285-0ED6DFADF3AA}"/>
    <cellStyle name="Normal 2 5 3 4 3 2" xfId="9078" xr:uid="{1AEF477D-B7CC-4B72-839F-C3FEFE9A4BAD}"/>
    <cellStyle name="Normal 2 5 3 4 3 2 2" xfId="29121" xr:uid="{7D56A3C7-B510-4AF6-A7C9-2AFE343805E0}"/>
    <cellStyle name="Normal 2 5 3 4 3 2 3" xfId="19458" xr:uid="{68CC6781-067F-410D-9D7C-53706A48857F}"/>
    <cellStyle name="Normal 2 5 3 4 3 3" xfId="11911" xr:uid="{48D8519C-8B33-4196-A3C8-2457043A9426}"/>
    <cellStyle name="Normal 2 5 3 4 3 3 2" xfId="22291" xr:uid="{BEFA8E93-EC49-4FFB-B041-79172E4D6AF5}"/>
    <cellStyle name="Normal 2 5 3 4 3 4" xfId="23297" xr:uid="{36DA8047-9FFD-408A-BD6B-41D321FDAFDA}"/>
    <cellStyle name="Normal 2 5 3 4 3 5" xfId="16625" xr:uid="{2B3C2E63-D44C-493B-B335-CDDA83344D56}"/>
    <cellStyle name="Normal 2 5 3 4 4" xfId="5148" xr:uid="{1EBB81B8-9642-443C-94EC-CAA1770A8AEE}"/>
    <cellStyle name="Normal 2 5 3 4 4 2" xfId="27531" xr:uid="{DCB1CF7B-C50A-41FA-BA0E-FF1F7397F6F1}"/>
    <cellStyle name="Normal 2 5 3 4 4 3" xfId="14445" xr:uid="{6BD61CC2-EDD3-4400-959C-EFD03CC473F5}"/>
    <cellStyle name="Normal 2 5 3 4 5" xfId="6898" xr:uid="{119BD438-A9F8-4395-8923-C1F3953BFF58}"/>
    <cellStyle name="Normal 2 5 3 4 5 2" xfId="17278" xr:uid="{17D9B5A9-2EA1-48FA-8482-A29367EFE490}"/>
    <cellStyle name="Normal 2 5 3 4 6" xfId="9731" xr:uid="{A2428498-4586-460F-8F4A-BCF95294D36C}"/>
    <cellStyle name="Normal 2 5 3 4 6 2" xfId="20111" xr:uid="{3B2726D7-2DEB-4F18-9DB3-4E9F9D6183D9}"/>
    <cellStyle name="Normal 2 5 3 4 7" xfId="22888" xr:uid="{75F175D2-DA8D-44A4-B513-2FF835520016}"/>
    <cellStyle name="Normal 2 5 3 4 8" xfId="13180" xr:uid="{9C962EB9-99D8-44F6-AF18-7961AAE03E43}"/>
    <cellStyle name="Normal 2 5 3 5" xfId="3229" xr:uid="{00000000-0005-0000-0000-000090040000}"/>
    <cellStyle name="Normal 2 5 3 5 2" xfId="4484" xr:uid="{0BEB3A3D-C3D5-4EF2-8C83-3DFDED1B22B5}"/>
    <cellStyle name="Normal 2 5 3 5 2 2" xfId="9255" xr:uid="{2334310F-F348-438D-9405-FA364CD2B800}"/>
    <cellStyle name="Normal 2 5 3 5 2 2 2" xfId="29242" xr:uid="{6449A4A3-0FAB-4007-B0A2-B93EB0EB0140}"/>
    <cellStyle name="Normal 2 5 3 5 2 2 3" xfId="19635" xr:uid="{81B52144-2BFB-48B6-8A11-7CE4262E25DB}"/>
    <cellStyle name="Normal 2 5 3 5 2 3" xfId="12088" xr:uid="{A11F0EBF-9EB0-432B-A975-C574975B3A88}"/>
    <cellStyle name="Normal 2 5 3 5 2 3 2" xfId="22468" xr:uid="{791D0D36-F9CD-407E-8DCB-DB6164200372}"/>
    <cellStyle name="Normal 2 5 3 5 2 4" xfId="25073" xr:uid="{4A45569A-ABAA-4AA9-86E4-7D83925BB77D}"/>
    <cellStyle name="Normal 2 5 3 5 2 5" xfId="16802" xr:uid="{159A6CA8-3B65-4566-BDE1-8560AA86B86A}"/>
    <cellStyle name="Normal 2 5 3 5 3" xfId="6286" xr:uid="{1E0D802E-7B4A-4613-998F-F3E8DC8B81D2}"/>
    <cellStyle name="Normal 2 5 3 5 3 2" xfId="26824" xr:uid="{2E287158-7645-4617-8F5E-3637269961B0}"/>
    <cellStyle name="Normal 2 5 3 5 3 3" xfId="15855" xr:uid="{97635189-8BE7-436A-9583-42A16340DD0C}"/>
    <cellStyle name="Normal 2 5 3 5 4" xfId="8308" xr:uid="{A6997152-AC19-4A7E-A648-37891E593E8D}"/>
    <cellStyle name="Normal 2 5 3 5 4 2" xfId="18688" xr:uid="{30137378-1DE8-4737-B755-36460CF52729}"/>
    <cellStyle name="Normal 2 5 3 5 5" xfId="11141" xr:uid="{5A8FDB6A-5572-465A-8380-F41460F1A1DD}"/>
    <cellStyle name="Normal 2 5 3 5 5 2" xfId="21521" xr:uid="{70535393-DBC4-4BFC-9C91-EB6899198642}"/>
    <cellStyle name="Normal 2 5 3 5 6" xfId="23838" xr:uid="{49743946-3652-472F-9C52-EEEE5544C403}"/>
    <cellStyle name="Normal 2 5 3 5 7" xfId="13771" xr:uid="{D2F7F6C9-BFCC-4D3B-8892-9645E9B61F3C}"/>
    <cellStyle name="Normal 2 5 3 6" xfId="2909" xr:uid="{00000000-0005-0000-0000-000091040000}"/>
    <cellStyle name="Normal 2 5 3 6 2" xfId="6094" xr:uid="{B73878D2-5259-4990-81CF-080BA4EF1E5D}"/>
    <cellStyle name="Normal 2 5 3 6 2 2" xfId="28697" xr:uid="{EEF64A54-E212-4C60-BD41-D668E418A9DB}"/>
    <cellStyle name="Normal 2 5 3 6 2 3" xfId="15572" xr:uid="{0CB61A38-7EF3-43D6-948B-ECC541C781F9}"/>
    <cellStyle name="Normal 2 5 3 6 3" xfId="8025" xr:uid="{CE48BB44-792E-4F21-902E-4BB97AEF7655}"/>
    <cellStyle name="Normal 2 5 3 6 3 2" xfId="18405" xr:uid="{B62B2F41-6AB8-4DD0-AA31-E28A19E9F9D8}"/>
    <cellStyle name="Normal 2 5 3 6 4" xfId="10858" xr:uid="{C24DB934-6084-4D07-9EF6-4CE5B68AFF5C}"/>
    <cellStyle name="Normal 2 5 3 6 4 2" xfId="21238" xr:uid="{D38D8EEE-5F99-45F1-B30F-54336C143397}"/>
    <cellStyle name="Normal 2 5 3 6 5" xfId="25234" xr:uid="{A43D021D-1A55-47BA-A9F1-5348C5A3DDE9}"/>
    <cellStyle name="Normal 2 5 3 6 6" xfId="13423" xr:uid="{C1A7CE82-9259-47E3-BDAE-73A09C85EBF4}"/>
    <cellStyle name="Normal 2 5 3 7" xfId="2468" xr:uid="{00000000-0005-0000-0000-000092040000}"/>
    <cellStyle name="Normal 2 5 3 7 2" xfId="5757" xr:uid="{B168AF0A-31FE-458F-BE87-E8C90E776266}"/>
    <cellStyle name="Normal 2 5 3 7 2 2" xfId="28480" xr:uid="{F70FBECB-9D83-407D-84C4-17ADF63D7726}"/>
    <cellStyle name="Normal 2 5 3 7 2 3" xfId="15139" xr:uid="{6FE660AB-0937-442F-801C-F3C087699BEE}"/>
    <cellStyle name="Normal 2 5 3 7 3" xfId="7592" xr:uid="{58A42B35-60C8-41F2-AB70-65F4EF71C1DB}"/>
    <cellStyle name="Normal 2 5 3 7 3 2" xfId="17972" xr:uid="{DE52DCE9-40C2-452D-8456-5FF6AE9695A2}"/>
    <cellStyle name="Normal 2 5 3 7 4" xfId="10425" xr:uid="{910D1454-1412-4868-8BB6-9C605C88F5FF}"/>
    <cellStyle name="Normal 2 5 3 7 4 2" xfId="20805" xr:uid="{432812E6-7CDF-4C1E-BE4E-1CA4F7330669}"/>
    <cellStyle name="Normal 2 5 3 7 5" xfId="24119" xr:uid="{5C2766B1-ADA5-410F-A742-1CD7F4FC1B84}"/>
    <cellStyle name="Normal 2 5 3 7 6" xfId="12855" xr:uid="{7BA044FC-A76D-402C-8E1A-800974FD98C4}"/>
    <cellStyle name="Normal 2 5 3 8" xfId="2222" xr:uid="{00000000-0005-0000-0000-000081040000}"/>
    <cellStyle name="Normal 2 5 3 8 2" xfId="7348" xr:uid="{D2E4E38C-8D19-4275-8CE0-B7119B823696}"/>
    <cellStyle name="Normal 2 5 3 8 2 2" xfId="17728" xr:uid="{70C14F63-2795-48D7-A7DB-4101B9D794A7}"/>
    <cellStyle name="Normal 2 5 3 8 3" xfId="10181" xr:uid="{2F070E58-C7D0-4A47-8D76-D4BA544C705D}"/>
    <cellStyle name="Normal 2 5 3 8 3 2" xfId="20561" xr:uid="{AD63F703-5A02-4C99-8AFF-7D536F35CDF4}"/>
    <cellStyle name="Normal 2 5 3 8 4" xfId="24186" xr:uid="{0FB55210-A2F4-4E4D-A13B-45A04BF0A794}"/>
    <cellStyle name="Normal 2 5 3 8 5" xfId="14895" xr:uid="{C54113B0-249C-46BC-B11D-F443BD6799E6}"/>
    <cellStyle name="Normal 2 5 3 9" xfId="3944" xr:uid="{C0CC3FD7-CAC4-47BD-B3E9-E4DC609FB2A0}"/>
    <cellStyle name="Normal 2 5 3 9 2" xfId="8775" xr:uid="{0FA45915-D319-4183-BC2E-0054D365287E}"/>
    <cellStyle name="Normal 2 5 3 9 2 2" xfId="19155" xr:uid="{40D9AE69-1328-49C7-B694-85C243E1431D}"/>
    <cellStyle name="Normal 2 5 3 9 3" xfId="11608" xr:uid="{92587BA5-D326-4636-B8B0-18FE1AF758F5}"/>
    <cellStyle name="Normal 2 5 3 9 3 2" xfId="21988" xr:uid="{28E55DE2-C0C0-4102-854E-8884C587AD00}"/>
    <cellStyle name="Normal 2 5 3 9 4" xfId="16322" xr:uid="{93415755-5E1E-453E-9415-6BDBF66ECB00}"/>
    <cellStyle name="Normal 2 5 4" xfId="799" xr:uid="{00000000-0005-0000-0000-0000CB040000}"/>
    <cellStyle name="Normal 2 5 4 10" xfId="6899" xr:uid="{CB047E49-D53E-46AE-A873-27ABC9EECBD9}"/>
    <cellStyle name="Normal 2 5 4 10 2" xfId="17279" xr:uid="{B519EA17-B023-4DF0-876F-5671CF66B8AC}"/>
    <cellStyle name="Normal 2 5 4 11" xfId="9732" xr:uid="{9BB6EF12-CDE5-4744-8831-F0761B12D963}"/>
    <cellStyle name="Normal 2 5 4 11 2" xfId="20112" xr:uid="{170C48B2-6AEB-488F-BA8F-E698B6827046}"/>
    <cellStyle name="Normal 2 5 4 12" xfId="24913" xr:uid="{5B9F2A8E-0104-4D27-A837-7C63A45FF2A2}"/>
    <cellStyle name="Normal 2 5 4 13" xfId="12436" xr:uid="{F32A1A22-7BBF-4368-843F-7792A7197D73}"/>
    <cellStyle name="Normal 2 5 4 2" xfId="800" xr:uid="{00000000-0005-0000-0000-0000CC040000}"/>
    <cellStyle name="Normal 2 5 4 2 10" xfId="9733" xr:uid="{EB95C9A1-1894-4AD2-A17A-AC8E7ADD68F2}"/>
    <cellStyle name="Normal 2 5 4 2 10 2" xfId="20113" xr:uid="{2A98D9B5-85DE-413A-BB07-64EB77C01AF5}"/>
    <cellStyle name="Normal 2 5 4 2 11" xfId="23462" xr:uid="{27BC0A7A-B2F6-4886-A2DF-E73BCA1ECB62}"/>
    <cellStyle name="Normal 2 5 4 2 12" xfId="12568" xr:uid="{1CBDEFBE-2FCD-4FCB-A936-03F1F88C37C1}"/>
    <cellStyle name="Normal 2 5 4 2 2" xfId="801" xr:uid="{00000000-0005-0000-0000-0000CD040000}"/>
    <cellStyle name="Normal 2 5 4 2 2 2" xfId="3231" xr:uid="{00000000-0005-0000-0000-000096040000}"/>
    <cellStyle name="Normal 2 5 4 2 2 2 2" xfId="6288" xr:uid="{8892750F-7025-4C9C-96FB-CD8CFED5DCC5}"/>
    <cellStyle name="Normal 2 5 4 2 2 2 2 2" xfId="25961" xr:uid="{94FE1B15-B6FD-4918-B240-16B296DF0B2E}"/>
    <cellStyle name="Normal 2 5 4 2 2 2 2 3" xfId="26643" xr:uid="{7860B85E-A5C5-4E53-A052-92B8E69EEA39}"/>
    <cellStyle name="Normal 2 5 4 2 2 2 2 4" xfId="15857" xr:uid="{4E977405-66D9-42F9-A3FE-75344B532578}"/>
    <cellStyle name="Normal 2 5 4 2 2 2 3" xfId="8310" xr:uid="{FF599439-A5F8-4927-9DEE-E1B4DD50819A}"/>
    <cellStyle name="Normal 2 5 4 2 2 2 3 2" xfId="28886" xr:uid="{AA552203-6951-4942-B5F2-AC43969F3824}"/>
    <cellStyle name="Normal 2 5 4 2 2 2 3 3" xfId="18690" xr:uid="{06BB6B0A-50C3-4A17-B81D-AF2B71346F71}"/>
    <cellStyle name="Normal 2 5 4 2 2 2 4" xfId="11143" xr:uid="{65CD692F-6D05-4FC2-A4EB-56577F60FDE2}"/>
    <cellStyle name="Normal 2 5 4 2 2 2 4 2" xfId="21523" xr:uid="{6C0FFF33-281F-48A1-BC00-C6A7D8863B2C}"/>
    <cellStyle name="Normal 2 5 4 2 2 2 5" xfId="24944" xr:uid="{F48912EC-9A15-480E-92DD-56E3E099D83C}"/>
    <cellStyle name="Normal 2 5 4 2 2 2 6" xfId="13773" xr:uid="{3D655155-08D8-4600-B855-F8E49E61D9CD}"/>
    <cellStyle name="Normal 2 5 4 2 2 3" xfId="4310" xr:uid="{7FBF59B4-F836-44E7-BC8A-67A9782E935E}"/>
    <cellStyle name="Normal 2 5 4 2 2 3 2" xfId="9081" xr:uid="{6B304CD8-61FF-4486-AB86-0AA2692CB6CA}"/>
    <cellStyle name="Normal 2 5 4 2 2 3 2 2" xfId="29124" xr:uid="{8ADA81D0-515D-4FB2-B6C9-B393393B47A9}"/>
    <cellStyle name="Normal 2 5 4 2 2 3 2 3" xfId="19461" xr:uid="{B7804AE3-567D-4EC7-B458-518B57E6F949}"/>
    <cellStyle name="Normal 2 5 4 2 2 3 3" xfId="11914" xr:uid="{3CB8E62F-7E18-47BB-ACB0-0813D775BCC8}"/>
    <cellStyle name="Normal 2 5 4 2 2 3 3 2" xfId="22294" xr:uid="{54CFFEC8-9A5F-41D0-B3D3-81D04AAFAC3A}"/>
    <cellStyle name="Normal 2 5 4 2 2 3 4" xfId="23384" xr:uid="{DDC27A66-FC4B-4B00-AD6B-5CC898FB1855}"/>
    <cellStyle name="Normal 2 5 4 2 2 3 5" xfId="16628" xr:uid="{5CF0219C-D170-41C4-B12D-DE085AAAB22B}"/>
    <cellStyle name="Normal 2 5 4 2 2 4" xfId="5151" xr:uid="{0778C214-8051-49D9-A6EC-36AB2F8093BD}"/>
    <cellStyle name="Normal 2 5 4 2 2 4 2" xfId="28583" xr:uid="{7F0573E1-36D3-46C8-A8FD-9C4773A8E12C}"/>
    <cellStyle name="Normal 2 5 4 2 2 4 3" xfId="14448" xr:uid="{0CCCFEA0-645C-4913-A729-F698F8D2CE21}"/>
    <cellStyle name="Normal 2 5 4 2 2 5" xfId="6901" xr:uid="{48F2EDB2-782A-4B9C-BBD5-2644FB43DB10}"/>
    <cellStyle name="Normal 2 5 4 2 2 5 2" xfId="17281" xr:uid="{40A490A8-A648-4202-820A-452251C7EA31}"/>
    <cellStyle name="Normal 2 5 4 2 2 6" xfId="9734" xr:uid="{62E04ED5-DBA4-49DE-BE42-8EC1B0449D0A}"/>
    <cellStyle name="Normal 2 5 4 2 2 6 2" xfId="20114" xr:uid="{3CC93754-9412-4E1B-BF1C-75BB4310CF7D}"/>
    <cellStyle name="Normal 2 5 4 2 2 7" xfId="25551" xr:uid="{379DBCBE-3014-4986-A692-82ABB0DF1F03}"/>
    <cellStyle name="Normal 2 5 4 2 2 8" xfId="13184" xr:uid="{F21C79F2-99B4-471A-8405-E298CB8D5B4B}"/>
    <cellStyle name="Normal 2 5 4 2 3" xfId="3232" xr:uid="{00000000-0005-0000-0000-000097040000}"/>
    <cellStyle name="Normal 2 5 4 2 3 2" xfId="4485" xr:uid="{5DC40255-4AB9-41D9-AA22-7F46584C7977}"/>
    <cellStyle name="Normal 2 5 4 2 3 2 2" xfId="9256" xr:uid="{A6CD52E1-8F01-4B11-8E41-3640A9E23CA8}"/>
    <cellStyle name="Normal 2 5 4 2 3 2 2 2" xfId="29243" xr:uid="{E5527572-4523-48F2-8335-40563C2D2BD9}"/>
    <cellStyle name="Normal 2 5 4 2 3 2 2 3" xfId="19636" xr:uid="{3D618317-D045-49C1-B479-ECBF6F101EA3}"/>
    <cellStyle name="Normal 2 5 4 2 3 2 3" xfId="12089" xr:uid="{8623B10A-97D4-44F2-AB73-D17D6B7CA6D2}"/>
    <cellStyle name="Normal 2 5 4 2 3 2 3 2" xfId="22469" xr:uid="{E2BD33F1-B295-44CF-AC3B-B63D13292E28}"/>
    <cellStyle name="Normal 2 5 4 2 3 2 4" xfId="23218" xr:uid="{DEC4DE71-6A92-4A94-9895-3CE20C6033CC}"/>
    <cellStyle name="Normal 2 5 4 2 3 2 5" xfId="16803" xr:uid="{03831A9E-3093-4AD7-B572-9DA03DEBA0A9}"/>
    <cellStyle name="Normal 2 5 4 2 3 3" xfId="6289" xr:uid="{E6D74EAA-6FE7-442E-A52E-B57B18C5E209}"/>
    <cellStyle name="Normal 2 5 4 2 3 3 2" xfId="27320" xr:uid="{CF77D49A-D9CD-44D2-AA9F-B29A6E780FC6}"/>
    <cellStyle name="Normal 2 5 4 2 3 3 3" xfId="15858" xr:uid="{ABFFC3E6-8148-47F1-8C67-E614D71AE630}"/>
    <cellStyle name="Normal 2 5 4 2 3 4" xfId="8311" xr:uid="{29BCBE05-055A-4AA4-A916-C30589B88393}"/>
    <cellStyle name="Normal 2 5 4 2 3 4 2" xfId="18691" xr:uid="{3D1BD514-A17F-42EF-9782-850874232843}"/>
    <cellStyle name="Normal 2 5 4 2 3 5" xfId="11144" xr:uid="{E430120C-1198-478F-9570-5613C973472C}"/>
    <cellStyle name="Normal 2 5 4 2 3 5 2" xfId="21524" xr:uid="{EE98C3E7-679E-436B-84BB-40510BAA4D7E}"/>
    <cellStyle name="Normal 2 5 4 2 3 6" xfId="23010" xr:uid="{B630333F-32C6-44E8-B1BA-4EB5CB71210F}"/>
    <cellStyle name="Normal 2 5 4 2 3 7" xfId="13774" xr:uid="{CABF6DF4-D203-40E7-8580-375F9E0B5520}"/>
    <cellStyle name="Normal 2 5 4 2 4" xfId="3230" xr:uid="{00000000-0005-0000-0000-000098040000}"/>
    <cellStyle name="Normal 2 5 4 2 4 2" xfId="6287" xr:uid="{DB80DA47-D9AB-4FA4-8155-F6D6F7D36B71}"/>
    <cellStyle name="Normal 2 5 4 2 4 2 2" xfId="26738" xr:uid="{9107CABB-44EF-46AF-A11E-13BEE7C4AC89}"/>
    <cellStyle name="Normal 2 5 4 2 4 2 3" xfId="15856" xr:uid="{82395B0F-9FBC-4A63-BA5B-789770D2B473}"/>
    <cellStyle name="Normal 2 5 4 2 4 3" xfId="8309" xr:uid="{F16C64E1-BB72-42DE-86F4-36E661E71648}"/>
    <cellStyle name="Normal 2 5 4 2 4 3 2" xfId="18689" xr:uid="{F772F717-D7F6-4290-A6E4-0AF6BC7B9D9A}"/>
    <cellStyle name="Normal 2 5 4 2 4 4" xfId="11142" xr:uid="{4A04CFD3-6C2A-4A0B-B0CB-853EE8160755}"/>
    <cellStyle name="Normal 2 5 4 2 4 4 2" xfId="21522" xr:uid="{170C47F2-7A01-4395-9C80-6B5D4B0F0975}"/>
    <cellStyle name="Normal 2 5 4 2 4 5" xfId="22894" xr:uid="{1848D2BC-0BF3-48A3-B42C-9E19ACF9A27C}"/>
    <cellStyle name="Normal 2 5 4 2 4 6" xfId="13772" xr:uid="{DF0108D8-7A87-4479-8691-E338607AEFDA}"/>
    <cellStyle name="Normal 2 5 4 2 5" xfId="2614" xr:uid="{00000000-0005-0000-0000-000099040000}"/>
    <cellStyle name="Normal 2 5 4 2 5 2" xfId="5875" xr:uid="{C6ED515C-823D-465B-8FA8-CE37855AFDFD}"/>
    <cellStyle name="Normal 2 5 4 2 5 2 2" xfId="27068" xr:uid="{788B9FD6-1B42-42DE-B104-07F1F18FCFA8}"/>
    <cellStyle name="Normal 2 5 4 2 5 2 3" xfId="15285" xr:uid="{D877FED5-C8D1-4A35-B433-3E952F9E622C}"/>
    <cellStyle name="Normal 2 5 4 2 5 3" xfId="7738" xr:uid="{D7217A46-636B-4E62-8C1D-44E495DC81DF}"/>
    <cellStyle name="Normal 2 5 4 2 5 3 2" xfId="18118" xr:uid="{137CCD0F-8E52-4BBD-A882-F23F6AA0A4A2}"/>
    <cellStyle name="Normal 2 5 4 2 5 4" xfId="10571" xr:uid="{AC736895-F3E6-437E-899E-AD19F45FFECD}"/>
    <cellStyle name="Normal 2 5 4 2 5 4 2" xfId="20951" xr:uid="{C2AA678F-17E9-4DB7-9978-72037C745C82}"/>
    <cellStyle name="Normal 2 5 4 2 5 5" xfId="25062" xr:uid="{DED9F27F-1D36-4A74-9781-40DFB816567F}"/>
    <cellStyle name="Normal 2 5 4 2 5 6" xfId="13001" xr:uid="{76BA3568-8444-479A-ACBE-F14C4BAD7BE8}"/>
    <cellStyle name="Normal 2 5 4 2 6" xfId="2335" xr:uid="{00000000-0005-0000-0000-000094040000}"/>
    <cellStyle name="Normal 2 5 4 2 6 2" xfId="7461" xr:uid="{25409F02-F46E-4D75-88A6-DDC0D0A166E8}"/>
    <cellStyle name="Normal 2 5 4 2 6 2 2" xfId="17841" xr:uid="{0643C825-0F1C-4F25-8705-92A30E6D91AB}"/>
    <cellStyle name="Normal 2 5 4 2 6 3" xfId="10294" xr:uid="{CD562E2F-C260-4F18-BEB9-19724D5EF427}"/>
    <cellStyle name="Normal 2 5 4 2 6 3 2" xfId="20674" xr:uid="{14277278-988F-4838-B827-6AAFBE72922E}"/>
    <cellStyle name="Normal 2 5 4 2 6 4" xfId="23527" xr:uid="{62257298-F20E-40FE-A285-25EB21138115}"/>
    <cellStyle name="Normal 2 5 4 2 6 5" xfId="15008" xr:uid="{39738CDA-B811-40FE-BB3C-B0CCEF5195E5}"/>
    <cellStyle name="Normal 2 5 4 2 7" xfId="3850" xr:uid="{162D58BF-87B5-4024-9A43-A5B2C04A0161}"/>
    <cellStyle name="Normal 2 5 4 2 7 2" xfId="8682" xr:uid="{65B605F4-4609-4305-8D28-2EE553D95677}"/>
    <cellStyle name="Normal 2 5 4 2 7 2 2" xfId="19062" xr:uid="{A5D90364-D8A4-4F97-B71B-2126BE45F25C}"/>
    <cellStyle name="Normal 2 5 4 2 7 3" xfId="11515" xr:uid="{700EFDCE-B801-4804-99CD-8A45C4D03B2C}"/>
    <cellStyle name="Normal 2 5 4 2 7 3 2" xfId="21895" xr:uid="{3D215DEC-F09D-4E9E-8183-935E0541AAAE}"/>
    <cellStyle name="Normal 2 5 4 2 7 4" xfId="16229" xr:uid="{3762B984-E117-4881-8D1B-7C3DE39B9EDD}"/>
    <cellStyle name="Normal 2 5 4 2 8" xfId="5150" xr:uid="{341430D9-980A-4F5D-B039-7FC0AD728E13}"/>
    <cellStyle name="Normal 2 5 4 2 8 2" xfId="14447" xr:uid="{785D2A81-823E-486F-BA6E-029A4B9F26F2}"/>
    <cellStyle name="Normal 2 5 4 2 9" xfId="6900" xr:uid="{7DBA4338-0581-447F-8ED7-CC1DDC537A18}"/>
    <cellStyle name="Normal 2 5 4 2 9 2" xfId="17280" xr:uid="{C4C678DC-DD02-4458-A5EA-3D98E50F3F9A}"/>
    <cellStyle name="Normal 2 5 4 3" xfId="802" xr:uid="{00000000-0005-0000-0000-0000CE040000}"/>
    <cellStyle name="Normal 2 5 4 3 2" xfId="3233" xr:uid="{00000000-0005-0000-0000-00009B040000}"/>
    <cellStyle name="Normal 2 5 4 3 2 2" xfId="6290" xr:uid="{50B50866-DA33-4B3F-8008-086AF650AE48}"/>
    <cellStyle name="Normal 2 5 4 3 2 2 2" xfId="25754" xr:uid="{1C0872C6-FFD3-4987-A6E5-5ED601C8D81E}"/>
    <cellStyle name="Normal 2 5 4 3 2 2 3" xfId="26333" xr:uid="{4B84C1BB-C313-4CFC-9FA0-D99D406DB19D}"/>
    <cellStyle name="Normal 2 5 4 3 2 2 4" xfId="15859" xr:uid="{DDB198C1-AB0F-41D9-B1B6-8437B7591C65}"/>
    <cellStyle name="Normal 2 5 4 3 2 3" xfId="8312" xr:uid="{1E8B7BDA-BCFF-4187-8D93-94A7A0F3C02E}"/>
    <cellStyle name="Normal 2 5 4 3 2 3 2" xfId="28887" xr:uid="{633CD293-4B43-4169-A162-738BB7F75997}"/>
    <cellStyle name="Normal 2 5 4 3 2 3 3" xfId="18692" xr:uid="{D0EA3727-7953-4F37-975F-2E8BDC4A612A}"/>
    <cellStyle name="Normal 2 5 4 3 2 4" xfId="11145" xr:uid="{6CD7079C-C4CF-491D-8DF4-9F094A829A7A}"/>
    <cellStyle name="Normal 2 5 4 3 2 4 2" xfId="21525" xr:uid="{AD540BEF-2E78-4785-A94F-B2AEF5F157C4}"/>
    <cellStyle name="Normal 2 5 4 3 2 5" xfId="24496" xr:uid="{CDB605C4-6B54-4A38-AAF7-EF67EA92A5A8}"/>
    <cellStyle name="Normal 2 5 4 3 2 6" xfId="13775" xr:uid="{659849B3-E706-44C8-A5BB-7B76C0F6DE21}"/>
    <cellStyle name="Normal 2 5 4 3 3" xfId="2744" xr:uid="{00000000-0005-0000-0000-00009C040000}"/>
    <cellStyle name="Normal 2 5 4 3 3 2" xfId="5961" xr:uid="{479FE92E-C60D-4791-AA5D-06281A84CF93}"/>
    <cellStyle name="Normal 2 5 4 3 3 2 2" xfId="27013" xr:uid="{007A9210-C9B0-4830-B436-4DEEA162BB27}"/>
    <cellStyle name="Normal 2 5 4 3 3 2 3" xfId="15414" xr:uid="{58905F66-01AB-4E82-90BC-B3BA69878392}"/>
    <cellStyle name="Normal 2 5 4 3 3 3" xfId="7867" xr:uid="{E680DD54-98F0-451A-8320-193E0CA21586}"/>
    <cellStyle name="Normal 2 5 4 3 3 3 2" xfId="18247" xr:uid="{7B1E9CA3-28C2-4984-95A2-EA840AEA72D8}"/>
    <cellStyle name="Normal 2 5 4 3 3 4" xfId="10700" xr:uid="{772511E3-642B-4AE0-A070-393A8F866D2F}"/>
    <cellStyle name="Normal 2 5 4 3 3 4 2" xfId="21080" xr:uid="{9524AED9-478F-4837-BFD2-BB4C654ADB2C}"/>
    <cellStyle name="Normal 2 5 4 3 3 5" xfId="25122" xr:uid="{056D29C0-6E4A-449F-82BA-019D4A853108}"/>
    <cellStyle name="Normal 2 5 4 3 3 6" xfId="13183" xr:uid="{99A645E2-323D-45E7-B252-D6C9B1CE15A1}"/>
    <cellStyle name="Normal 2 5 4 3 4" xfId="4169" xr:uid="{C18E6F66-FC48-49F9-94ED-CD9928116EBF}"/>
    <cellStyle name="Normal 2 5 4 3 4 2" xfId="8940" xr:uid="{3179B175-76D2-4BCE-AC32-159A0E477C5D}"/>
    <cellStyle name="Normal 2 5 4 3 4 2 2" xfId="29033" xr:uid="{17BA5E51-32A3-4C19-BB28-A18B680D8648}"/>
    <cellStyle name="Normal 2 5 4 3 4 2 3" xfId="19320" xr:uid="{40E053A9-3D90-44F5-AC11-D6D8C5BEA08D}"/>
    <cellStyle name="Normal 2 5 4 3 4 3" xfId="11773" xr:uid="{B5616F0F-C1A1-4239-A9D4-0050D295F49E}"/>
    <cellStyle name="Normal 2 5 4 3 4 3 2" xfId="22153" xr:uid="{17C9D815-38BA-46F8-A4D9-8C27A342056E}"/>
    <cellStyle name="Normal 2 5 4 3 4 4" xfId="22774" xr:uid="{BE1605A0-33D5-4801-B0B1-0E1562485F13}"/>
    <cellStyle name="Normal 2 5 4 3 4 5" xfId="16487" xr:uid="{CC38903E-021A-4601-B2EE-565691E281E2}"/>
    <cellStyle name="Normal 2 5 4 3 5" xfId="5152" xr:uid="{C952C535-5D53-4DD0-ABCF-C3136F3BE241}"/>
    <cellStyle name="Normal 2 5 4 3 5 2" xfId="26061" xr:uid="{B4B54ED6-BB80-4607-99C0-3ADC5434626C}"/>
    <cellStyle name="Normal 2 5 4 3 5 3" xfId="14449" xr:uid="{F3560938-C0A9-4375-BD62-149F4CD9E68C}"/>
    <cellStyle name="Normal 2 5 4 3 6" xfId="6902" xr:uid="{999E3F87-A5E8-423B-BA0B-DBFB7ED339E7}"/>
    <cellStyle name="Normal 2 5 4 3 6 2" xfId="17282" xr:uid="{0D1258FF-8C1B-44EA-AC66-98F18429218A}"/>
    <cellStyle name="Normal 2 5 4 3 7" xfId="9735" xr:uid="{66E8417C-927D-43DC-B500-0F097AF38B13}"/>
    <cellStyle name="Normal 2 5 4 3 7 2" xfId="20115" xr:uid="{86413260-1DE6-41C4-B186-ADF7C2E1CD7B}"/>
    <cellStyle name="Normal 2 5 4 3 8" xfId="23503" xr:uid="{5D740C48-E90D-42E6-BCDE-0B4EA2C97E76}"/>
    <cellStyle name="Normal 2 5 4 3 9" xfId="12726" xr:uid="{4FA03352-1107-47C3-A077-A9C56727C82B}"/>
    <cellStyle name="Normal 2 5 4 4" xfId="803" xr:uid="{00000000-0005-0000-0000-0000CF040000}"/>
    <cellStyle name="Normal 2 5 4 4 2" xfId="4486" xr:uid="{D6978C43-CA09-4E04-9AE2-D0E1B87F7F35}"/>
    <cellStyle name="Normal 2 5 4 4 2 2" xfId="9257" xr:uid="{62B451D0-F95D-4505-85F8-E7252DA4D7AE}"/>
    <cellStyle name="Normal 2 5 4 4 2 2 2" xfId="29244" xr:uid="{DDF38908-85C6-44E3-94B7-62BF0D524807}"/>
    <cellStyle name="Normal 2 5 4 4 2 2 3" xfId="19637" xr:uid="{DFB0C713-B0F3-4C72-815E-F5A1BEB135E1}"/>
    <cellStyle name="Normal 2 5 4 4 2 3" xfId="12090" xr:uid="{832CE881-65AD-44F1-9428-BA88AA1B34FD}"/>
    <cellStyle name="Normal 2 5 4 4 2 3 2" xfId="22470" xr:uid="{B0F12F65-F66F-43F3-8DEC-28564B5E735F}"/>
    <cellStyle name="Normal 2 5 4 4 2 4" xfId="25255" xr:uid="{BA0120A3-6D5F-4DAF-A9FF-0F7F3816C122}"/>
    <cellStyle name="Normal 2 5 4 4 2 5" xfId="16804" xr:uid="{5C630BA1-81F8-474C-9DAE-3EEB55F3D215}"/>
    <cellStyle name="Normal 2 5 4 4 3" xfId="5153" xr:uid="{21F11453-0AEC-4C46-90D3-7FD45CBC21B2}"/>
    <cellStyle name="Normal 2 5 4 4 3 2" xfId="27381" xr:uid="{FC498850-FDAB-404A-9CB3-FC604ED9283B}"/>
    <cellStyle name="Normal 2 5 4 4 3 3" xfId="14450" xr:uid="{29479F74-D8CA-4820-9FD5-9DA190167237}"/>
    <cellStyle name="Normal 2 5 4 4 4" xfId="6903" xr:uid="{E97DD30D-E566-40B7-968C-42988E13AD67}"/>
    <cellStyle name="Normal 2 5 4 4 4 2" xfId="17283" xr:uid="{2F07B4BE-3BBD-4DD8-AFDB-7528BE40E92D}"/>
    <cellStyle name="Normal 2 5 4 4 5" xfId="9736" xr:uid="{E5FED9C7-A660-41B8-80AB-7D3A5B9CB8E1}"/>
    <cellStyle name="Normal 2 5 4 4 5 2" xfId="20116" xr:uid="{27CB0F03-6C83-46FE-84F0-3FDF60330C1F}"/>
    <cellStyle name="Normal 2 5 4 4 6" xfId="25313" xr:uid="{9D63DE6D-DEDE-48E2-B56F-918C29F19298}"/>
    <cellStyle name="Normal 2 5 4 4 7" xfId="13776" xr:uid="{F66F2F40-AACE-4F6A-A14D-072FE1923A67}"/>
    <cellStyle name="Normal 2 5 4 5" xfId="2910" xr:uid="{00000000-0005-0000-0000-00009E040000}"/>
    <cellStyle name="Normal 2 5 4 5 2" xfId="6095" xr:uid="{82F3BA4F-E207-4B9A-9910-359101949C60}"/>
    <cellStyle name="Normal 2 5 4 5 2 2" xfId="25715" xr:uid="{ED5540AF-927E-4978-A626-22773E44B889}"/>
    <cellStyle name="Normal 2 5 4 5 2 3" xfId="28150" xr:uid="{B947B300-9284-4F02-B8DE-8739518CABA9}"/>
    <cellStyle name="Normal 2 5 4 5 2 4" xfId="15573" xr:uid="{F83BDE56-1621-49B9-95C9-8E09BCA53E9A}"/>
    <cellStyle name="Normal 2 5 4 5 3" xfId="8026" xr:uid="{58964821-1480-4CFF-BC1E-DEE28ABAA3A4}"/>
    <cellStyle name="Normal 2 5 4 5 3 2" xfId="27572" xr:uid="{3FCD6158-F55C-4A99-AFE8-AC0AD8F1C5FC}"/>
    <cellStyle name="Normal 2 5 4 5 3 3" xfId="18406" xr:uid="{2B12AB97-715F-4CA4-8118-7E048D4818B9}"/>
    <cellStyle name="Normal 2 5 4 5 4" xfId="10859" xr:uid="{322344A4-6370-448D-9A19-9FFF0A0EBB87}"/>
    <cellStyle name="Normal 2 5 4 5 4 2" xfId="21239" xr:uid="{BD3D013F-FB52-4781-ACDA-6CB9E0DFDAC2}"/>
    <cellStyle name="Normal 2 5 4 5 5" xfId="25007" xr:uid="{DBB906A4-FF99-44A3-B072-54C59F3AC677}"/>
    <cellStyle name="Normal 2 5 4 5 6" xfId="13424" xr:uid="{89C3CDA7-AD13-48C2-A787-E7820AD12A83}"/>
    <cellStyle name="Normal 2 5 4 6" xfId="2451" xr:uid="{00000000-0005-0000-0000-00009F040000}"/>
    <cellStyle name="Normal 2 5 4 6 2" xfId="5742" xr:uid="{01AA28DA-82FD-467D-B845-688DE3C577C9}"/>
    <cellStyle name="Normal 2 5 4 6 2 2" xfId="26719" xr:uid="{1F1772C2-D89B-42CA-99EC-EE93D20588DC}"/>
    <cellStyle name="Normal 2 5 4 6 2 3" xfId="15122" xr:uid="{4A88CE08-1C4A-461C-B06A-DAB10521AF1D}"/>
    <cellStyle name="Normal 2 5 4 6 3" xfId="7575" xr:uid="{85BF8BDC-C508-491C-B3C6-0293DB61FF09}"/>
    <cellStyle name="Normal 2 5 4 6 3 2" xfId="17955" xr:uid="{5B1A1E34-F1F5-40B8-8182-566002DFEC83}"/>
    <cellStyle name="Normal 2 5 4 6 4" xfId="10408" xr:uid="{A231B469-232B-4AC3-9BA9-13557F9698A4}"/>
    <cellStyle name="Normal 2 5 4 6 4 2" xfId="20788" xr:uid="{581BFFB7-F2DC-42A1-9FD8-3017C7ACE419}"/>
    <cellStyle name="Normal 2 5 4 6 5" xfId="22957" xr:uid="{08418D1B-1606-4AFE-A702-B20050467076}"/>
    <cellStyle name="Normal 2 5 4 6 6" xfId="12838" xr:uid="{F02D17FD-1E6F-458B-A1C6-7D0836E4FA05}"/>
    <cellStyle name="Normal 2 5 4 7" xfId="2205" xr:uid="{00000000-0005-0000-0000-000093040000}"/>
    <cellStyle name="Normal 2 5 4 7 2" xfId="7331" xr:uid="{76FB4F97-C557-4187-A6A1-DD18FD9DC2BC}"/>
    <cellStyle name="Normal 2 5 4 7 2 2" xfId="17711" xr:uid="{5DBBF08A-9324-4334-B237-F04D6D5C5324}"/>
    <cellStyle name="Normal 2 5 4 7 3" xfId="10164" xr:uid="{6CA286A1-3D3E-4B88-A600-03E8AA933411}"/>
    <cellStyle name="Normal 2 5 4 7 3 2" xfId="20544" xr:uid="{FC2443B2-1DCD-4E48-80DF-F9D548EFC27B}"/>
    <cellStyle name="Normal 2 5 4 7 4" xfId="23564" xr:uid="{E0153EB8-F150-4EB2-9768-23A91346042C}"/>
    <cellStyle name="Normal 2 5 4 7 5" xfId="14878" xr:uid="{33E111B5-39AB-47F9-AD6C-B963E736D7C1}"/>
    <cellStyle name="Normal 2 5 4 8" xfId="3945" xr:uid="{FCE84AC3-A42E-44D6-ACFD-6746D094449F}"/>
    <cellStyle name="Normal 2 5 4 8 2" xfId="8776" xr:uid="{689D8527-76D0-44A6-A103-A5584523EA58}"/>
    <cellStyle name="Normal 2 5 4 8 2 2" xfId="19156" xr:uid="{865D3EDE-D9F8-4849-8638-DF9B7FE9C26B}"/>
    <cellStyle name="Normal 2 5 4 8 3" xfId="11609" xr:uid="{BECE0860-AF21-493B-A6D3-4385EFE92B85}"/>
    <cellStyle name="Normal 2 5 4 8 3 2" xfId="21989" xr:uid="{F5092BC2-FB1C-4116-99C2-328FF80CD80C}"/>
    <cellStyle name="Normal 2 5 4 8 4" xfId="16323" xr:uid="{FDE69E20-2578-4DAD-82A7-9D3AF28CFA02}"/>
    <cellStyle name="Normal 2 5 4 9" xfId="5149" xr:uid="{69E00AE9-3840-4742-BD70-C16F595F6463}"/>
    <cellStyle name="Normal 2 5 4 9 2" xfId="14446" xr:uid="{666B43F1-6AEA-475C-9BCA-812F21795D68}"/>
    <cellStyle name="Normal 2 5 5" xfId="804" xr:uid="{00000000-0005-0000-0000-0000D0040000}"/>
    <cellStyle name="Normal 2 5 5 10" xfId="9737" xr:uid="{25B12A57-E01A-4D69-B103-01944B1F5B60}"/>
    <cellStyle name="Normal 2 5 5 10 2" xfId="20117" xr:uid="{3D2F8A98-9310-40FF-A621-67EB1D26F989}"/>
    <cellStyle name="Normal 2 5 5 11" xfId="23689" xr:uid="{FFC1CC40-2164-4803-8DCB-63637F628ECC}"/>
    <cellStyle name="Normal 2 5 5 12" xfId="12569" xr:uid="{8D9806FB-F064-4F62-A65F-BCB332ACA626}"/>
    <cellStyle name="Normal 2 5 5 2" xfId="805" xr:uid="{00000000-0005-0000-0000-0000D1040000}"/>
    <cellStyle name="Normal 2 5 5 2 2" xfId="806" xr:uid="{00000000-0005-0000-0000-0000D2040000}"/>
    <cellStyle name="Normal 2 5 5 2 2 2" xfId="5156" xr:uid="{E4B2A9DC-582B-4F55-9A01-4E2F555AEC5F}"/>
    <cellStyle name="Normal 2 5 5 2 2 2 2" xfId="25674" xr:uid="{05F2C159-3DE3-4AE9-834D-4BEE22F5B177}"/>
    <cellStyle name="Normal 2 5 5 2 2 2 3" xfId="27074" xr:uid="{E0F32341-9C91-4C31-9C59-F218A4623226}"/>
    <cellStyle name="Normal 2 5 5 2 2 2 4" xfId="14453" xr:uid="{39357364-8AC4-4EE6-9889-F524869D438A}"/>
    <cellStyle name="Normal 2 5 5 2 2 3" xfId="6906" xr:uid="{0F15B9DC-FF63-4B34-BBEA-DB66AB1B5CA0}"/>
    <cellStyle name="Normal 2 5 5 2 2 3 2" xfId="27598" xr:uid="{BB063906-2095-4817-B9F7-5DC408AE9E4F}"/>
    <cellStyle name="Normal 2 5 5 2 2 3 3" xfId="28634" xr:uid="{2BA02F08-B258-425A-A010-B1546EEBA161}"/>
    <cellStyle name="Normal 2 5 5 2 2 3 4" xfId="17286" xr:uid="{5E8AC5CE-5089-4B39-9FAC-DFBDA6E02A98}"/>
    <cellStyle name="Normal 2 5 5 2 2 4" xfId="9739" xr:uid="{5A2F8EB4-5643-4570-9FE1-F0F031665C2A}"/>
    <cellStyle name="Normal 2 5 5 2 2 4 2" xfId="29397" xr:uid="{00692C25-6D45-4B77-A7AB-87FA4AF12D4B}"/>
    <cellStyle name="Normal 2 5 5 2 2 4 3" xfId="20119" xr:uid="{A704B41A-EB47-4AD2-BD7C-903D2864E934}"/>
    <cellStyle name="Normal 2 5 5 2 2 5" xfId="24773" xr:uid="{28DEBFA8-394C-4FF4-933C-F9077E12D851}"/>
    <cellStyle name="Normal 2 5 5 2 2 6" xfId="13777" xr:uid="{8BAC12EE-1A3B-44CF-A790-EFBF3FE73BC5}"/>
    <cellStyle name="Normal 2 5 5 2 3" xfId="2745" xr:uid="{00000000-0005-0000-0000-0000A3040000}"/>
    <cellStyle name="Normal 2 5 5 2 3 2" xfId="5962" xr:uid="{56366823-1D59-4259-945F-8F38B6326D03}"/>
    <cellStyle name="Normal 2 5 5 2 3 2 2" xfId="27948" xr:uid="{DA4AE47D-0BBD-4E15-BE53-1FB7D61FC10B}"/>
    <cellStyle name="Normal 2 5 5 2 3 2 3" xfId="15415" xr:uid="{7FEBD8A0-FE79-4BA7-A602-B1D99217517A}"/>
    <cellStyle name="Normal 2 5 5 2 3 3" xfId="7868" xr:uid="{2D3488C1-607B-4B74-A36B-4651CFF59756}"/>
    <cellStyle name="Normal 2 5 5 2 3 3 2" xfId="18248" xr:uid="{7D4E7861-73EC-46ED-95BA-5C4ADD31208D}"/>
    <cellStyle name="Normal 2 5 5 2 3 4" xfId="10701" xr:uid="{886ADC12-704C-4686-A78B-6A81205343BF}"/>
    <cellStyle name="Normal 2 5 5 2 3 4 2" xfId="21081" xr:uid="{55EFF2CD-C8E8-44C9-B4DD-BAD7B5E54D2C}"/>
    <cellStyle name="Normal 2 5 5 2 3 5" xfId="24916" xr:uid="{3AB73BA5-C584-4DFE-9B25-CF46E0D80100}"/>
    <cellStyle name="Normal 2 5 5 2 3 6" xfId="13185" xr:uid="{F9627F31-EA33-46EE-90D0-B661B3464917}"/>
    <cellStyle name="Normal 2 5 5 2 4" xfId="4170" xr:uid="{01146833-4B57-4ED5-BB9C-C716F4DA5178}"/>
    <cellStyle name="Normal 2 5 5 2 4 2" xfId="8941" xr:uid="{987E1115-D183-47A1-A5EF-D2BC195641EB}"/>
    <cellStyle name="Normal 2 5 5 2 4 2 2" xfId="29034" xr:uid="{253D3476-2FDD-4EF7-8CEB-E4E65439E1EB}"/>
    <cellStyle name="Normal 2 5 5 2 4 2 3" xfId="19321" xr:uid="{E6D2F63C-E15D-4754-81ED-31F6A6C18E83}"/>
    <cellStyle name="Normal 2 5 5 2 4 3" xfId="11774" xr:uid="{238DB489-BBA8-427C-B1ED-753DEA94FCC0}"/>
    <cellStyle name="Normal 2 5 5 2 4 3 2" xfId="22154" xr:uid="{86432B90-59F4-43FF-8900-0658A11B8AD1}"/>
    <cellStyle name="Normal 2 5 5 2 4 4" xfId="24330" xr:uid="{A134472F-4F0C-4B36-89AC-E882025ED22F}"/>
    <cellStyle name="Normal 2 5 5 2 4 5" xfId="16488" xr:uid="{BC840C62-7931-4908-B05E-8878F6D5BE02}"/>
    <cellStyle name="Normal 2 5 5 2 5" xfId="5155" xr:uid="{8D8DB419-A577-4C87-85B3-8E77FEA28754}"/>
    <cellStyle name="Normal 2 5 5 2 5 2" xfId="26219" xr:uid="{0B4E32D5-20C8-4ABE-9578-A416367360DB}"/>
    <cellStyle name="Normal 2 5 5 2 5 3" xfId="14452" xr:uid="{CB357D9E-C48B-4566-9649-283D305F8546}"/>
    <cellStyle name="Normal 2 5 5 2 6" xfId="6905" xr:uid="{FD52F4DB-C700-4971-8543-2462E176B89D}"/>
    <cellStyle name="Normal 2 5 5 2 6 2" xfId="17285" xr:uid="{CB4915F8-72F2-4AAF-BD9C-0336461E94C6}"/>
    <cellStyle name="Normal 2 5 5 2 7" xfId="9738" xr:uid="{87680FF5-81D1-4C2C-A4D7-75E52405DD48}"/>
    <cellStyle name="Normal 2 5 5 2 7 2" xfId="20118" xr:uid="{8ED05A9E-B87A-4474-B4E5-92C8203103D6}"/>
    <cellStyle name="Normal 2 5 5 2 8" xfId="23255" xr:uid="{6F526BDC-8D93-4CA2-BE0C-F2116A473742}"/>
    <cellStyle name="Normal 2 5 5 2 9" xfId="12727" xr:uid="{4393172E-B977-4BFD-9CBB-45548A785D2D}"/>
    <cellStyle name="Normal 2 5 5 3" xfId="807" xr:uid="{00000000-0005-0000-0000-0000D3040000}"/>
    <cellStyle name="Normal 2 5 5 3 2" xfId="4487" xr:uid="{191D5304-2252-407A-9F2F-C5169E3303B7}"/>
    <cellStyle name="Normal 2 5 5 3 2 2" xfId="9258" xr:uid="{3374D08B-9E7E-417E-85CE-960300A98FF7}"/>
    <cellStyle name="Normal 2 5 5 3 2 2 2" xfId="29245" xr:uid="{67EF28EC-1281-48F9-9714-DA45D7F343B0}"/>
    <cellStyle name="Normal 2 5 5 3 2 2 3" xfId="19638" xr:uid="{1AE8119A-1E32-495A-9E96-17F3F3C26B7E}"/>
    <cellStyle name="Normal 2 5 5 3 2 3" xfId="12091" xr:uid="{FD263DEC-19CA-42C9-B0CF-1372320E17FC}"/>
    <cellStyle name="Normal 2 5 5 3 2 3 2" xfId="22471" xr:uid="{A734C87D-1856-47B5-82DB-A492D3B3CA73}"/>
    <cellStyle name="Normal 2 5 5 3 2 4" xfId="25655" xr:uid="{5CC917C6-B20D-4A15-98EC-39307646EEC9}"/>
    <cellStyle name="Normal 2 5 5 3 2 5" xfId="16805" xr:uid="{EE13CA3C-0AC0-45AB-A3D7-00B192BA0EAC}"/>
    <cellStyle name="Normal 2 5 5 3 3" xfId="5157" xr:uid="{2FD359F9-0260-41C0-8B6C-193FE44FC7F7}"/>
    <cellStyle name="Normal 2 5 5 3 3 2" xfId="24142" xr:uid="{8243E976-362A-490C-ADBF-9D69A88FDAE2}"/>
    <cellStyle name="Normal 2 5 5 3 3 3" xfId="28702" xr:uid="{BB72FBDB-62A7-4935-A335-B18AB8140F0B}"/>
    <cellStyle name="Normal 2 5 5 3 3 4" xfId="14454" xr:uid="{6774E968-FF01-46F8-818E-5F6444BCD5F2}"/>
    <cellStyle name="Normal 2 5 5 3 4" xfId="6907" xr:uid="{03100050-60A7-436A-A4B1-C230ED560312}"/>
    <cellStyle name="Normal 2 5 5 3 4 2" xfId="24590" xr:uid="{72BADDE7-E342-49AD-B407-03B19458F00D}"/>
    <cellStyle name="Normal 2 5 5 3 4 3" xfId="26087" xr:uid="{21D00A71-A155-4754-B813-A137C4A7D1A9}"/>
    <cellStyle name="Normal 2 5 5 3 4 4" xfId="17287" xr:uid="{3D5887B5-0C78-4532-938D-B6883292D212}"/>
    <cellStyle name="Normal 2 5 5 3 5" xfId="9740" xr:uid="{C8D474EF-47D4-4C9B-A8F0-5822422A0989}"/>
    <cellStyle name="Normal 2 5 5 3 5 2" xfId="29398" xr:uid="{F33B7BCD-EEF5-4CFD-8501-64A2C3D7626C}"/>
    <cellStyle name="Normal 2 5 5 3 5 3" xfId="20120" xr:uid="{F5561920-D92C-46DE-805C-D1A4400C9246}"/>
    <cellStyle name="Normal 2 5 5 3 6" xfId="24112" xr:uid="{1558BF14-0991-45EB-A8A0-A54A9F7B67CF}"/>
    <cellStyle name="Normal 2 5 5 3 7" xfId="13778" xr:uid="{F77CD249-A86A-49E5-A77C-E453DCCBE8B6}"/>
    <cellStyle name="Normal 2 5 5 4" xfId="808" xr:uid="{00000000-0005-0000-0000-0000D4040000}"/>
    <cellStyle name="Normal 2 5 5 4 2" xfId="5158" xr:uid="{6D1D414A-CE50-456F-8C49-760601DA2E06}"/>
    <cellStyle name="Normal 2 5 5 4 2 2" xfId="22859" xr:uid="{3C224F4A-0DB5-40E6-86B3-5ED639DBC91A}"/>
    <cellStyle name="Normal 2 5 5 4 2 3" xfId="28646" xr:uid="{57A2BC08-CDBC-4928-A843-E101DB341CB4}"/>
    <cellStyle name="Normal 2 5 5 4 2 4" xfId="14455" xr:uid="{31AD36F2-4296-49C8-98D7-7E079A6919C8}"/>
    <cellStyle name="Normal 2 5 5 4 3" xfId="6908" xr:uid="{B7E5FDCD-8734-465C-B37F-2240D2E10103}"/>
    <cellStyle name="Normal 2 5 5 4 3 2" xfId="27490" xr:uid="{09496E9D-914A-4116-A437-9A8141488D37}"/>
    <cellStyle name="Normal 2 5 5 4 3 3" xfId="17288" xr:uid="{1C70BFF1-E58F-487A-8E99-F0B5233B39AF}"/>
    <cellStyle name="Normal 2 5 5 4 4" xfId="9741" xr:uid="{E85922E4-1D79-42A8-88AF-B706E9AE9261}"/>
    <cellStyle name="Normal 2 5 5 4 4 2" xfId="20121" xr:uid="{49AB2CEE-D5CD-4CE6-B735-18026E5AB2BD}"/>
    <cellStyle name="Normal 2 5 5 4 5" xfId="24669" xr:uid="{096666E4-7CB5-40BE-BFB0-6575E6AC2A48}"/>
    <cellStyle name="Normal 2 5 5 4 6" xfId="13425" xr:uid="{A99E2888-EADF-45AF-9B36-96131DB17096}"/>
    <cellStyle name="Normal 2 5 5 5" xfId="2511" xr:uid="{00000000-0005-0000-0000-0000A6040000}"/>
    <cellStyle name="Normal 2 5 5 5 2" xfId="5788" xr:uid="{FFF60220-2786-411A-9B50-E225FE6F36F5}"/>
    <cellStyle name="Normal 2 5 5 5 2 2" xfId="27129" xr:uid="{049A9345-1A3E-4FB5-9036-C28462255F0D}"/>
    <cellStyle name="Normal 2 5 5 5 2 3" xfId="15182" xr:uid="{6ED711E2-CAF3-4922-B860-D26E76152B0F}"/>
    <cellStyle name="Normal 2 5 5 5 3" xfId="7635" xr:uid="{8C412F03-3421-40A2-8714-A3D8920E6471}"/>
    <cellStyle name="Normal 2 5 5 5 3 2" xfId="18015" xr:uid="{2F416906-81F2-40D7-8B7B-7E893B5AE1D9}"/>
    <cellStyle name="Normal 2 5 5 5 4" xfId="10468" xr:uid="{B8EC647C-D67B-4C93-953A-43AEBF4EE549}"/>
    <cellStyle name="Normal 2 5 5 5 4 2" xfId="20848" xr:uid="{5911B648-2C07-4037-BB52-5BDD180633B0}"/>
    <cellStyle name="Normal 2 5 5 5 5" xfId="25006" xr:uid="{922CF97B-09FC-43DA-A5EF-FB3E7E9160B0}"/>
    <cellStyle name="Normal 2 5 5 5 6" xfId="12898" xr:uid="{3658C039-508D-4EC0-99B4-84299BFEA525}"/>
    <cellStyle name="Normal 2 5 5 6" xfId="2336" xr:uid="{00000000-0005-0000-0000-0000A0040000}"/>
    <cellStyle name="Normal 2 5 5 6 2" xfId="7462" xr:uid="{57926AC5-6E4B-43A3-8C65-7B2C057D4C82}"/>
    <cellStyle name="Normal 2 5 5 6 2 2" xfId="28668" xr:uid="{60F91A4A-E8B1-41DE-95B0-919E0B327C4E}"/>
    <cellStyle name="Normal 2 5 5 6 2 3" xfId="17842" xr:uid="{69D2B5F7-D825-4AA8-B391-E5230B93471C}"/>
    <cellStyle name="Normal 2 5 5 6 3" xfId="10295" xr:uid="{C2179902-CDB0-4A1A-B237-4EB459DC62C0}"/>
    <cellStyle name="Normal 2 5 5 6 3 2" xfId="20675" xr:uid="{95765E09-A067-4D27-B847-7163FBAD6A66}"/>
    <cellStyle name="Normal 2 5 5 6 4" xfId="23534" xr:uid="{96D6EEA7-A537-4F4A-832E-D68AB5BF6E5F}"/>
    <cellStyle name="Normal 2 5 5 6 5" xfId="15009" xr:uid="{5A2B3A4D-2CE3-450A-9DCC-3A4FF764A548}"/>
    <cellStyle name="Normal 2 5 5 7" xfId="3946" xr:uid="{EF085D8D-28F0-466A-BBF2-EED4A39AFFD2}"/>
    <cellStyle name="Normal 2 5 5 7 2" xfId="8777" xr:uid="{CA52A4E3-0621-44FD-909F-CC18099E41F4}"/>
    <cellStyle name="Normal 2 5 5 7 2 2" xfId="19157" xr:uid="{970252EB-210E-4296-AFBB-D75F9CCCAEFF}"/>
    <cellStyle name="Normal 2 5 5 7 3" xfId="11610" xr:uid="{2A1D49EC-593F-4AC0-B416-5873F09EB11C}"/>
    <cellStyle name="Normal 2 5 5 7 3 2" xfId="21990" xr:uid="{630AA5E5-BD14-4C57-85F7-AE3482E3B782}"/>
    <cellStyle name="Normal 2 5 5 7 4" xfId="27655" xr:uid="{53950138-3F82-479C-8C91-FE240C438FE1}"/>
    <cellStyle name="Normal 2 5 5 7 5" xfId="16324" xr:uid="{18281AEF-7046-46C3-B4A5-18EF338E06BB}"/>
    <cellStyle name="Normal 2 5 5 8" xfId="5154" xr:uid="{7DBACFB2-6346-48C9-85E2-8C057E240FB7}"/>
    <cellStyle name="Normal 2 5 5 8 2" xfId="14451" xr:uid="{DEB9018E-24E2-4ABC-85A9-9D75899727C0}"/>
    <cellStyle name="Normal 2 5 5 9" xfId="6904" xr:uid="{3EE8168B-B675-4A9E-B2BF-348E84C5F0D0}"/>
    <cellStyle name="Normal 2 5 5 9 2" xfId="17284" xr:uid="{60885E3C-2268-4B3E-82B4-199A69B7F15A}"/>
    <cellStyle name="Normal 2 5 6" xfId="809" xr:uid="{00000000-0005-0000-0000-0000D5040000}"/>
    <cellStyle name="Normal 2 5 6 10" xfId="9742" xr:uid="{E647F6A0-AA55-4642-8B1A-5907D03C6043}"/>
    <cellStyle name="Normal 2 5 6 10 2" xfId="20122" xr:uid="{799EE20D-967E-48D8-A554-5FF94DA07D60}"/>
    <cellStyle name="Normal 2 5 6 11" xfId="24495" xr:uid="{08F54CFD-D446-4130-8002-ACBDE1C687DE}"/>
    <cellStyle name="Normal 2 5 6 12" xfId="12570" xr:uid="{D006A9F5-CDF7-4863-BAFB-18C352EC2AAE}"/>
    <cellStyle name="Normal 2 5 6 2" xfId="810" xr:uid="{00000000-0005-0000-0000-0000D6040000}"/>
    <cellStyle name="Normal 2 5 6 2 2" xfId="811" xr:uid="{00000000-0005-0000-0000-0000D7040000}"/>
    <cellStyle name="Normal 2 5 6 2 2 2" xfId="5161" xr:uid="{F7783696-BA91-4035-9991-FCD5ED4764BA}"/>
    <cellStyle name="Normal 2 5 6 2 2 2 2" xfId="23132" xr:uid="{39AD109F-AA1C-4B13-8D11-D0204ACF839D}"/>
    <cellStyle name="Normal 2 5 6 2 2 2 3" xfId="26667" xr:uid="{189EA8B2-EE50-405F-803B-5E12B1EEE24C}"/>
    <cellStyle name="Normal 2 5 6 2 2 2 4" xfId="14458" xr:uid="{71149186-853F-411A-9B4D-9C718DE28DA4}"/>
    <cellStyle name="Normal 2 5 6 2 2 3" xfId="6911" xr:uid="{E522E7DC-73F8-4F04-B758-6934AC101907}"/>
    <cellStyle name="Normal 2 5 6 2 2 3 2" xfId="27599" xr:uid="{51B1B0F4-C357-417D-BD02-C5091349C45B}"/>
    <cellStyle name="Normal 2 5 6 2 2 3 3" xfId="27081" xr:uid="{499384BA-6A41-4563-9C34-49C32AA8493F}"/>
    <cellStyle name="Normal 2 5 6 2 2 3 4" xfId="17291" xr:uid="{13735354-3337-4563-8786-AD14C0D03D21}"/>
    <cellStyle name="Normal 2 5 6 2 2 4" xfId="9744" xr:uid="{C7FD1E7E-7AA2-4F79-8594-D7727377F753}"/>
    <cellStyle name="Normal 2 5 6 2 2 4 2" xfId="29399" xr:uid="{FD78A985-A23C-40CD-AA3B-B6AB1C7B6782}"/>
    <cellStyle name="Normal 2 5 6 2 2 4 3" xfId="20124" xr:uid="{E59AC640-1BFA-478A-BE11-676A567264EF}"/>
    <cellStyle name="Normal 2 5 6 2 2 5" xfId="23771" xr:uid="{AA0452BB-4774-42F6-B9FC-DCBA94F93C4D}"/>
    <cellStyle name="Normal 2 5 6 2 2 6" xfId="13779" xr:uid="{8E6833F2-7012-4919-8CB0-1B8040C9A082}"/>
    <cellStyle name="Normal 2 5 6 2 3" xfId="2746" xr:uid="{00000000-0005-0000-0000-0000AA040000}"/>
    <cellStyle name="Normal 2 5 6 2 3 2" xfId="5963" xr:uid="{5AD3EB0F-55A0-4193-B99F-0A4B83A6B386}"/>
    <cellStyle name="Normal 2 5 6 2 3 2 2" xfId="26046" xr:uid="{F3FAAF56-BD20-4265-ACC7-D113767692D9}"/>
    <cellStyle name="Normal 2 5 6 2 3 2 3" xfId="15416" xr:uid="{593A3771-F3F3-4C2F-BD05-965E5D230ECC}"/>
    <cellStyle name="Normal 2 5 6 2 3 3" xfId="7869" xr:uid="{CE435B7E-3D91-4800-B01D-30190F28995D}"/>
    <cellStyle name="Normal 2 5 6 2 3 3 2" xfId="18249" xr:uid="{0057DEFD-DF6F-493C-908D-19F4665E2493}"/>
    <cellStyle name="Normal 2 5 6 2 3 4" xfId="10702" xr:uid="{FBD18F8E-9092-4773-9FEB-17153209D404}"/>
    <cellStyle name="Normal 2 5 6 2 3 4 2" xfId="21082" xr:uid="{28A1C5C3-337F-4AB4-A40F-B8D98E69D42B}"/>
    <cellStyle name="Normal 2 5 6 2 3 5" xfId="24524" xr:uid="{69E51C89-7C9B-40BB-8265-ED1106437471}"/>
    <cellStyle name="Normal 2 5 6 2 3 6" xfId="13186" xr:uid="{69B771A7-1FE4-47C6-8EE8-0468B2EBCFF7}"/>
    <cellStyle name="Normal 2 5 6 2 4" xfId="4171" xr:uid="{468F8C98-F069-4C30-B20D-4EDDD61853C6}"/>
    <cellStyle name="Normal 2 5 6 2 4 2" xfId="8942" xr:uid="{3C07AE65-6C1E-469D-A796-B29C4E8F435D}"/>
    <cellStyle name="Normal 2 5 6 2 4 2 2" xfId="29035" xr:uid="{8B50EBCC-5682-4DCB-AF84-E9874895EDF6}"/>
    <cellStyle name="Normal 2 5 6 2 4 2 3" xfId="19322" xr:uid="{340F7BEB-2B03-40A0-92EA-8B24E7B2B530}"/>
    <cellStyle name="Normal 2 5 6 2 4 3" xfId="11775" xr:uid="{5C06D9C0-A551-4428-83CA-225306F6804B}"/>
    <cellStyle name="Normal 2 5 6 2 4 3 2" xfId="22155" xr:uid="{7FCBB29D-E41D-4560-8452-0F80E9FA145E}"/>
    <cellStyle name="Normal 2 5 6 2 4 4" xfId="24143" xr:uid="{80A6AC0C-C184-4AEB-AD7E-74DD7E264942}"/>
    <cellStyle name="Normal 2 5 6 2 4 5" xfId="16489" xr:uid="{C654EA87-A17D-43CD-94B0-BD5410B86DCE}"/>
    <cellStyle name="Normal 2 5 6 2 5" xfId="5160" xr:uid="{BCD21F37-0CA3-4ACD-BE2D-9BE2F599701D}"/>
    <cellStyle name="Normal 2 5 6 2 5 2" xfId="27230" xr:uid="{A0A5AC45-5E2B-4A9C-A967-7707BCCE0E9B}"/>
    <cellStyle name="Normal 2 5 6 2 5 3" xfId="14457" xr:uid="{7634AFDC-A55D-43CC-AEA8-12EAF20DD7FC}"/>
    <cellStyle name="Normal 2 5 6 2 6" xfId="6910" xr:uid="{2938A14E-2CE9-495D-A995-8C7367A244A7}"/>
    <cellStyle name="Normal 2 5 6 2 6 2" xfId="17290" xr:uid="{C8B9F7F4-07FA-4E6B-B487-F46767231431}"/>
    <cellStyle name="Normal 2 5 6 2 7" xfId="9743" xr:uid="{F7F33E34-2320-49C4-B316-3989FF3DBBD8}"/>
    <cellStyle name="Normal 2 5 6 2 7 2" xfId="20123" xr:uid="{D4BA64FD-61F6-4CAD-9E81-2F675D968DDC}"/>
    <cellStyle name="Normal 2 5 6 2 8" xfId="25536" xr:uid="{23799D15-3FD3-459D-BF5E-823E455FBD63}"/>
    <cellStyle name="Normal 2 5 6 2 9" xfId="12728" xr:uid="{8B129022-E842-4CF5-8F81-35C448F71090}"/>
    <cellStyle name="Normal 2 5 6 3" xfId="812" xr:uid="{00000000-0005-0000-0000-0000D8040000}"/>
    <cellStyle name="Normal 2 5 6 3 2" xfId="4488" xr:uid="{B3A1ADE1-A789-4D80-9D7F-9CD90D1970AB}"/>
    <cellStyle name="Normal 2 5 6 3 2 2" xfId="9259" xr:uid="{BB1F39FD-4F88-4726-B049-48262EE4DBFD}"/>
    <cellStyle name="Normal 2 5 6 3 2 2 2" xfId="29246" xr:uid="{DC146D67-3B6C-49EF-AF17-0007CF7B2B3C}"/>
    <cellStyle name="Normal 2 5 6 3 2 2 3" xfId="19639" xr:uid="{41906DF1-2A53-4B39-9CF6-7E7FC938F6C6}"/>
    <cellStyle name="Normal 2 5 6 3 2 3" xfId="12092" xr:uid="{CFAA8862-E2E2-47CB-A863-B4E1751A9859}"/>
    <cellStyle name="Normal 2 5 6 3 2 3 2" xfId="22472" xr:uid="{32594672-1082-4272-819E-D4957F3EB5E0}"/>
    <cellStyle name="Normal 2 5 6 3 2 4" xfId="25119" xr:uid="{6B086E71-DC77-4112-A649-22379E72209C}"/>
    <cellStyle name="Normal 2 5 6 3 2 5" xfId="16806" xr:uid="{4139A793-79BB-4B2A-91A6-5EBDAC9E072C}"/>
    <cellStyle name="Normal 2 5 6 3 3" xfId="5162" xr:uid="{B6ED6CCB-18F6-4DD2-8BC3-B96CD4195331}"/>
    <cellStyle name="Normal 2 5 6 3 3 2" xfId="26799" xr:uid="{E675E9C9-E5B5-49C1-BAA0-383CE5F0681E}"/>
    <cellStyle name="Normal 2 5 6 3 3 3" xfId="27748" xr:uid="{0B1514A7-1C4A-4D2C-968E-E610E2AF131E}"/>
    <cellStyle name="Normal 2 5 6 3 3 4" xfId="14459" xr:uid="{398E7279-C1DA-4365-94B9-89CFE882DA92}"/>
    <cellStyle name="Normal 2 5 6 3 4" xfId="6912" xr:uid="{9CF2DFCB-0B7C-45DA-A00E-F11E5A07CA4C}"/>
    <cellStyle name="Normal 2 5 6 3 4 2" xfId="27897" xr:uid="{6C8EF23C-23C8-4098-91DE-7E4C48FC6EE1}"/>
    <cellStyle name="Normal 2 5 6 3 4 3" xfId="28574" xr:uid="{4A7D326D-8E84-4E02-BFAE-50977B647D39}"/>
    <cellStyle name="Normal 2 5 6 3 4 4" xfId="17292" xr:uid="{4CFCBA14-C4E9-4D8D-BF04-23FA1F0C23D1}"/>
    <cellStyle name="Normal 2 5 6 3 5" xfId="9745" xr:uid="{EC6F99EB-EA78-44D8-8450-FF21D4492BB7}"/>
    <cellStyle name="Normal 2 5 6 3 5 2" xfId="29400" xr:uid="{0DDD90E9-666E-4C0F-B6FD-D1F25453D04F}"/>
    <cellStyle name="Normal 2 5 6 3 5 3" xfId="20125" xr:uid="{E33FA4E8-75AA-404D-88E5-2C6C0F487917}"/>
    <cellStyle name="Normal 2 5 6 3 6" xfId="24432" xr:uid="{BAFCFC8E-A3FC-44C5-A554-810DD9E1181C}"/>
    <cellStyle name="Normal 2 5 6 3 7" xfId="13780" xr:uid="{AABED0DE-DA74-4CF5-AD07-5B8A0CAAF3D1}"/>
    <cellStyle name="Normal 2 5 6 4" xfId="813" xr:uid="{00000000-0005-0000-0000-0000D9040000}"/>
    <cellStyle name="Normal 2 5 6 4 2" xfId="5163" xr:uid="{2EED1908-67AF-4BF9-A22D-A02BFAA9EA49}"/>
    <cellStyle name="Normal 2 5 6 4 2 2" xfId="25634" xr:uid="{DE70DFCE-68B9-4548-82C4-81426A2E52B2}"/>
    <cellStyle name="Normal 2 5 6 4 2 3" xfId="27752" xr:uid="{875D9C06-8A7A-4F2B-8200-1E6500CBF0D8}"/>
    <cellStyle name="Normal 2 5 6 4 2 4" xfId="14460" xr:uid="{5589403F-483E-4AA1-95BD-131F1D9D0150}"/>
    <cellStyle name="Normal 2 5 6 4 3" xfId="6913" xr:uid="{E374B837-8176-423D-8660-6D02A228E049}"/>
    <cellStyle name="Normal 2 5 6 4 3 2" xfId="27809" xr:uid="{58AC779F-8147-46B5-B25C-A348491B40EB}"/>
    <cellStyle name="Normal 2 5 6 4 3 3" xfId="17293" xr:uid="{B9A0940A-3AD4-463D-9C85-1D43B8C761E2}"/>
    <cellStyle name="Normal 2 5 6 4 4" xfId="9746" xr:uid="{AE3BCF6D-F51F-419E-93B4-AC61634FEE93}"/>
    <cellStyle name="Normal 2 5 6 4 4 2" xfId="20126" xr:uid="{E8C2213E-0914-43AA-88BE-E77305A7B81B}"/>
    <cellStyle name="Normal 2 5 6 4 5" xfId="24655" xr:uid="{653AE55E-4F69-4F74-A475-C25B2410ABC3}"/>
    <cellStyle name="Normal 2 5 6 4 6" xfId="13426" xr:uid="{41BBA974-C802-4600-8ADC-6D323B2F6DFE}"/>
    <cellStyle name="Normal 2 5 6 5" xfId="2571" xr:uid="{00000000-0005-0000-0000-0000AD040000}"/>
    <cellStyle name="Normal 2 5 6 5 2" xfId="5837" xr:uid="{396B18D2-0248-4D0C-94CE-1E15E30FAB3E}"/>
    <cellStyle name="Normal 2 5 6 5 2 2" xfId="26423" xr:uid="{D6A82BEC-47F7-4D35-95A1-5F0E6BBE6154}"/>
    <cellStyle name="Normal 2 5 6 5 2 3" xfId="15242" xr:uid="{C235AA02-DAD8-42A6-996B-6D0C224E6E36}"/>
    <cellStyle name="Normal 2 5 6 5 3" xfId="7695" xr:uid="{6D751735-06AC-497B-96C2-5BAE0FA91DA6}"/>
    <cellStyle name="Normal 2 5 6 5 3 2" xfId="18075" xr:uid="{F488D38A-3567-482A-B0DC-5032FCE973D8}"/>
    <cellStyle name="Normal 2 5 6 5 4" xfId="10528" xr:uid="{69BA77E9-E489-4BDE-9BFA-BE463FD6F086}"/>
    <cellStyle name="Normal 2 5 6 5 4 2" xfId="20908" xr:uid="{DB8D6011-850E-4248-997E-D64ACC70B29C}"/>
    <cellStyle name="Normal 2 5 6 5 5" xfId="25371" xr:uid="{2428CB0A-2075-47FA-BD75-893BD251E405}"/>
    <cellStyle name="Normal 2 5 6 5 6" xfId="12958" xr:uid="{B3E79A95-7E45-4BBE-8139-AC5A8949078F}"/>
    <cellStyle name="Normal 2 5 6 6" xfId="2337" xr:uid="{00000000-0005-0000-0000-0000A7040000}"/>
    <cellStyle name="Normal 2 5 6 6 2" xfId="7463" xr:uid="{912A32E9-CAE1-4A74-9950-D92D57BAA7F7}"/>
    <cellStyle name="Normal 2 5 6 6 2 2" xfId="27149" xr:uid="{61860902-6BF2-44FA-A1C5-18D58D3C9CB0}"/>
    <cellStyle name="Normal 2 5 6 6 2 3" xfId="17843" xr:uid="{FB58D4AB-0201-4134-8F4A-163E54CF01DF}"/>
    <cellStyle name="Normal 2 5 6 6 3" xfId="10296" xr:uid="{F0E657DE-362D-40FB-A717-6D816FFC4AE1}"/>
    <cellStyle name="Normal 2 5 6 6 3 2" xfId="20676" xr:uid="{64293C1C-F1B0-4679-8401-3242F5DDFBEE}"/>
    <cellStyle name="Normal 2 5 6 6 4" xfId="23847" xr:uid="{C48EFEF4-1061-4E23-AE99-7D9B018C553D}"/>
    <cellStyle name="Normal 2 5 6 6 5" xfId="15010" xr:uid="{DE256D3C-40E2-49AB-BE7F-6E86B468C0E8}"/>
    <cellStyle name="Normal 2 5 6 7" xfId="3947" xr:uid="{76E8A881-6AE3-4488-8195-9627BF6D6727}"/>
    <cellStyle name="Normal 2 5 6 7 2" xfId="8778" xr:uid="{0DDF7CD2-90B2-4262-B5F3-451CF99BF985}"/>
    <cellStyle name="Normal 2 5 6 7 2 2" xfId="19158" xr:uid="{DFE5D1F1-7C54-415F-A686-E43CB4A0485C}"/>
    <cellStyle name="Normal 2 5 6 7 3" xfId="11611" xr:uid="{6B5AA8E9-538B-4A51-BC76-F982EC52FBB0}"/>
    <cellStyle name="Normal 2 5 6 7 3 2" xfId="21991" xr:uid="{B70954B3-F3DC-497B-9441-0B59DE8A693C}"/>
    <cellStyle name="Normal 2 5 6 7 4" xfId="26655" xr:uid="{2BD1EBAE-EBE5-4B32-81CA-ABE0E74369EB}"/>
    <cellStyle name="Normal 2 5 6 7 5" xfId="16325" xr:uid="{E3733107-DC77-4706-912A-66E85484C16D}"/>
    <cellStyle name="Normal 2 5 6 8" xfId="5159" xr:uid="{7D9E3B92-ACB1-4AE4-93E5-41599DD599B5}"/>
    <cellStyle name="Normal 2 5 6 8 2" xfId="14456" xr:uid="{912C215C-59AE-4B8A-A919-6955DA060220}"/>
    <cellStyle name="Normal 2 5 6 9" xfId="6909" xr:uid="{46BB68E6-E300-46CF-AD37-06A0015EF9F5}"/>
    <cellStyle name="Normal 2 5 6 9 2" xfId="17289" xr:uid="{599356A6-6502-4CFB-BAAA-3BB618513075}"/>
    <cellStyle name="Normal 2 5 7" xfId="814" xr:uid="{00000000-0005-0000-0000-0000DA040000}"/>
    <cellStyle name="Normal 2 5 7 10" xfId="12571" xr:uid="{3872BEEC-669F-4021-BAFE-C9CEED91AE29}"/>
    <cellStyle name="Normal 2 5 7 2" xfId="815" xr:uid="{00000000-0005-0000-0000-0000DB040000}"/>
    <cellStyle name="Normal 2 5 7 2 2" xfId="2911" xr:uid="{00000000-0005-0000-0000-0000B0040000}"/>
    <cellStyle name="Normal 2 5 7 2 2 2" xfId="6096" xr:uid="{FA80A102-18ED-414D-B27C-9353D338448C}"/>
    <cellStyle name="Normal 2 5 7 2 2 2 2" xfId="27819" xr:uid="{550BE74C-98F0-458B-84B6-F9AA5353B803}"/>
    <cellStyle name="Normal 2 5 7 2 2 2 3" xfId="27511" xr:uid="{66B8E7A9-047F-4D10-823B-1F07C00CEE0D}"/>
    <cellStyle name="Normal 2 5 7 2 2 2 4" xfId="15574" xr:uid="{94FE082E-9F2B-40D6-A7B0-165E6B8592BE}"/>
    <cellStyle name="Normal 2 5 7 2 2 3" xfId="8027" xr:uid="{D09942F2-BB55-43B0-85BF-29DB837C7E71}"/>
    <cellStyle name="Normal 2 5 7 2 2 3 2" xfId="26132" xr:uid="{5887ABB2-282D-44E7-BC2D-B437A529A992}"/>
    <cellStyle name="Normal 2 5 7 2 2 3 3" xfId="18407" xr:uid="{B05DDA15-E438-45B1-ADD1-CDF70D65F000}"/>
    <cellStyle name="Normal 2 5 7 2 2 4" xfId="10860" xr:uid="{196E06A0-F0CA-4CD2-91AD-74766821AB63}"/>
    <cellStyle name="Normal 2 5 7 2 2 4 2" xfId="21240" xr:uid="{FF51A9F4-D23A-4542-9A76-B0366AD8B7EA}"/>
    <cellStyle name="Normal 2 5 7 2 2 5" xfId="23490" xr:uid="{50433F46-47FE-48C4-B929-F6EA81E9341E}"/>
    <cellStyle name="Normal 2 5 7 2 2 6" xfId="13427" xr:uid="{CD5796A2-B85E-4A30-B3CB-AE07BC20B7CF}"/>
    <cellStyle name="Normal 2 5 7 2 3" xfId="5165" xr:uid="{9060EB0F-8873-4CCC-B47E-BC20FB1A55D0}"/>
    <cellStyle name="Normal 2 5 7 2 3 2" xfId="24091" xr:uid="{8140658E-2120-4103-BA3F-0B6F38DE81A8}"/>
    <cellStyle name="Normal 2 5 7 2 3 3" xfId="27975" xr:uid="{B7581A10-14FA-4070-A47F-E97B46EFFB92}"/>
    <cellStyle name="Normal 2 5 7 2 3 4" xfId="14462" xr:uid="{84722115-5823-45CE-99AC-0AA48348108E}"/>
    <cellStyle name="Normal 2 5 7 2 4" xfId="6915" xr:uid="{ABB8204F-5F68-4D3B-B5C0-E0FF351739A0}"/>
    <cellStyle name="Normal 2 5 7 2 4 2" xfId="27126" xr:uid="{E67F10F3-25A2-4D8F-AAD2-6E4DC1594DB6}"/>
    <cellStyle name="Normal 2 5 7 2 4 3" xfId="26303" xr:uid="{AA7E1F22-0A92-4FF1-9E88-23950B6FEDE6}"/>
    <cellStyle name="Normal 2 5 7 2 4 4" xfId="17295" xr:uid="{9BC63DFC-F0CE-452A-AE87-5CCA8FC53B19}"/>
    <cellStyle name="Normal 2 5 7 2 5" xfId="9748" xr:uid="{E7264DE5-52B1-4692-906E-9DD0289F153E}"/>
    <cellStyle name="Normal 2 5 7 2 5 2" xfId="29401" xr:uid="{9EDE6359-4F37-4234-BA23-058B76396C1B}"/>
    <cellStyle name="Normal 2 5 7 2 5 3" xfId="20128" xr:uid="{9BE466F4-CD27-4903-8CB2-393F7022D916}"/>
    <cellStyle name="Normal 2 5 7 2 6" xfId="24810" xr:uid="{221AF4D8-96BB-42CC-8398-1FBD5CD439A6}"/>
    <cellStyle name="Normal 2 5 7 2 7" xfId="12729" xr:uid="{9FB605A8-A7B1-4FA1-8B2B-AF26473C4371}"/>
    <cellStyle name="Normal 2 5 7 3" xfId="816" xr:uid="{00000000-0005-0000-0000-0000DC040000}"/>
    <cellStyle name="Normal 2 5 7 3 2" xfId="5166" xr:uid="{3E770E89-C976-4B49-A69D-01A42A1046BA}"/>
    <cellStyle name="Normal 2 5 7 3 2 2" xfId="27540" xr:uid="{82D41DC6-34D2-4BCF-A349-458CC7899135}"/>
    <cellStyle name="Normal 2 5 7 3 2 3" xfId="26701" xr:uid="{2EED25AF-C542-4CE4-BFA0-889806031BEA}"/>
    <cellStyle name="Normal 2 5 7 3 2 4" xfId="14463" xr:uid="{5045C102-0344-4C68-8D27-1021B6E1EFC7}"/>
    <cellStyle name="Normal 2 5 7 3 3" xfId="6916" xr:uid="{7C138758-DA1F-4FFF-B085-5A736F7CF706}"/>
    <cellStyle name="Normal 2 5 7 3 3 2" xfId="27910" xr:uid="{AF28E1D1-20A5-4401-ACD6-C4098AD1A24F}"/>
    <cellStyle name="Normal 2 5 7 3 3 3" xfId="27951" xr:uid="{EFC5B746-C63B-4E1A-88C8-DAE3639D4DC3}"/>
    <cellStyle name="Normal 2 5 7 3 3 4" xfId="17296" xr:uid="{FD2A42AA-958D-4A50-8385-C90282911FCA}"/>
    <cellStyle name="Normal 2 5 7 3 4" xfId="9749" xr:uid="{E467DB8B-20BB-49F3-9ECC-7BC2417E7147}"/>
    <cellStyle name="Normal 2 5 7 3 4 2" xfId="29402" xr:uid="{B7564529-64FE-4224-AC93-757CC3458D65}"/>
    <cellStyle name="Normal 2 5 7 3 4 3" xfId="20129" xr:uid="{6E2830BE-5DB1-439A-BF6A-50C05FC302E1}"/>
    <cellStyle name="Normal 2 5 7 3 5" xfId="24735" xr:uid="{F24850FC-B74F-4829-BAB6-7ACC661A5532}"/>
    <cellStyle name="Normal 2 5 7 3 6" xfId="13187" xr:uid="{2C439F39-210C-4C9B-977B-ACBACC47B0B5}"/>
    <cellStyle name="Normal 2 5 7 4" xfId="2338" xr:uid="{00000000-0005-0000-0000-0000AE040000}"/>
    <cellStyle name="Normal 2 5 7 4 2" xfId="7464" xr:uid="{1B362344-0BD6-4D0E-B242-4B50F9728465}"/>
    <cellStyle name="Normal 2 5 7 4 2 2" xfId="28742" xr:uid="{0CC125D7-E415-4BB3-AC0D-4C2EC7949BF1}"/>
    <cellStyle name="Normal 2 5 7 4 2 3" xfId="17844" xr:uid="{5C924F8C-930F-4882-837A-8D0C7343138F}"/>
    <cellStyle name="Normal 2 5 7 4 3" xfId="10297" xr:uid="{F73DC2D7-62D0-47B9-B1D3-79A626A70695}"/>
    <cellStyle name="Normal 2 5 7 4 3 2" xfId="20677" xr:uid="{C9CCF917-99CD-4A73-8291-13AECA5F2EDE}"/>
    <cellStyle name="Normal 2 5 7 4 4" xfId="23085" xr:uid="{F54C2A25-969A-4A8D-8DFA-442B18095805}"/>
    <cellStyle name="Normal 2 5 7 4 5" xfId="15011" xr:uid="{134E550A-C5DE-43AB-91F1-6867B117659D}"/>
    <cellStyle name="Normal 2 5 7 5" xfId="3948" xr:uid="{D8CFC14B-49E3-4A3A-963B-90B9A5D33F02}"/>
    <cellStyle name="Normal 2 5 7 5 2" xfId="8779" xr:uid="{314531B3-1E98-409B-9C90-1A861A73CA31}"/>
    <cellStyle name="Normal 2 5 7 5 2 2" xfId="28979" xr:uid="{79EA32D8-57DD-47A4-888F-9B1212D9E371}"/>
    <cellStyle name="Normal 2 5 7 5 2 3" xfId="19159" xr:uid="{0AE8848D-4986-4FDF-B055-D4A1AED243F2}"/>
    <cellStyle name="Normal 2 5 7 5 3" xfId="11612" xr:uid="{431B8C18-6889-4ABF-93B8-ABC29AE6C23E}"/>
    <cellStyle name="Normal 2 5 7 5 3 2" xfId="21992" xr:uid="{24AA5B20-D95F-456D-B6F9-5B75307D321E}"/>
    <cellStyle name="Normal 2 5 7 5 4" xfId="23046" xr:uid="{BF2A2A7B-A4B2-43E3-B56E-508819FD4D2A}"/>
    <cellStyle name="Normal 2 5 7 5 5" xfId="16326" xr:uid="{15B13AD9-8B90-4437-869A-47F17607C98F}"/>
    <cellStyle name="Normal 2 5 7 6" xfId="5164" xr:uid="{DB16687C-D6BD-4F8D-A886-DB6B61A4308F}"/>
    <cellStyle name="Normal 2 5 7 6 2" xfId="27594" xr:uid="{1A8FEE94-0E9A-47A1-A9DE-9D6EB49014AF}"/>
    <cellStyle name="Normal 2 5 7 6 3" xfId="26891" xr:uid="{3BAFF762-766C-46A0-A1D9-0DE77A03937F}"/>
    <cellStyle name="Normal 2 5 7 6 4" xfId="14461" xr:uid="{9E383EA8-AEC5-407D-85C5-6B8725A9BF50}"/>
    <cellStyle name="Normal 2 5 7 7" xfId="6914" xr:uid="{A11ADF15-8B6E-4FC0-A364-3F9F18D1C6E6}"/>
    <cellStyle name="Normal 2 5 7 7 2" xfId="27962" xr:uid="{BBDB033E-635E-41E9-9BF4-DE49DFE942E7}"/>
    <cellStyle name="Normal 2 5 7 7 3" xfId="17294" xr:uid="{C3ADC7B6-AC92-472A-91BA-C182249D2A74}"/>
    <cellStyle name="Normal 2 5 7 8" xfId="9747" xr:uid="{5592F4F2-A5E1-4C80-AD93-9BB633DB9C87}"/>
    <cellStyle name="Normal 2 5 7 8 2" xfId="20127" xr:uid="{14272C20-86E2-472E-A4E8-4C9B7D12F764}"/>
    <cellStyle name="Normal 2 5 7 9" xfId="23814" xr:uid="{8B9DB549-646C-43BD-980D-D4E511D283D9}"/>
    <cellStyle name="Normal 2 5 8" xfId="817" xr:uid="{00000000-0005-0000-0000-0000DD040000}"/>
    <cellStyle name="Normal 2 5 8 10" xfId="12572" xr:uid="{E38ED17A-C2CC-4BFA-B9D8-85D20747573E}"/>
    <cellStyle name="Normal 2 5 8 2" xfId="818" xr:uid="{00000000-0005-0000-0000-0000DE040000}"/>
    <cellStyle name="Normal 2 5 8 2 2" xfId="2912" xr:uid="{00000000-0005-0000-0000-0000B4040000}"/>
    <cellStyle name="Normal 2 5 8 2 2 2" xfId="6097" xr:uid="{87FC9D8D-AB43-40ED-8F7B-7E2E37B886AF}"/>
    <cellStyle name="Normal 2 5 8 2 2 2 2" xfId="26606" xr:uid="{0E2C8697-FF4A-48A1-B35C-E3A2591FB366}"/>
    <cellStyle name="Normal 2 5 8 2 2 2 3" xfId="27186" xr:uid="{CBE24E46-5E11-443A-A77B-8103F7EA457E}"/>
    <cellStyle name="Normal 2 5 8 2 2 2 4" xfId="15575" xr:uid="{CCEFA5DC-81A5-4731-AF20-D945D234E6F8}"/>
    <cellStyle name="Normal 2 5 8 2 2 3" xfId="8028" xr:uid="{99F426A8-2204-4F37-9D08-DD9295900529}"/>
    <cellStyle name="Normal 2 5 8 2 2 3 2" xfId="28075" xr:uid="{7F706CB7-6FAB-4374-B652-FA22570053F5}"/>
    <cellStyle name="Normal 2 5 8 2 2 3 3" xfId="18408" xr:uid="{E8C1E560-62B3-4C7D-BB20-AED4AB04D940}"/>
    <cellStyle name="Normal 2 5 8 2 2 4" xfId="10861" xr:uid="{C2627F29-8680-4140-B7A5-469789BA4CFD}"/>
    <cellStyle name="Normal 2 5 8 2 2 4 2" xfId="21241" xr:uid="{8A4C4B47-274E-4315-9F51-FC9BCCD9C1EA}"/>
    <cellStyle name="Normal 2 5 8 2 2 5" xfId="25092" xr:uid="{FC916E75-829D-4648-ABC5-97E3678CCF1A}"/>
    <cellStyle name="Normal 2 5 8 2 2 6" xfId="13428" xr:uid="{C0121E78-6DD1-47EB-8E62-5227476F87EE}"/>
    <cellStyle name="Normal 2 5 8 2 3" xfId="5168" xr:uid="{2D1402A6-9415-4653-86D7-D557C147098C}"/>
    <cellStyle name="Normal 2 5 8 2 3 2" xfId="22950" xr:uid="{388FF915-190B-4954-B4E7-FC639DFDE943}"/>
    <cellStyle name="Normal 2 5 8 2 3 3" xfId="28190" xr:uid="{68F1D276-B697-45DD-AC32-13F466365F86}"/>
    <cellStyle name="Normal 2 5 8 2 3 4" xfId="14465" xr:uid="{0FF6EBD6-B970-4B44-BA59-1FDA5254A209}"/>
    <cellStyle name="Normal 2 5 8 2 4" xfId="6918" xr:uid="{0E4C1027-7728-4935-9EA7-C7B74EE744D2}"/>
    <cellStyle name="Normal 2 5 8 2 4 2" xfId="28640" xr:uid="{459B1FF4-BA87-4BB3-8F04-5A33DD60A1CC}"/>
    <cellStyle name="Normal 2 5 8 2 4 3" xfId="26083" xr:uid="{8F91E1C7-6E17-4EC2-8DEA-849DDF060DEA}"/>
    <cellStyle name="Normal 2 5 8 2 4 4" xfId="17298" xr:uid="{C0BBF1FD-7C5D-4DAB-A0F0-C8E5DEDEF76E}"/>
    <cellStyle name="Normal 2 5 8 2 5" xfId="9751" xr:uid="{76768B74-70FA-4465-B1AA-713D127A7702}"/>
    <cellStyle name="Normal 2 5 8 2 5 2" xfId="29403" xr:uid="{DF98DF7B-1E00-43BC-983A-B4CC22D34525}"/>
    <cellStyle name="Normal 2 5 8 2 5 3" xfId="20131" xr:uid="{C594FEF9-4D23-4971-B868-D67002B33B47}"/>
    <cellStyle name="Normal 2 5 8 2 6" xfId="23826" xr:uid="{C8386A60-128C-499F-AFCE-4DD10DBA963E}"/>
    <cellStyle name="Normal 2 5 8 2 7" xfId="12730" xr:uid="{F643D582-96B8-4CC8-AC8C-FCCC2DB6AF69}"/>
    <cellStyle name="Normal 2 5 8 3" xfId="819" xr:uid="{00000000-0005-0000-0000-0000DF040000}"/>
    <cellStyle name="Normal 2 5 8 3 2" xfId="5169" xr:uid="{7EA0FB52-D0FE-464E-B1A8-416EB7CAF6C7}"/>
    <cellStyle name="Normal 2 5 8 3 2 2" xfId="27760" xr:uid="{1B3D8A2B-1258-4528-9408-85F43A031E64}"/>
    <cellStyle name="Normal 2 5 8 3 2 3" xfId="26288" xr:uid="{AA918E9E-EA3E-4349-9744-D71435009A3C}"/>
    <cellStyle name="Normal 2 5 8 3 2 4" xfId="14466" xr:uid="{3E6F9440-77F5-4A99-B3EB-8BA589A02EDF}"/>
    <cellStyle name="Normal 2 5 8 3 3" xfId="6919" xr:uid="{B0B08595-060E-494E-8110-148EF87A2DA8}"/>
    <cellStyle name="Normal 2 5 8 3 3 2" xfId="28636" xr:uid="{032D4AEB-EE59-4E85-8CEB-A25B80BB18B6}"/>
    <cellStyle name="Normal 2 5 8 3 3 3" xfId="27844" xr:uid="{9B0AC6F4-3E72-4516-847F-2AA6AC759CEA}"/>
    <cellStyle name="Normal 2 5 8 3 3 4" xfId="17299" xr:uid="{9CAE0CA5-192E-4FCA-A94D-8A5B4F1AA151}"/>
    <cellStyle name="Normal 2 5 8 3 4" xfId="9752" xr:uid="{9846A3BF-14CF-479A-A442-5CF3BBFAE313}"/>
    <cellStyle name="Normal 2 5 8 3 4 2" xfId="29404" xr:uid="{2D856DE2-86A0-419D-96E1-34CA2644A20C}"/>
    <cellStyle name="Normal 2 5 8 3 4 3" xfId="20132" xr:uid="{53B8728A-7373-4BC2-B56D-E24262BF362B}"/>
    <cellStyle name="Normal 2 5 8 3 5" xfId="23849" xr:uid="{46453A9E-A67F-494D-87B3-15B3F5DFAF52}"/>
    <cellStyle name="Normal 2 5 8 3 6" xfId="13188" xr:uid="{496E3A89-8730-4E6C-828A-8D05C85E2345}"/>
    <cellStyle name="Normal 2 5 8 4" xfId="2339" xr:uid="{00000000-0005-0000-0000-0000B2040000}"/>
    <cellStyle name="Normal 2 5 8 4 2" xfId="7465" xr:uid="{C16FBEFE-52AB-4441-A1C9-E8B5687AE242}"/>
    <cellStyle name="Normal 2 5 8 4 2 2" xfId="27846" xr:uid="{0E4396B1-BC75-464D-B164-CF432F57B523}"/>
    <cellStyle name="Normal 2 5 8 4 2 3" xfId="17845" xr:uid="{FDB08684-D268-4DCA-B262-1B3506CE5912}"/>
    <cellStyle name="Normal 2 5 8 4 3" xfId="10298" xr:uid="{E5AA1FD1-ED76-4FAD-8CA9-11EB7236145B}"/>
    <cellStyle name="Normal 2 5 8 4 3 2" xfId="20678" xr:uid="{C78468E8-4D30-4A55-9AA2-6B20AC0D4496}"/>
    <cellStyle name="Normal 2 5 8 4 4" xfId="25083" xr:uid="{47ACB428-AD37-40AD-87E4-7E37E5606D87}"/>
    <cellStyle name="Normal 2 5 8 4 5" xfId="15012" xr:uid="{A3C273AF-593E-476B-B230-8D7E402C6145}"/>
    <cellStyle name="Normal 2 5 8 5" xfId="3949" xr:uid="{BF81343B-B83B-43B8-9BC5-CB12006B854C}"/>
    <cellStyle name="Normal 2 5 8 5 2" xfId="8780" xr:uid="{CECA1BCB-AD76-4537-8025-497C5AD21B3F}"/>
    <cellStyle name="Normal 2 5 8 5 2 2" xfId="28980" xr:uid="{94C765E6-BB12-4335-80EF-AF4F156CCF00}"/>
    <cellStyle name="Normal 2 5 8 5 2 3" xfId="19160" xr:uid="{0C1C02B2-740E-4BCE-B144-84642897C345}"/>
    <cellStyle name="Normal 2 5 8 5 3" xfId="11613" xr:uid="{0C944F9B-713E-4AE8-BB46-119FFF8D1704}"/>
    <cellStyle name="Normal 2 5 8 5 3 2" xfId="21993" xr:uid="{1EAB1D14-CBDA-43A1-9717-0CB745344DC4}"/>
    <cellStyle name="Normal 2 5 8 5 4" xfId="24533" xr:uid="{6ECCF8D9-9A14-4CC9-AD83-CFF583C82AC6}"/>
    <cellStyle name="Normal 2 5 8 5 5" xfId="16327" xr:uid="{B341DFBB-E567-480A-809E-A7B726B6E9CA}"/>
    <cellStyle name="Normal 2 5 8 6" xfId="5167" xr:uid="{AF740421-A9D7-4981-B0DD-024B66F1145B}"/>
    <cellStyle name="Normal 2 5 8 6 2" xfId="27674" xr:uid="{7DEE681E-4F61-4398-91D7-57107E8AAA8D}"/>
    <cellStyle name="Normal 2 5 8 6 3" xfId="27477" xr:uid="{59820533-D3B5-4D7A-A35D-04C989DD83D8}"/>
    <cellStyle name="Normal 2 5 8 6 4" xfId="14464" xr:uid="{8C96E933-25D4-4073-B797-84AB31DEAECA}"/>
    <cellStyle name="Normal 2 5 8 7" xfId="6917" xr:uid="{239F98C7-8727-4BE7-81D5-EE9277AB63F6}"/>
    <cellStyle name="Normal 2 5 8 7 2" xfId="27060" xr:uid="{96429B7D-6E41-4E3C-89DE-72DA8AA46504}"/>
    <cellStyle name="Normal 2 5 8 7 3" xfId="17297" xr:uid="{D7886A59-2199-41D7-AE3A-FD9033BD4BD3}"/>
    <cellStyle name="Normal 2 5 8 8" xfId="9750" xr:uid="{CB9AC7CF-C7D8-4DCC-A2E0-F4127C7C6F31}"/>
    <cellStyle name="Normal 2 5 8 8 2" xfId="20130" xr:uid="{BB9A25AA-4245-4628-BC06-51E1DB837678}"/>
    <cellStyle name="Normal 2 5 8 9" xfId="24422" xr:uid="{328A836E-32EB-4DD2-AFBA-D794BE946D62}"/>
    <cellStyle name="Normal 2 5 9" xfId="820" xr:uid="{00000000-0005-0000-0000-0000E0040000}"/>
    <cellStyle name="Normal 2 5 9 10" xfId="12502" xr:uid="{7FCA7729-F1C3-43C7-A3F8-4974BBD8AE7A}"/>
    <cellStyle name="Normal 2 5 9 2" xfId="3234" xr:uid="{00000000-0005-0000-0000-0000B7040000}"/>
    <cellStyle name="Normal 2 5 9 2 2" xfId="6291" xr:uid="{0B91A8BA-076C-481F-ADFB-A7856F4F3E46}"/>
    <cellStyle name="Normal 2 5 9 2 2 2" xfId="25629" xr:uid="{6C3EDB00-8CAF-4CFC-9DE8-3599F9EB5F26}"/>
    <cellStyle name="Normal 2 5 9 2 2 3" xfId="27966" xr:uid="{B970ACEE-F553-41DC-8DCB-FA030DEE0490}"/>
    <cellStyle name="Normal 2 5 9 2 2 4" xfId="15860" xr:uid="{0F440309-72D3-4934-AF8C-1DB3325F7EF9}"/>
    <cellStyle name="Normal 2 5 9 2 3" xfId="8313" xr:uid="{F4394632-4CB4-4401-8E21-5AB05E129132}"/>
    <cellStyle name="Normal 2 5 9 2 3 2" xfId="27350" xr:uid="{61014B98-6863-4EE2-9C3B-0C7310C8CF1B}"/>
    <cellStyle name="Normal 2 5 9 2 3 3" xfId="28888" xr:uid="{BEEE6F3E-1FED-40DD-9227-5E2282FE853D}"/>
    <cellStyle name="Normal 2 5 9 2 3 4" xfId="18693" xr:uid="{A2154F9B-A893-4B53-A8A7-192A73DEF509}"/>
    <cellStyle name="Normal 2 5 9 2 4" xfId="11146" xr:uid="{80A17659-A99E-4BA9-9359-3C23DD1BD919}"/>
    <cellStyle name="Normal 2 5 9 2 4 2" xfId="29476" xr:uid="{EFABE57B-B8CC-4BD2-9E3D-CF65BBFFD636}"/>
    <cellStyle name="Normal 2 5 9 2 4 3" xfId="21526" xr:uid="{B509A441-B731-49A6-96BB-4F34A6F2F384}"/>
    <cellStyle name="Normal 2 5 9 2 5" xfId="24244" xr:uid="{F9B116E2-9B39-4305-ABEF-403951DA8795}"/>
    <cellStyle name="Normal 2 5 9 2 6" xfId="13781" xr:uid="{B7F3693F-EB02-4589-9952-0D16020DDF4E}"/>
    <cellStyle name="Normal 2 5 9 3" xfId="2738" xr:uid="{00000000-0005-0000-0000-0000B8040000}"/>
    <cellStyle name="Normal 2 5 9 3 2" xfId="5955" xr:uid="{1C106CF1-7AAC-412B-81B1-54ED467F200B}"/>
    <cellStyle name="Normal 2 5 9 3 2 2" xfId="27464" xr:uid="{CC4B03BE-8BC6-4C64-AF77-07528B0A7D4A}"/>
    <cellStyle name="Normal 2 5 9 3 2 3" xfId="15408" xr:uid="{E570EFB2-99EA-4234-A4D2-5ABF913393A2}"/>
    <cellStyle name="Normal 2 5 9 3 3" xfId="7861" xr:uid="{302C5420-7804-42BA-B297-E308AAEF5BCE}"/>
    <cellStyle name="Normal 2 5 9 3 3 2" xfId="18241" xr:uid="{A9579B9F-64EE-43F8-9A70-559D79FF8E1D}"/>
    <cellStyle name="Normal 2 5 9 3 4" xfId="10694" xr:uid="{25CD7F1D-4955-4FCA-B4B5-67C0756C0511}"/>
    <cellStyle name="Normal 2 5 9 3 4 2" xfId="21074" xr:uid="{35D0D869-E1F7-4435-8529-8D9C63936AF1}"/>
    <cellStyle name="Normal 2 5 9 3 5" xfId="23938" xr:uid="{70708FAF-6117-43BC-A4C3-2588E56CBF5B}"/>
    <cellStyle name="Normal 2 5 9 3 6" xfId="13175" xr:uid="{5C716C2B-4908-4FE3-92D6-4A1D28A4DF2A}"/>
    <cellStyle name="Normal 2 5 9 4" xfId="2271" xr:uid="{00000000-0005-0000-0000-0000B6040000}"/>
    <cellStyle name="Normal 2 5 9 4 2" xfId="7397" xr:uid="{44CC9008-625D-48A4-A3F4-6A660BC2991B}"/>
    <cellStyle name="Normal 2 5 9 4 2 2" xfId="27952" xr:uid="{1ACE6644-AF73-4258-8A74-DFFE087E6897}"/>
    <cellStyle name="Normal 2 5 9 4 2 3" xfId="17777" xr:uid="{9971C4D6-2A38-4BFF-B60A-B3EEDC94716F}"/>
    <cellStyle name="Normal 2 5 9 4 3" xfId="10230" xr:uid="{5F9F0C4C-2D85-4646-960C-56A8C3B1C93E}"/>
    <cellStyle name="Normal 2 5 9 4 3 2" xfId="20610" xr:uid="{81686D14-218A-4EB9-97EF-B8C9AF73EDE0}"/>
    <cellStyle name="Normal 2 5 9 4 4" xfId="23686" xr:uid="{49D8E19A-075C-4E34-A4CE-79C0FF224597}"/>
    <cellStyle name="Normal 2 5 9 4 5" xfId="14944" xr:uid="{7A1B2A35-2331-4EF4-A6EF-5E897BBCE437}"/>
    <cellStyle name="Normal 2 5 9 5" xfId="3809" xr:uid="{C36B1377-C1A8-4750-9E28-3ABDD05BE518}"/>
    <cellStyle name="Normal 2 5 9 5 2" xfId="8643" xr:uid="{154617DC-6663-42CD-931D-5622CEA77ECE}"/>
    <cellStyle name="Normal 2 5 9 5 2 2" xfId="19023" xr:uid="{CE4701C2-C8C4-4A37-B1F3-6C21AEDEA06A}"/>
    <cellStyle name="Normal 2 5 9 5 3" xfId="11476" xr:uid="{6063A356-5B28-4C34-8859-1EBC8C85D199}"/>
    <cellStyle name="Normal 2 5 9 5 3 2" xfId="21856" xr:uid="{4EE30D17-D780-4166-84BD-EC2FB143CCEC}"/>
    <cellStyle name="Normal 2 5 9 5 4" xfId="28102" xr:uid="{BE95F47A-4672-426F-99A6-ACA33F274C2D}"/>
    <cellStyle name="Normal 2 5 9 5 5" xfId="16190" xr:uid="{0865A172-1CAC-4A74-979F-330CE434C959}"/>
    <cellStyle name="Normal 2 5 9 6" xfId="5170" xr:uid="{B31D40FC-3EBC-4519-B7B0-43B86423AE7E}"/>
    <cellStyle name="Normal 2 5 9 6 2" xfId="14467" xr:uid="{4FBA8EC1-5C39-4D2C-BA4F-5F800D6F3DB5}"/>
    <cellStyle name="Normal 2 5 9 7" xfId="6920" xr:uid="{9AAF25E7-CC15-41BD-B93C-BEB25785AB29}"/>
    <cellStyle name="Normal 2 5 9 7 2" xfId="17300" xr:uid="{EB8FE4D3-0522-4388-8A17-14FEAD0B5AC4}"/>
    <cellStyle name="Normal 2 5 9 8" xfId="9753" xr:uid="{27576975-041A-453B-BB10-E93A0FD07564}"/>
    <cellStyle name="Normal 2 5 9 8 2" xfId="20133" xr:uid="{C871B22F-AA4C-4F56-9BB6-586D7328BD16}"/>
    <cellStyle name="Normal 2 5 9 9" xfId="25519" xr:uid="{D68B2B4B-CB3F-46E5-9B54-D643C1350598}"/>
    <cellStyle name="Normal 2 6" xfId="821" xr:uid="{00000000-0005-0000-0000-0000E1040000}"/>
    <cellStyle name="Normal 2 6 10" xfId="5171" xr:uid="{DD478F15-A083-4817-8175-D763E388BB84}"/>
    <cellStyle name="Normal 2 6 10 2" xfId="14468" xr:uid="{E5309782-CB5A-4A22-A5E7-5A4F7C7A20E6}"/>
    <cellStyle name="Normal 2 6 11" xfId="6921" xr:uid="{B39136A8-D95F-4470-8743-FEB656977D2A}"/>
    <cellStyle name="Normal 2 6 11 2" xfId="17301" xr:uid="{A69F4FF9-21AA-4E7B-93DC-CCCD3D07233C}"/>
    <cellStyle name="Normal 2 6 12" xfId="9754" xr:uid="{2EB3993A-F026-4EED-9A24-7B90B3DD425E}"/>
    <cellStyle name="Normal 2 6 12 2" xfId="20134" xr:uid="{DDDB0523-0818-4E09-A63F-A4F629557835}"/>
    <cellStyle name="Normal 2 6 13" xfId="22823" xr:uid="{49B58377-FBC9-4605-89B7-B6DD49E3E0BC}"/>
    <cellStyle name="Normal 2 6 14" xfId="12396" xr:uid="{6FCA1971-0E11-4060-AEE0-39888A0B4FEC}"/>
    <cellStyle name="Normal 2 6 15" xfId="29567" xr:uid="{D20AE30D-0FA9-4A88-B2A2-8B4705DD5E43}"/>
    <cellStyle name="Normal 2 6 2" xfId="822" xr:uid="{00000000-0005-0000-0000-0000E2040000}"/>
    <cellStyle name="Normal 2 6 2 10" xfId="6922" xr:uid="{6B452C7E-FE71-41C6-AEB2-1CEFD1267B3F}"/>
    <cellStyle name="Normal 2 6 2 10 2" xfId="17302" xr:uid="{C1B45B50-B0BF-4C5A-9E26-73DFBCF43E54}"/>
    <cellStyle name="Normal 2 6 2 11" xfId="9755" xr:uid="{70EE3BED-9444-4771-B0E0-B22D2D681A56}"/>
    <cellStyle name="Normal 2 6 2 11 2" xfId="20135" xr:uid="{B8848E42-84F5-402A-8F44-DF4E26C14C9C}"/>
    <cellStyle name="Normal 2 6 2 12" xfId="24769" xr:uid="{35CF3DA4-DC61-44EA-9462-885C50B93914}"/>
    <cellStyle name="Normal 2 6 2 13" xfId="12456" xr:uid="{560212F9-0533-4461-9920-F70CFBCCFBC5}"/>
    <cellStyle name="Normal 2 6 2 2" xfId="823" xr:uid="{00000000-0005-0000-0000-0000E3040000}"/>
    <cellStyle name="Normal 2 6 2 2 10" xfId="13021" xr:uid="{0D4BBAF6-D8A0-465E-8BC7-1533A0227D43}"/>
    <cellStyle name="Normal 2 6 2 2 2" xfId="2749" xr:uid="{00000000-0005-0000-0000-0000BC040000}"/>
    <cellStyle name="Normal 2 6 2 2 2 2" xfId="3237" xr:uid="{00000000-0005-0000-0000-0000BD040000}"/>
    <cellStyle name="Normal 2 6 2 2 2 2 2" xfId="6294" xr:uid="{0B07470C-85B1-4C6C-8ECD-495CD613F7F9}"/>
    <cellStyle name="Normal 2 6 2 2 2 2 2 2" xfId="25983" xr:uid="{15AEB110-49CC-43EA-914F-C7B5BA29E022}"/>
    <cellStyle name="Normal 2 6 2 2 2 2 2 3" xfId="15863" xr:uid="{6299CCA4-F531-4401-9A04-6E9291B145E1}"/>
    <cellStyle name="Normal 2 6 2 2 2 2 3" xfId="8316" xr:uid="{7D00746B-09DC-4BE8-9F40-2E48AA9B3F4E}"/>
    <cellStyle name="Normal 2 6 2 2 2 2 3 2" xfId="18696" xr:uid="{92375DE8-DFE2-4284-ADB8-E6088B04237C}"/>
    <cellStyle name="Normal 2 6 2 2 2 2 4" xfId="11149" xr:uid="{45876200-9A30-4704-87EC-D9A1EE244809}"/>
    <cellStyle name="Normal 2 6 2 2 2 2 4 2" xfId="21529" xr:uid="{19313E0A-2184-42AB-A62F-564856D82415}"/>
    <cellStyle name="Normal 2 6 2 2 2 2 5" xfId="24863" xr:uid="{22919932-BE07-4BEC-A9C1-1F5690CBF9E8}"/>
    <cellStyle name="Normal 2 6 2 2 2 2 6" xfId="13784" xr:uid="{D92ABE24-15D8-42BF-BA33-29B764548151}"/>
    <cellStyle name="Normal 2 6 2 2 2 3" xfId="4312" xr:uid="{451EFECD-E6FF-49A0-931F-814EEFFD5A8F}"/>
    <cellStyle name="Normal 2 6 2 2 2 3 2" xfId="9083" xr:uid="{3595DF81-ADC3-45A8-9BCF-7689DB946DF4}"/>
    <cellStyle name="Normal 2 6 2 2 2 3 2 2" xfId="29126" xr:uid="{3478CBB0-2BB3-4BBC-BDF5-74924D9D1697}"/>
    <cellStyle name="Normal 2 6 2 2 2 3 2 3" xfId="19463" xr:uid="{53207F61-895A-499D-A277-FF244C663D60}"/>
    <cellStyle name="Normal 2 6 2 2 2 3 3" xfId="11916" xr:uid="{48D8DEA2-984C-4B9D-A7AA-ED5779C04D14}"/>
    <cellStyle name="Normal 2 6 2 2 2 3 3 2" xfId="22296" xr:uid="{7CA70C4C-A7DF-4680-9001-4AC840974DE7}"/>
    <cellStyle name="Normal 2 6 2 2 2 3 4" xfId="23342" xr:uid="{D534D1FF-ED6B-4AFA-A78B-91BFD6963392}"/>
    <cellStyle name="Normal 2 6 2 2 2 3 5" xfId="16630" xr:uid="{D5A661F6-AA69-4A0F-BEEE-49C104A2C658}"/>
    <cellStyle name="Normal 2 6 2 2 2 4" xfId="5966" xr:uid="{298A3100-0F0E-4143-A5EA-0E61FD9A4AB6}"/>
    <cellStyle name="Normal 2 6 2 2 2 4 2" xfId="26478" xr:uid="{11AECB0D-6D22-4FB1-BDEF-36BD0B668DF2}"/>
    <cellStyle name="Normal 2 6 2 2 2 4 3" xfId="15419" xr:uid="{06CF890A-500B-4804-8C18-A9A6100DD4F0}"/>
    <cellStyle name="Normal 2 6 2 2 2 5" xfId="7872" xr:uid="{13D454F1-D94D-4985-B799-7A9EE008A9DD}"/>
    <cellStyle name="Normal 2 6 2 2 2 5 2" xfId="18252" xr:uid="{49C3328D-2308-4F91-B477-7FDE2DDB1AD1}"/>
    <cellStyle name="Normal 2 6 2 2 2 6" xfId="10705" xr:uid="{67F0920D-71CE-4035-957B-64609EFCF7FB}"/>
    <cellStyle name="Normal 2 6 2 2 2 6 2" xfId="21085" xr:uid="{B4910B9D-7FD4-4ABB-8821-B0753D2BA9C3}"/>
    <cellStyle name="Normal 2 6 2 2 2 7" xfId="24553" xr:uid="{A6371983-7A9E-40B5-882F-16BA02B0D5BB}"/>
    <cellStyle name="Normal 2 6 2 2 2 8" xfId="13191" xr:uid="{E94E252D-CEC7-44E3-AE45-EF7C918145D9}"/>
    <cellStyle name="Normal 2 6 2 2 3" xfId="3238" xr:uid="{00000000-0005-0000-0000-0000BE040000}"/>
    <cellStyle name="Normal 2 6 2 2 3 2" xfId="4489" xr:uid="{55CEC6C5-0DF6-4B0F-924A-77BA3BC616DD}"/>
    <cellStyle name="Normal 2 6 2 2 3 2 2" xfId="9260" xr:uid="{06250DE4-EF61-49D8-88D3-8EC22069837C}"/>
    <cellStyle name="Normal 2 6 2 2 3 2 2 2" xfId="19640" xr:uid="{66BB9C65-E528-4C7D-B9E6-BE7C48E04D21}"/>
    <cellStyle name="Normal 2 6 2 2 3 2 3" xfId="12093" xr:uid="{668CB0BD-5154-4E9D-9950-737CB28749D1}"/>
    <cellStyle name="Normal 2 6 2 2 3 2 3 2" xfId="22473" xr:uid="{0927B242-5633-413B-9366-D0BF18B6BEF8}"/>
    <cellStyle name="Normal 2 6 2 2 3 2 4" xfId="27213" xr:uid="{86708BAA-E17F-49EC-854A-0A84CF6C76C2}"/>
    <cellStyle name="Normal 2 6 2 2 3 2 5" xfId="16807" xr:uid="{599B188C-F56C-4FC6-A997-E2906A024AF1}"/>
    <cellStyle name="Normal 2 6 2 2 3 3" xfId="6295" xr:uid="{B79DBA51-6000-4D82-80A8-804A3E8AE8B8}"/>
    <cellStyle name="Normal 2 6 2 2 3 3 2" xfId="15864" xr:uid="{7DC4A406-DF69-4EC5-A326-85572F0B978F}"/>
    <cellStyle name="Normal 2 6 2 2 3 4" xfId="8317" xr:uid="{45F53046-B812-4B00-AF6C-5C1BE3C220C6}"/>
    <cellStyle name="Normal 2 6 2 2 3 4 2" xfId="18697" xr:uid="{4FA5C0D2-5A8F-4244-BA51-715E53E0E9C9}"/>
    <cellStyle name="Normal 2 6 2 2 3 5" xfId="11150" xr:uid="{8FB676D1-A2A5-4791-81A5-AA86212AE9BB}"/>
    <cellStyle name="Normal 2 6 2 2 3 5 2" xfId="21530" xr:uid="{1B7321DF-74C0-4FE4-90B0-A4A4BC518DD0}"/>
    <cellStyle name="Normal 2 6 2 2 3 6" xfId="25443" xr:uid="{63EE90C9-352C-4A42-BCBF-967139EC8398}"/>
    <cellStyle name="Normal 2 6 2 2 3 7" xfId="13785" xr:uid="{003465C1-845E-4AA6-AAC9-38E55E50C248}"/>
    <cellStyle name="Normal 2 6 2 2 4" xfId="3236" xr:uid="{00000000-0005-0000-0000-0000BF040000}"/>
    <cellStyle name="Normal 2 6 2 2 4 2" xfId="6293" xr:uid="{8A71D997-902F-4EC5-BD04-EFA816DE2D95}"/>
    <cellStyle name="Normal 2 6 2 2 4 2 2" xfId="26118" xr:uid="{6C41D414-276B-4750-99C0-84744654015A}"/>
    <cellStyle name="Normal 2 6 2 2 4 2 3" xfId="15862" xr:uid="{58E19D04-F987-48EA-AD62-D757F9DC9301}"/>
    <cellStyle name="Normal 2 6 2 2 4 3" xfId="8315" xr:uid="{D7CD78DF-D605-471F-83D2-64D69091FA77}"/>
    <cellStyle name="Normal 2 6 2 2 4 3 2" xfId="18695" xr:uid="{8ADBC21C-45A3-48A1-89F6-3A2356F32654}"/>
    <cellStyle name="Normal 2 6 2 2 4 4" xfId="11148" xr:uid="{14AD40EB-66C8-45BC-83A2-CCA9B1A5ABF3}"/>
    <cellStyle name="Normal 2 6 2 2 4 4 2" xfId="21528" xr:uid="{214F76B3-3270-4655-8C6B-6FFC20D4F682}"/>
    <cellStyle name="Normal 2 6 2 2 4 5" xfId="24350" xr:uid="{781D88E8-E12F-46EC-82D2-751C026D45CE}"/>
    <cellStyle name="Normal 2 6 2 2 4 6" xfId="13783" xr:uid="{91AAE636-ACAC-4080-91F2-DFC72904F990}"/>
    <cellStyle name="Normal 2 6 2 2 5" xfId="4236" xr:uid="{6213120F-9F90-4BE0-92B7-346DAD0055F1}"/>
    <cellStyle name="Normal 2 6 2 2 5 2" xfId="9007" xr:uid="{B23A0D37-DA54-4EDA-BE34-71A567E5C728}"/>
    <cellStyle name="Normal 2 6 2 2 5 2 2" xfId="29078" xr:uid="{5B35F843-65AE-46F3-BBE9-BA3D0813C538}"/>
    <cellStyle name="Normal 2 6 2 2 5 2 3" xfId="19387" xr:uid="{6714A023-88B7-4F17-BD6B-5FA4ACE1AAC2}"/>
    <cellStyle name="Normal 2 6 2 2 5 3" xfId="11840" xr:uid="{C70035A5-E15B-4D76-88E0-5C3F7C131519}"/>
    <cellStyle name="Normal 2 6 2 2 5 3 2" xfId="22220" xr:uid="{E83365C6-6F43-4F18-8F82-0431B69ED16A}"/>
    <cellStyle name="Normal 2 6 2 2 5 4" xfId="23575" xr:uid="{BBCF9256-3B95-44EB-92C0-669EE74927F6}"/>
    <cellStyle name="Normal 2 6 2 2 5 5" xfId="16554" xr:uid="{2525C136-B1B0-4DFD-A134-1912100B16CB}"/>
    <cellStyle name="Normal 2 6 2 2 6" xfId="5173" xr:uid="{EFD3024B-EF2D-42ED-A19F-E2212A050465}"/>
    <cellStyle name="Normal 2 6 2 2 6 2" xfId="28649" xr:uid="{E51DA777-0808-4589-A231-F6DEACAEA0DC}"/>
    <cellStyle name="Normal 2 6 2 2 6 3" xfId="14470" xr:uid="{CC01BC16-52DB-4F97-85D1-813E789606D7}"/>
    <cellStyle name="Normal 2 6 2 2 7" xfId="6923" xr:uid="{8FEB73BD-73B7-40EC-81B9-13739C227541}"/>
    <cellStyle name="Normal 2 6 2 2 7 2" xfId="17303" xr:uid="{8E9BBD76-FCD0-4DA6-9DE2-B44004DEE9FF}"/>
    <cellStyle name="Normal 2 6 2 2 8" xfId="9756" xr:uid="{E500A65A-BD52-41D2-BA8F-127DE68A173E}"/>
    <cellStyle name="Normal 2 6 2 2 8 2" xfId="20136" xr:uid="{6EAF28EB-AB73-4A7D-8ACB-0F87A24CD8B4}"/>
    <cellStyle name="Normal 2 6 2 2 9" xfId="24334" xr:uid="{550195B9-69B1-41FF-8556-424F9227CAEB}"/>
    <cellStyle name="Normal 2 6 2 3" xfId="2748" xr:uid="{00000000-0005-0000-0000-0000C0040000}"/>
    <cellStyle name="Normal 2 6 2 3 2" xfId="3239" xr:uid="{00000000-0005-0000-0000-0000C1040000}"/>
    <cellStyle name="Normal 2 6 2 3 2 2" xfId="6296" xr:uid="{909EF239-56EC-436B-B207-0C2058E4371C}"/>
    <cellStyle name="Normal 2 6 2 3 2 2 2" xfId="27529" xr:uid="{6A3159D9-295F-4279-B03A-E3C845D77425}"/>
    <cellStyle name="Normal 2 6 2 3 2 2 3" xfId="15865" xr:uid="{2C7CBD9F-6D00-4DFD-8C61-0A5C8FFCB40E}"/>
    <cellStyle name="Normal 2 6 2 3 2 3" xfId="8318" xr:uid="{E8956212-19DA-46E6-AE5B-B477D98F4FC0}"/>
    <cellStyle name="Normal 2 6 2 3 2 3 2" xfId="18698" xr:uid="{63AAA577-4A6D-42C1-AEF3-F0691CE300E7}"/>
    <cellStyle name="Normal 2 6 2 3 2 4" xfId="11151" xr:uid="{3183E437-A385-4F27-8C65-8E24BC3C2386}"/>
    <cellStyle name="Normal 2 6 2 3 2 4 2" xfId="21531" xr:uid="{CCA787AD-396D-48F7-939C-67EA61F5EAFF}"/>
    <cellStyle name="Normal 2 6 2 3 2 5" xfId="22794" xr:uid="{35DE97A9-B50F-44E7-8469-98B46AE21DDC}"/>
    <cellStyle name="Normal 2 6 2 3 2 6" xfId="13786" xr:uid="{DBCCB06C-77FF-48D3-B46A-C7ED0160E78B}"/>
    <cellStyle name="Normal 2 6 2 3 3" xfId="4311" xr:uid="{05338117-EB87-4B41-8F3F-9D96A8C69F48}"/>
    <cellStyle name="Normal 2 6 2 3 3 2" xfId="9082" xr:uid="{06B64086-F2FA-4554-A66A-7DCD7A828594}"/>
    <cellStyle name="Normal 2 6 2 3 3 2 2" xfId="29125" xr:uid="{CD74FA9E-399D-4ABF-9104-22E50EC80906}"/>
    <cellStyle name="Normal 2 6 2 3 3 2 3" xfId="19462" xr:uid="{374CA1CC-12B2-48B1-9D67-A7B3DEEE4CBF}"/>
    <cellStyle name="Normal 2 6 2 3 3 3" xfId="11915" xr:uid="{1DD8F1BF-BCEA-465E-A31C-07F49838B74E}"/>
    <cellStyle name="Normal 2 6 2 3 3 3 2" xfId="22295" xr:uid="{9E6596BA-0FCB-417E-82E2-1524BC5841F5}"/>
    <cellStyle name="Normal 2 6 2 3 3 4" xfId="25347" xr:uid="{42660836-C392-4A95-AB7D-2B10EB886405}"/>
    <cellStyle name="Normal 2 6 2 3 3 5" xfId="16629" xr:uid="{563033DD-F564-4805-B714-6325541D0051}"/>
    <cellStyle name="Normal 2 6 2 3 4" xfId="5965" xr:uid="{E65F83FC-A1C3-4EA4-9529-1202F48F8094}"/>
    <cellStyle name="Normal 2 6 2 3 4 2" xfId="27921" xr:uid="{1E851278-57D4-4AA3-A532-7F287997802C}"/>
    <cellStyle name="Normal 2 6 2 3 4 3" xfId="15418" xr:uid="{69C05F2B-C137-4BB6-8704-13070549C81C}"/>
    <cellStyle name="Normal 2 6 2 3 5" xfId="7871" xr:uid="{621F3C51-E706-4289-808D-3600D7DE2E8D}"/>
    <cellStyle name="Normal 2 6 2 3 5 2" xfId="18251" xr:uid="{2C1E3A01-E7C2-4B75-9362-E23996E4157F}"/>
    <cellStyle name="Normal 2 6 2 3 6" xfId="10704" xr:uid="{0942D83E-6785-4069-93ED-E1FEF867500E}"/>
    <cellStyle name="Normal 2 6 2 3 6 2" xfId="21084" xr:uid="{D0426F11-DBC5-4AD7-A855-E1C40AE9F6EE}"/>
    <cellStyle name="Normal 2 6 2 3 7" xfId="24594" xr:uid="{70CCA74D-0F9E-4C26-BE30-EDEF40B34700}"/>
    <cellStyle name="Normal 2 6 2 3 8" xfId="13190" xr:uid="{082743DC-5C06-434B-9280-28C08901C2E8}"/>
    <cellStyle name="Normal 2 6 2 4" xfId="3240" xr:uid="{00000000-0005-0000-0000-0000C2040000}"/>
    <cellStyle name="Normal 2 6 2 4 2" xfId="4490" xr:uid="{99D999CC-6FD5-486B-8B59-AACF02421660}"/>
    <cellStyle name="Normal 2 6 2 4 2 2" xfId="9261" xr:uid="{693B2310-F2CC-4B51-8DCA-6C985B7E01F6}"/>
    <cellStyle name="Normal 2 6 2 4 2 2 2" xfId="19641" xr:uid="{60CE9961-B196-4E53-9106-4D821DF88F34}"/>
    <cellStyle name="Normal 2 6 2 4 2 3" xfId="12094" xr:uid="{F27E296C-2BF5-4C55-A4BC-C01B2BB3001C}"/>
    <cellStyle name="Normal 2 6 2 4 2 3 2" xfId="22474" xr:uid="{6890BA32-74A1-468A-8E1D-EE5DDA9E01A7}"/>
    <cellStyle name="Normal 2 6 2 4 2 4" xfId="26154" xr:uid="{8E1693E9-A028-4C58-88A3-DCB985228DC4}"/>
    <cellStyle name="Normal 2 6 2 4 2 5" xfId="16808" xr:uid="{C18685EF-A719-4116-BA1B-3BA5E1AA00FD}"/>
    <cellStyle name="Normal 2 6 2 4 3" xfId="6297" xr:uid="{492F9173-ED6E-4509-86DB-B2EA5DF6D7F6}"/>
    <cellStyle name="Normal 2 6 2 4 3 2" xfId="15866" xr:uid="{BA1625F8-53AF-4C89-82AA-C0EB3332B7FA}"/>
    <cellStyle name="Normal 2 6 2 4 4" xfId="8319" xr:uid="{C1DB41E0-32DE-4948-9DB1-AAC9D0DB7206}"/>
    <cellStyle name="Normal 2 6 2 4 4 2" xfId="18699" xr:uid="{875847CA-7CEF-469C-BA9D-AF3CD931B7D7}"/>
    <cellStyle name="Normal 2 6 2 4 5" xfId="11152" xr:uid="{A35979AB-4BBF-40BE-BD16-A63862B7E890}"/>
    <cellStyle name="Normal 2 6 2 4 5 2" xfId="21532" xr:uid="{290E8148-7224-483E-8FEB-44D1A8EBA1D7}"/>
    <cellStyle name="Normal 2 6 2 4 6" xfId="23651" xr:uid="{2E0F261C-8B52-49F0-8467-4A7022122960}"/>
    <cellStyle name="Normal 2 6 2 4 7" xfId="13787" xr:uid="{C67B1CEB-659F-49D7-AF42-A53E6118D022}"/>
    <cellStyle name="Normal 2 6 2 5" xfId="3235" xr:uid="{00000000-0005-0000-0000-0000C3040000}"/>
    <cellStyle name="Normal 2 6 2 5 2" xfId="6292" xr:uid="{864BD532-2191-49D7-A5D9-FF59CCEEAFD4}"/>
    <cellStyle name="Normal 2 6 2 5 2 2" xfId="27653" xr:uid="{A64C6447-BC8F-4094-9873-7775BF9AA8CD}"/>
    <cellStyle name="Normal 2 6 2 5 2 3" xfId="15861" xr:uid="{8CEFF8B3-DBEE-4DA2-9982-4C778CE2B6D8}"/>
    <cellStyle name="Normal 2 6 2 5 3" xfId="8314" xr:uid="{5AEDA475-210E-48A9-ACEE-9CB4F1AEDF16}"/>
    <cellStyle name="Normal 2 6 2 5 3 2" xfId="18694" xr:uid="{8CFC2B20-D82C-4836-8B85-B2DDA40B52F2}"/>
    <cellStyle name="Normal 2 6 2 5 4" xfId="11147" xr:uid="{56BF3207-64C4-44E3-AFF4-0474BABB18FC}"/>
    <cellStyle name="Normal 2 6 2 5 4 2" xfId="21527" xr:uid="{80DEABAB-AAEF-44BF-954B-37CF1AB5F697}"/>
    <cellStyle name="Normal 2 6 2 5 5" xfId="24340" xr:uid="{E7546074-5B21-4067-9EB9-A2806E9B7A0C}"/>
    <cellStyle name="Normal 2 6 2 5 6" xfId="13782" xr:uid="{89D4FEE3-FC36-40D1-A84B-A3B2E206D0DA}"/>
    <cellStyle name="Normal 2 6 2 6" xfId="2531" xr:uid="{00000000-0005-0000-0000-0000C4040000}"/>
    <cellStyle name="Normal 2 6 2 6 2" xfId="5804" xr:uid="{10762A9A-7272-485A-943C-B474B929DFA1}"/>
    <cellStyle name="Normal 2 6 2 6 2 2" xfId="28329" xr:uid="{91C42B10-F180-458D-AFC1-107E53C0EC40}"/>
    <cellStyle name="Normal 2 6 2 6 2 3" xfId="15202" xr:uid="{C481E85C-B006-44B4-B153-234F7CD519A4}"/>
    <cellStyle name="Normal 2 6 2 6 3" xfId="7655" xr:uid="{802B6534-EC9E-4BAF-9ED1-E58A0B5A1B3C}"/>
    <cellStyle name="Normal 2 6 2 6 3 2" xfId="18035" xr:uid="{0C59ABBA-3D43-4EB6-8CC4-6FDE3F98A84D}"/>
    <cellStyle name="Normal 2 6 2 6 4" xfId="10488" xr:uid="{1FCE637C-45EC-4DB5-B22E-0EB0BA1F730F}"/>
    <cellStyle name="Normal 2 6 2 6 4 2" xfId="20868" xr:uid="{3DB16BC8-7567-4D71-BE88-6964F1429595}"/>
    <cellStyle name="Normal 2 6 2 6 5" xfId="23451" xr:uid="{3467CB81-E993-4155-9658-380959AE2084}"/>
    <cellStyle name="Normal 2 6 2 6 6" xfId="12918" xr:uid="{12AC7268-F7FD-4FC4-9DD5-F0A75605BD3E}"/>
    <cellStyle name="Normal 2 6 2 7" xfId="2225" xr:uid="{00000000-0005-0000-0000-0000BA040000}"/>
    <cellStyle name="Normal 2 6 2 7 2" xfId="7351" xr:uid="{D530F37D-DEF4-4170-A7A3-CB1060AA827D}"/>
    <cellStyle name="Normal 2 6 2 7 2 2" xfId="17731" xr:uid="{1AC286B0-EC57-4FEF-9592-7305F7F714D3}"/>
    <cellStyle name="Normal 2 6 2 7 3" xfId="10184" xr:uid="{917FF294-FA44-4D45-86B4-360CE91273CB}"/>
    <cellStyle name="Normal 2 6 2 7 3 2" xfId="20564" xr:uid="{80CC7CE1-1E69-417B-BC19-550A0933C939}"/>
    <cellStyle name="Normal 2 6 2 7 4" xfId="24402" xr:uid="{1502BF02-3285-4572-A39D-B74C8D53DD14}"/>
    <cellStyle name="Normal 2 6 2 7 5" xfId="14898" xr:uid="{1CA6A51E-82D5-4C77-BCEB-1851F5CDC9B4}"/>
    <cellStyle name="Normal 2 6 2 8" xfId="3791" xr:uid="{EA396F53-A8E3-4AAD-AEFE-BE244E793E8F}"/>
    <cellStyle name="Normal 2 6 2 8 2" xfId="8626" xr:uid="{ED8914F2-C102-4167-8F91-AA93ECEF9C27}"/>
    <cellStyle name="Normal 2 6 2 8 2 2" xfId="19006" xr:uid="{70494654-2281-49E4-99E3-8834C809E729}"/>
    <cellStyle name="Normal 2 6 2 8 3" xfId="11459" xr:uid="{56BA38B1-DC32-4B80-B62D-8B1022DA2726}"/>
    <cellStyle name="Normal 2 6 2 8 3 2" xfId="21839" xr:uid="{278BD44B-3A17-484E-ABAC-932535BD4874}"/>
    <cellStyle name="Normal 2 6 2 8 4" xfId="16173" xr:uid="{E09CC765-129B-4103-A5F1-3F1553452D84}"/>
    <cellStyle name="Normal 2 6 2 9" xfId="5172" xr:uid="{C8D33ABA-A6DE-4D30-A213-75A149B1FA83}"/>
    <cellStyle name="Normal 2 6 2 9 2" xfId="14469" xr:uid="{974A2E2F-85FD-42D4-9E21-8199EEBB5EB3}"/>
    <cellStyle name="Normal 2 6 3" xfId="824" xr:uid="{00000000-0005-0000-0000-0000E4040000}"/>
    <cellStyle name="Normal 2 6 3 10" xfId="9757" xr:uid="{A4D62B8B-D218-4840-B61C-71340FE99392}"/>
    <cellStyle name="Normal 2 6 3 10 2" xfId="20137" xr:uid="{FC4D10FB-3755-4F39-A082-152E804D35F2}"/>
    <cellStyle name="Normal 2 6 3 11" xfId="24999" xr:uid="{B09E0DFE-CB49-4293-9A76-68CE4C4AFD3E}"/>
    <cellStyle name="Normal 2 6 3 12" xfId="12573" xr:uid="{6DF2FDF8-BF05-4326-8CED-AF04FE39C9F4}"/>
    <cellStyle name="Normal 2 6 3 2" xfId="2750" xr:uid="{00000000-0005-0000-0000-0000C6040000}"/>
    <cellStyle name="Normal 2 6 3 2 2" xfId="3242" xr:uid="{00000000-0005-0000-0000-0000C7040000}"/>
    <cellStyle name="Normal 2 6 3 2 2 2" xfId="6299" xr:uid="{7304B549-7725-4E18-B383-08AC32602764}"/>
    <cellStyle name="Normal 2 6 3 2 2 2 2" xfId="28080" xr:uid="{92E698A4-443E-4E9F-912D-3316C8057977}"/>
    <cellStyle name="Normal 2 6 3 2 2 2 3" xfId="15868" xr:uid="{E2BEE138-2676-4D8C-9875-BCFE68E134F5}"/>
    <cellStyle name="Normal 2 6 3 2 2 3" xfId="8321" xr:uid="{E291EB98-CB64-4225-A299-2FBB6958D1D8}"/>
    <cellStyle name="Normal 2 6 3 2 2 3 2" xfId="18701" xr:uid="{767B6D43-7AD9-4B29-821F-6A35E2A9C3B4}"/>
    <cellStyle name="Normal 2 6 3 2 2 4" xfId="11154" xr:uid="{748016B8-AB50-4139-A5F0-56CB27A68A9F}"/>
    <cellStyle name="Normal 2 6 3 2 2 4 2" xfId="21534" xr:uid="{95D20107-076A-48EF-AB96-F7E20554289D}"/>
    <cellStyle name="Normal 2 6 3 2 2 5" xfId="23899" xr:uid="{0FBF2B24-DE81-4443-8299-141FA0D649DA}"/>
    <cellStyle name="Normal 2 6 3 2 2 6" xfId="13789" xr:uid="{F9D0B80D-AC75-439E-A28A-B9DE7A394B05}"/>
    <cellStyle name="Normal 2 6 3 2 3" xfId="4313" xr:uid="{FDB00B43-EDE2-439A-8599-5EB1BA9F4CE7}"/>
    <cellStyle name="Normal 2 6 3 2 3 2" xfId="9084" xr:uid="{16808E95-2586-46E7-BE40-B97AEE2CFFB2}"/>
    <cellStyle name="Normal 2 6 3 2 3 2 2" xfId="29127" xr:uid="{7F4B2F7D-F1C0-4A26-B6B2-BD2773891107}"/>
    <cellStyle name="Normal 2 6 3 2 3 2 3" xfId="19464" xr:uid="{8D3D01C1-5F5A-488C-9B61-70485AA27C9D}"/>
    <cellStyle name="Normal 2 6 3 2 3 3" xfId="11917" xr:uid="{3CB88BFF-7034-4492-AA0A-14017708B94E}"/>
    <cellStyle name="Normal 2 6 3 2 3 3 2" xfId="22297" xr:uid="{A14D9E91-F974-4C75-97D6-B6D0E1D8D640}"/>
    <cellStyle name="Normal 2 6 3 2 3 4" xfId="24335" xr:uid="{01B9F8C2-15BC-4CE9-BC27-617DA3FAF2A3}"/>
    <cellStyle name="Normal 2 6 3 2 3 5" xfId="16631" xr:uid="{566336C9-D4DB-4A32-91F6-86EAD6606C09}"/>
    <cellStyle name="Normal 2 6 3 2 4" xfId="5967" xr:uid="{B0225D42-3F43-429F-96D2-B3C4FFF017AF}"/>
    <cellStyle name="Normal 2 6 3 2 4 2" xfId="28153" xr:uid="{5C369DB8-5E78-41E0-9489-A73C67F62EB5}"/>
    <cellStyle name="Normal 2 6 3 2 4 3" xfId="15420" xr:uid="{6AC99C5E-64F7-4525-A5AB-A0680637904B}"/>
    <cellStyle name="Normal 2 6 3 2 5" xfId="7873" xr:uid="{187C8DAC-2EBE-40DA-A2BA-B16800DDFA06}"/>
    <cellStyle name="Normal 2 6 3 2 5 2" xfId="18253" xr:uid="{0AB7271F-C4AF-40EE-8F0E-C9A3C9E23C6A}"/>
    <cellStyle name="Normal 2 6 3 2 6" xfId="10706" xr:uid="{68C15709-F04C-47D1-B067-E8BE43F77BD4}"/>
    <cellStyle name="Normal 2 6 3 2 6 2" xfId="21086" xr:uid="{F447D534-E314-47F2-9E88-C461FD47A87B}"/>
    <cellStyle name="Normal 2 6 3 2 7" xfId="24627" xr:uid="{0EB4ABFD-ACE5-4ABD-B332-42F09D2BA598}"/>
    <cellStyle name="Normal 2 6 3 2 8" xfId="13192" xr:uid="{564E1D4A-1A87-4C0D-840E-13FA45AB478F}"/>
    <cellStyle name="Normal 2 6 3 3" xfId="3243" xr:uid="{00000000-0005-0000-0000-0000C8040000}"/>
    <cellStyle name="Normal 2 6 3 3 2" xfId="4491" xr:uid="{87207243-8C53-4DE5-B92B-7719F293434A}"/>
    <cellStyle name="Normal 2 6 3 3 2 2" xfId="9262" xr:uid="{C3B3E6F4-D12B-40A9-849B-D88600E4EA46}"/>
    <cellStyle name="Normal 2 6 3 3 2 2 2" xfId="29247" xr:uid="{B14741FC-784C-4ADB-98D1-04F07AD5543C}"/>
    <cellStyle name="Normal 2 6 3 3 2 2 3" xfId="19642" xr:uid="{B4928044-04CD-4CFA-B67F-F481551FE4B0}"/>
    <cellStyle name="Normal 2 6 3 3 2 3" xfId="12095" xr:uid="{5214C419-B95F-42D2-BB6F-9BE7C79034EF}"/>
    <cellStyle name="Normal 2 6 3 3 2 3 2" xfId="22475" xr:uid="{9EAB2E54-3029-4DFB-A3CA-3ED052C1C342}"/>
    <cellStyle name="Normal 2 6 3 3 2 4" xfId="22866" xr:uid="{CAD82A59-8985-4FFB-91FB-1C6232C10769}"/>
    <cellStyle name="Normal 2 6 3 3 2 5" xfId="16809" xr:uid="{B62F27E4-1ED2-4F69-B12F-EC7A9B613844}"/>
    <cellStyle name="Normal 2 6 3 3 3" xfId="6300" xr:uid="{A3DE6E02-6E83-4DF7-A1B7-959133430995}"/>
    <cellStyle name="Normal 2 6 3 3 3 2" xfId="26211" xr:uid="{EE394A47-E38F-4441-AE45-E5E0C939CDE8}"/>
    <cellStyle name="Normal 2 6 3 3 3 3" xfId="15869" xr:uid="{EFF3A563-4A4D-4BA2-B5BE-55B10045C84D}"/>
    <cellStyle name="Normal 2 6 3 3 4" xfId="8322" xr:uid="{10A2EFD6-4550-41B9-9D2C-0C6CA4889477}"/>
    <cellStyle name="Normal 2 6 3 3 4 2" xfId="18702" xr:uid="{3F5120F2-2B31-45F7-AB64-C295BD28981B}"/>
    <cellStyle name="Normal 2 6 3 3 5" xfId="11155" xr:uid="{BB8F6FE3-F7F8-415E-B8E6-30E494857739}"/>
    <cellStyle name="Normal 2 6 3 3 5 2" xfId="21535" xr:uid="{74ADF930-A0CD-47CC-9983-8F504FF6F67F}"/>
    <cellStyle name="Normal 2 6 3 3 6" xfId="24478" xr:uid="{38F64182-7581-4BB8-91EB-F95C8B7C6FD9}"/>
    <cellStyle name="Normal 2 6 3 3 7" xfId="13790" xr:uid="{B07449D2-9759-4D4B-84D2-842A75D20F86}"/>
    <cellStyle name="Normal 2 6 3 4" xfId="3241" xr:uid="{00000000-0005-0000-0000-0000C9040000}"/>
    <cellStyle name="Normal 2 6 3 4 2" xfId="6298" xr:uid="{76E59889-A8B4-4D0D-A5C6-DA7E60392EA5}"/>
    <cellStyle name="Normal 2 6 3 4 2 2" xfId="26029" xr:uid="{D7ED80EF-2C71-4AFF-BD14-B827B1696D1D}"/>
    <cellStyle name="Normal 2 6 3 4 2 3" xfId="15867" xr:uid="{D1417E44-7FC8-4EED-B6AB-389147BE2DAC}"/>
    <cellStyle name="Normal 2 6 3 4 3" xfId="8320" xr:uid="{E57003F0-69DC-4BDB-87A5-D5970FC7987A}"/>
    <cellStyle name="Normal 2 6 3 4 3 2" xfId="18700" xr:uid="{5BE996CC-BDE8-4271-939A-B58DE1544666}"/>
    <cellStyle name="Normal 2 6 3 4 4" xfId="11153" xr:uid="{BDB2A5CA-124E-4DB8-8FB4-2F10C553E449}"/>
    <cellStyle name="Normal 2 6 3 4 4 2" xfId="21533" xr:uid="{80215D5B-DD7D-485F-939B-771F38FEBCDD}"/>
    <cellStyle name="Normal 2 6 3 4 5" xfId="25544" xr:uid="{4B134884-26C9-4669-87A5-D352E80BAD43}"/>
    <cellStyle name="Normal 2 6 3 4 6" xfId="13788" xr:uid="{B05C497A-8A05-41D1-96AA-F3A7AB582F5C}"/>
    <cellStyle name="Normal 2 6 3 5" xfId="2574" xr:uid="{00000000-0005-0000-0000-0000CA040000}"/>
    <cellStyle name="Normal 2 6 3 5 2" xfId="5838" xr:uid="{DF0E3358-E753-47A6-BED4-29A4340CC710}"/>
    <cellStyle name="Normal 2 6 3 5 2 2" xfId="26224" xr:uid="{8CBC7597-9E25-4985-AB21-CABF7A1CC924}"/>
    <cellStyle name="Normal 2 6 3 5 2 3" xfId="15245" xr:uid="{F9F030D3-C608-4F08-9C1C-0B51A7D277A5}"/>
    <cellStyle name="Normal 2 6 3 5 3" xfId="7698" xr:uid="{C45C4104-5723-49BB-8658-8B71663BE1F3}"/>
    <cellStyle name="Normal 2 6 3 5 3 2" xfId="18078" xr:uid="{4805201E-4483-45A6-80B7-2FACFD456AAC}"/>
    <cellStyle name="Normal 2 6 3 5 4" xfId="10531" xr:uid="{F588443A-6DD1-4DCF-9335-0C05F6C0E82B}"/>
    <cellStyle name="Normal 2 6 3 5 4 2" xfId="20911" xr:uid="{44532367-E5EB-47CF-A810-C3244C6410ED}"/>
    <cellStyle name="Normal 2 6 3 5 5" xfId="23803" xr:uid="{B831D932-89A5-497D-97E7-E8EFC916E333}"/>
    <cellStyle name="Normal 2 6 3 5 6" xfId="12961" xr:uid="{74DE7D1D-E440-4BEA-806A-E5800002F8B0}"/>
    <cellStyle name="Normal 2 6 3 6" xfId="2340" xr:uid="{00000000-0005-0000-0000-0000C5040000}"/>
    <cellStyle name="Normal 2 6 3 6 2" xfId="7466" xr:uid="{3A60FAA7-236C-4287-AADF-56E2DF722CB0}"/>
    <cellStyle name="Normal 2 6 3 6 2 2" xfId="17846" xr:uid="{791B2BBF-96B1-477D-BD65-FE70725DA7C6}"/>
    <cellStyle name="Normal 2 6 3 6 3" xfId="10299" xr:uid="{A010738C-6954-46F7-B0D6-5D8E10447902}"/>
    <cellStyle name="Normal 2 6 3 6 3 2" xfId="20679" xr:uid="{5CFF61F0-0CCD-4BE0-BA9F-5E49FCC5A30F}"/>
    <cellStyle name="Normal 2 6 3 6 4" xfId="24777" xr:uid="{5866C81F-BCDD-41B4-8389-503ADA704CF2}"/>
    <cellStyle name="Normal 2 6 3 6 5" xfId="15013" xr:uid="{B537DB6D-4B8B-4F24-A17E-59B8AA53E2D2}"/>
    <cellStyle name="Normal 2 6 3 7" xfId="3851" xr:uid="{2F0129F9-6EAF-4AAF-9CE7-DA34D158108D}"/>
    <cellStyle name="Normal 2 6 3 7 2" xfId="8683" xr:uid="{C55A7311-DEFF-40BB-AD48-3EC8C83781BC}"/>
    <cellStyle name="Normal 2 6 3 7 2 2" xfId="19063" xr:uid="{6D1693A2-58F9-4467-9713-1AAD0D03E2A2}"/>
    <cellStyle name="Normal 2 6 3 7 3" xfId="11516" xr:uid="{243DA632-E680-4E69-8C95-E06E0EAF6D1D}"/>
    <cellStyle name="Normal 2 6 3 7 3 2" xfId="21896" xr:uid="{864F57A7-5DC2-4353-9E34-85C3714B0248}"/>
    <cellStyle name="Normal 2 6 3 7 4" xfId="16230" xr:uid="{7A31CD01-4889-4F8B-B42B-1EC4E2C4D6B1}"/>
    <cellStyle name="Normal 2 6 3 8" xfId="5174" xr:uid="{8AE79431-F88A-4C41-B95B-4BA664C147B4}"/>
    <cellStyle name="Normal 2 6 3 8 2" xfId="14471" xr:uid="{40FFDD92-F8D1-4A22-A3DF-4E5C0A8744A6}"/>
    <cellStyle name="Normal 2 6 3 9" xfId="6924" xr:uid="{20101572-6AD5-4DB0-B4EC-D86429EB91A3}"/>
    <cellStyle name="Normal 2 6 3 9 2" xfId="17304" xr:uid="{83D1B01E-C56A-4CBA-A0AC-28D7157D2623}"/>
    <cellStyle name="Normal 2 6 4" xfId="825" xr:uid="{00000000-0005-0000-0000-0000E5040000}"/>
    <cellStyle name="Normal 2 6 4 2" xfId="3244" xr:uid="{00000000-0005-0000-0000-0000CC040000}"/>
    <cellStyle name="Normal 2 6 4 2 2" xfId="6301" xr:uid="{26AA86EE-97E0-48FA-85E2-64D1D01642DB}"/>
    <cellStyle name="Normal 2 6 4 2 2 2" xfId="27736" xr:uid="{62530CFF-EAD0-4DCC-8A0F-51132B070C03}"/>
    <cellStyle name="Normal 2 6 4 2 2 3" xfId="15870" xr:uid="{38DC05D0-1BDA-437F-9A6F-0B1EB9623D15}"/>
    <cellStyle name="Normal 2 6 4 2 3" xfId="8323" xr:uid="{66BF30D8-781F-4445-9403-8B1239B99C01}"/>
    <cellStyle name="Normal 2 6 4 2 3 2" xfId="18703" xr:uid="{696D15CB-68D5-4E6B-AC4E-F2E170C0BE1A}"/>
    <cellStyle name="Normal 2 6 4 2 4" xfId="11156" xr:uid="{9AADA220-B9CE-4749-AE31-CBC01B68FA08}"/>
    <cellStyle name="Normal 2 6 4 2 4 2" xfId="21536" xr:uid="{544947B8-8889-427F-98F8-7DB4E71898AA}"/>
    <cellStyle name="Normal 2 6 4 2 5" xfId="23670" xr:uid="{40D936BC-B2FB-444D-BA06-05C16CD95B47}"/>
    <cellStyle name="Normal 2 6 4 2 6" xfId="13791" xr:uid="{CD9279EA-FE4F-45C0-B021-898B07933199}"/>
    <cellStyle name="Normal 2 6 4 3" xfId="2747" xr:uid="{00000000-0005-0000-0000-0000CD040000}"/>
    <cellStyle name="Normal 2 6 4 3 2" xfId="5964" xr:uid="{3AC6F347-C68D-4FB4-8BD8-2118D9E8EF4B}"/>
    <cellStyle name="Normal 2 6 4 3 2 2" xfId="25999" xr:uid="{6407EC0A-CA09-4F54-A5DC-8C2C028A5521}"/>
    <cellStyle name="Normal 2 6 4 3 2 3" xfId="15417" xr:uid="{C193E26C-D856-4793-947D-EF2429FBC763}"/>
    <cellStyle name="Normal 2 6 4 3 3" xfId="7870" xr:uid="{1E3CF3CE-B1BC-4F2D-A7C8-61E4A10A365D}"/>
    <cellStyle name="Normal 2 6 4 3 3 2" xfId="18250" xr:uid="{8BD55EF0-2C46-4F9F-BF52-2E5AC363DFD0}"/>
    <cellStyle name="Normal 2 6 4 3 4" xfId="10703" xr:uid="{DF3A9D90-F1F1-4774-A6A8-BFA0FB02DDAB}"/>
    <cellStyle name="Normal 2 6 4 3 4 2" xfId="21083" xr:uid="{AECC2B9B-F637-458C-95D4-B8705547F79B}"/>
    <cellStyle name="Normal 2 6 4 3 5" xfId="25084" xr:uid="{F7D65038-43B7-4600-B665-FE61C3DC1D05}"/>
    <cellStyle name="Normal 2 6 4 3 6" xfId="13189" xr:uid="{9FF62838-0196-4BF7-8043-8AD349460ECA}"/>
    <cellStyle name="Normal 2 6 4 4" xfId="4172" xr:uid="{FAAE8149-8145-432C-B91A-EC872542167A}"/>
    <cellStyle name="Normal 2 6 4 4 2" xfId="8943" xr:uid="{A898C8CD-3D30-4C1C-ABD9-8656076B5A81}"/>
    <cellStyle name="Normal 2 6 4 4 2 2" xfId="19323" xr:uid="{1A9ED637-57DF-4EC7-8488-4C7592B288CF}"/>
    <cellStyle name="Normal 2 6 4 4 3" xfId="11776" xr:uid="{3183CE16-5648-42F3-904D-5A8528B42A9C}"/>
    <cellStyle name="Normal 2 6 4 4 3 2" xfId="22156" xr:uid="{D292C677-4EC5-461E-B23B-11316430DFAC}"/>
    <cellStyle name="Normal 2 6 4 4 4" xfId="24113" xr:uid="{4B28783D-BCF0-40D5-BA39-A0BD1889A410}"/>
    <cellStyle name="Normal 2 6 4 4 5" xfId="16490" xr:uid="{FCD70FC5-0B68-4997-9C12-BBFBD166F7A2}"/>
    <cellStyle name="Normal 2 6 4 5" xfId="5175" xr:uid="{7A080356-2637-46E2-A77E-82C5ACAE8493}"/>
    <cellStyle name="Normal 2 6 4 5 2" xfId="14472" xr:uid="{87F5C9D8-9A57-40FE-BC24-29C7BD440DC2}"/>
    <cellStyle name="Normal 2 6 4 6" xfId="6925" xr:uid="{1EB19ED3-15F7-414F-9F66-975C06046ACB}"/>
    <cellStyle name="Normal 2 6 4 6 2" xfId="17305" xr:uid="{E908B670-6EEE-4B27-A219-E53B7B9A3CCF}"/>
    <cellStyle name="Normal 2 6 4 7" xfId="9758" xr:uid="{BBF121FB-D7DF-4229-888D-58897BA66988}"/>
    <cellStyle name="Normal 2 6 4 7 2" xfId="20138" xr:uid="{A447422D-86A8-4D49-B623-57D91E1AC329}"/>
    <cellStyle name="Normal 2 6 4 8" xfId="23437" xr:uid="{2467AEF3-5330-47FD-87A4-229510FDA7FD}"/>
    <cellStyle name="Normal 2 6 4 9" xfId="12731" xr:uid="{4D9A41E0-523B-4A63-AEF3-98D8B656F6EC}"/>
    <cellStyle name="Normal 2 6 5" xfId="3245" xr:uid="{00000000-0005-0000-0000-0000CE040000}"/>
    <cellStyle name="Normal 2 6 5 2" xfId="4492" xr:uid="{A3DD9300-DFB9-4CFD-9A54-92274E601C4B}"/>
    <cellStyle name="Normal 2 6 5 2 2" xfId="9263" xr:uid="{DD784A69-7E3E-4F1A-AC82-8F6F1BD52311}"/>
    <cellStyle name="Normal 2 6 5 2 2 2" xfId="29248" xr:uid="{0D00306C-6116-4176-B54A-03C0D3AA4551}"/>
    <cellStyle name="Normal 2 6 5 2 2 3" xfId="19643" xr:uid="{F2CB09A6-383C-48D6-8D03-D7E890852381}"/>
    <cellStyle name="Normal 2 6 5 2 3" xfId="12096" xr:uid="{6A87C19B-A104-452B-9739-483A28C9AE79}"/>
    <cellStyle name="Normal 2 6 5 2 3 2" xfId="22476" xr:uid="{35392DE0-6C17-4AAF-B1BA-5476F364C1F7}"/>
    <cellStyle name="Normal 2 6 5 2 4" xfId="22643" xr:uid="{1DAD417C-CEC3-4A47-A424-5DFB07AF424F}"/>
    <cellStyle name="Normal 2 6 5 2 5" xfId="16810" xr:uid="{CDCBDCFE-1C6A-46F9-8B05-D7FB38E609D1}"/>
    <cellStyle name="Normal 2 6 5 3" xfId="6302" xr:uid="{D9E241B8-02A4-427F-8AE0-EEAB32CD3011}"/>
    <cellStyle name="Normal 2 6 5 3 2" xfId="28141" xr:uid="{5AE0B9C7-05E0-42CD-9E29-BCFC29DBD4C5}"/>
    <cellStyle name="Normal 2 6 5 3 3" xfId="15871" xr:uid="{F4E50B5F-0237-4929-B47F-EF36A19EE155}"/>
    <cellStyle name="Normal 2 6 5 4" xfId="8324" xr:uid="{EFFF14CB-F067-4F81-B899-6C534B5B4390}"/>
    <cellStyle name="Normal 2 6 5 4 2" xfId="18704" xr:uid="{13BEAD3E-CAD8-4E9A-8C8D-73BA059008A1}"/>
    <cellStyle name="Normal 2 6 5 5" xfId="11157" xr:uid="{8260038C-40B8-4B48-B86B-150E1BB7C91B}"/>
    <cellStyle name="Normal 2 6 5 5 2" xfId="21537" xr:uid="{5E4EEA9D-1019-4434-BE7E-77F65C173361}"/>
    <cellStyle name="Normal 2 6 5 6" xfId="25302" xr:uid="{C39A1771-4B7B-4FA5-A546-E3F549907874}"/>
    <cellStyle name="Normal 2 6 5 7" xfId="13792" xr:uid="{62094DEE-5D6A-4587-B5C3-6B51F53AC0CC}"/>
    <cellStyle name="Normal 2 6 6" xfId="2913" xr:uid="{00000000-0005-0000-0000-0000CF040000}"/>
    <cellStyle name="Normal 2 6 6 2" xfId="6098" xr:uid="{3F07CF2B-E2C3-4A94-86F5-C526D5A30387}"/>
    <cellStyle name="Normal 2 6 6 2 2" xfId="25844" xr:uid="{89030345-8F55-454A-84BA-BF49A031CD02}"/>
    <cellStyle name="Normal 2 6 6 2 3" xfId="15576" xr:uid="{ACA6E232-F876-4D2C-B3F8-1D3F6BDA8948}"/>
    <cellStyle name="Normal 2 6 6 3" xfId="8029" xr:uid="{42120A84-98C8-41ED-A11F-EB419CC9F1E1}"/>
    <cellStyle name="Normal 2 6 6 3 2" xfId="18409" xr:uid="{F02AD8A5-2195-4EF0-9E9F-3259ECBE80B4}"/>
    <cellStyle name="Normal 2 6 6 4" xfId="10862" xr:uid="{67350C24-62FC-42C2-9B15-1073360F93E2}"/>
    <cellStyle name="Normal 2 6 6 4 2" xfId="21242" xr:uid="{7586ABD7-1A9A-4747-83A4-C02958ED7CA3}"/>
    <cellStyle name="Normal 2 6 6 5" xfId="22686" xr:uid="{50EB29A5-FE3E-4EE9-8F15-737CE4DD97F0}"/>
    <cellStyle name="Normal 2 6 6 6" xfId="13429" xr:uid="{FB8F4C21-A5D5-4C65-A7E8-2622D69B734E}"/>
    <cellStyle name="Normal 2 6 7" xfId="2471" xr:uid="{00000000-0005-0000-0000-0000D0040000}"/>
    <cellStyle name="Normal 2 6 7 2" xfId="5758" xr:uid="{D2868D63-22F0-4956-A066-B914852ABDEE}"/>
    <cellStyle name="Normal 2 6 7 2 2" xfId="26261" xr:uid="{70223284-C886-43CC-B95C-40E37BC2C671}"/>
    <cellStyle name="Normal 2 6 7 2 3" xfId="15142" xr:uid="{34CDAF7D-28FF-4D89-9CFB-E0BDDA502805}"/>
    <cellStyle name="Normal 2 6 7 3" xfId="7595" xr:uid="{5893C7BC-E3C2-4EF6-8D7B-A10380A32821}"/>
    <cellStyle name="Normal 2 6 7 3 2" xfId="17975" xr:uid="{3F055587-DB80-4D3B-9368-A460981ED099}"/>
    <cellStyle name="Normal 2 6 7 4" xfId="10428" xr:uid="{B6AAA150-C551-43E3-8964-7E03F1AE4B5A}"/>
    <cellStyle name="Normal 2 6 7 4 2" xfId="20808" xr:uid="{E0EF6062-5071-41CB-889C-987F9B3E8377}"/>
    <cellStyle name="Normal 2 6 7 5" xfId="24536" xr:uid="{ABF28A36-FD7D-46E5-B605-AA7A948D3FC4}"/>
    <cellStyle name="Normal 2 6 7 6" xfId="12858" xr:uid="{A6F2CC7B-F5FD-4ACD-BBD6-115C96CC06F1}"/>
    <cellStyle name="Normal 2 6 8" xfId="2165" xr:uid="{00000000-0005-0000-0000-0000B9040000}"/>
    <cellStyle name="Normal 2 6 8 2" xfId="7291" xr:uid="{0EB573FA-EEF6-439E-A56B-BDBDAE879304}"/>
    <cellStyle name="Normal 2 6 8 2 2" xfId="17671" xr:uid="{4DC08CDF-9F03-44B1-AFD4-F6F5E2B029B7}"/>
    <cellStyle name="Normal 2 6 8 3" xfId="10124" xr:uid="{F5839759-13CE-4805-BB77-B640C64967FE}"/>
    <cellStyle name="Normal 2 6 8 3 2" xfId="20504" xr:uid="{578F8F1F-D0D9-4E82-AEDC-2E3008B84CE1}"/>
    <cellStyle name="Normal 2 6 8 4" xfId="22945" xr:uid="{3E25F616-C5F5-426E-A79E-6C9D09D93F12}"/>
    <cellStyle name="Normal 2 6 8 5" xfId="14838" xr:uid="{6735C330-4283-4D90-AC95-85E796A9B56E}"/>
    <cellStyle name="Normal 2 6 9" xfId="3950" xr:uid="{768BD1A0-E9FC-4057-8CB2-EEB941EB5E31}"/>
    <cellStyle name="Normal 2 6 9 2" xfId="8781" xr:uid="{E40725E7-E25B-4B86-978A-F410327532ED}"/>
    <cellStyle name="Normal 2 6 9 2 2" xfId="19161" xr:uid="{AABAA0C8-6D30-44E6-AFFD-FD33B4ACC440}"/>
    <cellStyle name="Normal 2 6 9 3" xfId="11614" xr:uid="{6C6BEF3B-A7BE-4192-8AFB-AC48CF963000}"/>
    <cellStyle name="Normal 2 6 9 3 2" xfId="21994" xr:uid="{BE8C2767-4BA7-4EEE-903C-B8C4D963EC10}"/>
    <cellStyle name="Normal 2 6 9 4" xfId="16328" xr:uid="{0B82CE58-B896-42FB-B2C2-EBDE2E302BD6}"/>
    <cellStyle name="Normal 2 7" xfId="826" xr:uid="{00000000-0005-0000-0000-0000E6040000}"/>
    <cellStyle name="Normal 2 7 10" xfId="5176" xr:uid="{9CD5321E-0D32-4E21-8C53-766D143E0BA3}"/>
    <cellStyle name="Normal 2 7 10 2" xfId="14473" xr:uid="{599DCDD7-1C0F-49D3-AEAE-1B75E1AE40C9}"/>
    <cellStyle name="Normal 2 7 11" xfId="6926" xr:uid="{80BB76AE-DDE6-4543-A159-C3E3623D1485}"/>
    <cellStyle name="Normal 2 7 11 2" xfId="17306" xr:uid="{AE83A673-8891-44DF-A0F1-AEE7ECD49F20}"/>
    <cellStyle name="Normal 2 7 12" xfId="9759" xr:uid="{6278D750-9C21-4CA5-B2B3-E9BDB0803732}"/>
    <cellStyle name="Normal 2 7 12 2" xfId="20139" xr:uid="{CE1E7404-7B0B-4E6D-92D2-BFBF115EE3DB}"/>
    <cellStyle name="Normal 2 7 13" xfId="25463" xr:uid="{DF6CD18B-2F2D-4207-8C69-DD24C3320652}"/>
    <cellStyle name="Normal 2 7 14" xfId="12411" xr:uid="{BD85830B-CE9E-45F5-AE23-751D67618F47}"/>
    <cellStyle name="Normal 2 7 15" xfId="29568" xr:uid="{F2A4C11B-61FF-44DA-8BB6-067397F32AA5}"/>
    <cellStyle name="Normal 2 7 2" xfId="827" xr:uid="{00000000-0005-0000-0000-0000E7040000}"/>
    <cellStyle name="Normal 2 7 2 10" xfId="6927" xr:uid="{4B2C54F7-1C4B-49F1-AF42-2B99EB4FF8AB}"/>
    <cellStyle name="Normal 2 7 2 10 2" xfId="17307" xr:uid="{E7C730BD-8187-4087-84C7-9A21F8D763A7}"/>
    <cellStyle name="Normal 2 7 2 11" xfId="9760" xr:uid="{30B3C8EE-236F-4D31-A8E1-C6229247C9D4}"/>
    <cellStyle name="Normal 2 7 2 11 2" xfId="20140" xr:uid="{8D265F91-367B-4C32-A21A-6320554103E3}"/>
    <cellStyle name="Normal 2 7 2 12" xfId="22856" xr:uid="{92EF549A-DD3C-46B0-BED7-0C9A1986C83C}"/>
    <cellStyle name="Normal 2 7 2 13" xfId="12471" xr:uid="{6962162F-A72E-489A-AFA8-D860B3AC8C11}"/>
    <cellStyle name="Normal 2 7 2 2" xfId="828" xr:uid="{00000000-0005-0000-0000-0000E8040000}"/>
    <cellStyle name="Normal 2 7 2 2 10" xfId="13036" xr:uid="{0AA01A78-69EF-4114-B2BB-B3045BE91DCA}"/>
    <cellStyle name="Normal 2 7 2 2 2" xfId="2753" xr:uid="{00000000-0005-0000-0000-0000D4040000}"/>
    <cellStyle name="Normal 2 7 2 2 2 2" xfId="3248" xr:uid="{00000000-0005-0000-0000-0000D5040000}"/>
    <cellStyle name="Normal 2 7 2 2 2 2 2" xfId="6305" xr:uid="{3F37FFE1-9605-425C-A216-C5C3766D8891}"/>
    <cellStyle name="Normal 2 7 2 2 2 2 2 2" xfId="27927" xr:uid="{71267D9A-AAD4-4888-BB0F-A6752B1171B8}"/>
    <cellStyle name="Normal 2 7 2 2 2 2 2 3" xfId="15874" xr:uid="{78DF3D38-9F73-439E-A287-89CE869E1EE0}"/>
    <cellStyle name="Normal 2 7 2 2 2 2 3" xfId="8327" xr:uid="{041AEE86-5E87-4121-BE6D-95B8ED5DBD23}"/>
    <cellStyle name="Normal 2 7 2 2 2 2 3 2" xfId="18707" xr:uid="{4FBD9496-DACD-4EED-A203-DAA1B518EB17}"/>
    <cellStyle name="Normal 2 7 2 2 2 2 4" xfId="11160" xr:uid="{D9DB168F-7EE2-4C16-A285-F74B1B4773A6}"/>
    <cellStyle name="Normal 2 7 2 2 2 2 4 2" xfId="21540" xr:uid="{B5176D5B-292B-41E6-931B-ABF05B42C01C}"/>
    <cellStyle name="Normal 2 7 2 2 2 2 5" xfId="23024" xr:uid="{3537CE86-360E-4CCD-8DF9-151C226AFF84}"/>
    <cellStyle name="Normal 2 7 2 2 2 2 6" xfId="13795" xr:uid="{C57A5B3F-A737-4DF9-8FE1-263A28DC07EB}"/>
    <cellStyle name="Normal 2 7 2 2 2 3" xfId="4315" xr:uid="{FFC00805-99EC-4945-BAD6-33C2B8920012}"/>
    <cellStyle name="Normal 2 7 2 2 2 3 2" xfId="9086" xr:uid="{2FF21747-EFA1-424C-8717-55E3A30DD691}"/>
    <cellStyle name="Normal 2 7 2 2 2 3 2 2" xfId="29129" xr:uid="{C3EF06AF-415D-4422-AF34-D98D777D4C72}"/>
    <cellStyle name="Normal 2 7 2 2 2 3 2 3" xfId="19466" xr:uid="{7C746684-E314-4401-AC36-5BD913A672F2}"/>
    <cellStyle name="Normal 2 7 2 2 2 3 3" xfId="11919" xr:uid="{BEA25E24-2834-4578-8A5A-5CCC0A8E9A15}"/>
    <cellStyle name="Normal 2 7 2 2 2 3 3 2" xfId="22299" xr:uid="{421306C6-8FF7-4983-9458-E7E6600E8567}"/>
    <cellStyle name="Normal 2 7 2 2 2 3 4" xfId="23091" xr:uid="{EA2CFD82-7F75-467D-A582-25A18A0DA923}"/>
    <cellStyle name="Normal 2 7 2 2 2 3 5" xfId="16633" xr:uid="{B3808F8F-BD78-4371-BDCC-E034C7C8F9E3}"/>
    <cellStyle name="Normal 2 7 2 2 2 4" xfId="5970" xr:uid="{FB91A383-B100-4FF6-986D-91A9D5125407}"/>
    <cellStyle name="Normal 2 7 2 2 2 4 2" xfId="28518" xr:uid="{F53A6796-1339-411E-9581-FBD442974032}"/>
    <cellStyle name="Normal 2 7 2 2 2 4 3" xfId="15423" xr:uid="{6136F13A-FDEC-48F1-B23C-C2ABD1E7BA13}"/>
    <cellStyle name="Normal 2 7 2 2 2 5" xfId="7876" xr:uid="{80A07288-7984-4F94-9DF1-0D50A1274AD2}"/>
    <cellStyle name="Normal 2 7 2 2 2 5 2" xfId="18256" xr:uid="{47E2FEC9-8946-4F38-8291-63337E373D72}"/>
    <cellStyle name="Normal 2 7 2 2 2 6" xfId="10709" xr:uid="{193B0A73-1D11-422A-941F-0024136F0454}"/>
    <cellStyle name="Normal 2 7 2 2 2 6 2" xfId="21089" xr:uid="{9EEF06D9-0239-4678-AAAE-3FE145793384}"/>
    <cellStyle name="Normal 2 7 2 2 2 7" xfId="23586" xr:uid="{85AD88BB-6EEB-4A4F-906C-9069C5A0D512}"/>
    <cellStyle name="Normal 2 7 2 2 2 8" xfId="13195" xr:uid="{05AAC9C7-D092-4CBE-9B97-DCB68CB9F745}"/>
    <cellStyle name="Normal 2 7 2 2 3" xfId="3249" xr:uid="{00000000-0005-0000-0000-0000D6040000}"/>
    <cellStyle name="Normal 2 7 2 2 3 2" xfId="4493" xr:uid="{7BD627DC-9A61-453D-ACA5-190C16C8BA58}"/>
    <cellStyle name="Normal 2 7 2 2 3 2 2" xfId="9264" xr:uid="{337D26E3-2CFF-44DF-8059-821F7436A063}"/>
    <cellStyle name="Normal 2 7 2 2 3 2 2 2" xfId="19644" xr:uid="{A8BF7C60-23AA-4BAD-856E-100679624A23}"/>
    <cellStyle name="Normal 2 7 2 2 3 2 3" xfId="12097" xr:uid="{45F0224D-3863-4BC9-B20B-7DA4569172ED}"/>
    <cellStyle name="Normal 2 7 2 2 3 2 3 2" xfId="22477" xr:uid="{9D8DCE35-9750-4647-8802-B78CB69B4E1A}"/>
    <cellStyle name="Normal 2 7 2 2 3 2 4" xfId="26915" xr:uid="{0E00F23F-E8BD-40B8-A638-5598DB5B40CE}"/>
    <cellStyle name="Normal 2 7 2 2 3 2 5" xfId="16811" xr:uid="{AEDEBC93-6A37-4253-BD9E-035FB4B64FFC}"/>
    <cellStyle name="Normal 2 7 2 2 3 3" xfId="6306" xr:uid="{1B540ABE-382E-4EC7-BA5C-B9B9D969EABB}"/>
    <cellStyle name="Normal 2 7 2 2 3 3 2" xfId="15875" xr:uid="{56368EE5-3F6A-4213-83FF-06A2867DD031}"/>
    <cellStyle name="Normal 2 7 2 2 3 4" xfId="8328" xr:uid="{FABF5BA2-20C0-4727-BF91-3E08B5C6729F}"/>
    <cellStyle name="Normal 2 7 2 2 3 4 2" xfId="18708" xr:uid="{34211832-17F7-48EC-9752-871DB117CE2D}"/>
    <cellStyle name="Normal 2 7 2 2 3 5" xfId="11161" xr:uid="{EB7CAB05-576E-4098-AF42-5091183ECBA8}"/>
    <cellStyle name="Normal 2 7 2 2 3 5 2" xfId="21541" xr:uid="{EEB8D7AF-A6F3-4E05-B5E4-4D7673A558B2}"/>
    <cellStyle name="Normal 2 7 2 2 3 6" xfId="25413" xr:uid="{F687B384-AE79-4E40-ACF7-96DD38E01573}"/>
    <cellStyle name="Normal 2 7 2 2 3 7" xfId="13796" xr:uid="{B8205858-621C-4A89-A6D0-6CD4FF70F5F2}"/>
    <cellStyle name="Normal 2 7 2 2 4" xfId="3247" xr:uid="{00000000-0005-0000-0000-0000D7040000}"/>
    <cellStyle name="Normal 2 7 2 2 4 2" xfId="6304" xr:uid="{F44F7A92-EB00-4577-AB9B-6F205BD23F40}"/>
    <cellStyle name="Normal 2 7 2 2 4 2 2" xfId="27916" xr:uid="{1DBC5BAF-9CEC-491A-B6F4-2B1B977C86E3}"/>
    <cellStyle name="Normal 2 7 2 2 4 2 3" xfId="15873" xr:uid="{2A5D3804-4633-46A2-805D-B7A2DB7B2E49}"/>
    <cellStyle name="Normal 2 7 2 2 4 3" xfId="8326" xr:uid="{54307EDA-67F1-427A-BB24-0EB4451AAEB4}"/>
    <cellStyle name="Normal 2 7 2 2 4 3 2" xfId="18706" xr:uid="{22B3AAA6-B0CB-4404-BE3B-6A68FA312A1E}"/>
    <cellStyle name="Normal 2 7 2 2 4 4" xfId="11159" xr:uid="{08ACD65D-F031-45DD-B78B-E46A9FAC5C6B}"/>
    <cellStyle name="Normal 2 7 2 2 4 4 2" xfId="21539" xr:uid="{E0164970-C186-4A02-A515-0B39605712D6}"/>
    <cellStyle name="Normal 2 7 2 2 4 5" xfId="24484" xr:uid="{FA6B8D25-7A74-4642-B974-C9AD3830C5D9}"/>
    <cellStyle name="Normal 2 7 2 2 4 6" xfId="13794" xr:uid="{D5B324C0-74E6-4D36-9245-B0A521637CD9}"/>
    <cellStyle name="Normal 2 7 2 2 5" xfId="4238" xr:uid="{95A930D3-0D9E-422E-8A05-F1CFFCAE1F41}"/>
    <cellStyle name="Normal 2 7 2 2 5 2" xfId="9009" xr:uid="{12507572-78BE-42B2-88EE-70516A173534}"/>
    <cellStyle name="Normal 2 7 2 2 5 2 2" xfId="29080" xr:uid="{34B9C282-239A-45F8-9330-F0CA98B202F8}"/>
    <cellStyle name="Normal 2 7 2 2 5 2 3" xfId="19389" xr:uid="{FC5FD584-7541-40A6-B047-72B200AA1381}"/>
    <cellStyle name="Normal 2 7 2 2 5 3" xfId="11842" xr:uid="{444A3CEB-84C5-4874-AB48-B6FDAADF5002}"/>
    <cellStyle name="Normal 2 7 2 2 5 3 2" xfId="22222" xr:uid="{D21C198F-4140-4E5F-89CB-3C60825A4E6B}"/>
    <cellStyle name="Normal 2 7 2 2 5 4" xfId="25375" xr:uid="{BA4ED903-B1AF-4D72-8482-B72971F1F96F}"/>
    <cellStyle name="Normal 2 7 2 2 5 5" xfId="16556" xr:uid="{1096B93B-F377-462B-910C-13E14BDBDE1B}"/>
    <cellStyle name="Normal 2 7 2 2 6" xfId="5178" xr:uid="{F43B598E-1922-42AA-B411-7F29ECE41F77}"/>
    <cellStyle name="Normal 2 7 2 2 6 2" xfId="25959" xr:uid="{4374242D-03D9-45EE-A426-050C499E5392}"/>
    <cellStyle name="Normal 2 7 2 2 6 3" xfId="14475" xr:uid="{E61BB159-C497-4CE4-9208-B4A7D076527F}"/>
    <cellStyle name="Normal 2 7 2 2 7" xfId="6928" xr:uid="{C5FC017B-1281-49EE-A7FE-AD0A58A8ADC7}"/>
    <cellStyle name="Normal 2 7 2 2 7 2" xfId="17308" xr:uid="{88D02D7B-FE1C-4365-A58C-6768F4BF4007}"/>
    <cellStyle name="Normal 2 7 2 2 8" xfId="9761" xr:uid="{B11F3A08-AE12-46CF-8956-93A3125E2059}"/>
    <cellStyle name="Normal 2 7 2 2 8 2" xfId="20141" xr:uid="{BECCE343-5413-41D5-832D-CC080D7D00BE}"/>
    <cellStyle name="Normal 2 7 2 2 9" xfId="24630" xr:uid="{F4A5E673-8448-497C-B47D-E193868297B6}"/>
    <cellStyle name="Normal 2 7 2 3" xfId="2752" xr:uid="{00000000-0005-0000-0000-0000D8040000}"/>
    <cellStyle name="Normal 2 7 2 3 2" xfId="3250" xr:uid="{00000000-0005-0000-0000-0000D9040000}"/>
    <cellStyle name="Normal 2 7 2 3 2 2" xfId="6307" xr:uid="{D7846180-0CE6-4D52-B0E8-C521F952BF80}"/>
    <cellStyle name="Normal 2 7 2 3 2 2 2" xfId="27134" xr:uid="{FD1AB626-FCD5-48E7-BF15-EA8B511346D6}"/>
    <cellStyle name="Normal 2 7 2 3 2 2 3" xfId="15876" xr:uid="{203FD30F-F50A-41A5-9390-74BDCEC03D87}"/>
    <cellStyle name="Normal 2 7 2 3 2 3" xfId="8329" xr:uid="{696E6586-97FD-41C9-9E2B-C0E6F980457E}"/>
    <cellStyle name="Normal 2 7 2 3 2 3 2" xfId="18709" xr:uid="{ECEB8EBD-9FFD-4FEB-9786-17316E7B1B69}"/>
    <cellStyle name="Normal 2 7 2 3 2 4" xfId="11162" xr:uid="{94B6BCF9-4A27-4BB5-A178-28D7027893A5}"/>
    <cellStyle name="Normal 2 7 2 3 2 4 2" xfId="21542" xr:uid="{49640450-8BF2-4513-87FD-CA86A1692F55}"/>
    <cellStyle name="Normal 2 7 2 3 2 5" xfId="22720" xr:uid="{DBF382B6-0D5E-447A-A53A-9AAA10F94EDE}"/>
    <cellStyle name="Normal 2 7 2 3 2 6" xfId="13797" xr:uid="{724F37EB-F72B-4E5A-8AA9-08FDC7AB0EDD}"/>
    <cellStyle name="Normal 2 7 2 3 3" xfId="4314" xr:uid="{958B0FC2-126E-4AE2-8755-60955BB885A8}"/>
    <cellStyle name="Normal 2 7 2 3 3 2" xfId="9085" xr:uid="{07750667-D396-40F9-9E90-590CA6AE19BA}"/>
    <cellStyle name="Normal 2 7 2 3 3 2 2" xfId="29128" xr:uid="{64D184F3-8750-4779-AD7E-3C2670C8C1F9}"/>
    <cellStyle name="Normal 2 7 2 3 3 2 3" xfId="19465" xr:uid="{C55BEBA8-7FED-4FA1-8824-1417E579C19D}"/>
    <cellStyle name="Normal 2 7 2 3 3 3" xfId="11918" xr:uid="{19790472-FDBF-4343-A908-D5227F327227}"/>
    <cellStyle name="Normal 2 7 2 3 3 3 2" xfId="22298" xr:uid="{D32F6789-4B33-4ACE-90BB-18E7DA31FC34}"/>
    <cellStyle name="Normal 2 7 2 3 3 4" xfId="24857" xr:uid="{A4FBD7FA-FBEE-4842-A1E8-43055A965CF0}"/>
    <cellStyle name="Normal 2 7 2 3 3 5" xfId="16632" xr:uid="{43E97128-EC23-4A9B-82E7-5DB4C68F61A8}"/>
    <cellStyle name="Normal 2 7 2 3 4" xfId="5969" xr:uid="{E37172F9-AF05-4B50-BE74-DDE24FC1ECFA}"/>
    <cellStyle name="Normal 2 7 2 3 4 2" xfId="28162" xr:uid="{FB7D729F-D05C-4CFB-AECB-578A7A0E111E}"/>
    <cellStyle name="Normal 2 7 2 3 4 3" xfId="15422" xr:uid="{4BC28C4B-2E55-4758-BFE3-FD794385D915}"/>
    <cellStyle name="Normal 2 7 2 3 5" xfId="7875" xr:uid="{CBC480B9-250E-4752-8C7E-FEECAD33E184}"/>
    <cellStyle name="Normal 2 7 2 3 5 2" xfId="18255" xr:uid="{02A38621-5D51-489E-A9C4-C0034C3E1E4F}"/>
    <cellStyle name="Normal 2 7 2 3 6" xfId="10708" xr:uid="{763846FE-D254-4051-A7F8-A6D9B0A23171}"/>
    <cellStyle name="Normal 2 7 2 3 6 2" xfId="21088" xr:uid="{DDE05959-F911-4E96-A639-A3E9431B0F94}"/>
    <cellStyle name="Normal 2 7 2 3 7" xfId="23813" xr:uid="{38386524-8898-4D1D-8213-35251C1FA35C}"/>
    <cellStyle name="Normal 2 7 2 3 8" xfId="13194" xr:uid="{E7CF5003-47AF-4ED3-860D-20AAD7A72CF2}"/>
    <cellStyle name="Normal 2 7 2 4" xfId="3251" xr:uid="{00000000-0005-0000-0000-0000DA040000}"/>
    <cellStyle name="Normal 2 7 2 4 2" xfId="4494" xr:uid="{2B5F4C4D-2964-42B1-AD6E-6EA6156723F7}"/>
    <cellStyle name="Normal 2 7 2 4 2 2" xfId="9265" xr:uid="{D616D958-AABB-4055-9283-BC0981066AD6}"/>
    <cellStyle name="Normal 2 7 2 4 2 2 2" xfId="19645" xr:uid="{B9F8553E-9544-4AB5-ACE8-E5AB115AB242}"/>
    <cellStyle name="Normal 2 7 2 4 2 3" xfId="12098" xr:uid="{7F8B9777-0E7F-483F-8DD2-A23E5BAAEF5C}"/>
    <cellStyle name="Normal 2 7 2 4 2 3 2" xfId="22478" xr:uid="{93CB87D0-516F-4877-83AC-812AAB80E25D}"/>
    <cellStyle name="Normal 2 7 2 4 2 4" xfId="27886" xr:uid="{0107E775-C3CD-4FC3-96E8-6B1CB5C16DB4}"/>
    <cellStyle name="Normal 2 7 2 4 2 5" xfId="16812" xr:uid="{BE278253-1BF1-4981-AE60-1A8A9A90622F}"/>
    <cellStyle name="Normal 2 7 2 4 3" xfId="6308" xr:uid="{C0BB7D75-75B0-4B27-983C-0A8D2EBD4C74}"/>
    <cellStyle name="Normal 2 7 2 4 3 2" xfId="15877" xr:uid="{DFDD26D1-8C76-4C15-A3F7-1E64C55A1AF7}"/>
    <cellStyle name="Normal 2 7 2 4 4" xfId="8330" xr:uid="{4C3E300F-EE99-4C21-84B3-C4E34C2CA8A5}"/>
    <cellStyle name="Normal 2 7 2 4 4 2" xfId="18710" xr:uid="{C7A34A52-4BA3-42AD-A9E5-0E328121B25C}"/>
    <cellStyle name="Normal 2 7 2 4 5" xfId="11163" xr:uid="{C46616C6-3F24-4C03-9C25-9968C2027064}"/>
    <cellStyle name="Normal 2 7 2 4 5 2" xfId="21543" xr:uid="{52474DD4-4027-48EB-9671-E06736DE8582}"/>
    <cellStyle name="Normal 2 7 2 4 6" xfId="25504" xr:uid="{8A7046FA-FA5B-4560-9DE0-3EDEFA402F35}"/>
    <cellStyle name="Normal 2 7 2 4 7" xfId="13798" xr:uid="{D460E849-04E3-45D2-A14A-FB0901FFCC33}"/>
    <cellStyle name="Normal 2 7 2 5" xfId="3246" xr:uid="{00000000-0005-0000-0000-0000DB040000}"/>
    <cellStyle name="Normal 2 7 2 5 2" xfId="6303" xr:uid="{BE4333F0-C05D-4B14-A1A1-E590D6EDBAD9}"/>
    <cellStyle name="Normal 2 7 2 5 2 2" xfId="28389" xr:uid="{0320A238-0342-4A14-AE2A-497B3DFF82F3}"/>
    <cellStyle name="Normal 2 7 2 5 2 3" xfId="15872" xr:uid="{9A287CA8-8C41-4746-9F51-AB1F2306AE2A}"/>
    <cellStyle name="Normal 2 7 2 5 3" xfId="8325" xr:uid="{272CD5A3-1B0C-4262-A382-8AF74FE454EA}"/>
    <cellStyle name="Normal 2 7 2 5 3 2" xfId="18705" xr:uid="{E38479BA-F997-4544-85B0-C83524F2BDFC}"/>
    <cellStyle name="Normal 2 7 2 5 4" xfId="11158" xr:uid="{C4428E8F-46A5-42B0-84F9-39E1F2CA2692}"/>
    <cellStyle name="Normal 2 7 2 5 4 2" xfId="21538" xr:uid="{497F2DA9-598E-44D7-B61B-D0ADA112B81D}"/>
    <cellStyle name="Normal 2 7 2 5 5" xfId="24351" xr:uid="{0A460A1E-0C6C-4332-9151-D6E996923AC3}"/>
    <cellStyle name="Normal 2 7 2 5 6" xfId="13793" xr:uid="{81B3E93F-8D5A-4A1F-A421-B8426C67CC60}"/>
    <cellStyle name="Normal 2 7 2 6" xfId="2546" xr:uid="{00000000-0005-0000-0000-0000DC040000}"/>
    <cellStyle name="Normal 2 7 2 6 2" xfId="5817" xr:uid="{1D674A74-CA68-4F14-86A3-852BD78DBF62}"/>
    <cellStyle name="Normal 2 7 2 6 2 2" xfId="26111" xr:uid="{3916A2C1-F727-448F-9949-3BC53CBA4AF7}"/>
    <cellStyle name="Normal 2 7 2 6 2 3" xfId="15217" xr:uid="{475B378D-4802-46C9-8541-141DE8D7A611}"/>
    <cellStyle name="Normal 2 7 2 6 3" xfId="7670" xr:uid="{27D543AE-D1E2-4C6C-896C-88156F2BB6EC}"/>
    <cellStyle name="Normal 2 7 2 6 3 2" xfId="18050" xr:uid="{CB20DE0A-CCB4-4FEF-838F-66D5180AC852}"/>
    <cellStyle name="Normal 2 7 2 6 4" xfId="10503" xr:uid="{D2745FDC-32DE-435B-A069-D6CA0C79EB48}"/>
    <cellStyle name="Normal 2 7 2 6 4 2" xfId="20883" xr:uid="{9D7CF0B2-9F8D-42D6-8A93-0AA390D6A34A}"/>
    <cellStyle name="Normal 2 7 2 6 5" xfId="24540" xr:uid="{2F47A91F-BD5F-49D3-8DAE-B69289587EBE}"/>
    <cellStyle name="Normal 2 7 2 6 6" xfId="12933" xr:uid="{000E4F26-F5E8-4094-B174-BBE61AFB4D3B}"/>
    <cellStyle name="Normal 2 7 2 7" xfId="2240" xr:uid="{00000000-0005-0000-0000-0000D2040000}"/>
    <cellStyle name="Normal 2 7 2 7 2" xfId="7366" xr:uid="{5119E13D-4E0E-4D76-8686-5B4526C0C1C7}"/>
    <cellStyle name="Normal 2 7 2 7 2 2" xfId="17746" xr:uid="{FCBA4D9A-FBF7-413B-9350-E19F6DCDCF95}"/>
    <cellStyle name="Normal 2 7 2 7 3" xfId="10199" xr:uid="{29268BB4-8542-4ACA-8912-943E50217DC3}"/>
    <cellStyle name="Normal 2 7 2 7 3 2" xfId="20579" xr:uid="{EF86BB97-B758-4ECF-97B9-1B9AB3D18A92}"/>
    <cellStyle name="Normal 2 7 2 7 4" xfId="24473" xr:uid="{2995AD3E-C9A3-4DBC-B784-99DCCD2CE1FF}"/>
    <cellStyle name="Normal 2 7 2 7 5" xfId="14913" xr:uid="{E726648D-85AB-46CF-86E5-5E3FFD70D0FC}"/>
    <cellStyle name="Normal 2 7 2 8" xfId="3793" xr:uid="{CF4F2132-8A0C-43A3-AB68-C933D526D158}"/>
    <cellStyle name="Normal 2 7 2 8 2" xfId="8628" xr:uid="{5B1BB51F-279A-4AF4-B10A-FFDCE55D05F7}"/>
    <cellStyle name="Normal 2 7 2 8 2 2" xfId="19008" xr:uid="{8D5C05B3-37CC-436B-981B-569D3B6C4AFF}"/>
    <cellStyle name="Normal 2 7 2 8 3" xfId="11461" xr:uid="{A4089863-9C82-4C13-BBA9-39443F4DBAC3}"/>
    <cellStyle name="Normal 2 7 2 8 3 2" xfId="21841" xr:uid="{3FBA34BC-2463-474C-8466-B15DFC67BEB4}"/>
    <cellStyle name="Normal 2 7 2 8 4" xfId="16175" xr:uid="{A4FEF638-BB73-444C-A4F9-7A2B01095EAC}"/>
    <cellStyle name="Normal 2 7 2 9" xfId="5177" xr:uid="{E5D43967-6CEF-4691-8C42-561CDAC6057C}"/>
    <cellStyle name="Normal 2 7 2 9 2" xfId="14474" xr:uid="{99C5F3F4-F27D-484C-98C2-80557E391747}"/>
    <cellStyle name="Normal 2 7 3" xfId="829" xr:uid="{00000000-0005-0000-0000-0000E9040000}"/>
    <cellStyle name="Normal 2 7 3 10" xfId="9762" xr:uid="{B80564E9-6480-4D14-BCE7-7C080664B2B4}"/>
    <cellStyle name="Normal 2 7 3 10 2" xfId="20142" xr:uid="{556952A2-9939-4C12-B86B-39B9853E10B0}"/>
    <cellStyle name="Normal 2 7 3 11" xfId="25522" xr:uid="{234A48C0-02A8-44E1-B3E7-3323B0C7D3D2}"/>
    <cellStyle name="Normal 2 7 3 12" xfId="12574" xr:uid="{00020838-BBC7-41F8-BCA5-E57A9E4B56FE}"/>
    <cellStyle name="Normal 2 7 3 2" xfId="2754" xr:uid="{00000000-0005-0000-0000-0000DE040000}"/>
    <cellStyle name="Normal 2 7 3 2 2" xfId="3253" xr:uid="{00000000-0005-0000-0000-0000DF040000}"/>
    <cellStyle name="Normal 2 7 3 2 2 2" xfId="6310" xr:uid="{51EB6BFC-00E1-4ED8-B0FF-AB5DAADD7864}"/>
    <cellStyle name="Normal 2 7 3 2 2 2 2" xfId="28630" xr:uid="{7D93899E-8F71-4234-AB8C-7C54CC5863CC}"/>
    <cellStyle name="Normal 2 7 3 2 2 2 3" xfId="15879" xr:uid="{6E851EF1-83F0-43C0-8E48-F0C74D9CA53E}"/>
    <cellStyle name="Normal 2 7 3 2 2 3" xfId="8332" xr:uid="{0F84327D-3644-4CD7-BEDF-5CD88CF5F3C7}"/>
    <cellStyle name="Normal 2 7 3 2 2 3 2" xfId="18712" xr:uid="{3CEFA913-4086-4620-8FAE-29374E0926BB}"/>
    <cellStyle name="Normal 2 7 3 2 2 4" xfId="11165" xr:uid="{5DD1EFA7-030D-4944-B43B-A633D59FF435}"/>
    <cellStyle name="Normal 2 7 3 2 2 4 2" xfId="21545" xr:uid="{C0EFD3DF-1AD3-44C5-A3C0-412CBDBD60D2}"/>
    <cellStyle name="Normal 2 7 3 2 2 5" xfId="23550" xr:uid="{CE5A8228-E08C-48A3-9221-6D39D333AAE2}"/>
    <cellStyle name="Normal 2 7 3 2 2 6" xfId="13800" xr:uid="{8F3BFDAD-E95B-439F-AF44-3DD15009B399}"/>
    <cellStyle name="Normal 2 7 3 2 3" xfId="4316" xr:uid="{F0FA149B-8459-42D0-8CB6-1F65390FA2E6}"/>
    <cellStyle name="Normal 2 7 3 2 3 2" xfId="9087" xr:uid="{13EE7781-CB1A-48FF-8B60-CAD4EAC598A7}"/>
    <cellStyle name="Normal 2 7 3 2 3 2 2" xfId="29130" xr:uid="{68BB0749-92B9-49EC-89BD-AA5009509809}"/>
    <cellStyle name="Normal 2 7 3 2 3 2 3" xfId="19467" xr:uid="{6B2CA347-D3CE-4655-9B76-DF7270573970}"/>
    <cellStyle name="Normal 2 7 3 2 3 3" xfId="11920" xr:uid="{0AE48217-5F93-410B-827C-64764A3D87CE}"/>
    <cellStyle name="Normal 2 7 3 2 3 3 2" xfId="22300" xr:uid="{264AD89D-73AB-4AAD-874F-8B4282D5C1CF}"/>
    <cellStyle name="Normal 2 7 3 2 3 4" xfId="25532" xr:uid="{3DC2F328-4B81-425C-ABF4-704C59C8F081}"/>
    <cellStyle name="Normal 2 7 3 2 3 5" xfId="16634" xr:uid="{5BA5B6DA-B259-4A1D-A4F2-1E8888B6843A}"/>
    <cellStyle name="Normal 2 7 3 2 4" xfId="5971" xr:uid="{449DB9B6-AF5A-4D70-90FE-048BB77B6718}"/>
    <cellStyle name="Normal 2 7 3 2 4 2" xfId="27620" xr:uid="{511F04B6-3E27-4407-A4D8-8D70F34EFFF4}"/>
    <cellStyle name="Normal 2 7 3 2 4 3" xfId="15424" xr:uid="{6102C36C-5A29-4F8C-AB06-1B403F2FD649}"/>
    <cellStyle name="Normal 2 7 3 2 5" xfId="7877" xr:uid="{A229218C-02A5-47B0-AA7C-571FC337C148}"/>
    <cellStyle name="Normal 2 7 3 2 5 2" xfId="18257" xr:uid="{B84E5EFA-F2D4-4E1C-BD6A-A7951DD11C32}"/>
    <cellStyle name="Normal 2 7 3 2 6" xfId="10710" xr:uid="{E8EC6D97-24ED-43E3-8522-4A0D809F1DB6}"/>
    <cellStyle name="Normal 2 7 3 2 6 2" xfId="21090" xr:uid="{22073319-E475-4888-823F-028CED0905C3}"/>
    <cellStyle name="Normal 2 7 3 2 7" xfId="23710" xr:uid="{8BCE977C-02D7-4091-AC63-AB94B7E90B71}"/>
    <cellStyle name="Normal 2 7 3 2 8" xfId="13196" xr:uid="{F715D9B3-3B00-4753-ADC4-EEA5AFCB12BF}"/>
    <cellStyle name="Normal 2 7 3 3" xfId="3254" xr:uid="{00000000-0005-0000-0000-0000E0040000}"/>
    <cellStyle name="Normal 2 7 3 3 2" xfId="4495" xr:uid="{E44E24F4-11E3-4C63-B085-E40DE17F6EF7}"/>
    <cellStyle name="Normal 2 7 3 3 2 2" xfId="9266" xr:uid="{F607B122-C1DC-445F-8A88-5E4BE4912255}"/>
    <cellStyle name="Normal 2 7 3 3 2 2 2" xfId="29249" xr:uid="{50F3BC27-435C-4D98-8E31-8F9014CC22C4}"/>
    <cellStyle name="Normal 2 7 3 3 2 2 3" xfId="19646" xr:uid="{DFF9221F-6C54-433A-8154-CDBBD1F490E1}"/>
    <cellStyle name="Normal 2 7 3 3 2 3" xfId="12099" xr:uid="{2C3F255D-9EF4-41F8-B486-1B90CA5CE5DC}"/>
    <cellStyle name="Normal 2 7 3 3 2 3 2" xfId="22479" xr:uid="{6B6B44B1-77DA-4CC4-85E4-7343FE41ED86}"/>
    <cellStyle name="Normal 2 7 3 3 2 4" xfId="25584" xr:uid="{0618D42F-60BE-4BC9-A9C5-E2DD27C26C4E}"/>
    <cellStyle name="Normal 2 7 3 3 2 5" xfId="16813" xr:uid="{FD6B4A63-97D0-4A7C-9618-E0F47BC35482}"/>
    <cellStyle name="Normal 2 7 3 3 3" xfId="6311" xr:uid="{F7B8C740-69D5-45D4-B54F-8FF7F200BF30}"/>
    <cellStyle name="Normal 2 7 3 3 3 2" xfId="27027" xr:uid="{CF63DFF2-DF2D-42A9-9CB0-6897F9DAEC31}"/>
    <cellStyle name="Normal 2 7 3 3 3 3" xfId="15880" xr:uid="{8F12AE2C-93C4-4022-9E00-C55DC14BC030}"/>
    <cellStyle name="Normal 2 7 3 3 4" xfId="8333" xr:uid="{29056D99-3D36-4375-A602-B939E0A4C136}"/>
    <cellStyle name="Normal 2 7 3 3 4 2" xfId="18713" xr:uid="{37A61D48-0330-4E70-966F-C37E4E2BC657}"/>
    <cellStyle name="Normal 2 7 3 3 5" xfId="11166" xr:uid="{83932395-17B4-46E8-945E-51CB87C17AAA}"/>
    <cellStyle name="Normal 2 7 3 3 5 2" xfId="21546" xr:uid="{DDB4E08E-1B10-476A-8A94-73E0C7AA389E}"/>
    <cellStyle name="Normal 2 7 3 3 6" xfId="22991" xr:uid="{AA3E6471-6B09-49D6-A1FA-316B52C2DC9E}"/>
    <cellStyle name="Normal 2 7 3 3 7" xfId="13801" xr:uid="{9BA4A25F-A6CF-4C2A-834C-A66F837A42E3}"/>
    <cellStyle name="Normal 2 7 3 4" xfId="3252" xr:uid="{00000000-0005-0000-0000-0000E1040000}"/>
    <cellStyle name="Normal 2 7 3 4 2" xfId="6309" xr:uid="{952B3B49-6784-4F40-88F5-B4F972EA4693}"/>
    <cellStyle name="Normal 2 7 3 4 2 2" xfId="27913" xr:uid="{45FB4DDF-06EC-4EA8-A9DA-793E40797DBA}"/>
    <cellStyle name="Normal 2 7 3 4 2 3" xfId="15878" xr:uid="{EDEC2EC9-F75A-46B8-BD61-C2A06F311FD2}"/>
    <cellStyle name="Normal 2 7 3 4 3" xfId="8331" xr:uid="{F64895AA-6DC0-474D-BB42-ADCFC5A3F235}"/>
    <cellStyle name="Normal 2 7 3 4 3 2" xfId="18711" xr:uid="{C5D09A53-FC8F-4CBB-B471-31D3C50B273E}"/>
    <cellStyle name="Normal 2 7 3 4 4" xfId="11164" xr:uid="{13B95295-4270-4165-818B-1F05CFA39F6C}"/>
    <cellStyle name="Normal 2 7 3 4 4 2" xfId="21544" xr:uid="{DC6DCDA5-83C2-47D6-B40F-B441C545DE85}"/>
    <cellStyle name="Normal 2 7 3 4 5" xfId="25473" xr:uid="{628DC834-128B-46BA-AE94-946C6D07CD2C}"/>
    <cellStyle name="Normal 2 7 3 4 6" xfId="13799" xr:uid="{6D95D2C3-CFCA-4A68-848A-C0045636431B}"/>
    <cellStyle name="Normal 2 7 3 5" xfId="2589" xr:uid="{00000000-0005-0000-0000-0000E2040000}"/>
    <cellStyle name="Normal 2 7 3 5 2" xfId="5853" xr:uid="{6E5D7FC6-BC25-4F64-AB3B-18F95C472E62}"/>
    <cellStyle name="Normal 2 7 3 5 2 2" xfId="26539" xr:uid="{E929C846-2174-423E-BB86-4AA789DAD5AC}"/>
    <cellStyle name="Normal 2 7 3 5 2 3" xfId="15260" xr:uid="{E40C3F2D-C75D-4D37-AC44-D064C4E43DA4}"/>
    <cellStyle name="Normal 2 7 3 5 3" xfId="7713" xr:uid="{28919E85-E930-481E-A738-005C65D7CD08}"/>
    <cellStyle name="Normal 2 7 3 5 3 2" xfId="18093" xr:uid="{5EE22060-DB55-4D74-A870-5D7A5BC55274}"/>
    <cellStyle name="Normal 2 7 3 5 4" xfId="10546" xr:uid="{659A77B6-F830-4D39-A48E-6409F1F0594B}"/>
    <cellStyle name="Normal 2 7 3 5 4 2" xfId="20926" xr:uid="{5D7F621F-D49F-498F-9F7F-7378F1476F5E}"/>
    <cellStyle name="Normal 2 7 3 5 5" xfId="24546" xr:uid="{A5313C3F-96EE-4060-8783-66ECE116BCDA}"/>
    <cellStyle name="Normal 2 7 3 5 6" xfId="12976" xr:uid="{D7BC3DB9-57B9-4FA4-BDE3-AB038564B4B9}"/>
    <cellStyle name="Normal 2 7 3 6" xfId="2341" xr:uid="{00000000-0005-0000-0000-0000DD040000}"/>
    <cellStyle name="Normal 2 7 3 6 2" xfId="7467" xr:uid="{EB054676-16DD-4F99-B06F-880B10F30D6E}"/>
    <cellStyle name="Normal 2 7 3 6 2 2" xfId="17847" xr:uid="{5A3B8AB1-C0FD-4381-B1C0-759725456496}"/>
    <cellStyle name="Normal 2 7 3 6 3" xfId="10300" xr:uid="{59752E6B-2F9C-422B-A5CF-BF244108AB63}"/>
    <cellStyle name="Normal 2 7 3 6 3 2" xfId="20680" xr:uid="{EFC3C9AC-DD31-49D7-A76B-6630B741ADB7}"/>
    <cellStyle name="Normal 2 7 3 6 4" xfId="24341" xr:uid="{6C2B060D-7F3F-43EA-90DF-811375E8A8DA}"/>
    <cellStyle name="Normal 2 7 3 6 5" xfId="15014" xr:uid="{52151680-D1F4-47E0-B0B6-AC16A955DE7D}"/>
    <cellStyle name="Normal 2 7 3 7" xfId="3852" xr:uid="{59876A13-9C9B-4479-82D9-3B4487A30E85}"/>
    <cellStyle name="Normal 2 7 3 7 2" xfId="8684" xr:uid="{DAEF771C-46E2-4656-9534-C313BFDCC933}"/>
    <cellStyle name="Normal 2 7 3 7 2 2" xfId="19064" xr:uid="{A9F8AFBB-20CF-4D39-A663-20579B9E6A4C}"/>
    <cellStyle name="Normal 2 7 3 7 3" xfId="11517" xr:uid="{E53E25F0-554F-4C03-B995-6B4032C65344}"/>
    <cellStyle name="Normal 2 7 3 7 3 2" xfId="21897" xr:uid="{F2F52DF5-D904-4A85-8BA8-3EEEF873E7E4}"/>
    <cellStyle name="Normal 2 7 3 7 4" xfId="16231" xr:uid="{010B7F2A-24A7-459F-B56F-250D84FB8E56}"/>
    <cellStyle name="Normal 2 7 3 8" xfId="5179" xr:uid="{22912720-0D4C-46AF-8639-04244B5F8F4E}"/>
    <cellStyle name="Normal 2 7 3 8 2" xfId="14476" xr:uid="{448BDAA4-27CE-4B7A-8C21-14DB037BD217}"/>
    <cellStyle name="Normal 2 7 3 9" xfId="6929" xr:uid="{AACDEF32-BE4B-4B88-8424-71DD3D415B58}"/>
    <cellStyle name="Normal 2 7 3 9 2" xfId="17309" xr:uid="{060F623E-363F-4BD7-A35D-5DC56C34B0B3}"/>
    <cellStyle name="Normal 2 7 4" xfId="830" xr:uid="{00000000-0005-0000-0000-0000EA040000}"/>
    <cellStyle name="Normal 2 7 4 2" xfId="3255" xr:uid="{00000000-0005-0000-0000-0000E4040000}"/>
    <cellStyle name="Normal 2 7 4 2 2" xfId="6312" xr:uid="{71CEE823-4AD0-4944-A0A5-A0BF88293776}"/>
    <cellStyle name="Normal 2 7 4 2 2 2" xfId="27388" xr:uid="{CEE0CC8A-EEE2-4444-A522-E668DFDF64DE}"/>
    <cellStyle name="Normal 2 7 4 2 2 3" xfId="15881" xr:uid="{8ADAA1E4-6B32-495F-A7DE-CD304107210B}"/>
    <cellStyle name="Normal 2 7 4 2 3" xfId="8334" xr:uid="{8FC6695D-EC43-4BDE-93D5-305C82CFB52A}"/>
    <cellStyle name="Normal 2 7 4 2 3 2" xfId="18714" xr:uid="{95E66D1D-0F3B-4CC6-A376-6951F4876EF2}"/>
    <cellStyle name="Normal 2 7 4 2 4" xfId="11167" xr:uid="{5DF6F997-CD37-4F51-964E-33446D081265}"/>
    <cellStyle name="Normal 2 7 4 2 4 2" xfId="21547" xr:uid="{59983315-2332-4F8C-8208-D6E0014BC384}"/>
    <cellStyle name="Normal 2 7 4 2 5" xfId="25427" xr:uid="{D0E63B7D-5BC9-4688-B9CF-6746F6EEBEEF}"/>
    <cellStyle name="Normal 2 7 4 2 6" xfId="13802" xr:uid="{CD06FEB9-D84B-4249-912F-F1263917FFA9}"/>
    <cellStyle name="Normal 2 7 4 3" xfId="2751" xr:uid="{00000000-0005-0000-0000-0000E5040000}"/>
    <cellStyle name="Normal 2 7 4 3 2" xfId="5968" xr:uid="{145B2AC7-E138-4228-AF58-40C3AD233F72}"/>
    <cellStyle name="Normal 2 7 4 3 2 2" xfId="26515" xr:uid="{2A85577B-91D0-4CCF-98A7-397E250A4C3F}"/>
    <cellStyle name="Normal 2 7 4 3 2 3" xfId="15421" xr:uid="{848982D3-A451-47CB-8014-C2530F0784D8}"/>
    <cellStyle name="Normal 2 7 4 3 3" xfId="7874" xr:uid="{B71A9E4B-A303-4E37-BFF9-85C5EC5891C9}"/>
    <cellStyle name="Normal 2 7 4 3 3 2" xfId="18254" xr:uid="{228DDBD2-EFCA-4FF2-A944-A65244689CC1}"/>
    <cellStyle name="Normal 2 7 4 3 4" xfId="10707" xr:uid="{50A21E25-123A-4EC3-B4DC-ABCE8859B544}"/>
    <cellStyle name="Normal 2 7 4 3 4 2" xfId="21087" xr:uid="{8ED9BA2A-D7B1-4CF3-AFD0-84C83C86077C}"/>
    <cellStyle name="Normal 2 7 4 3 5" xfId="23976" xr:uid="{8EB8C2B8-786A-42D6-9143-5D4DFD9BFC73}"/>
    <cellStyle name="Normal 2 7 4 3 6" xfId="13193" xr:uid="{515F9088-1B79-40D4-8535-FE257CE33DE7}"/>
    <cellStyle name="Normal 2 7 4 4" xfId="4173" xr:uid="{8AC50F76-D3E6-41CF-9C06-029A048ABCE8}"/>
    <cellStyle name="Normal 2 7 4 4 2" xfId="8944" xr:uid="{772C9F48-4D58-4B83-A954-095A564A0D15}"/>
    <cellStyle name="Normal 2 7 4 4 2 2" xfId="19324" xr:uid="{F71795C8-7D43-4499-B687-6A053FA1DE38}"/>
    <cellStyle name="Normal 2 7 4 4 3" xfId="11777" xr:uid="{1638D4BF-F1C5-4F51-B1FC-B5BD54ABF90A}"/>
    <cellStyle name="Normal 2 7 4 4 3 2" xfId="22157" xr:uid="{AF0389C7-E3B2-4F45-870B-8DC1F1EEA5B3}"/>
    <cellStyle name="Normal 2 7 4 4 4" xfId="25047" xr:uid="{7CC9B72E-3642-44F3-AF24-C6D0606626FF}"/>
    <cellStyle name="Normal 2 7 4 4 5" xfId="16491" xr:uid="{8F2EC2B8-9FE6-40E7-A228-62ED530AC17F}"/>
    <cellStyle name="Normal 2 7 4 5" xfId="5180" xr:uid="{717DE2C8-2F2E-4098-81A0-E0FA74614B37}"/>
    <cellStyle name="Normal 2 7 4 5 2" xfId="14477" xr:uid="{E74B6E9E-DE02-443A-B853-CFDBE2F2BB9D}"/>
    <cellStyle name="Normal 2 7 4 6" xfId="6930" xr:uid="{3B77EAA3-7C6C-4770-9571-6AC26DFBFF32}"/>
    <cellStyle name="Normal 2 7 4 6 2" xfId="17310" xr:uid="{F461C47C-701C-47D3-BA57-45790E5533C4}"/>
    <cellStyle name="Normal 2 7 4 7" xfId="9763" xr:uid="{FB8127CE-A3A1-4439-98A8-ECC6B82A8295}"/>
    <cellStyle name="Normal 2 7 4 7 2" xfId="20143" xr:uid="{5AF0005F-F0E6-4D89-9C47-D2C9BB2CD303}"/>
    <cellStyle name="Normal 2 7 4 8" xfId="22992" xr:uid="{562F3934-A9DB-4292-8085-6013FA723BAD}"/>
    <cellStyle name="Normal 2 7 4 9" xfId="12732" xr:uid="{3125FADE-A930-44DF-8690-A3014C853D23}"/>
    <cellStyle name="Normal 2 7 5" xfId="3256" xr:uid="{00000000-0005-0000-0000-0000E6040000}"/>
    <cellStyle name="Normal 2 7 5 2" xfId="4496" xr:uid="{6B1E980C-131C-4198-B764-D6BE5D211DA5}"/>
    <cellStyle name="Normal 2 7 5 2 2" xfId="9267" xr:uid="{B7AAB0C6-24BF-4D46-9AA8-24A20F188FDA}"/>
    <cellStyle name="Normal 2 7 5 2 2 2" xfId="29250" xr:uid="{E4734FF7-FCA2-4419-9732-777445AC6B10}"/>
    <cellStyle name="Normal 2 7 5 2 2 3" xfId="19647" xr:uid="{AE84BA61-752F-4654-AE01-737BED40B691}"/>
    <cellStyle name="Normal 2 7 5 2 3" xfId="12100" xr:uid="{DB0328AF-7516-46F1-91E1-E91A6AB86926}"/>
    <cellStyle name="Normal 2 7 5 2 3 2" xfId="22480" xr:uid="{DFB245FF-558E-4727-AEC3-34DB84043612}"/>
    <cellStyle name="Normal 2 7 5 2 4" xfId="25417" xr:uid="{749BA87B-9475-4996-BE56-534F2E8B02B8}"/>
    <cellStyle name="Normal 2 7 5 2 5" xfId="16814" xr:uid="{C9A14064-E63B-40C9-A73D-AFE5C51F8BEF}"/>
    <cellStyle name="Normal 2 7 5 3" xfId="6313" xr:uid="{016DB043-5EF2-4057-AF73-300D6DBDEF75}"/>
    <cellStyle name="Normal 2 7 5 3 2" xfId="26474" xr:uid="{13D0BCA5-0E56-4BC8-9755-AC8E6E21A552}"/>
    <cellStyle name="Normal 2 7 5 3 3" xfId="15882" xr:uid="{B0344709-8316-48B7-9700-1B797A8C7642}"/>
    <cellStyle name="Normal 2 7 5 4" xfId="8335" xr:uid="{4DA050E3-2232-4805-BC13-40346E73E54B}"/>
    <cellStyle name="Normal 2 7 5 4 2" xfId="18715" xr:uid="{A976D288-5856-4ED8-804A-4ECF8534B765}"/>
    <cellStyle name="Normal 2 7 5 5" xfId="11168" xr:uid="{DA5D3750-153B-426B-9D39-B81E3AAF7F63}"/>
    <cellStyle name="Normal 2 7 5 5 2" xfId="21548" xr:uid="{0C6072E1-0399-40E2-BDF9-50D23FE32DFC}"/>
    <cellStyle name="Normal 2 7 5 6" xfId="24230" xr:uid="{8C853527-3A85-4D80-A47F-7032AA059977}"/>
    <cellStyle name="Normal 2 7 5 7" xfId="13803" xr:uid="{0838E1E9-5B0D-41A5-A8FD-58D14A45CBB8}"/>
    <cellStyle name="Normal 2 7 6" xfId="2914" xr:uid="{00000000-0005-0000-0000-0000E7040000}"/>
    <cellStyle name="Normal 2 7 6 2" xfId="6099" xr:uid="{A72DA3E3-628A-466B-B484-2AD061942FF4}"/>
    <cellStyle name="Normal 2 7 6 2 2" xfId="26186" xr:uid="{E3525FCE-0E8B-4363-86AA-5DB0CA30EAC7}"/>
    <cellStyle name="Normal 2 7 6 2 3" xfId="15577" xr:uid="{AD7A8575-854D-44EA-B785-2F1001A2A045}"/>
    <cellStyle name="Normal 2 7 6 3" xfId="8030" xr:uid="{8C399678-619D-4551-9E61-7E718BD25A05}"/>
    <cellStyle name="Normal 2 7 6 3 2" xfId="18410" xr:uid="{B105745C-B71D-49AF-A6E4-9531ED33804E}"/>
    <cellStyle name="Normal 2 7 6 4" xfId="10863" xr:uid="{A3744CBC-45DE-4DAA-BA85-096F6E9261F1}"/>
    <cellStyle name="Normal 2 7 6 4 2" xfId="21243" xr:uid="{E6A6B3B1-E09F-4A41-954C-56180BE9BB5F}"/>
    <cellStyle name="Normal 2 7 6 5" xfId="23486" xr:uid="{ED24D4F5-7011-4B51-BC0D-6F22A62E844E}"/>
    <cellStyle name="Normal 2 7 6 6" xfId="13430" xr:uid="{F9DC699A-8F1C-4AE1-9057-A1937D783382}"/>
    <cellStyle name="Normal 2 7 7" xfId="2486" xr:uid="{00000000-0005-0000-0000-0000E8040000}"/>
    <cellStyle name="Normal 2 7 7 2" xfId="5770" xr:uid="{AC1B6218-AD1E-4FB2-B01B-3690B7A69759}"/>
    <cellStyle name="Normal 2 7 7 2 2" xfId="28749" xr:uid="{00B60B50-D380-4FF6-9C2A-D02F7AC372E8}"/>
    <cellStyle name="Normal 2 7 7 2 3" xfId="15157" xr:uid="{397FE296-624B-4C47-90C5-13988B62CA4A}"/>
    <cellStyle name="Normal 2 7 7 3" xfId="7610" xr:uid="{B75D5F0E-2123-44E6-AED0-AF402A568DD1}"/>
    <cellStyle name="Normal 2 7 7 3 2" xfId="17990" xr:uid="{562B3F72-ACAA-49FA-986D-18354E0EAC7E}"/>
    <cellStyle name="Normal 2 7 7 4" xfId="10443" xr:uid="{44FF3E11-BB54-432F-9989-F88AFDD01007}"/>
    <cellStyle name="Normal 2 7 7 4 2" xfId="20823" xr:uid="{DEBB59F7-4C48-408A-BD45-419079E7F30B}"/>
    <cellStyle name="Normal 2 7 7 5" xfId="23355" xr:uid="{09A29A52-3B42-4616-92F6-5CBC0EA39103}"/>
    <cellStyle name="Normal 2 7 7 6" xfId="12873" xr:uid="{CA745FC1-03D0-438C-BF2F-B04F366ACD19}"/>
    <cellStyle name="Normal 2 7 8" xfId="2180" xr:uid="{00000000-0005-0000-0000-0000D1040000}"/>
    <cellStyle name="Normal 2 7 8 2" xfId="7306" xr:uid="{0830F5DD-6D21-49F4-A9B3-604959D8120F}"/>
    <cellStyle name="Normal 2 7 8 2 2" xfId="17686" xr:uid="{29EDD52C-37AD-477B-AFB3-3D788AE07F90}"/>
    <cellStyle name="Normal 2 7 8 3" xfId="10139" xr:uid="{DB91861C-0F9C-4892-A88B-7DBA1139476D}"/>
    <cellStyle name="Normal 2 7 8 3 2" xfId="20519" xr:uid="{00B74FED-9925-4107-AD01-E9A8F8C22E98}"/>
    <cellStyle name="Normal 2 7 8 4" xfId="24850" xr:uid="{9F222FCF-80AD-4A76-8591-13E84C4F1B1E}"/>
    <cellStyle name="Normal 2 7 8 5" xfId="14853" xr:uid="{55F52EA5-B516-4C11-A49F-8421E51557FF}"/>
    <cellStyle name="Normal 2 7 9" xfId="3951" xr:uid="{A6386ADA-3287-4373-839E-4D0FB01F6C53}"/>
    <cellStyle name="Normal 2 7 9 2" xfId="8782" xr:uid="{99D06A28-198A-451C-9CC5-BBFF21DD87E2}"/>
    <cellStyle name="Normal 2 7 9 2 2" xfId="19162" xr:uid="{3775A87A-2918-4CCC-82B1-39DC7F69925D}"/>
    <cellStyle name="Normal 2 7 9 3" xfId="11615" xr:uid="{C785F9A9-9F97-4EFB-9C31-10DEE8DC4130}"/>
    <cellStyle name="Normal 2 7 9 3 2" xfId="21995" xr:uid="{C92B6D30-0CB7-48C0-AFA2-0393924E08D1}"/>
    <cellStyle name="Normal 2 7 9 4" xfId="16329" xr:uid="{20C1B482-BFD0-465A-8590-E53314C7EF9A}"/>
    <cellStyle name="Normal 2 8" xfId="831" xr:uid="{00000000-0005-0000-0000-0000EB040000}"/>
    <cellStyle name="Normal 2 8 10" xfId="5181" xr:uid="{40380ED7-DDE8-4CE3-82C0-99469D30D652}"/>
    <cellStyle name="Normal 2 8 10 2" xfId="14478" xr:uid="{E1EB6AAD-E630-4183-B6FD-218D1F36B279}"/>
    <cellStyle name="Normal 2 8 11" xfId="6931" xr:uid="{4E51C6D5-27D3-44AA-BAF2-C86DDDAF7446}"/>
    <cellStyle name="Normal 2 8 11 2" xfId="17311" xr:uid="{837D9E52-6906-4D0D-8672-AB683F7730B4}"/>
    <cellStyle name="Normal 2 8 12" xfId="9764" xr:uid="{A749656F-3C03-463C-BB9D-2A573B397E89}"/>
    <cellStyle name="Normal 2 8 12 2" xfId="20144" xr:uid="{C8F920DA-218B-44F4-8186-69E8299B7674}"/>
    <cellStyle name="Normal 2 8 13" xfId="24144" xr:uid="{0963CDEC-E371-42BB-9422-ACE52BBA0CF3}"/>
    <cellStyle name="Normal 2 8 14" xfId="12445" xr:uid="{A31E1099-78CC-4B71-A141-F56A2524A61E}"/>
    <cellStyle name="Normal 2 8 2" xfId="832" xr:uid="{00000000-0005-0000-0000-0000EC040000}"/>
    <cellStyle name="Normal 2 8 2 10" xfId="9765" xr:uid="{4D9DFE05-B631-403C-BCF3-EF6C419A7C37}"/>
    <cellStyle name="Normal 2 8 2 10 2" xfId="20145" xr:uid="{0277E97B-E62E-427C-BF5C-3E79B155C3BF}"/>
    <cellStyle name="Normal 2 8 2 11" xfId="22933" xr:uid="{A9E5B6A5-7BA3-4B67-B5F4-6B9016B71202}"/>
    <cellStyle name="Normal 2 8 2 12" xfId="12575" xr:uid="{9AA20E7D-A7C9-4928-BD7B-329E347E1DF8}"/>
    <cellStyle name="Normal 2 8 2 2" xfId="833" xr:uid="{00000000-0005-0000-0000-0000ED040000}"/>
    <cellStyle name="Normal 2 8 2 2 2" xfId="3258" xr:uid="{00000000-0005-0000-0000-0000EC040000}"/>
    <cellStyle name="Normal 2 8 2 2 2 2" xfId="6315" xr:uid="{E8CEFCD8-20B3-4E94-9B5B-50A8F801EC89}"/>
    <cellStyle name="Normal 2 8 2 2 2 2 2" xfId="28450" xr:uid="{9B2527F5-BBB3-4B72-A313-3D4FC3D3FC8C}"/>
    <cellStyle name="Normal 2 8 2 2 2 2 3" xfId="28090" xr:uid="{550DFAE7-40CC-4013-9279-7A91D3B432AF}"/>
    <cellStyle name="Normal 2 8 2 2 2 2 4" xfId="15884" xr:uid="{A5BAF042-E853-4939-BD0A-B23D58C90756}"/>
    <cellStyle name="Normal 2 8 2 2 2 3" xfId="8337" xr:uid="{E29A79B0-B795-4C94-814D-9A47992D2E01}"/>
    <cellStyle name="Normal 2 8 2 2 2 3 2" xfId="28889" xr:uid="{90C5D1D6-906A-4005-92B0-64FAE9DF8EF7}"/>
    <cellStyle name="Normal 2 8 2 2 2 3 3" xfId="18717" xr:uid="{C0CF3DCE-97A0-498E-B04F-FBE73C34FEA1}"/>
    <cellStyle name="Normal 2 8 2 2 2 4" xfId="11170" xr:uid="{C6533BE9-E499-41F1-BEC4-3AA5F4A737A6}"/>
    <cellStyle name="Normal 2 8 2 2 2 4 2" xfId="21550" xr:uid="{979617F4-9BC4-4068-AF89-9D803C9B722D}"/>
    <cellStyle name="Normal 2 8 2 2 2 5" xfId="23676" xr:uid="{F7A09A72-CE90-45E7-A8FB-448103B44903}"/>
    <cellStyle name="Normal 2 8 2 2 2 6" xfId="13805" xr:uid="{9A71CDC9-C58C-47F5-8EB7-FCF081FA00A5}"/>
    <cellStyle name="Normal 2 8 2 2 3" xfId="4318" xr:uid="{00641515-B8EE-4462-A5E1-92E8AD68B412}"/>
    <cellStyle name="Normal 2 8 2 2 3 2" xfId="9089" xr:uid="{E5787134-1742-4497-B391-2B38C5521001}"/>
    <cellStyle name="Normal 2 8 2 2 3 2 2" xfId="29132" xr:uid="{60591CF2-D428-4AF2-BB3D-111D24C78CB3}"/>
    <cellStyle name="Normal 2 8 2 2 3 2 3" xfId="19469" xr:uid="{D12FADAD-F941-49B0-A161-CFAB573B85AA}"/>
    <cellStyle name="Normal 2 8 2 2 3 3" xfId="11922" xr:uid="{E4C4019B-05FA-4C55-A2FF-B1FA27230812}"/>
    <cellStyle name="Normal 2 8 2 2 3 3 2" xfId="22302" xr:uid="{AA4D6692-15F2-4F6C-B9B3-B232C24BA114}"/>
    <cellStyle name="Normal 2 8 2 2 3 4" xfId="24488" xr:uid="{31D545F0-70D4-4D94-9FC6-A6B195271AF7}"/>
    <cellStyle name="Normal 2 8 2 2 3 5" xfId="16636" xr:uid="{59F603B3-032B-46B7-BB26-026DED68F117}"/>
    <cellStyle name="Normal 2 8 2 2 4" xfId="5183" xr:uid="{3CFE1E7C-2C46-4B24-A72F-B89B6CD06028}"/>
    <cellStyle name="Normal 2 8 2 2 4 2" xfId="28348" xr:uid="{60632920-281C-46EA-AC97-42678D7DB885}"/>
    <cellStyle name="Normal 2 8 2 2 4 3" xfId="14480" xr:uid="{51350F7B-30E1-4F4E-891E-CAB00AFBC1F8}"/>
    <cellStyle name="Normal 2 8 2 2 5" xfId="6933" xr:uid="{35DC256B-D160-4416-83A4-3BD5F907605A}"/>
    <cellStyle name="Normal 2 8 2 2 5 2" xfId="17313" xr:uid="{125BA631-0382-4A16-9B52-79AC361B8BE7}"/>
    <cellStyle name="Normal 2 8 2 2 6" xfId="9766" xr:uid="{6F07800B-1F18-4E12-8ADD-86321C659FBE}"/>
    <cellStyle name="Normal 2 8 2 2 6 2" xfId="20146" xr:uid="{74537F53-6B31-44FB-ABF9-7042343A8374}"/>
    <cellStyle name="Normal 2 8 2 2 7" xfId="24599" xr:uid="{4354B5C0-2B0E-4A08-A5F4-F2F6E931B73C}"/>
    <cellStyle name="Normal 2 8 2 2 8" xfId="13198" xr:uid="{0A02F550-76AE-4963-938D-99C871307A70}"/>
    <cellStyle name="Normal 2 8 2 3" xfId="3259" xr:uid="{00000000-0005-0000-0000-0000ED040000}"/>
    <cellStyle name="Normal 2 8 2 3 2" xfId="4497" xr:uid="{0BBF4EAF-2EEB-4640-BA38-DBDFC058B749}"/>
    <cellStyle name="Normal 2 8 2 3 2 2" xfId="9268" xr:uid="{48BFEDD3-7392-4C4A-B002-66AD38724562}"/>
    <cellStyle name="Normal 2 8 2 3 2 2 2" xfId="29251" xr:uid="{238C0550-505F-490B-9C2D-23264E218DA0}"/>
    <cellStyle name="Normal 2 8 2 3 2 2 3" xfId="19648" xr:uid="{9EA528C0-22A5-49DE-8E75-D6F59A2F526C}"/>
    <cellStyle name="Normal 2 8 2 3 2 3" xfId="12101" xr:uid="{1F1673D3-C7B3-4070-944F-11A3F491560D}"/>
    <cellStyle name="Normal 2 8 2 3 2 3 2" xfId="22481" xr:uid="{4EC5530C-B788-49D1-B8AD-24172D3E9448}"/>
    <cellStyle name="Normal 2 8 2 3 2 4" xfId="25714" xr:uid="{23044FBC-8E1B-4EE7-B299-D46361B75083}"/>
    <cellStyle name="Normal 2 8 2 3 2 5" xfId="16815" xr:uid="{F64422A4-F1AB-4878-BBE9-CCF2850EC9DB}"/>
    <cellStyle name="Normal 2 8 2 3 3" xfId="6316" xr:uid="{70319F9C-8C6C-4280-B5A7-FA70D7D4E8EC}"/>
    <cellStyle name="Normal 2 8 2 3 3 2" xfId="27174" xr:uid="{944CDA04-5C80-4EA1-80A7-A40B22BF04C9}"/>
    <cellStyle name="Normal 2 8 2 3 3 3" xfId="15885" xr:uid="{2E65C6E6-7705-4581-B6DB-48A3329BC3F3}"/>
    <cellStyle name="Normal 2 8 2 3 4" xfId="8338" xr:uid="{89F6381F-D0A9-48DA-84B5-04BBD4FA5670}"/>
    <cellStyle name="Normal 2 8 2 3 4 2" xfId="18718" xr:uid="{8F0AFD53-0182-4B64-897F-CD52C1FD9A88}"/>
    <cellStyle name="Normal 2 8 2 3 5" xfId="11171" xr:uid="{E4AD119B-BB10-43C1-AED6-D358178586EF}"/>
    <cellStyle name="Normal 2 8 2 3 5 2" xfId="21551" xr:uid="{7A6F2011-0DC7-41B4-858C-64B84CC192DA}"/>
    <cellStyle name="Normal 2 8 2 3 6" xfId="22832" xr:uid="{8923D2E7-2DA7-4CCF-A63E-0536F14CB31F}"/>
    <cellStyle name="Normal 2 8 2 3 7" xfId="13806" xr:uid="{B28A44E3-FA3B-4166-B3F5-6786840ACCA1}"/>
    <cellStyle name="Normal 2 8 2 4" xfId="3257" xr:uid="{00000000-0005-0000-0000-0000EE040000}"/>
    <cellStyle name="Normal 2 8 2 4 2" xfId="6314" xr:uid="{968A0815-396A-4C1F-ACF4-0899CC97A8BE}"/>
    <cellStyle name="Normal 2 8 2 4 2 2" xfId="27077" xr:uid="{169A6153-9C29-40DB-B39A-F4DDE627EFA0}"/>
    <cellStyle name="Normal 2 8 2 4 2 3" xfId="15883" xr:uid="{2870D56E-C8E3-4B29-9892-B687B606CDEA}"/>
    <cellStyle name="Normal 2 8 2 4 3" xfId="8336" xr:uid="{2F49353E-3D79-4C99-AD1D-F70CD5D1E16D}"/>
    <cellStyle name="Normal 2 8 2 4 3 2" xfId="18716" xr:uid="{CC2B2CAA-02A0-48A3-92AE-8DBF048D4E88}"/>
    <cellStyle name="Normal 2 8 2 4 4" xfId="11169" xr:uid="{FC40FFB0-4FEC-4115-AB03-33E0128807DE}"/>
    <cellStyle name="Normal 2 8 2 4 4 2" xfId="21549" xr:uid="{5A6FD68D-ABDC-4917-A965-2A7AF6BA2198}"/>
    <cellStyle name="Normal 2 8 2 4 5" xfId="24519" xr:uid="{147CC830-D3CD-4478-90B8-BCC4D363D848}"/>
    <cellStyle name="Normal 2 8 2 4 6" xfId="13804" xr:uid="{D4E5B640-704A-427D-86D2-AE67A1DDF6F9}"/>
    <cellStyle name="Normal 2 8 2 5" xfId="2520" xr:uid="{00000000-0005-0000-0000-0000EF040000}"/>
    <cellStyle name="Normal 2 8 2 5 2" xfId="5796" xr:uid="{47DCC92F-54E9-4911-AC1D-47F2B7FB5C2F}"/>
    <cellStyle name="Normal 2 8 2 5 2 2" xfId="26990" xr:uid="{4D34E770-5F98-4A6F-9C61-581E4CC543E3}"/>
    <cellStyle name="Normal 2 8 2 5 2 3" xfId="15191" xr:uid="{FDD16847-3A23-4F2B-93C4-65D91B7D4AE2}"/>
    <cellStyle name="Normal 2 8 2 5 3" xfId="7644" xr:uid="{1EF7B022-A18D-4AB6-A3C4-D739248B73E8}"/>
    <cellStyle name="Normal 2 8 2 5 3 2" xfId="18024" xr:uid="{3E320686-9FFB-4CD3-BCAA-76D0D9A5627A}"/>
    <cellStyle name="Normal 2 8 2 5 4" xfId="10477" xr:uid="{AFB5CAA6-E1B0-4B42-960C-3E43FD85A6FF}"/>
    <cellStyle name="Normal 2 8 2 5 4 2" xfId="20857" xr:uid="{BA75980F-6F1F-4861-85F6-25FEDA469C6F}"/>
    <cellStyle name="Normal 2 8 2 5 5" xfId="22802" xr:uid="{8C5AB9D4-325C-4C09-8367-86F84CBEDFC1}"/>
    <cellStyle name="Normal 2 8 2 5 6" xfId="12907" xr:uid="{F3AC945C-F83D-4E22-AA51-69CA9A117B98}"/>
    <cellStyle name="Normal 2 8 2 6" xfId="2342" xr:uid="{00000000-0005-0000-0000-0000EA040000}"/>
    <cellStyle name="Normal 2 8 2 6 2" xfId="7468" xr:uid="{F25297D3-D501-42A1-AA59-8886F1FEEAF3}"/>
    <cellStyle name="Normal 2 8 2 6 2 2" xfId="17848" xr:uid="{D677E904-4008-48A5-A7F7-B9A14DAA6580}"/>
    <cellStyle name="Normal 2 8 2 6 3" xfId="10301" xr:uid="{DC3DB0BA-F8F6-4476-B45D-AD550463A2F8}"/>
    <cellStyle name="Normal 2 8 2 6 3 2" xfId="20681" xr:uid="{F69C4960-EE6C-4465-B5B3-0F5FFFD2313C}"/>
    <cellStyle name="Normal 2 8 2 6 4" xfId="23141" xr:uid="{2E10A497-7F6A-4EC1-9EF8-2439084B8E12}"/>
    <cellStyle name="Normal 2 8 2 6 5" xfId="15015" xr:uid="{8B4776D4-7302-426E-94DD-26E671A43624}"/>
    <cellStyle name="Normal 2 8 2 7" xfId="3853" xr:uid="{B99E1F2C-77D1-436B-A020-A22F5F81BD72}"/>
    <cellStyle name="Normal 2 8 2 7 2" xfId="8685" xr:uid="{362A60B7-29E5-4E02-8394-414C56F97128}"/>
    <cellStyle name="Normal 2 8 2 7 2 2" xfId="19065" xr:uid="{A296323F-529D-4171-83EA-E9E750DE7ADD}"/>
    <cellStyle name="Normal 2 8 2 7 3" xfId="11518" xr:uid="{13CF40C2-23CF-4CF9-80AF-FEDE8F52F4E6}"/>
    <cellStyle name="Normal 2 8 2 7 3 2" xfId="21898" xr:uid="{EED8F838-167F-4C79-89E3-CA02AA7F75C9}"/>
    <cellStyle name="Normal 2 8 2 7 4" xfId="16232" xr:uid="{9B383E1C-F202-4249-AA30-5F4039972BD6}"/>
    <cellStyle name="Normal 2 8 2 8" xfId="5182" xr:uid="{9A79AB6A-5F15-47BD-854C-4704EA6A1DF5}"/>
    <cellStyle name="Normal 2 8 2 8 2" xfId="14479" xr:uid="{9EC2CC00-3494-48C2-A9A9-E28A61A3C528}"/>
    <cellStyle name="Normal 2 8 2 9" xfId="6932" xr:uid="{64F0A1D1-B9AC-43C0-A9B9-60617BD5F23A}"/>
    <cellStyle name="Normal 2 8 2 9 2" xfId="17312" xr:uid="{1BB0B183-2132-4C6F-B5A4-5DB449444F25}"/>
    <cellStyle name="Normal 2 8 3" xfId="834" xr:uid="{00000000-0005-0000-0000-0000EE040000}"/>
    <cellStyle name="Normal 2 8 3 10" xfId="25379" xr:uid="{17E62A56-8EBA-4252-82CC-1F7F66844708}"/>
    <cellStyle name="Normal 2 8 3 11" xfId="12733" xr:uid="{7AC5C086-4CD1-43AF-AB6F-2B1CB78A380D}"/>
    <cellStyle name="Normal 2 8 3 2" xfId="2755" xr:uid="{00000000-0005-0000-0000-0000F1040000}"/>
    <cellStyle name="Normal 2 8 3 2 2" xfId="3261" xr:uid="{00000000-0005-0000-0000-0000F2040000}"/>
    <cellStyle name="Normal 2 8 3 2 2 2" xfId="6318" xr:uid="{BD9D0536-3699-40B6-98E2-EBDCDE845069}"/>
    <cellStyle name="Normal 2 8 3 2 2 2 2" xfId="28182" xr:uid="{3D61B14B-CE7E-4248-A4BA-EDB3E926A8F3}"/>
    <cellStyle name="Normal 2 8 3 2 2 2 3" xfId="15887" xr:uid="{D474407B-F78D-432C-9CED-E3E72F989BBC}"/>
    <cellStyle name="Normal 2 8 3 2 2 3" xfId="8340" xr:uid="{E09CD465-5962-475E-9310-F67B4BA857B8}"/>
    <cellStyle name="Normal 2 8 3 2 2 3 2" xfId="18720" xr:uid="{33F267E9-C350-475A-A4EB-1FC086DF9A10}"/>
    <cellStyle name="Normal 2 8 3 2 2 4" xfId="11173" xr:uid="{30F924E3-F7AF-46C5-A6F8-FC91ED43DBF6}"/>
    <cellStyle name="Normal 2 8 3 2 2 4 2" xfId="21553" xr:uid="{5D81271B-7FBC-40B0-AFF4-8821475572AF}"/>
    <cellStyle name="Normal 2 8 3 2 2 5" xfId="24307" xr:uid="{71376A80-8FAD-4364-968E-982EA9EED0E1}"/>
    <cellStyle name="Normal 2 8 3 2 2 6" xfId="13808" xr:uid="{E05E4D94-3931-46D8-8FC2-EA60D07A61D9}"/>
    <cellStyle name="Normal 2 8 3 2 3" xfId="4319" xr:uid="{D25E4437-4EA4-45F0-9EE5-3638C42BF349}"/>
    <cellStyle name="Normal 2 8 3 2 3 2" xfId="9090" xr:uid="{D69750B2-0EEE-483F-8EF6-9527410F7451}"/>
    <cellStyle name="Normal 2 8 3 2 3 2 2" xfId="29133" xr:uid="{F0AEA303-C52B-4222-8F9D-1F49270C7021}"/>
    <cellStyle name="Normal 2 8 3 2 3 2 3" xfId="19470" xr:uid="{83DD875B-4FE6-4C30-9638-308A9D584DA6}"/>
    <cellStyle name="Normal 2 8 3 2 3 3" xfId="11923" xr:uid="{D6C02531-49AF-4900-8FE3-26F387CE2252}"/>
    <cellStyle name="Normal 2 8 3 2 3 3 2" xfId="22303" xr:uid="{10370E83-08B0-4273-B3A8-E4754264DC3C}"/>
    <cellStyle name="Normal 2 8 3 2 3 4" xfId="23088" xr:uid="{9440B033-98C1-4D25-BC1D-B1882C4FF38B}"/>
    <cellStyle name="Normal 2 8 3 2 3 5" xfId="16637" xr:uid="{B8AB671E-A73C-4504-A03D-D60071FC3531}"/>
    <cellStyle name="Normal 2 8 3 2 4" xfId="5972" xr:uid="{3BB15D85-FDB9-45F7-9409-52962EA45647}"/>
    <cellStyle name="Normal 2 8 3 2 4 2" xfId="27165" xr:uid="{5303FDA9-5ADF-4827-A7AF-96E24920E174}"/>
    <cellStyle name="Normal 2 8 3 2 4 3" xfId="15425" xr:uid="{41CF9545-43B1-47D9-A01C-B25CC5567E38}"/>
    <cellStyle name="Normal 2 8 3 2 5" xfId="7878" xr:uid="{EABEFE2C-BFCA-49C6-A627-85CFB20F1B17}"/>
    <cellStyle name="Normal 2 8 3 2 5 2" xfId="18258" xr:uid="{ED132D4B-2A6F-489F-AFA3-258F5D08FE52}"/>
    <cellStyle name="Normal 2 8 3 2 6" xfId="10711" xr:uid="{4F852A99-764E-45D0-9E91-B7C10AB77553}"/>
    <cellStyle name="Normal 2 8 3 2 6 2" xfId="21091" xr:uid="{BB8E2CBC-5234-4425-B63F-C0213B1BFD16}"/>
    <cellStyle name="Normal 2 8 3 2 7" xfId="22791" xr:uid="{59CB398D-CA33-4225-9761-66A39892865A}"/>
    <cellStyle name="Normal 2 8 3 2 8" xfId="13199" xr:uid="{159B5130-3221-4602-A1C2-C3A0E6216CA5}"/>
    <cellStyle name="Normal 2 8 3 3" xfId="3262" xr:uid="{00000000-0005-0000-0000-0000F3040000}"/>
    <cellStyle name="Normal 2 8 3 3 2" xfId="4498" xr:uid="{3EA06542-8B36-463A-8E1E-CC73CF39FB59}"/>
    <cellStyle name="Normal 2 8 3 3 2 2" xfId="9269" xr:uid="{CC554882-7403-4872-B9D3-30DD53E78D1A}"/>
    <cellStyle name="Normal 2 8 3 3 2 2 2" xfId="29252" xr:uid="{84DF408D-0CED-42F5-962F-7651692141DE}"/>
    <cellStyle name="Normal 2 8 3 3 2 2 3" xfId="19649" xr:uid="{31758A29-DC95-462A-B632-3B363553A416}"/>
    <cellStyle name="Normal 2 8 3 3 2 3" xfId="12102" xr:uid="{9E3EE59A-0169-4C8D-9C7D-BD05A70F4E78}"/>
    <cellStyle name="Normal 2 8 3 3 2 3 2" xfId="22482" xr:uid="{6B4E2281-DEF4-4690-A99A-075310AB67A0}"/>
    <cellStyle name="Normal 2 8 3 3 2 4" xfId="23941" xr:uid="{A24C8BCD-CA8C-4BDF-B9CD-D0461D22C827}"/>
    <cellStyle name="Normal 2 8 3 3 2 5" xfId="16816" xr:uid="{74422C01-685B-4355-AAEA-AF1C6B3E7D79}"/>
    <cellStyle name="Normal 2 8 3 3 3" xfId="6319" xr:uid="{279D0E37-90D2-4222-9285-6030E28A6DF6}"/>
    <cellStyle name="Normal 2 8 3 3 3 2" xfId="27665" xr:uid="{6FB621B3-9AD1-4BB6-8F80-C57F0EE981D3}"/>
    <cellStyle name="Normal 2 8 3 3 3 3" xfId="15888" xr:uid="{CB285C85-0806-410C-B223-4962D476FEC6}"/>
    <cellStyle name="Normal 2 8 3 3 4" xfId="8341" xr:uid="{3FD44BF7-A114-4295-8619-ECA18BD88F96}"/>
    <cellStyle name="Normal 2 8 3 3 4 2" xfId="18721" xr:uid="{7D706125-C714-41D5-8B57-9266C8E5E41D}"/>
    <cellStyle name="Normal 2 8 3 3 5" xfId="11174" xr:uid="{3FCC255D-4B84-44AD-9636-A3A2B72B6B99}"/>
    <cellStyle name="Normal 2 8 3 3 5 2" xfId="21554" xr:uid="{572DC6E6-8985-4FD9-AC2A-016B7FFE0041}"/>
    <cellStyle name="Normal 2 8 3 3 6" xfId="22844" xr:uid="{2BB0CEB5-1638-407D-92A5-AF6A231A7822}"/>
    <cellStyle name="Normal 2 8 3 3 7" xfId="13809" xr:uid="{9296A94C-12A0-42CC-BB7A-168FD37B53E6}"/>
    <cellStyle name="Normal 2 8 3 4" xfId="3260" xr:uid="{00000000-0005-0000-0000-0000F4040000}"/>
    <cellStyle name="Normal 2 8 3 4 2" xfId="6317" xr:uid="{14919506-F606-461B-B41D-72C7D86A95BD}"/>
    <cellStyle name="Normal 2 8 3 4 2 2" xfId="27070" xr:uid="{76F5C591-49A1-4806-9F92-9DB76AB64083}"/>
    <cellStyle name="Normal 2 8 3 4 2 3" xfId="15886" xr:uid="{016EB0A9-4FE7-4904-93A8-9D4FD346A065}"/>
    <cellStyle name="Normal 2 8 3 4 3" xfId="8339" xr:uid="{84E0DE4A-7166-4129-84FC-03A751374921}"/>
    <cellStyle name="Normal 2 8 3 4 3 2" xfId="18719" xr:uid="{1BFCEABB-CA3D-43AE-9144-A7C7BBD81D2A}"/>
    <cellStyle name="Normal 2 8 3 4 4" xfId="11172" xr:uid="{FDCB34B3-A7C8-410F-8351-51348C246EC1}"/>
    <cellStyle name="Normal 2 8 3 4 4 2" xfId="21552" xr:uid="{42CFB193-07F8-4960-A351-EE292CD41811}"/>
    <cellStyle name="Normal 2 8 3 4 5" xfId="25199" xr:uid="{48EE267E-D509-48D9-8E1E-EB7D4D2017E6}"/>
    <cellStyle name="Normal 2 8 3 4 6" xfId="13807" xr:uid="{05B8532D-B56A-489B-98BE-3669A7F17100}"/>
    <cellStyle name="Normal 2 8 3 5" xfId="2623" xr:uid="{00000000-0005-0000-0000-0000F5040000}"/>
    <cellStyle name="Normal 2 8 3 5 2" xfId="5884" xr:uid="{9A8A9323-7AE6-40BB-B754-36EC30028BE6}"/>
    <cellStyle name="Normal 2 8 3 5 2 2" xfId="26155" xr:uid="{A20DC687-5F32-4034-8A17-2601DBC372EB}"/>
    <cellStyle name="Normal 2 8 3 5 2 3" xfId="15294" xr:uid="{990C1D93-C515-4F0D-8131-322B43F7B8CC}"/>
    <cellStyle name="Normal 2 8 3 5 3" xfId="7747" xr:uid="{454114AE-7AEB-49B9-B36B-768C7BCF914E}"/>
    <cellStyle name="Normal 2 8 3 5 3 2" xfId="18127" xr:uid="{71E1F9B9-4024-488D-A226-945B9AB0FA01}"/>
    <cellStyle name="Normal 2 8 3 5 4" xfId="10580" xr:uid="{2B3C5ECB-70C4-4606-9DDC-843CAAA98B1F}"/>
    <cellStyle name="Normal 2 8 3 5 4 2" xfId="20960" xr:uid="{3697A04A-1C78-41C6-8177-74F6DB38E2E7}"/>
    <cellStyle name="Normal 2 8 3 5 5" xfId="23261" xr:uid="{86FB51D7-8590-48B1-BFEC-304D10C56C6C}"/>
    <cellStyle name="Normal 2 8 3 5 6" xfId="13010" xr:uid="{CB326828-C6BC-4D99-8C3E-6149D0EE0BC5}"/>
    <cellStyle name="Normal 2 8 3 6" xfId="4174" xr:uid="{2BF2C53F-CF90-4E79-B6F1-AA1C6B49B262}"/>
    <cellStyle name="Normal 2 8 3 6 2" xfId="8945" xr:uid="{CC1D5B72-12BC-49AE-8051-9F414A0754E5}"/>
    <cellStyle name="Normal 2 8 3 6 2 2" xfId="19325" xr:uid="{11F599AC-CEF8-443B-94B9-0D10200E6597}"/>
    <cellStyle name="Normal 2 8 3 6 3" xfId="11778" xr:uid="{2F3FEE01-A477-4489-9A49-9BC60CBB444B}"/>
    <cellStyle name="Normal 2 8 3 6 3 2" xfId="22158" xr:uid="{394D04A4-DDA6-4BA4-8CC4-CA26E692393C}"/>
    <cellStyle name="Normal 2 8 3 6 4" xfId="24463" xr:uid="{700999BE-0B15-4696-B088-844B62FC8475}"/>
    <cellStyle name="Normal 2 8 3 6 5" xfId="16492" xr:uid="{3D12A16F-E536-4B3A-9019-F138C7D11A92}"/>
    <cellStyle name="Normal 2 8 3 7" xfId="5184" xr:uid="{14A31ADD-2E6B-46C3-9E3A-E7C64FECAC27}"/>
    <cellStyle name="Normal 2 8 3 7 2" xfId="14481" xr:uid="{8061915E-3A6A-482D-9422-9284FF76093D}"/>
    <cellStyle name="Normal 2 8 3 8" xfId="6934" xr:uid="{0467EFA4-6627-44FD-AEEB-166630D9B8BE}"/>
    <cellStyle name="Normal 2 8 3 8 2" xfId="17314" xr:uid="{922BED87-D10C-464F-98AB-8EA4B34D6DFA}"/>
    <cellStyle name="Normal 2 8 3 9" xfId="9767" xr:uid="{9C875BDA-2981-48B8-ADBB-377E072090EF}"/>
    <cellStyle name="Normal 2 8 3 9 2" xfId="20147" xr:uid="{9CDE13C9-8692-47A0-88B9-85608CF777E8}"/>
    <cellStyle name="Normal 2 8 4" xfId="835" xr:uid="{00000000-0005-0000-0000-0000EF040000}"/>
    <cellStyle name="Normal 2 8 4 2" xfId="3263" xr:uid="{00000000-0005-0000-0000-0000F7040000}"/>
    <cellStyle name="Normal 2 8 4 2 2" xfId="6320" xr:uid="{85D5D0ED-3998-423F-85D6-D7F2C7EEB6F6}"/>
    <cellStyle name="Normal 2 8 4 2 2 2" xfId="28412" xr:uid="{7B6C017D-A110-4B25-AC70-1FFF71EBB8FF}"/>
    <cellStyle name="Normal 2 8 4 2 2 3" xfId="15889" xr:uid="{3289FA99-5F4F-4107-ABB3-6495CC572AC2}"/>
    <cellStyle name="Normal 2 8 4 2 3" xfId="8342" xr:uid="{FB0342AB-9DF9-4F40-B43B-8979CBC51628}"/>
    <cellStyle name="Normal 2 8 4 2 3 2" xfId="18722" xr:uid="{60975CA2-8649-4683-82BB-53D1F33969FB}"/>
    <cellStyle name="Normal 2 8 4 2 4" xfId="11175" xr:uid="{6E433FE9-9821-49C9-A393-B052723ADD27}"/>
    <cellStyle name="Normal 2 8 4 2 4 2" xfId="21555" xr:uid="{A28635D2-C8A0-4D50-A0B5-FDCFD80FECBE}"/>
    <cellStyle name="Normal 2 8 4 2 5" xfId="24879" xr:uid="{245BB831-80AE-44B3-9E10-6B402E97DCF8}"/>
    <cellStyle name="Normal 2 8 4 2 6" xfId="13810" xr:uid="{98B15CF9-1ED3-43C2-98D6-29F7FB5E7FEA}"/>
    <cellStyle name="Normal 2 8 4 3" xfId="4317" xr:uid="{BCB18D81-EA89-4B82-A56D-4F6ABD77718E}"/>
    <cellStyle name="Normal 2 8 4 3 2" xfId="9088" xr:uid="{13DC86AC-6F69-4A59-BBCE-A4FAF1E15F90}"/>
    <cellStyle name="Normal 2 8 4 3 2 2" xfId="29131" xr:uid="{2E1D8AC7-D2E8-4AAA-BCDD-339074F81B81}"/>
    <cellStyle name="Normal 2 8 4 3 2 3" xfId="19468" xr:uid="{5E32389D-45B0-4C64-A0EF-2DF86E2B2567}"/>
    <cellStyle name="Normal 2 8 4 3 3" xfId="11921" xr:uid="{CEA9BC84-DAEB-42D8-ABF9-A3962AED31E7}"/>
    <cellStyle name="Normal 2 8 4 3 3 2" xfId="22301" xr:uid="{1028DFFD-EC58-472D-8554-DFF6C3768473}"/>
    <cellStyle name="Normal 2 8 4 3 4" xfId="23309" xr:uid="{C6C77F9D-6399-41CE-A380-A99D83F12098}"/>
    <cellStyle name="Normal 2 8 4 3 5" xfId="16635" xr:uid="{A416AFA9-6AFC-4011-A3D2-91C0AFB8D4D9}"/>
    <cellStyle name="Normal 2 8 4 4" xfId="5185" xr:uid="{A2219C34-4BD7-46B2-82F1-573F84CAEB23}"/>
    <cellStyle name="Normal 2 8 4 4 2" xfId="25856" xr:uid="{944FF65E-C124-4482-8EE6-206DFE1DEC94}"/>
    <cellStyle name="Normal 2 8 4 4 3" xfId="14482" xr:uid="{AC7FFCC3-39B8-483B-9053-711A7D4DBA6C}"/>
    <cellStyle name="Normal 2 8 4 5" xfId="6935" xr:uid="{C93BB016-41FA-4908-B435-B37956C8DA8F}"/>
    <cellStyle name="Normal 2 8 4 5 2" xfId="17315" xr:uid="{58DECF45-AB2C-4597-9E9F-91FC270AA1C6}"/>
    <cellStyle name="Normal 2 8 4 6" xfId="9768" xr:uid="{627620D3-F821-46A0-A7BF-2BFCC84DC435}"/>
    <cellStyle name="Normal 2 8 4 6 2" xfId="20148" xr:uid="{FF9D7BA1-BAA8-4E88-AA3F-9136D759C909}"/>
    <cellStyle name="Normal 2 8 4 7" xfId="23265" xr:uid="{1DAD77E2-B79D-4ED5-9EF7-A316C3DB968D}"/>
    <cellStyle name="Normal 2 8 4 8" xfId="13197" xr:uid="{9A496A9C-CBD9-4D16-8FC2-C445D0CD8337}"/>
    <cellStyle name="Normal 2 8 5" xfId="3264" xr:uid="{00000000-0005-0000-0000-0000F8040000}"/>
    <cellStyle name="Normal 2 8 5 2" xfId="4499" xr:uid="{95CE7CBC-1CDF-4046-832D-591E97A7B94B}"/>
    <cellStyle name="Normal 2 8 5 2 2" xfId="9270" xr:uid="{B4C87EE0-318C-4084-A168-600F15E93567}"/>
    <cellStyle name="Normal 2 8 5 2 2 2" xfId="29253" xr:uid="{A2446C45-DFF1-4140-9BA8-BB45DEE21411}"/>
    <cellStyle name="Normal 2 8 5 2 2 3" xfId="19650" xr:uid="{2BE5E4A7-BA9E-4FE9-B23C-9E3986D4913F}"/>
    <cellStyle name="Normal 2 8 5 2 3" xfId="12103" xr:uid="{B0D6BD58-A5C7-490B-A536-78A00116E9D9}"/>
    <cellStyle name="Normal 2 8 5 2 3 2" xfId="22483" xr:uid="{FFF32534-C8EF-4D49-8E8D-5F47F097BC80}"/>
    <cellStyle name="Normal 2 8 5 2 4" xfId="22636" xr:uid="{2A814E38-8C81-4220-A0FB-6ADE38D1F438}"/>
    <cellStyle name="Normal 2 8 5 2 5" xfId="16817" xr:uid="{DAD025AD-137B-4154-BB4B-4383D25FB0B6}"/>
    <cellStyle name="Normal 2 8 5 3" xfId="6321" xr:uid="{854B9F0F-FE80-4F2A-8D9A-6A844AFA80D8}"/>
    <cellStyle name="Normal 2 8 5 3 2" xfId="27935" xr:uid="{E44DBAFE-CE90-40B9-857B-8F4493FB6303}"/>
    <cellStyle name="Normal 2 8 5 3 3" xfId="15890" xr:uid="{78CAEF5E-B984-4B48-9CA2-5761637A23FA}"/>
    <cellStyle name="Normal 2 8 5 4" xfId="8343" xr:uid="{5CD86AA9-79AF-4DDE-B39C-B50CD8EE6E85}"/>
    <cellStyle name="Normal 2 8 5 4 2" xfId="18723" xr:uid="{63D7B1FD-84E9-4095-B076-B2D617BEDCAC}"/>
    <cellStyle name="Normal 2 8 5 5" xfId="11176" xr:uid="{4069BDF2-1CD4-482D-AA9D-B13EFEC32A9B}"/>
    <cellStyle name="Normal 2 8 5 5 2" xfId="21556" xr:uid="{6DB0EF5D-EFB5-482F-9AAF-268EF1369D1A}"/>
    <cellStyle name="Normal 2 8 5 6" xfId="23605" xr:uid="{DFE117AC-76B4-4D0E-AA1A-E74940FB7B57}"/>
    <cellStyle name="Normal 2 8 5 7" xfId="13811" xr:uid="{6728430F-0CB2-4D6D-BAB9-8F1200CD5761}"/>
    <cellStyle name="Normal 2 8 6" xfId="2915" xr:uid="{00000000-0005-0000-0000-0000F9040000}"/>
    <cellStyle name="Normal 2 8 6 2" xfId="6100" xr:uid="{3693C27C-9C82-4C65-9591-784D8D626FCB}"/>
    <cellStyle name="Normal 2 8 6 2 2" xfId="27480" xr:uid="{6BBD19E0-688D-42C3-8C43-1C1960668AC1}"/>
    <cellStyle name="Normal 2 8 6 2 3" xfId="15578" xr:uid="{D0A58AE8-0DB1-4F0C-8D4C-F1DD7F8F4680}"/>
    <cellStyle name="Normal 2 8 6 3" xfId="8031" xr:uid="{096BBCC9-9439-4C9F-9334-39835D0032F4}"/>
    <cellStyle name="Normal 2 8 6 3 2" xfId="18411" xr:uid="{B649D071-9CDD-4A73-8D53-4EAA7CF837BE}"/>
    <cellStyle name="Normal 2 8 6 4" xfId="10864" xr:uid="{14ACB2B7-C1CE-4C26-824D-067072A7B1AD}"/>
    <cellStyle name="Normal 2 8 6 4 2" xfId="21244" xr:uid="{774D63A6-A79C-4CEB-9E63-2073C231EAAD}"/>
    <cellStyle name="Normal 2 8 6 5" xfId="24169" xr:uid="{231ED169-C61C-42F7-BA8F-F4012A3181B1}"/>
    <cellStyle name="Normal 2 8 6 6" xfId="13431" xr:uid="{659CBC7B-9ABB-4AB1-8F3D-357496DEED41}"/>
    <cellStyle name="Normal 2 8 7" xfId="2460" xr:uid="{00000000-0005-0000-0000-0000FA040000}"/>
    <cellStyle name="Normal 2 8 7 2" xfId="5750" xr:uid="{420CE77F-EE6E-4112-8B6D-3CFBF78B7730}"/>
    <cellStyle name="Normal 2 8 7 2 2" xfId="27989" xr:uid="{20103475-62D2-4261-B302-1B01631AE386}"/>
    <cellStyle name="Normal 2 8 7 2 3" xfId="15131" xr:uid="{2A5CAF93-C37E-4FC4-8D37-9AA66B390343}"/>
    <cellStyle name="Normal 2 8 7 3" xfId="7584" xr:uid="{E1369DA1-6936-445E-9776-756E8BC8A4CB}"/>
    <cellStyle name="Normal 2 8 7 3 2" xfId="17964" xr:uid="{3C4D9E62-5CFD-4054-BAD8-1A521F76900D}"/>
    <cellStyle name="Normal 2 8 7 4" xfId="10417" xr:uid="{E79E2D67-6E66-4D1F-A14C-80F69888CADF}"/>
    <cellStyle name="Normal 2 8 7 4 2" xfId="20797" xr:uid="{77C04EC2-1CB6-4C6B-A6F3-CC7D2DFEDD82}"/>
    <cellStyle name="Normal 2 8 7 5" xfId="25409" xr:uid="{25ECFBBE-39EF-4C18-A5C1-1F5517440866}"/>
    <cellStyle name="Normal 2 8 7 6" xfId="12847" xr:uid="{79B52061-FC86-493E-A650-BAAF17EF6A1E}"/>
    <cellStyle name="Normal 2 8 8" xfId="2214" xr:uid="{00000000-0005-0000-0000-0000E9040000}"/>
    <cellStyle name="Normal 2 8 8 2" xfId="7340" xr:uid="{CA5977A6-D876-44D7-9FEE-2357535D8C47}"/>
    <cellStyle name="Normal 2 8 8 2 2" xfId="17720" xr:uid="{091F2F03-EE83-4D67-BD98-6A61487DE4CE}"/>
    <cellStyle name="Normal 2 8 8 3" xfId="10173" xr:uid="{35FD768A-F8BE-4139-B45B-9B79276C13A7}"/>
    <cellStyle name="Normal 2 8 8 3 2" xfId="20553" xr:uid="{B4DDFE62-1DA1-4DB4-8C1A-EF71AA2CC2BA}"/>
    <cellStyle name="Normal 2 8 8 4" xfId="23034" xr:uid="{21C5D77E-84B8-432F-BAC9-2B1CD3BC24D3}"/>
    <cellStyle name="Normal 2 8 8 5" xfId="14887" xr:uid="{F67F2C44-1844-4646-8932-02499AB1508C}"/>
    <cellStyle name="Normal 2 8 9" xfId="3952" xr:uid="{7F9AEA47-05A2-4632-BE95-7A005B713566}"/>
    <cellStyle name="Normal 2 8 9 2" xfId="8783" xr:uid="{05CB76DB-E328-4BB1-8299-DD519B85DB30}"/>
    <cellStyle name="Normal 2 8 9 2 2" xfId="19163" xr:uid="{E1EBE4D3-4C7E-4FCC-A577-72C43EB1B830}"/>
    <cellStyle name="Normal 2 8 9 3" xfId="11616" xr:uid="{93958A23-51FE-4E74-9ED4-25D8F1D51CAC}"/>
    <cellStyle name="Normal 2 8 9 3 2" xfId="21996" xr:uid="{D0DD4502-6BC4-4349-9F52-3C6FADA4652B}"/>
    <cellStyle name="Normal 2 8 9 4" xfId="16330" xr:uid="{DB231EA8-1B2B-4EB4-8D41-C5FF5053E382}"/>
    <cellStyle name="Normal 2 9" xfId="836" xr:uid="{00000000-0005-0000-0000-0000F0040000}"/>
    <cellStyle name="Normal 2 9 10" xfId="6936" xr:uid="{AE91DB65-462D-4B5C-AB78-BB7A9C4C1098}"/>
    <cellStyle name="Normal 2 9 10 2" xfId="17316" xr:uid="{81D91532-F291-45F6-BE73-94B8507E2777}"/>
    <cellStyle name="Normal 2 9 11" xfId="9769" xr:uid="{813114C5-7C81-4734-A594-0734672162FA}"/>
    <cellStyle name="Normal 2 9 11 2" xfId="20149" xr:uid="{C6CAD91E-5E0F-404D-8669-680F55BB61FD}"/>
    <cellStyle name="Normal 2 9 12" xfId="23145" xr:uid="{E3BC9E6D-5A75-453D-B04D-76D55DE24A17}"/>
    <cellStyle name="Normal 2 9 13" xfId="12428" xr:uid="{1372F135-4AD4-4119-8683-E26CA330B9F6}"/>
    <cellStyle name="Normal 2 9 2" xfId="837" xr:uid="{00000000-0005-0000-0000-0000F1040000}"/>
    <cellStyle name="Normal 2 9 2 10" xfId="9770" xr:uid="{E01CF497-B008-4467-9C31-E0F563EBE783}"/>
    <cellStyle name="Normal 2 9 2 10 2" xfId="20150" xr:uid="{FFB455CC-C063-4331-9150-ACA5B7A096E8}"/>
    <cellStyle name="Normal 2 9 2 11" xfId="23143" xr:uid="{648A3B76-8A1F-41BA-98A6-3039BE86B862}"/>
    <cellStyle name="Normal 2 9 2 12" xfId="12576" xr:uid="{3FAE6098-EF46-4075-BFD7-F975FAE69D97}"/>
    <cellStyle name="Normal 2 9 2 2" xfId="838" xr:uid="{00000000-0005-0000-0000-0000F2040000}"/>
    <cellStyle name="Normal 2 9 2 2 2" xfId="3266" xr:uid="{00000000-0005-0000-0000-0000FE040000}"/>
    <cellStyle name="Normal 2 9 2 2 2 2" xfId="6323" xr:uid="{BC3E04BF-06A6-49DA-9BDD-1001E2153D9B}"/>
    <cellStyle name="Normal 2 9 2 2 2 2 2" xfId="27092" xr:uid="{78DB5D1E-2581-4FDD-9855-9E9066146A65}"/>
    <cellStyle name="Normal 2 9 2 2 2 2 3" xfId="26344" xr:uid="{6070CD22-E1E7-4A24-8700-D6D38B259B17}"/>
    <cellStyle name="Normal 2 9 2 2 2 2 4" xfId="15892" xr:uid="{98AE0B87-97FF-4087-9D55-923819B6276F}"/>
    <cellStyle name="Normal 2 9 2 2 2 3" xfId="8345" xr:uid="{6F69A483-05D6-408C-AF66-3801C6D82C5C}"/>
    <cellStyle name="Normal 2 9 2 2 2 3 2" xfId="28890" xr:uid="{3B3DF95B-9710-43C0-B4FE-D32747372805}"/>
    <cellStyle name="Normal 2 9 2 2 2 3 3" xfId="18725" xr:uid="{72F0DD08-55BA-45C8-A9B6-53726D6507C9}"/>
    <cellStyle name="Normal 2 9 2 2 2 4" xfId="11178" xr:uid="{690270E6-BDEE-4DE1-A5C9-6CEE194A944E}"/>
    <cellStyle name="Normal 2 9 2 2 2 4 2" xfId="21558" xr:uid="{D892CF92-4C9A-47C2-8E76-BB7A8D5320C3}"/>
    <cellStyle name="Normal 2 9 2 2 2 5" xfId="23611" xr:uid="{2FED118A-E829-41D7-9C40-71245A77AE30}"/>
    <cellStyle name="Normal 2 9 2 2 2 6" xfId="13813" xr:uid="{E0E0AAB3-5DFC-4FF3-A25B-55EECC2EF0BA}"/>
    <cellStyle name="Normal 2 9 2 2 3" xfId="4320" xr:uid="{86E8F31E-C380-4499-BDA0-8BBA65CBE9AE}"/>
    <cellStyle name="Normal 2 9 2 2 3 2" xfId="9091" xr:uid="{7EA7BE6E-5CC5-489E-AD09-83AD5DA976D9}"/>
    <cellStyle name="Normal 2 9 2 2 3 2 2" xfId="29134" xr:uid="{A895FE8F-DEDD-44A2-B9B0-6C5C1919C77C}"/>
    <cellStyle name="Normal 2 9 2 2 3 2 3" xfId="19471" xr:uid="{ED575612-F87A-4071-99D9-7B625270E99B}"/>
    <cellStyle name="Normal 2 9 2 2 3 3" xfId="11924" xr:uid="{CBAC65B9-B5DF-4B11-B8DE-4F388D902F23}"/>
    <cellStyle name="Normal 2 9 2 2 3 3 2" xfId="22304" xr:uid="{887A88F4-A0F8-49E7-A3A3-F8D97084DF81}"/>
    <cellStyle name="Normal 2 9 2 2 3 4" xfId="25364" xr:uid="{57475732-5FC8-4A50-92D6-7ED3409C951A}"/>
    <cellStyle name="Normal 2 9 2 2 3 5" xfId="16638" xr:uid="{EEF5B393-3F27-4FEC-892E-4D904216A071}"/>
    <cellStyle name="Normal 2 9 2 2 4" xfId="5188" xr:uid="{4F8F5739-9B5B-4D25-9AF3-72DBD73FC352}"/>
    <cellStyle name="Normal 2 9 2 2 4 2" xfId="26715" xr:uid="{872ABD52-BCA1-46B8-B6B1-EB5CC24308E9}"/>
    <cellStyle name="Normal 2 9 2 2 4 3" xfId="14485" xr:uid="{EB7AA30A-1930-4DCB-8EDC-424353899242}"/>
    <cellStyle name="Normal 2 9 2 2 5" xfId="6938" xr:uid="{2471E609-4543-4A59-B2B1-EA297D8EF1B6}"/>
    <cellStyle name="Normal 2 9 2 2 5 2" xfId="17318" xr:uid="{63BDBE83-3696-4219-82B8-38C6485A4DFE}"/>
    <cellStyle name="Normal 2 9 2 2 6" xfId="9771" xr:uid="{1EE7E42D-EEEC-44DC-973F-C2C11F9E4AC9}"/>
    <cellStyle name="Normal 2 9 2 2 6 2" xfId="20151" xr:uid="{47C76B62-FBA5-4520-951D-E4DD4C60C5DC}"/>
    <cellStyle name="Normal 2 9 2 2 7" xfId="25091" xr:uid="{CE6BC1E3-520B-4A77-81D9-6F6DFA50E449}"/>
    <cellStyle name="Normal 2 9 2 2 8" xfId="13201" xr:uid="{636C9AE1-F46B-4B02-A568-66AC5BFA40F3}"/>
    <cellStyle name="Normal 2 9 2 3" xfId="3267" xr:uid="{00000000-0005-0000-0000-0000FF040000}"/>
    <cellStyle name="Normal 2 9 2 3 2" xfId="4500" xr:uid="{62C96393-4FE8-40F3-8D74-4345E5A07775}"/>
    <cellStyle name="Normal 2 9 2 3 2 2" xfId="9271" xr:uid="{6DAC3865-A2FF-4794-A46C-C8C5852D9D7A}"/>
    <cellStyle name="Normal 2 9 2 3 2 2 2" xfId="29254" xr:uid="{ECC46C3C-044D-4249-93BF-3BB0FE3D99F0}"/>
    <cellStyle name="Normal 2 9 2 3 2 2 3" xfId="19651" xr:uid="{D72677FB-ABC5-4536-8A88-A3721A9427DB}"/>
    <cellStyle name="Normal 2 9 2 3 2 3" xfId="12104" xr:uid="{304DFD41-DA44-4610-9E54-C9515243D7AC}"/>
    <cellStyle name="Normal 2 9 2 3 2 3 2" xfId="22484" xr:uid="{080EB41A-5EF9-4DB2-81D4-3991C5B50D46}"/>
    <cellStyle name="Normal 2 9 2 3 2 4" xfId="25654" xr:uid="{2C35C3F0-D685-4F1A-8870-5100053CE3DE}"/>
    <cellStyle name="Normal 2 9 2 3 2 5" xfId="16818" xr:uid="{93A1B342-A329-436E-A67A-CDFEF105EA9D}"/>
    <cellStyle name="Normal 2 9 2 3 3" xfId="6324" xr:uid="{36B46BEF-5272-4DEB-B8C9-D309A4C0D01A}"/>
    <cellStyle name="Normal 2 9 2 3 3 2" xfId="26621" xr:uid="{7EF5CCC7-1661-41C8-8F51-91A82D582E05}"/>
    <cellStyle name="Normal 2 9 2 3 3 3" xfId="15893" xr:uid="{D62A693F-7E62-461C-B2AC-771054239156}"/>
    <cellStyle name="Normal 2 9 2 3 4" xfId="8346" xr:uid="{9106625A-06CF-4249-9194-B32D172824AA}"/>
    <cellStyle name="Normal 2 9 2 3 4 2" xfId="18726" xr:uid="{72B4B531-7683-420D-9534-E54473519D07}"/>
    <cellStyle name="Normal 2 9 2 3 5" xfId="11179" xr:uid="{0446E31B-373D-4B61-B842-661ED9BFB34F}"/>
    <cellStyle name="Normal 2 9 2 3 5 2" xfId="21559" xr:uid="{3239258A-CB82-4477-BD4D-A18CEEAECFE0}"/>
    <cellStyle name="Normal 2 9 2 3 6" xfId="24404" xr:uid="{9CA6F528-E4B1-4655-9801-A946FB4A526B}"/>
    <cellStyle name="Normal 2 9 2 3 7" xfId="13814" xr:uid="{631B24A0-C0BB-4E46-BF30-FA5F4E08494F}"/>
    <cellStyle name="Normal 2 9 2 4" xfId="3265" xr:uid="{00000000-0005-0000-0000-000000050000}"/>
    <cellStyle name="Normal 2 9 2 4 2" xfId="6322" xr:uid="{1E3C4857-9BEB-4C7B-81E4-DDF53B409D91}"/>
    <cellStyle name="Normal 2 9 2 4 2 2" xfId="27397" xr:uid="{81A83845-D759-42FC-8F40-AB74B0C376FD}"/>
    <cellStyle name="Normal 2 9 2 4 2 3" xfId="15891" xr:uid="{179A5118-F3DE-4E11-97A8-DC1769150E8D}"/>
    <cellStyle name="Normal 2 9 2 4 3" xfId="8344" xr:uid="{07B7AB1B-27C9-410F-BFC3-7D3954BAF0D9}"/>
    <cellStyle name="Normal 2 9 2 4 3 2" xfId="18724" xr:uid="{CFBC9074-8994-40B4-8FD5-98190E218E58}"/>
    <cellStyle name="Normal 2 9 2 4 4" xfId="11177" xr:uid="{9F426A67-9181-4D6B-8518-FBC4828F7967}"/>
    <cellStyle name="Normal 2 9 2 4 4 2" xfId="21557" xr:uid="{0E2FDCDC-F11E-40FE-9010-9B189C24F7B1}"/>
    <cellStyle name="Normal 2 9 2 4 5" xfId="23274" xr:uid="{B32EF0C1-0295-401D-AFC5-5D8711CCD00E}"/>
    <cellStyle name="Normal 2 9 2 4 6" xfId="13812" xr:uid="{B76AD3A9-160A-4598-9630-B593C0FBDB5D}"/>
    <cellStyle name="Normal 2 9 2 5" xfId="2606" xr:uid="{00000000-0005-0000-0000-000001050000}"/>
    <cellStyle name="Normal 2 9 2 5 2" xfId="5869" xr:uid="{DD5BE773-1AF6-446D-B356-77AF6C8C18AF}"/>
    <cellStyle name="Normal 2 9 2 5 2 2" xfId="26928" xr:uid="{992A6211-84BA-489B-8549-5EDC5C8CB2CE}"/>
    <cellStyle name="Normal 2 9 2 5 2 3" xfId="15277" xr:uid="{BDAD92F1-CA7C-4B52-8C8B-8172C043EA4A}"/>
    <cellStyle name="Normal 2 9 2 5 3" xfId="7730" xr:uid="{828B97EE-A4FA-44E2-9289-EC087A9630A6}"/>
    <cellStyle name="Normal 2 9 2 5 3 2" xfId="18110" xr:uid="{84C3E0AD-267D-4531-9F14-16BA000856FE}"/>
    <cellStyle name="Normal 2 9 2 5 4" xfId="10563" xr:uid="{2D48B757-10C2-44D5-9D13-D6630200FCA6}"/>
    <cellStyle name="Normal 2 9 2 5 4 2" xfId="20943" xr:uid="{9E5DC150-175A-49E1-95A0-D9C2E168F842}"/>
    <cellStyle name="Normal 2 9 2 5 5" xfId="23616" xr:uid="{235E0E35-E516-4C73-8F56-488438A8219B}"/>
    <cellStyle name="Normal 2 9 2 5 6" xfId="12993" xr:uid="{EBFF9979-BDAF-4056-9939-7C4F71623F59}"/>
    <cellStyle name="Normal 2 9 2 6" xfId="2343" xr:uid="{00000000-0005-0000-0000-0000FC040000}"/>
    <cellStyle name="Normal 2 9 2 6 2" xfId="7469" xr:uid="{A3825031-8A35-4751-8319-16D4250773A9}"/>
    <cellStyle name="Normal 2 9 2 6 2 2" xfId="17849" xr:uid="{6A6D7382-3B15-4E63-A0C5-35AE511A4D28}"/>
    <cellStyle name="Normal 2 9 2 6 3" xfId="10302" xr:uid="{6C9F06F4-90AC-4A47-8BE9-19945091BC32}"/>
    <cellStyle name="Normal 2 9 2 6 3 2" xfId="20682" xr:uid="{752FD9A0-BE7C-48C3-B6D8-DE200E7B8317}"/>
    <cellStyle name="Normal 2 9 2 6 4" xfId="23978" xr:uid="{882BB1E2-213A-40B5-801C-F92C8B2F8CAB}"/>
    <cellStyle name="Normal 2 9 2 6 5" xfId="15016" xr:uid="{454A5831-CC45-4159-9566-0B45C4292BCE}"/>
    <cellStyle name="Normal 2 9 2 7" xfId="3855" xr:uid="{84458B14-819A-4001-A5E2-AA7DE137479C}"/>
    <cellStyle name="Normal 2 9 2 7 2" xfId="8686" xr:uid="{7C231452-00D8-44C5-850F-2F5CF8904CAD}"/>
    <cellStyle name="Normal 2 9 2 7 2 2" xfId="19066" xr:uid="{57B9845F-62D3-4CBC-BB13-8F55090DAEFE}"/>
    <cellStyle name="Normal 2 9 2 7 3" xfId="11519" xr:uid="{099BBE67-BED5-46EE-A703-C1CC2A10DAD7}"/>
    <cellStyle name="Normal 2 9 2 7 3 2" xfId="21899" xr:uid="{CCEB56CF-F371-4221-BA1B-97CB9CFBBB55}"/>
    <cellStyle name="Normal 2 9 2 7 4" xfId="16233" xr:uid="{7988E97A-6A84-4E79-ACD1-EF42CE5806AC}"/>
    <cellStyle name="Normal 2 9 2 8" xfId="5187" xr:uid="{07B9A2AF-5381-4C50-BB18-E66CF69E1F35}"/>
    <cellStyle name="Normal 2 9 2 8 2" xfId="14484" xr:uid="{594BB21B-5250-4B9D-BCAA-F58B21B491EC}"/>
    <cellStyle name="Normal 2 9 2 9" xfId="6937" xr:uid="{10380160-24E4-4287-B345-BB123C557CF3}"/>
    <cellStyle name="Normal 2 9 2 9 2" xfId="17317" xr:uid="{6910957C-21B0-45DC-86B8-B601CB266F32}"/>
    <cellStyle name="Normal 2 9 3" xfId="839" xr:uid="{00000000-0005-0000-0000-0000F3040000}"/>
    <cellStyle name="Normal 2 9 3 2" xfId="3268" xr:uid="{00000000-0005-0000-0000-000003050000}"/>
    <cellStyle name="Normal 2 9 3 2 2" xfId="6325" xr:uid="{BBC012F7-9A7D-49DD-8FF5-40D30FC91CF8}"/>
    <cellStyle name="Normal 2 9 3 2 2 2" xfId="23644" xr:uid="{1C18D9CE-FF64-4E6C-9490-310C9DBD14D3}"/>
    <cellStyle name="Normal 2 9 3 2 2 3" xfId="25862" xr:uid="{E38453D7-3CA2-4BCD-A759-A27ED0D7C85F}"/>
    <cellStyle name="Normal 2 9 3 2 2 4" xfId="15894" xr:uid="{5D0B3E18-45EC-4A34-999C-A38B5D11956C}"/>
    <cellStyle name="Normal 2 9 3 2 3" xfId="8347" xr:uid="{6FE1859B-1F4B-4AE5-B006-253E9A85D689}"/>
    <cellStyle name="Normal 2 9 3 2 3 2" xfId="28891" xr:uid="{DB4F1271-2971-47BB-9434-EBC1A9A77D51}"/>
    <cellStyle name="Normal 2 9 3 2 3 3" xfId="18727" xr:uid="{A08FB64C-FD02-4DE1-98B2-CC76AD59860A}"/>
    <cellStyle name="Normal 2 9 3 2 4" xfId="11180" xr:uid="{D1F60B17-0A0A-48B6-B3F6-A364C2E8A65E}"/>
    <cellStyle name="Normal 2 9 3 2 4 2" xfId="21560" xr:uid="{F691DC2F-37A1-4850-B6B6-294ABF216EC7}"/>
    <cellStyle name="Normal 2 9 3 2 5" xfId="23448" xr:uid="{A902EA6F-8779-467F-A0AB-F89FA1D314DA}"/>
    <cellStyle name="Normal 2 9 3 2 6" xfId="13815" xr:uid="{2EF0206B-D1E4-49DF-A0B2-624BAFABC794}"/>
    <cellStyle name="Normal 2 9 3 3" xfId="2756" xr:uid="{00000000-0005-0000-0000-000004050000}"/>
    <cellStyle name="Normal 2 9 3 3 2" xfId="5973" xr:uid="{EE14B9B9-556B-4E73-97A6-A602B420A67B}"/>
    <cellStyle name="Normal 2 9 3 3 2 2" xfId="26395" xr:uid="{8A300D6B-CBD2-4CC9-A53A-F97F14E934C1}"/>
    <cellStyle name="Normal 2 9 3 3 2 3" xfId="15426" xr:uid="{1FAAA7AB-A683-47F0-8721-44B50F7F608B}"/>
    <cellStyle name="Normal 2 9 3 3 3" xfId="7879" xr:uid="{9D10ADB1-B487-465E-8521-091EAA3B6159}"/>
    <cellStyle name="Normal 2 9 3 3 3 2" xfId="18259" xr:uid="{7A07D050-F54B-44A6-B0AA-F357C660692E}"/>
    <cellStyle name="Normal 2 9 3 3 4" xfId="10712" xr:uid="{A57E7F78-0E3F-45A7-BA96-B8F956BEFD7B}"/>
    <cellStyle name="Normal 2 9 3 3 4 2" xfId="21092" xr:uid="{6F769498-F9B3-4DF4-830D-1FAC4D3441B0}"/>
    <cellStyle name="Normal 2 9 3 3 5" xfId="24392" xr:uid="{9C2732CD-0C98-47E4-8332-7F5C415C6F25}"/>
    <cellStyle name="Normal 2 9 3 3 6" xfId="13200" xr:uid="{382F7612-55F2-48F9-B04C-497CD00DF9FE}"/>
    <cellStyle name="Normal 2 9 3 4" xfId="4175" xr:uid="{6C57CACD-054E-48B2-A048-29786C24F379}"/>
    <cellStyle name="Normal 2 9 3 4 2" xfId="8946" xr:uid="{F8F2A1C3-DE61-448C-88ED-75D178793C21}"/>
    <cellStyle name="Normal 2 9 3 4 2 2" xfId="29036" xr:uid="{9B6DF6C0-F95C-461C-A3E5-633655C6CFFA}"/>
    <cellStyle name="Normal 2 9 3 4 2 3" xfId="19326" xr:uid="{108B8A07-2F86-434C-8E61-03419833586D}"/>
    <cellStyle name="Normal 2 9 3 4 3" xfId="11779" xr:uid="{BF76D129-6B8D-483E-AB44-23C8CC66B708}"/>
    <cellStyle name="Normal 2 9 3 4 3 2" xfId="22159" xr:uid="{4F7FD296-5668-47CF-84E4-4F6E07AA5347}"/>
    <cellStyle name="Normal 2 9 3 4 4" xfId="23022" xr:uid="{2720F342-B677-4933-B845-E4A73983D0D3}"/>
    <cellStyle name="Normal 2 9 3 4 5" xfId="16493" xr:uid="{1A872D12-5750-4868-B7D1-42CBA1351032}"/>
    <cellStyle name="Normal 2 9 3 5" xfId="5189" xr:uid="{5339BEE7-49BF-4EED-8093-076FF44C11A1}"/>
    <cellStyle name="Normal 2 9 3 5 2" xfId="28358" xr:uid="{18FB857A-43C8-481D-8EDE-42C5616E6A78}"/>
    <cellStyle name="Normal 2 9 3 5 3" xfId="14486" xr:uid="{BB94EF29-4372-4B52-A3B4-CAF5219F54BF}"/>
    <cellStyle name="Normal 2 9 3 6" xfId="6939" xr:uid="{6706ADBA-47C3-45D1-98BA-070E553BC50D}"/>
    <cellStyle name="Normal 2 9 3 6 2" xfId="17319" xr:uid="{16BC5282-6013-4F36-A49D-EF1DCD57E844}"/>
    <cellStyle name="Normal 2 9 3 7" xfId="9772" xr:uid="{765AB162-B962-473F-8533-4F365D25A101}"/>
    <cellStyle name="Normal 2 9 3 7 2" xfId="20152" xr:uid="{FA141201-5DC3-40D7-B45E-56E5963C75AA}"/>
    <cellStyle name="Normal 2 9 3 8" xfId="23560" xr:uid="{98595726-F428-4B11-B725-2105F6E0049B}"/>
    <cellStyle name="Normal 2 9 3 9" xfId="12734" xr:uid="{9693C5B5-154F-4ECD-B366-CF4444A44404}"/>
    <cellStyle name="Normal 2 9 4" xfId="840" xr:uid="{00000000-0005-0000-0000-0000F4040000}"/>
    <cellStyle name="Normal 2 9 4 2" xfId="4501" xr:uid="{F552828F-4638-433C-95A0-F70F96FF42C6}"/>
    <cellStyle name="Normal 2 9 4 2 2" xfId="9272" xr:uid="{8B5882C0-34B7-4018-B8AF-8A9666E84A30}"/>
    <cellStyle name="Normal 2 9 4 2 2 2" xfId="29255" xr:uid="{3A41186D-EB5D-4BF6-BAF2-DC3012D4F2F9}"/>
    <cellStyle name="Normal 2 9 4 2 2 3" xfId="19652" xr:uid="{2EEE7974-63E8-4333-B47E-0810051F19DB}"/>
    <cellStyle name="Normal 2 9 4 2 3" xfId="12105" xr:uid="{77FFCCCE-B339-49A3-AF57-6C591B460D33}"/>
    <cellStyle name="Normal 2 9 4 2 3 2" xfId="22485" xr:uid="{02ECC56F-030A-45B7-B5A5-4889A9B0C6DF}"/>
    <cellStyle name="Normal 2 9 4 2 4" xfId="23149" xr:uid="{1B612711-E694-403C-8DA7-3C97E3C646DC}"/>
    <cellStyle name="Normal 2 9 4 2 5" xfId="16819" xr:uid="{B78AA123-AC1B-44A7-8A77-2E25735F9C80}"/>
    <cellStyle name="Normal 2 9 4 3" xfId="5190" xr:uid="{72D4440E-BC3A-4554-9FB6-A1D858FC9D2E}"/>
    <cellStyle name="Normal 2 9 4 3 2" xfId="26202" xr:uid="{0A911DBC-6518-4F42-A5C9-14C7CC68276A}"/>
    <cellStyle name="Normal 2 9 4 3 3" xfId="14487" xr:uid="{FC52A404-F2D5-4898-B6ED-8CCCAF81E21C}"/>
    <cellStyle name="Normal 2 9 4 4" xfId="6940" xr:uid="{D4EB3F78-59DE-47CB-9C01-1E493E674689}"/>
    <cellStyle name="Normal 2 9 4 4 2" xfId="17320" xr:uid="{B116099D-E97C-496D-A06A-32D374CD2B84}"/>
    <cellStyle name="Normal 2 9 4 5" xfId="9773" xr:uid="{A72709CB-35E5-428D-AD5E-8448C8835858}"/>
    <cellStyle name="Normal 2 9 4 5 2" xfId="20153" xr:uid="{BD1FFA4C-667D-4073-82BA-12518B20D366}"/>
    <cellStyle name="Normal 2 9 4 6" xfId="23128" xr:uid="{9C2BDFD0-30EE-4EBC-A625-26ACF55129C4}"/>
    <cellStyle name="Normal 2 9 4 7" xfId="13816" xr:uid="{B2A2F5FB-83D0-425A-87BB-6FAD4739F9A2}"/>
    <cellStyle name="Normal 2 9 5" xfId="2916" xr:uid="{00000000-0005-0000-0000-000006050000}"/>
    <cellStyle name="Normal 2 9 5 2" xfId="6101" xr:uid="{58528CC1-6AD2-4279-88B3-36D6609DF850}"/>
    <cellStyle name="Normal 2 9 5 2 2" xfId="24073" xr:uid="{C2C5EE96-9995-440E-9BAB-6728372E79CC}"/>
    <cellStyle name="Normal 2 9 5 2 3" xfId="26762" xr:uid="{B71227A7-8E15-40FE-AB6C-C312F130A5E3}"/>
    <cellStyle name="Normal 2 9 5 2 4" xfId="15579" xr:uid="{BC502C78-C287-4AAA-B2B4-855DDE2775FC}"/>
    <cellStyle name="Normal 2 9 5 3" xfId="8032" xr:uid="{5BDB75E0-42B9-47B7-BC4F-32339D7EE5F4}"/>
    <cellStyle name="Normal 2 9 5 3 2" xfId="27593" xr:uid="{4DE08653-E695-4105-8FAF-2EC4861B3D14}"/>
    <cellStyle name="Normal 2 9 5 3 3" xfId="18412" xr:uid="{4E72B610-0225-4948-95A6-B8293541BCC2}"/>
    <cellStyle name="Normal 2 9 5 4" xfId="10865" xr:uid="{32AA6B69-933E-4213-BBD8-E8160E16B6D4}"/>
    <cellStyle name="Normal 2 9 5 4 2" xfId="21245" xr:uid="{F35A2EDB-01FD-4EF0-997D-CE0011391BF6}"/>
    <cellStyle name="Normal 2 9 5 5" xfId="22951" xr:uid="{98F40136-10FD-4A5D-954E-95D1BD6B1790}"/>
    <cellStyle name="Normal 2 9 5 6" xfId="13432" xr:uid="{6FF45A3C-E951-49D1-9CC8-9EC9CB2C2C99}"/>
    <cellStyle name="Normal 2 9 6" xfId="2443" xr:uid="{00000000-0005-0000-0000-000007050000}"/>
    <cellStyle name="Normal 2 9 6 2" xfId="5736" xr:uid="{C0BED993-F139-4C6B-A792-E132324F2C14}"/>
    <cellStyle name="Normal 2 9 6 2 2" xfId="26271" xr:uid="{E224AED6-5478-4071-AAE4-531DAAE09ED8}"/>
    <cellStyle name="Normal 2 9 6 2 3" xfId="15114" xr:uid="{C4B322CF-7FF4-46FB-9710-2B9CF49427F9}"/>
    <cellStyle name="Normal 2 9 6 3" xfId="7567" xr:uid="{6E09B0F8-1818-40FD-B0B9-2BE03937EBA0}"/>
    <cellStyle name="Normal 2 9 6 3 2" xfId="17947" xr:uid="{A2D2891C-9A94-42CD-AE40-9576749EACD4}"/>
    <cellStyle name="Normal 2 9 6 4" xfId="10400" xr:uid="{FAF89A14-3615-4B8B-9728-F0D7110BDD46}"/>
    <cellStyle name="Normal 2 9 6 4 2" xfId="20780" xr:uid="{BF8F50E0-AEAA-451D-B4EA-D6C5391055A7}"/>
    <cellStyle name="Normal 2 9 6 5" xfId="23769" xr:uid="{E27B1D7E-8871-4391-9BAF-DCBA9D83669B}"/>
    <cellStyle name="Normal 2 9 6 6" xfId="12830" xr:uid="{06E2C9D0-79AB-4E4D-B154-4572A5AC5714}"/>
    <cellStyle name="Normal 2 9 7" xfId="2197" xr:uid="{00000000-0005-0000-0000-0000FB040000}"/>
    <cellStyle name="Normal 2 9 7 2" xfId="7323" xr:uid="{EA8C2445-2A00-4AF1-8B3A-62B72269B8D5}"/>
    <cellStyle name="Normal 2 9 7 2 2" xfId="17703" xr:uid="{575865A4-C903-444A-BEFF-E672E9F80B26}"/>
    <cellStyle name="Normal 2 9 7 3" xfId="10156" xr:uid="{F12035F6-C739-489C-9EFC-F90E08ECF96A}"/>
    <cellStyle name="Normal 2 9 7 3 2" xfId="20536" xr:uid="{2453241E-7F61-4AE6-844D-52675AF13A67}"/>
    <cellStyle name="Normal 2 9 7 4" xfId="23371" xr:uid="{9E8031DF-A2E9-4D45-BFC8-2E12170B31A2}"/>
    <cellStyle name="Normal 2 9 7 5" xfId="14870" xr:uid="{E01FAD09-3F53-4B7B-A156-7DBA1FBB85AD}"/>
    <cellStyle name="Normal 2 9 8" xfId="3953" xr:uid="{CED8D824-48D3-4AEF-8F7F-55717388E9E6}"/>
    <cellStyle name="Normal 2 9 8 2" xfId="8784" xr:uid="{C9D54B9E-2B71-467B-A443-019A549ED388}"/>
    <cellStyle name="Normal 2 9 8 2 2" xfId="19164" xr:uid="{AF764DA1-8EEC-4F37-BAFF-823F4512B564}"/>
    <cellStyle name="Normal 2 9 8 3" xfId="11617" xr:uid="{4D51BDD7-64D1-4472-9612-C42DAC1C76C4}"/>
    <cellStyle name="Normal 2 9 8 3 2" xfId="21997" xr:uid="{DF92F74E-7642-42AD-AA75-8CBC2EDD46C4}"/>
    <cellStyle name="Normal 2 9 8 4" xfId="16331" xr:uid="{DEB08D9E-3D2C-4A32-A794-F6E6A1CE67C3}"/>
    <cellStyle name="Normal 2 9 9" xfId="5186" xr:uid="{FC4BB2AD-7E18-4984-98C0-6FFD72EC7400}"/>
    <cellStyle name="Normal 2 9 9 2" xfId="14483" xr:uid="{FD71FD44-744A-47E9-9921-B8D7F3880453}"/>
    <cellStyle name="Normal 20" xfId="12251" xr:uid="{27372840-47D8-489B-95A7-2CD989EBD34B}"/>
    <cellStyle name="Normal 20 2" xfId="22631" xr:uid="{40D62CA8-3A96-48B0-BE9D-F7CE8F4D3E78}"/>
    <cellStyle name="Normal 21" xfId="12382" xr:uid="{FF094764-875A-4C99-A567-5596200E8909}"/>
    <cellStyle name="Normal 22" xfId="12381" xr:uid="{8C915B8E-2FA3-4DC4-BD95-7A870649C7C0}"/>
    <cellStyle name="Normal 23" xfId="30097" xr:uid="{C20B993B-01C2-4C51-8F98-6A9CBB8E2F4D}"/>
    <cellStyle name="Normal 23 2" xfId="30394" xr:uid="{287CA121-5416-4078-9572-C7B4DE184957}"/>
    <cellStyle name="Normal 23 3" xfId="31720" xr:uid="{23061F0C-4409-4E5F-A960-26EABC21E703}"/>
    <cellStyle name="Normal 24" xfId="31722" xr:uid="{4AD80940-F9FE-4312-92C2-BB9034C34D3B}"/>
    <cellStyle name="Normal 25" xfId="30096" xr:uid="{07506169-A6FD-44A0-8C52-1A1EF451F172}"/>
    <cellStyle name="Normal 26" xfId="30101" xr:uid="{7027CCDA-B9FD-43DE-A40A-182DF76F28F4}"/>
    <cellStyle name="Normal 27" xfId="31721" xr:uid="{4196B5BA-5EA7-4D8D-9D66-857889BD5159}"/>
    <cellStyle name="Normal 3" xfId="841" xr:uid="{00000000-0005-0000-0000-0000F5040000}"/>
    <cellStyle name="Normal 3 2" xfId="842" xr:uid="{00000000-0005-0000-0000-0000F6040000}"/>
    <cellStyle name="Normal 3 2 2" xfId="843" xr:uid="{00000000-0005-0000-0000-0000F7040000}"/>
    <cellStyle name="Normal 3 2 2 2" xfId="844" xr:uid="{00000000-0005-0000-0000-0000F8040000}"/>
    <cellStyle name="Normal 3 2 2 3" xfId="845" xr:uid="{00000000-0005-0000-0000-0000F9040000}"/>
    <cellStyle name="Normal 3 2 2 3 2" xfId="846" xr:uid="{00000000-0005-0000-0000-0000FA040000}"/>
    <cellStyle name="Normal 3 2 2 3 3" xfId="23221" xr:uid="{08D264DB-FBA0-4E76-A0A6-DD15CBF7F5DA}"/>
    <cellStyle name="Normal 3 2 2 4" xfId="847" xr:uid="{00000000-0005-0000-0000-0000FB040000}"/>
    <cellStyle name="Normal 3 2 2 4 2" xfId="848" xr:uid="{00000000-0005-0000-0000-0000FC040000}"/>
    <cellStyle name="Normal 3 2 2 4 3" xfId="3710" xr:uid="{00000000-0005-0000-0000-000069040000}"/>
    <cellStyle name="Normal 3 2 2 4 3 2" xfId="4802" xr:uid="{7E0E1DE2-FFD9-4B6C-A96E-E7DA851E3AAB}"/>
    <cellStyle name="Normal 3 2 2 4 3 3" xfId="30234" xr:uid="{B775CA85-A94A-4FA2-B016-4DD4E6773E9E}"/>
    <cellStyle name="Normal 3 2 2 4 3 3 2" xfId="31377" xr:uid="{FE22CF11-4570-4966-8D0D-C6F52D65F8E8}"/>
    <cellStyle name="Normal 3 2 2 4 3 4" xfId="31574" xr:uid="{D3F1F72C-C507-475E-BFC1-88BFEC9AABA6}"/>
    <cellStyle name="Normal 3 2 2 5" xfId="31261" xr:uid="{45F1AD26-CE1F-46C4-A103-5777DD7B21F9}"/>
    <cellStyle name="Normal 3 2 3" xfId="849" xr:uid="{00000000-0005-0000-0000-0000FD040000}"/>
    <cellStyle name="Normal 3 2 3 2" xfId="850" xr:uid="{00000000-0005-0000-0000-0000FE040000}"/>
    <cellStyle name="Normal 3 2 3 3" xfId="851" xr:uid="{00000000-0005-0000-0000-0000FF040000}"/>
    <cellStyle name="Normal 3 2 3 3 2" xfId="852" xr:uid="{00000000-0005-0000-0000-000000050000}"/>
    <cellStyle name="Normal 3 2 3 3 2 2" xfId="853" xr:uid="{00000000-0005-0000-0000-000001050000}"/>
    <cellStyle name="Normal 3 2 3 3 2 3" xfId="854" xr:uid="{00000000-0005-0000-0000-000002050000}"/>
    <cellStyle name="Normal 3 2 3 3 2 3 2" xfId="855" xr:uid="{00000000-0005-0000-0000-000003050000}"/>
    <cellStyle name="Normal 3 2 3 3 2 3 2 2" xfId="856" xr:uid="{00000000-0005-0000-0000-000004050000}"/>
    <cellStyle name="Normal 3 2 3 3 2 3 2 2 2" xfId="25718" xr:uid="{032D5C75-76E2-40CA-A12D-BA86BF6B3032}"/>
    <cellStyle name="Normal 3 2 3 3 2 3 2 2 3" xfId="25322" xr:uid="{42CBD767-BF5C-42DC-AAFD-E88B7DD8534B}"/>
    <cellStyle name="Normal 3 2 3 3 2 3 2 3" xfId="857" xr:uid="{00000000-0005-0000-0000-000005050000}"/>
    <cellStyle name="Normal 3 2 3 3 2 3 2 3 2" xfId="1987" xr:uid="{00000000-0005-0000-0000-000006050000}"/>
    <cellStyle name="Normal 3 2 3 3 2 3 2 3 3" xfId="3711" xr:uid="{00000000-0005-0000-0000-000073040000}"/>
    <cellStyle name="Normal 3 2 3 3 2 3 2 3 3 2" xfId="4697" xr:uid="{51E09282-E913-4ED6-8E0D-C413A5D4A1F2}"/>
    <cellStyle name="Normal 3 2 3 3 2 3 2 3 3 3" xfId="30235" xr:uid="{B4011CD2-DE1E-4B51-8A66-B3C8C7A5D421}"/>
    <cellStyle name="Normal 3 2 3 3 2 3 2 3 3 3 2" xfId="31378" xr:uid="{BE93AEFA-7DA3-4658-9FC8-146A8E24F6DB}"/>
    <cellStyle name="Normal 3 2 3 3 2 3 2 3 3 4" xfId="31575" xr:uid="{9B4EC05B-CF70-4662-9DB5-17BD8DAB0B95}"/>
    <cellStyle name="Normal 3 2 3 3 2 3 2 4" xfId="25757" xr:uid="{5EC9D443-D6FF-49B3-87CB-0CAAE76577FA}"/>
    <cellStyle name="Normal 3 2 3 3 2 3 3" xfId="858" xr:uid="{00000000-0005-0000-0000-000007050000}"/>
    <cellStyle name="Normal 3 2 3 3 2 3 4" xfId="2918" xr:uid="{00000000-0005-0000-0000-000014050000}"/>
    <cellStyle name="Normal 3 2 3 3 2 3 4 2" xfId="31290" xr:uid="{EB8BC9D9-A033-4C6E-8AEF-B73E94BB5D44}"/>
    <cellStyle name="Normal 3 2 3 3 2 3 5" xfId="2093" xr:uid="{00000000-0005-0000-0000-000008020000}"/>
    <cellStyle name="Normal 3 2 3 3 2 3 5 2" xfId="4648" xr:uid="{F5C0EA0D-9822-4FF4-BD48-55FE3EF7782D}"/>
    <cellStyle name="Normal 3 2 3 3 2 3 5 3" xfId="30173" xr:uid="{EFD41364-146C-4C8A-A23B-7D13531E8C1D}"/>
    <cellStyle name="Normal 3 2 3 3 2 3 5 3 2" xfId="31317" xr:uid="{B91B5B5F-A506-42B7-A20E-383BCA9FFAF5}"/>
    <cellStyle name="Normal 3 2 3 3 2 3 5 4" xfId="31513" xr:uid="{6D671EEF-9106-4A0F-AE0E-B3AC82C22655}"/>
    <cellStyle name="Normal 3 2 3 3 2 3 6" xfId="3956" xr:uid="{0E1DF840-3114-4679-8527-B4509133BFD3}"/>
    <cellStyle name="Normal 3 2 3 3 2 3 6 2" xfId="4701" xr:uid="{EBED180B-3325-462A-919B-62911980F3E3}"/>
    <cellStyle name="Normal 3 2 3 3 2 3 6 3" xfId="30295" xr:uid="{E136CEC1-43EF-4959-B635-DE56F5F46204}"/>
    <cellStyle name="Normal 3 2 3 3 2 3 6 3 2" xfId="31438" xr:uid="{56DB6537-5079-42DC-8C0E-B9EB0AF26203}"/>
    <cellStyle name="Normal 3 2 3 3 2 3 6 4" xfId="31635" xr:uid="{D8E5B5D1-0B28-44DE-9618-995E05721A23}"/>
    <cellStyle name="Normal 3 2 3 3 2 3 7" xfId="30116" xr:uid="{3A8EA0EB-6553-4DE0-BA6D-E554B6EEBC52}"/>
    <cellStyle name="Normal 3 2 3 3 2 3 7 2" xfId="30477" xr:uid="{12261BA5-6EBE-49C8-858C-4433B97E2B8F}"/>
    <cellStyle name="Normal 3 2 3 3 2 4" xfId="859" xr:uid="{00000000-0005-0000-0000-000008050000}"/>
    <cellStyle name="Normal 3 2 3 3 2 4 2" xfId="2917" xr:uid="{00000000-0005-0000-0000-000015050000}"/>
    <cellStyle name="Normal 3 2 3 3 2 4 3" xfId="23491" xr:uid="{8625022A-D38B-4880-84F6-02FA13E60E21}"/>
    <cellStyle name="Normal 3 2 3 3 2 4 3 2" xfId="29617" xr:uid="{0FEE1F9F-C76F-4B8E-A83F-EAD315906FD7}"/>
    <cellStyle name="Normal 3 2 3 3 2 4 3 3" xfId="29596" xr:uid="{ED318358-FA7F-4BE8-8DAF-D6F7186FE3D7}"/>
    <cellStyle name="Normal 3 2 3 3 2 4 3 3 2" xfId="29640" xr:uid="{6DF48563-C650-48F9-9DC2-55B9B6148D77}"/>
    <cellStyle name="Normal 3 2 3 3 2 4 3 3 3" xfId="30382" xr:uid="{BAC9BCB8-EF57-4DA4-B9C1-3F2B8C7FC657}"/>
    <cellStyle name="Normal 3 2 3 3 2 4 3 3 4" xfId="30369" xr:uid="{34267B84-BB81-4C12-8C46-473BBA220C20}"/>
    <cellStyle name="Normal 3 2 3 3 2 4 3 3 4 2" xfId="31708" xr:uid="{592A1166-586C-44C0-A573-38C22F19E4A2}"/>
    <cellStyle name="Normal 3 2 3 3 2 4 3 4" xfId="30352" xr:uid="{93657840-58F4-4379-9A8A-0046F497FB51}"/>
    <cellStyle name="Normal 3 2 3 3 2 4 3 4 2" xfId="31694" xr:uid="{A40DE0E8-AD45-4E9B-94C0-51490D3093FE}"/>
    <cellStyle name="Normal 3 2 3 3 2 5" xfId="2092" xr:uid="{00000000-0005-0000-0000-000006020000}"/>
    <cellStyle name="Normal 3 2 3 3 2 5 2" xfId="4665" xr:uid="{1B4AA995-6D1E-409F-BFE5-CBE6CD7AB94F}"/>
    <cellStyle name="Normal 3 2 3 3 2 5 3" xfId="30172" xr:uid="{5165A243-F4B8-4207-B6E2-4C6179B2331B}"/>
    <cellStyle name="Normal 3 2 3 3 2 5 3 2" xfId="31316" xr:uid="{FE81CBED-C272-45C6-9FD4-ED32FBB04F14}"/>
    <cellStyle name="Normal 3 2 3 3 2 5 4" xfId="31512" xr:uid="{00EFE9D6-E228-47B1-B203-283A8667D08C}"/>
    <cellStyle name="Normal 3 2 3 3 2 6" xfId="3955" xr:uid="{F8E8F1E1-BBD4-4256-B483-D824BDAE78F4}"/>
    <cellStyle name="Normal 3 2 3 3 2 6 2" xfId="4762" xr:uid="{9F42B403-8D69-4B35-A1B8-4F04141A4544}"/>
    <cellStyle name="Normal 3 2 3 3 2 6 3" xfId="30294" xr:uid="{C496E6E4-1282-47C2-B1C7-9961AE8A150D}"/>
    <cellStyle name="Normal 3 2 3 3 2 6 3 2" xfId="31437" xr:uid="{5A0EDD58-F48D-4E4E-BD06-54CD1EEB56F7}"/>
    <cellStyle name="Normal 3 2 3 3 2 6 4" xfId="31634" xr:uid="{C5452A9F-2C0C-47BC-AC38-CC8ACD830D2A}"/>
    <cellStyle name="Normal 3 2 3 3 2 7" xfId="30115" xr:uid="{019B4B8F-7996-40B8-8487-A11E7446390C}"/>
    <cellStyle name="Normal 3 2 3 3 2 7 2" xfId="30476" xr:uid="{A9A1F17C-F870-4AC2-99F8-4C92612CB29A}"/>
    <cellStyle name="Normal 3 2 3 3 3" xfId="860" xr:uid="{00000000-0005-0000-0000-000009050000}"/>
    <cellStyle name="Normal 3 2 3 3 4" xfId="861" xr:uid="{00000000-0005-0000-0000-00000A050000}"/>
    <cellStyle name="Normal 3 2 3 3 4 2" xfId="862" xr:uid="{00000000-0005-0000-0000-00000B050000}"/>
    <cellStyle name="Normal 3 2 3 3 4 2 2" xfId="863" xr:uid="{00000000-0005-0000-0000-00000C050000}"/>
    <cellStyle name="Normal 3 2 3 3 4 2 2 2" xfId="864" xr:uid="{00000000-0005-0000-0000-00000D050000}"/>
    <cellStyle name="Normal 3 2 3 3 4 2 2 2 2" xfId="1988" xr:uid="{00000000-0005-0000-0000-00000E050000}"/>
    <cellStyle name="Normal 3 2 3 3 4 2 2 2 2 2" xfId="30084" xr:uid="{89E53FE7-94C9-4D91-BBC4-6F94CBF85A44}"/>
    <cellStyle name="Normal 3 2 3 3 4 2 2 2 3" xfId="3712" xr:uid="{00000000-0005-0000-0000-00007A040000}"/>
    <cellStyle name="Normal 3 2 3 3 4 2 2 2 3 2" xfId="4773" xr:uid="{3EE6A992-6E14-412B-A546-1161B9E0D3AE}"/>
    <cellStyle name="Normal 3 2 3 3 4 2 2 2 3 3" xfId="30236" xr:uid="{86BCA4BE-8FF9-4E7A-B9DD-185C56EFBE75}"/>
    <cellStyle name="Normal 3 2 3 3 4 2 2 2 3 3 2" xfId="31379" xr:uid="{1A51DAD1-F532-4907-8058-33633595C8CE}"/>
    <cellStyle name="Normal 3 2 3 3 4 2 2 2 3 4" xfId="31576" xr:uid="{E311BA82-333E-46A3-AD01-6013A34DAC67}"/>
    <cellStyle name="Normal 3 2 3 3 4 2 2 2 4" xfId="24730" xr:uid="{08713468-6514-49F8-B4E6-F61F3C4FDA44}"/>
    <cellStyle name="Normal 3 2 3 3 4 2 2 3" xfId="1989" xr:uid="{00000000-0005-0000-0000-00000F050000}"/>
    <cellStyle name="Normal 3 2 3 3 4 2 2 4" xfId="22851" xr:uid="{FAB5457A-0A0A-428D-8F1B-DAFEE4F83219}"/>
    <cellStyle name="Normal 3 2 3 3 4 2 3" xfId="865" xr:uid="{00000000-0005-0000-0000-000010050000}"/>
    <cellStyle name="Normal 3 2 3 3 4 2 3 2" xfId="866" xr:uid="{00000000-0005-0000-0000-000011050000}"/>
    <cellStyle name="Normal 3 2 3 3 4 2 3 2 2" xfId="24502" xr:uid="{EE8B293B-87C8-42E1-AF32-679531BFDE2A}"/>
    <cellStyle name="Normal 3 2 3 3 4 2 3 2 3" xfId="25814" xr:uid="{7C09AC0D-5F28-421E-9E99-2079FC6A8637}"/>
    <cellStyle name="Normal 3 2 3 3 4 2 3 3" xfId="867" xr:uid="{00000000-0005-0000-0000-000012050000}"/>
    <cellStyle name="Normal 3 2 3 3 4 2 3 3 2" xfId="24080" xr:uid="{5907E1A0-6497-4B7D-B2B6-A65DF4324FD1}"/>
    <cellStyle name="Normal 3 2 3 3 4 2 3 3 3" xfId="24457" xr:uid="{1AA0180D-7B02-4838-9AC9-29190EA47CF7}"/>
    <cellStyle name="Normal 3 2 3 3 4 2 3 4" xfId="2095" xr:uid="{00000000-0005-0000-0000-00000E020000}"/>
    <cellStyle name="Normal 3 2 3 3 4 2 3 4 2" xfId="4714" xr:uid="{84F79AEF-86F1-430E-9A02-46E9B0EA2D4B}"/>
    <cellStyle name="Normal 3 2 3 3 4 2 3 4 3" xfId="30175" xr:uid="{DE26479C-16AF-4053-ADA2-2366C14A6988}"/>
    <cellStyle name="Normal 3 2 3 3 4 2 3 4 3 2" xfId="31319" xr:uid="{98ADDAB9-7E5D-4B1A-B857-1BF8F72E74B4}"/>
    <cellStyle name="Normal 3 2 3 3 4 2 3 4 4" xfId="31515" xr:uid="{C975A579-45FB-4F57-850C-66AA6B19B7DF}"/>
    <cellStyle name="Normal 3 2 3 3 4 2 3 5" xfId="25607" xr:uid="{AE0E7AAC-A35C-4739-83F7-24B2349D3A43}"/>
    <cellStyle name="Normal 3 2 3 3 4 2 3 6" xfId="30534" xr:uid="{5DF49D80-F591-4B6B-AC8D-0AA109DB5F47}"/>
    <cellStyle name="Normal 3 2 3 3 4 2 4" xfId="23280" xr:uid="{607B55E2-785A-4475-A5AF-715CB366B607}"/>
    <cellStyle name="Normal 3 2 3 3 4 3" xfId="868" xr:uid="{00000000-0005-0000-0000-000013050000}"/>
    <cellStyle name="Normal 3 2 3 3 4 4" xfId="2919" xr:uid="{00000000-0005-0000-0000-00001D050000}"/>
    <cellStyle name="Normal 3 2 3 3 4 4 2" xfId="31294" xr:uid="{324C98B1-8E30-4CDB-8616-21FD670B2E3A}"/>
    <cellStyle name="Normal 3 2 3 3 4 5" xfId="2094" xr:uid="{00000000-0005-0000-0000-00000B020000}"/>
    <cellStyle name="Normal 3 2 3 3 4 5 2" xfId="3807" xr:uid="{88D4B6F8-D038-4FA2-9B5E-8BA2B2639DFB}"/>
    <cellStyle name="Normal 3 2 3 3 4 5 3" xfId="30174" xr:uid="{CB02CBFB-77EE-4C98-92E6-6936F3E8C9D8}"/>
    <cellStyle name="Normal 3 2 3 3 4 5 3 2" xfId="31318" xr:uid="{F2C34778-01E7-4E78-BC6F-88ABEE2BEE7D}"/>
    <cellStyle name="Normal 3 2 3 3 4 5 4" xfId="31514" xr:uid="{A79C0C5A-7EDD-4B02-A14A-86F26A0520E9}"/>
    <cellStyle name="Normal 3 2 3 3 4 6" xfId="3957" xr:uid="{5C36214B-B9A0-42AD-97C5-679BC9758736}"/>
    <cellStyle name="Normal 3 2 3 3 4 6 2" xfId="4774" xr:uid="{C6EA1D90-BF83-4CD0-B22B-769466A8D247}"/>
    <cellStyle name="Normal 3 2 3 3 4 6 3" xfId="30296" xr:uid="{9F6F5CBA-D16F-48D0-91E5-EA178C3A599A}"/>
    <cellStyle name="Normal 3 2 3 3 4 6 3 2" xfId="31439" xr:uid="{A0375E49-2C8F-471E-911A-A63C71DA3145}"/>
    <cellStyle name="Normal 3 2 3 3 4 6 4" xfId="31636" xr:uid="{849E470A-FB03-4831-8FE0-135351CE5670}"/>
    <cellStyle name="Normal 3 2 3 3 4 7" xfId="30117" xr:uid="{21708935-4338-4B04-A5B4-2B12A5C766F5}"/>
    <cellStyle name="Normal 3 2 3 3 4 7 2" xfId="30478" xr:uid="{F378E57F-2EEC-4F55-AB97-A5FA15FB5A75}"/>
    <cellStyle name="Normal 3 2 3 3 5" xfId="869" xr:uid="{00000000-0005-0000-0000-000014050000}"/>
    <cellStyle name="Normal 3 2 3 3 5 2" xfId="870" xr:uid="{00000000-0005-0000-0000-000015050000}"/>
    <cellStyle name="Normal 3 2 3 3 5 3" xfId="3713" xr:uid="{00000000-0005-0000-0000-000081040000}"/>
    <cellStyle name="Normal 3 2 3 3 5 3 2" xfId="4787" xr:uid="{345DF071-92C4-4D83-A3A4-5CDB82EFF459}"/>
    <cellStyle name="Normal 3 2 3 3 5 3 2 2" xfId="27324" xr:uid="{36392154-9601-4751-B21A-9FC0AC69F7FB}"/>
    <cellStyle name="Normal 3 2 3 3 5 3 3" xfId="25725" xr:uid="{5EC24068-D279-40A6-85E3-7D41DE988994}"/>
    <cellStyle name="Normal 3 2 3 3 5 3 4" xfId="30237" xr:uid="{57A3C330-EEF1-4F13-A663-4A6AAFC7B558}"/>
    <cellStyle name="Normal 3 2 3 3 5 3 4 2" xfId="31380" xr:uid="{BFC026E1-24FA-40A5-A536-7FBCD1AA6124}"/>
    <cellStyle name="Normal 3 2 3 3 5 3 5" xfId="31577" xr:uid="{78178B15-934C-461A-998B-6869636634B9}"/>
    <cellStyle name="Normal 3 2 3 3 5 4" xfId="25710" xr:uid="{FCFAC2BB-862B-4984-8025-D41B2E849CF9}"/>
    <cellStyle name="Normal 3 2 3 4" xfId="871" xr:uid="{00000000-0005-0000-0000-000016050000}"/>
    <cellStyle name="Normal 3 2 3 4 2" xfId="872" xr:uid="{00000000-0005-0000-0000-000017050000}"/>
    <cellStyle name="Normal 3 2 3 4 3" xfId="873" xr:uid="{00000000-0005-0000-0000-000018050000}"/>
    <cellStyle name="Normal 3 2 3 4 3 2" xfId="874" xr:uid="{00000000-0005-0000-0000-000019050000}"/>
    <cellStyle name="Normal 3 2 3 4 3 2 2" xfId="875" xr:uid="{00000000-0005-0000-0000-00001A050000}"/>
    <cellStyle name="Normal 3 2 3 4 3 2 2 2" xfId="25785" xr:uid="{CF3F732A-3464-44B7-ACAC-54207065C4A1}"/>
    <cellStyle name="Normal 3 2 3 4 3 2 2 3" xfId="24089" xr:uid="{464BB80B-BDC8-41C8-913C-E7E41BB7A4DF}"/>
    <cellStyle name="Normal 3 2 3 4 3 2 3" xfId="876" xr:uid="{00000000-0005-0000-0000-00001B050000}"/>
    <cellStyle name="Normal 3 2 3 4 3 2 3 2" xfId="1990" xr:uid="{00000000-0005-0000-0000-00001C050000}"/>
    <cellStyle name="Normal 3 2 3 4 3 2 3 3" xfId="3714" xr:uid="{00000000-0005-0000-0000-000088040000}"/>
    <cellStyle name="Normal 3 2 3 4 3 2 3 3 2" xfId="4769" xr:uid="{3F5C8904-0CB7-4A62-A566-1B839756158A}"/>
    <cellStyle name="Normal 3 2 3 4 3 2 3 3 3" xfId="30238" xr:uid="{09A3577F-9760-4766-9C2F-D9019747DF4A}"/>
    <cellStyle name="Normal 3 2 3 4 3 2 3 3 3 2" xfId="31381" xr:uid="{A4473E79-1F75-4888-8BBE-EA2C63CD76A1}"/>
    <cellStyle name="Normal 3 2 3 4 3 2 3 3 4" xfId="31578" xr:uid="{4CCDC4C7-EF66-4862-AB6F-4192F6078FC6}"/>
    <cellStyle name="Normal 3 2 3 4 3 2 4" xfId="25823" xr:uid="{1A6B0C1D-1919-427D-8E6B-3883E899BAEA}"/>
    <cellStyle name="Normal 3 2 3 4 3 3" xfId="877" xr:uid="{00000000-0005-0000-0000-00001D050000}"/>
    <cellStyle name="Normal 3 2 3 4 3 4" xfId="2920" xr:uid="{00000000-0005-0000-0000-000023050000}"/>
    <cellStyle name="Normal 3 2 3 4 3 4 2" xfId="31283" xr:uid="{8B70590F-73CC-44E1-B466-2B324B3DBBCB}"/>
    <cellStyle name="Normal 3 2 3 4 3 5" xfId="2097" xr:uid="{00000000-0005-0000-0000-000012020000}"/>
    <cellStyle name="Normal 3 2 3 4 3 5 2" xfId="4670" xr:uid="{C7488697-347C-4027-9144-3C9AC3B4D98F}"/>
    <cellStyle name="Normal 3 2 3 4 3 5 3" xfId="30177" xr:uid="{72FD9D08-8B3A-4237-9D8B-137B965D383B}"/>
    <cellStyle name="Normal 3 2 3 4 3 5 3 2" xfId="31321" xr:uid="{45EA9506-8E31-4B6C-9642-21F6D94811EA}"/>
    <cellStyle name="Normal 3 2 3 4 3 5 4" xfId="31517" xr:uid="{57B4B3E7-6D59-438C-A24A-74EBC3100FE4}"/>
    <cellStyle name="Normal 3 2 3 4 3 6" xfId="3959" xr:uid="{D1FAA155-8172-43EB-ACF9-9A7AA25E3D6E}"/>
    <cellStyle name="Normal 3 2 3 4 3 6 2" xfId="4782" xr:uid="{8A9EA233-ABD3-42E4-B860-F2A4E0132FC1}"/>
    <cellStyle name="Normal 3 2 3 4 3 6 3" xfId="30298" xr:uid="{81B67AB2-71E6-4678-8CF3-9987E9088F9B}"/>
    <cellStyle name="Normal 3 2 3 4 3 6 3 2" xfId="31441" xr:uid="{A98CF9BE-AAE6-4825-8E47-7EAA17C2BBF3}"/>
    <cellStyle name="Normal 3 2 3 4 3 6 4" xfId="31638" xr:uid="{AAEDCB10-67E7-4420-AA2F-0DDA1928FE65}"/>
    <cellStyle name="Normal 3 2 3 4 3 7" xfId="30119" xr:uid="{B13A17FC-0920-42D9-BFD0-704A408A0A4C}"/>
    <cellStyle name="Normal 3 2 3 4 3 7 2" xfId="30480" xr:uid="{10C38449-8AAA-4472-A41E-21A90DBA3EF1}"/>
    <cellStyle name="Normal 3 2 3 4 4" xfId="878" xr:uid="{00000000-0005-0000-0000-00001E050000}"/>
    <cellStyle name="Normal 3 2 3 4 4 2" xfId="1991" xr:uid="{00000000-0005-0000-0000-00001F050000}"/>
    <cellStyle name="Normal 3 2 3 4 4 3" xfId="3715" xr:uid="{00000000-0005-0000-0000-00008B040000}"/>
    <cellStyle name="Normal 3 2 3 4 4 3 2" xfId="4729" xr:uid="{6712E95B-D981-4590-85C2-AC9FC672C3C9}"/>
    <cellStyle name="Normal 3 2 3 4 4 3 3" xfId="30239" xr:uid="{4F7F6943-EDBD-49B8-92F4-C7F6E5EFC9D8}"/>
    <cellStyle name="Normal 3 2 3 4 4 3 3 2" xfId="31382" xr:uid="{7D216875-FD6D-42D1-B93A-66F40255D01A}"/>
    <cellStyle name="Normal 3 2 3 4 4 3 4" xfId="31579" xr:uid="{E9786FEF-20D7-44D2-9C67-93A7FB8E137B}"/>
    <cellStyle name="Normal 3 2 3 4 5" xfId="2096" xr:uid="{00000000-0005-0000-0000-000010020000}"/>
    <cellStyle name="Normal 3 2 3 4 5 2" xfId="3777" xr:uid="{8B0DC8D1-7DE9-4171-A63D-3B65DE7CC539}"/>
    <cellStyle name="Normal 3 2 3 4 5 3" xfId="30176" xr:uid="{92251D01-4C43-436B-89CC-A84B9DD25DD4}"/>
    <cellStyle name="Normal 3 2 3 4 5 3 2" xfId="31320" xr:uid="{FCE2C500-F43A-4375-A00C-E81F083CEF3F}"/>
    <cellStyle name="Normal 3 2 3 4 5 4" xfId="31516" xr:uid="{EB794679-BCC2-4055-AC27-37AACFDD1FB4}"/>
    <cellStyle name="Normal 3 2 3 4 6" xfId="3958" xr:uid="{C6836599-ECCD-4EBB-AA38-ABF0279C67FA}"/>
    <cellStyle name="Normal 3 2 3 4 6 2" xfId="4747" xr:uid="{E32033F8-C2D4-4D9A-8197-D59BB0805FFB}"/>
    <cellStyle name="Normal 3 2 3 4 6 3" xfId="30297" xr:uid="{D8F87D88-0F19-481C-A1CC-3146338754DB}"/>
    <cellStyle name="Normal 3 2 3 4 6 3 2" xfId="31440" xr:uid="{B4A69638-323B-49E7-90F5-90FE0D97664A}"/>
    <cellStyle name="Normal 3 2 3 4 6 4" xfId="31637" xr:uid="{7FD9D19C-1E53-40EA-BF81-22379F781951}"/>
    <cellStyle name="Normal 3 2 3 4 7" xfId="30118" xr:uid="{2902EA16-525C-4490-96D7-08F0557F0425}"/>
    <cellStyle name="Normal 3 2 3 4 7 2" xfId="30479" xr:uid="{DF6E23B2-6945-41B0-8306-2F702DBA91A9}"/>
    <cellStyle name="Normal 3 2 3 5" xfId="2065" xr:uid="{00000000-0005-0000-0000-000003020000}"/>
    <cellStyle name="Normal 3 2 3 5 2" xfId="4736" xr:uid="{1DEEA62F-24B4-4396-B677-5B3167946642}"/>
    <cellStyle name="Normal 3 2 3 5 3" xfId="30164" xr:uid="{75BDF039-D1D0-4720-91AF-54BBB162394D}"/>
    <cellStyle name="Normal 3 2 3 5 3 2" xfId="30481" xr:uid="{7C8CED2E-CFB8-4B18-9B98-486CBBF1CEE6}"/>
    <cellStyle name="Normal 3 2 3 5 4" xfId="31504" xr:uid="{D2C494B6-B581-4571-B629-4078CCA1DF19}"/>
    <cellStyle name="Normal 3 2 3 6" xfId="30110" xr:uid="{2DA27080-57C7-488E-9E66-228C66F3BB6F}"/>
    <cellStyle name="Normal 3 2 3 6 2" xfId="30469" xr:uid="{CBE48B84-9220-4165-B20B-487010328F48}"/>
    <cellStyle name="Normal 3 2 4" xfId="879" xr:uid="{00000000-0005-0000-0000-000020050000}"/>
    <cellStyle name="Normal 3 2 4 2" xfId="880" xr:uid="{00000000-0005-0000-0000-000021050000}"/>
    <cellStyle name="Normal 3 2 4 3" xfId="881" xr:uid="{00000000-0005-0000-0000-000022050000}"/>
    <cellStyle name="Normal 3 2 4 3 2" xfId="882" xr:uid="{00000000-0005-0000-0000-000023050000}"/>
    <cellStyle name="Normal 3 2 4 3 2 2" xfId="883" xr:uid="{00000000-0005-0000-0000-000024050000}"/>
    <cellStyle name="Normal 3 2 4 3 2 2 2" xfId="25816" xr:uid="{3EF99F25-A57D-4DC0-97CB-91B0DD3F630F}"/>
    <cellStyle name="Normal 3 2 4 3 2 2 3" xfId="25693" xr:uid="{19CA29BA-DCD1-4906-9A5C-D706283E436C}"/>
    <cellStyle name="Normal 3 2 4 3 2 3" xfId="884" xr:uid="{00000000-0005-0000-0000-000025050000}"/>
    <cellStyle name="Normal 3 2 4 3 2 3 2" xfId="1992" xr:uid="{00000000-0005-0000-0000-000026050000}"/>
    <cellStyle name="Normal 3 2 4 3 2 3 3" xfId="3716" xr:uid="{00000000-0005-0000-0000-000092040000}"/>
    <cellStyle name="Normal 3 2 4 3 2 3 3 2" xfId="4699" xr:uid="{E7124F84-1902-4C52-813A-2AD87B201F7F}"/>
    <cellStyle name="Normal 3 2 4 3 2 3 3 3" xfId="30240" xr:uid="{FB3B0704-45A1-4B1D-8FF2-DBF25C1101E3}"/>
    <cellStyle name="Normal 3 2 4 3 2 3 3 3 2" xfId="31383" xr:uid="{C389EE42-3048-406A-ACE1-5B5798D31786}"/>
    <cellStyle name="Normal 3 2 4 3 2 3 3 4" xfId="31580" xr:uid="{E69F89CA-AEBA-4937-8B6F-1B0F7B1F1450}"/>
    <cellStyle name="Normal 3 2 4 3 2 4" xfId="23425" xr:uid="{F5F16304-98F9-4382-9EBD-05DA6A2307A4}"/>
    <cellStyle name="Normal 3 2 4 3 3" xfId="885" xr:uid="{00000000-0005-0000-0000-000027050000}"/>
    <cellStyle name="Normal 3 2 4 3 4" xfId="2922" xr:uid="{00000000-0005-0000-0000-00002A050000}"/>
    <cellStyle name="Normal 3 2 4 3 4 2" xfId="31285" xr:uid="{C5493F1B-7833-429B-A3F9-F86186048626}"/>
    <cellStyle name="Normal 3 2 4 3 5" xfId="2099" xr:uid="{00000000-0005-0000-0000-000016020000}"/>
    <cellStyle name="Normal 3 2 4 3 5 2" xfId="4685" xr:uid="{06BFEBE3-1397-400F-9E69-D60195609A34}"/>
    <cellStyle name="Normal 3 2 4 3 5 3" xfId="30179" xr:uid="{CAF84CE8-A6AE-4653-8439-E2C2CC100971}"/>
    <cellStyle name="Normal 3 2 4 3 5 3 2" xfId="31323" xr:uid="{CD2BA927-620B-4490-8DBC-65DFEFB5E7E2}"/>
    <cellStyle name="Normal 3 2 4 3 5 4" xfId="31519" xr:uid="{F7EE645A-A73D-47E9-8833-528052C962F3}"/>
    <cellStyle name="Normal 3 2 4 3 6" xfId="3962" xr:uid="{C9BE7447-0E91-41CB-9714-02F1C566D84A}"/>
    <cellStyle name="Normal 3 2 4 3 6 2" xfId="4786" xr:uid="{0C195683-FC3A-4228-8CFA-81C976438B43}"/>
    <cellStyle name="Normal 3 2 4 3 6 3" xfId="30300" xr:uid="{5B46428E-4B5D-4956-93B7-0F396B73A2B2}"/>
    <cellStyle name="Normal 3 2 4 3 6 3 2" xfId="31443" xr:uid="{5A6B4B77-3513-4B99-8042-BE10B0FA72A0}"/>
    <cellStyle name="Normal 3 2 4 3 6 4" xfId="31640" xr:uid="{B3547189-4D1A-4E73-AD27-78C5227CE173}"/>
    <cellStyle name="Normal 3 2 4 3 7" xfId="30121" xr:uid="{2FC8C8CB-77C8-4CE3-9500-8BBF0E8D3D67}"/>
    <cellStyle name="Normal 3 2 4 3 7 2" xfId="30483" xr:uid="{FF9CD143-3DC5-4E78-9669-CDD5E69991DD}"/>
    <cellStyle name="Normal 3 2 4 4" xfId="2921" xr:uid="{00000000-0005-0000-0000-00002B050000}"/>
    <cellStyle name="Normal 3 2 4 4 2" xfId="25745" xr:uid="{F4A474D2-41DD-4D0C-B5D7-FFDAF17C5566}"/>
    <cellStyle name="Normal 3 2 4 4 2 2" xfId="29624" xr:uid="{0DCF3C32-0EA3-482C-941C-B4A52CDFF34B}"/>
    <cellStyle name="Normal 3 2 4 4 2 3" xfId="29597" xr:uid="{193FC249-A10F-445C-95C0-0B33E7ED076A}"/>
    <cellStyle name="Normal 3 2 4 4 2 3 2" xfId="29641" xr:uid="{150E5878-774A-4368-848F-E3C08FDFC92C}"/>
    <cellStyle name="Normal 3 2 4 4 2 3 3" xfId="30383" xr:uid="{EAB09D60-EC65-4583-A401-605E05C9795F}"/>
    <cellStyle name="Normal 3 2 4 4 2 3 4" xfId="30370" xr:uid="{EC861FD9-BC0C-408C-9531-DE32A58E2953}"/>
    <cellStyle name="Normal 3 2 4 4 2 3 4 2" xfId="31709" xr:uid="{3FB41312-390E-4923-8C3C-F8147726A4F3}"/>
    <cellStyle name="Normal 3 2 4 4 2 4" xfId="30353" xr:uid="{C34059E2-DD63-4FD3-8EEB-54B190A38F45}"/>
    <cellStyle name="Normal 3 2 4 4 2 4 2" xfId="31695" xr:uid="{6DCD7FB8-B5FD-4C77-BBC6-EAED650E4CF3}"/>
    <cellStyle name="Normal 3 2 4 4 3" xfId="24726" xr:uid="{154F7FD8-B3F3-4487-878D-5A0175DAC264}"/>
    <cellStyle name="Normal 3 2 4 5" xfId="2098" xr:uid="{00000000-0005-0000-0000-000014020000}"/>
    <cellStyle name="Normal 3 2 4 5 2" xfId="4644" xr:uid="{3EC2113D-E49B-4038-9F23-778F9B5DB2AD}"/>
    <cellStyle name="Normal 3 2 4 5 3" xfId="30178" xr:uid="{8EA82334-E7EE-4E69-990C-4DEAF38099AA}"/>
    <cellStyle name="Normal 3 2 4 5 3 2" xfId="31322" xr:uid="{E9CBBCA5-54AD-468F-B466-AB0737888486}"/>
    <cellStyle name="Normal 3 2 4 5 4" xfId="31518" xr:uid="{B5FE814E-E042-40D9-B41A-A129B9C70AF7}"/>
    <cellStyle name="Normal 3 2 4 6" xfId="3961" xr:uid="{7B02E248-334A-4390-803D-03A9529B2562}"/>
    <cellStyle name="Normal 3 2 4 6 2" xfId="4815" xr:uid="{2DE6B781-6A0F-4C4A-A762-5BA32CF9F8AB}"/>
    <cellStyle name="Normal 3 2 4 6 3" xfId="30299" xr:uid="{DD7F06BC-48FB-45F1-B5D9-2F7DC116529F}"/>
    <cellStyle name="Normal 3 2 4 6 3 2" xfId="31442" xr:uid="{F10D9DC9-263D-4EE8-996D-1DD37EFF76EA}"/>
    <cellStyle name="Normal 3 2 4 6 4" xfId="31639" xr:uid="{BCC20E6B-1DD8-47F1-B716-180F52FE094F}"/>
    <cellStyle name="Normal 3 2 4 7" xfId="30120" xr:uid="{2CF31ED3-BF8A-4420-A35A-63A9374EE9CB}"/>
    <cellStyle name="Normal 3 2 4 7 2" xfId="30482" xr:uid="{E8D1DD0B-859F-4702-9615-4F14D8E78C95}"/>
    <cellStyle name="Normal 3 2 5" xfId="29569" xr:uid="{750150B5-C7CA-4EA6-BA0D-6C0AEF29E2A9}"/>
    <cellStyle name="Normal 3 2 5 2" xfId="29628" xr:uid="{FC40ABBD-3EDE-4371-9FF9-A208F204AC39}"/>
    <cellStyle name="Normal 3 2 5 2 2" xfId="31248" xr:uid="{F12AF8C4-3DE1-4158-AA8E-7806F3A8EF51}"/>
    <cellStyle name="Normal 3 2 5 2 3" xfId="30465" xr:uid="{A19572E5-C2FE-4995-B8C9-236F90541CCE}"/>
    <cellStyle name="Normal 3 2 5 3" xfId="29598" xr:uid="{4BE0FB2A-CFA3-46C2-A6F3-5BD4CCDE876F}"/>
    <cellStyle name="Normal 3 2 5 3 2" xfId="29642" xr:uid="{012C5423-63EC-45C8-AB0D-9143CDABBBAF}"/>
    <cellStyle name="Normal 3 2 5 3 3" xfId="30384" xr:uid="{61D53CD0-CA5E-4F77-91D4-46F773F8DF85}"/>
    <cellStyle name="Normal 3 2 5 3 4" xfId="30371" xr:uid="{901B8119-F76A-44E0-936C-BA78095F8F22}"/>
    <cellStyle name="Normal 3 2 5 3 4 2" xfId="31710" xr:uid="{48E12EBD-4D36-46FA-BCC1-A806C8B17EDF}"/>
    <cellStyle name="Normal 3 2 5 4" xfId="29632" xr:uid="{B70E0C93-0F24-4A65-9A4C-6AA94B1973D9}"/>
    <cellStyle name="Normal 3 2 5 5" xfId="30354" xr:uid="{8D54E739-13BE-4332-8917-3C2D88CE836D}"/>
    <cellStyle name="Normal 3 2 5 5 2" xfId="31242" xr:uid="{93394BE0-19B6-4E50-8418-A98C9A434D03}"/>
    <cellStyle name="Normal 3 2 5 5 3" xfId="31696" xr:uid="{59429AA2-65FA-427B-BCCC-AF076B796573}"/>
    <cellStyle name="Normal 3 2 6" xfId="30107" xr:uid="{E75C1CB2-D09F-4E20-9707-91B0AD896C89}"/>
    <cellStyle name="Normal 3 2 6 2" xfId="31493" xr:uid="{75618FDA-0DC1-449E-A37B-B4C7EE151DBA}"/>
    <cellStyle name="Normal 3 3" xfId="886" xr:uid="{00000000-0005-0000-0000-000028050000}"/>
    <cellStyle name="Normal 3 3 2" xfId="29570" xr:uid="{255EAE38-A587-454A-A10E-047DE88AEFA0}"/>
    <cellStyle name="Normal 3 4" xfId="29571" xr:uid="{2F3070F6-1C88-4374-9425-21AEE0A4DFFB}"/>
    <cellStyle name="Normal 3 4 2" xfId="29629" xr:uid="{56437A54-78A7-4336-835A-B2D545FA46F6}"/>
    <cellStyle name="Normal 3 4 3" xfId="29590" xr:uid="{8EA9A8F3-AE43-4EF4-960D-AD7C26FB738D}"/>
    <cellStyle name="Normal 4" xfId="887" xr:uid="{00000000-0005-0000-0000-000029050000}"/>
    <cellStyle name="Normal 4 10" xfId="888" xr:uid="{00000000-0005-0000-0000-00002A050000}"/>
    <cellStyle name="Normal 4 10 10" xfId="9775" xr:uid="{124714D4-58FE-4A1A-95C3-0A3FC13E102A}"/>
    <cellStyle name="Normal 4 10 10 2" xfId="20155" xr:uid="{75151CA6-0830-4718-974F-DA1C711EC993}"/>
    <cellStyle name="Normal 4 10 11" xfId="22798" xr:uid="{DF8820E2-133B-4E33-BD57-2890C0DB6BE3}"/>
    <cellStyle name="Normal 4 10 12" xfId="12577" xr:uid="{A0231339-5278-4006-B10A-D98724736073}"/>
    <cellStyle name="Normal 4 10 2" xfId="889" xr:uid="{00000000-0005-0000-0000-00002B050000}"/>
    <cellStyle name="Normal 4 10 2 2" xfId="890" xr:uid="{00000000-0005-0000-0000-00002C050000}"/>
    <cellStyle name="Normal 4 10 2 2 2" xfId="5194" xr:uid="{2F990ED6-C403-433B-9416-DF936D9A58B9}"/>
    <cellStyle name="Normal 4 10 2 2 2 2" xfId="25731" xr:uid="{8EAC1899-FCAE-42AF-B292-F3C46DB240FD}"/>
    <cellStyle name="Normal 4 10 2 2 2 3" xfId="27273" xr:uid="{A64401EC-5285-4578-B7C7-D6B097D78689}"/>
    <cellStyle name="Normal 4 10 2 2 2 4" xfId="14491" xr:uid="{E7C4EC7E-9AAD-49FD-B157-0C8E5BCC24FC}"/>
    <cellStyle name="Normal 4 10 2 2 3" xfId="6944" xr:uid="{52EE871B-7087-409F-9C4F-E922AA7F83F3}"/>
    <cellStyle name="Normal 4 10 2 2 3 2" xfId="27605" xr:uid="{EDB7409E-4EFD-4903-9940-6903E7494269}"/>
    <cellStyle name="Normal 4 10 2 2 3 3" xfId="26625" xr:uid="{BAC96558-61F5-4DE7-BDC4-B43C1B7A7531}"/>
    <cellStyle name="Normal 4 10 2 2 3 4" xfId="17324" xr:uid="{76CC529E-0A0D-42AD-81FA-974DF2153082}"/>
    <cellStyle name="Normal 4 10 2 2 4" xfId="9777" xr:uid="{DBBF66FF-173D-4216-935C-22F75CD999F5}"/>
    <cellStyle name="Normal 4 10 2 2 4 2" xfId="29405" xr:uid="{89B580D3-DD76-45DF-8750-08C22EC08327}"/>
    <cellStyle name="Normal 4 10 2 2 4 3" xfId="20157" xr:uid="{4ECA2B16-6E25-4D5B-AFA6-B30E1F70021C}"/>
    <cellStyle name="Normal 4 10 2 2 5" xfId="23919" xr:uid="{104E3D88-6CBC-44D8-B9F2-BEAC9DD3083B}"/>
    <cellStyle name="Normal 4 10 2 2 6" xfId="13817" xr:uid="{9E4BF900-B394-4381-A3AD-81D1670F5184}"/>
    <cellStyle name="Normal 4 10 2 3" xfId="2758" xr:uid="{00000000-0005-0000-0000-000031050000}"/>
    <cellStyle name="Normal 4 10 2 3 2" xfId="5975" xr:uid="{CD34A8B9-3B58-4C5E-9CD2-ACBBE4EE33D3}"/>
    <cellStyle name="Normal 4 10 2 3 2 2" xfId="27606" xr:uid="{57EC37BA-FA62-4027-8554-F8D55147A022}"/>
    <cellStyle name="Normal 4 10 2 3 2 3" xfId="15428" xr:uid="{AD4EA0E3-BDF6-4138-BDE3-11682B8BF146}"/>
    <cellStyle name="Normal 4 10 2 3 3" xfId="7881" xr:uid="{A88F4761-7BB3-4048-BEB8-B05CE1392E24}"/>
    <cellStyle name="Normal 4 10 2 3 3 2" xfId="18261" xr:uid="{4F2930A9-615B-4D19-A7D8-75C546950B3C}"/>
    <cellStyle name="Normal 4 10 2 3 4" xfId="10714" xr:uid="{1A351FCC-9811-46B5-BF3B-5BB71B02F51D}"/>
    <cellStyle name="Normal 4 10 2 3 4 2" xfId="21094" xr:uid="{003F525A-3718-4585-88D3-595F3991A7B1}"/>
    <cellStyle name="Normal 4 10 2 3 5" xfId="23267" xr:uid="{F222276F-E2A3-49D9-8473-5AB2636BB857}"/>
    <cellStyle name="Normal 4 10 2 3 6" xfId="13203" xr:uid="{F353F1D6-BE84-4FA7-99E5-62DCA8E8199A}"/>
    <cellStyle name="Normal 4 10 2 4" xfId="4176" xr:uid="{64D4522C-9833-489C-A11E-8967B3AE04DC}"/>
    <cellStyle name="Normal 4 10 2 4 2" xfId="8947" xr:uid="{4A4CF90D-1119-4D6F-9E60-40792F233AB2}"/>
    <cellStyle name="Normal 4 10 2 4 2 2" xfId="29037" xr:uid="{C6649890-FA54-4194-AFE2-7FB2A9751A0E}"/>
    <cellStyle name="Normal 4 10 2 4 2 3" xfId="19327" xr:uid="{E43D67DB-6AFB-4D7F-A589-3770049FB9B0}"/>
    <cellStyle name="Normal 4 10 2 4 3" xfId="11780" xr:uid="{4A9C5750-FFB1-49CA-96CA-C07EBA6AC803}"/>
    <cellStyle name="Normal 4 10 2 4 3 2" xfId="22160" xr:uid="{2468264E-ABFB-4540-9DD4-0F7D7AD581B4}"/>
    <cellStyle name="Normal 4 10 2 4 4" xfId="23559" xr:uid="{B21780F6-0BF4-45CE-A462-C823F73BF55B}"/>
    <cellStyle name="Normal 4 10 2 4 5" xfId="16494" xr:uid="{DAFC14F9-0A12-427D-99CD-D54784F738DB}"/>
    <cellStyle name="Normal 4 10 2 5" xfId="5193" xr:uid="{4C483B6D-F99C-4B05-A1C7-57FA01DAB4FE}"/>
    <cellStyle name="Normal 4 10 2 5 2" xfId="28293" xr:uid="{FEBE1B3F-2BA5-47F7-BDDB-4A373A169525}"/>
    <cellStyle name="Normal 4 10 2 5 3" xfId="14490" xr:uid="{47A2088D-36D2-43B9-BB01-2CE873797F06}"/>
    <cellStyle name="Normal 4 10 2 6" xfId="6943" xr:uid="{1812DBF2-AC43-42C8-BB06-3A4BCCF931A4}"/>
    <cellStyle name="Normal 4 10 2 6 2" xfId="17323" xr:uid="{BD41452F-9AA6-46CE-9258-469684009A0E}"/>
    <cellStyle name="Normal 4 10 2 7" xfId="9776" xr:uid="{38551E4C-25A5-4760-BDFD-02D162B85D0F}"/>
    <cellStyle name="Normal 4 10 2 7 2" xfId="20156" xr:uid="{FCFD3159-8091-4CAA-9037-3A42E64BE277}"/>
    <cellStyle name="Normal 4 10 2 8" xfId="23609" xr:uid="{7F941E2A-5B00-435A-803E-7194FC9FD7CA}"/>
    <cellStyle name="Normal 4 10 2 9" xfId="12735" xr:uid="{9CDAF916-CA42-4BCB-898B-C40C959CFE87}"/>
    <cellStyle name="Normal 4 10 3" xfId="891" xr:uid="{00000000-0005-0000-0000-00002D050000}"/>
    <cellStyle name="Normal 4 10 3 2" xfId="4502" xr:uid="{6D16362C-AFEA-486B-8920-367F7420926C}"/>
    <cellStyle name="Normal 4 10 3 2 2" xfId="9273" xr:uid="{99780004-FDCD-4A0B-8152-2B60D64E3786}"/>
    <cellStyle name="Normal 4 10 3 2 2 2" xfId="29256" xr:uid="{2F30D234-DB78-4265-8658-4B0C0ACB0F03}"/>
    <cellStyle name="Normal 4 10 3 2 2 3" xfId="19653" xr:uid="{B1679AD5-1DD9-4259-88D7-6A9BEE476E54}"/>
    <cellStyle name="Normal 4 10 3 2 3" xfId="12106" xr:uid="{50409475-3339-438E-80D2-61FED637081C}"/>
    <cellStyle name="Normal 4 10 3 2 3 2" xfId="22486" xr:uid="{F584AAFA-DE45-43FC-AAB2-E438922775AE}"/>
    <cellStyle name="Normal 4 10 3 2 4" xfId="22874" xr:uid="{997B49FD-8D98-4B16-80E4-A50EDD2F2198}"/>
    <cellStyle name="Normal 4 10 3 2 5" xfId="16820" xr:uid="{ABF2F5DB-F94C-4116-9E2C-9D552532713D}"/>
    <cellStyle name="Normal 4 10 3 3" xfId="5195" xr:uid="{B1CC3607-94B5-4810-A1F3-7395FF18D1D6}"/>
    <cellStyle name="Normal 4 10 3 3 2" xfId="26811" xr:uid="{DF47A49C-0534-4116-AF38-6B71D8670BF1}"/>
    <cellStyle name="Normal 4 10 3 3 3" xfId="28467" xr:uid="{444FA6A7-6F81-48B9-A252-972A6C01D4C5}"/>
    <cellStyle name="Normal 4 10 3 3 4" xfId="14492" xr:uid="{0A2C7E0F-5ACA-417E-80A8-ECD75776F153}"/>
    <cellStyle name="Normal 4 10 3 4" xfId="6945" xr:uid="{4CF10D0D-797B-4C01-A8B0-EA55739C4E27}"/>
    <cellStyle name="Normal 4 10 3 4 2" xfId="25986" xr:uid="{D21D2495-EC4E-44BB-94AE-D83A4A64BA0B}"/>
    <cellStyle name="Normal 4 10 3 4 3" xfId="27104" xr:uid="{D70869A4-D7A0-4CD3-B673-5D493D3B83D5}"/>
    <cellStyle name="Normal 4 10 3 4 4" xfId="17325" xr:uid="{9BAD3453-D6AB-4662-8C5A-2F959146F325}"/>
    <cellStyle name="Normal 4 10 3 5" xfId="9778" xr:uid="{31153C1E-094A-4FAD-A2C8-AED2E6C459AA}"/>
    <cellStyle name="Normal 4 10 3 5 2" xfId="29406" xr:uid="{4DE15F0B-35BB-4D38-A351-1ACED23A656C}"/>
    <cellStyle name="Normal 4 10 3 5 3" xfId="20158" xr:uid="{FD4E44EC-FD3D-4838-A3BF-0409A06AAEAC}"/>
    <cellStyle name="Normal 4 10 3 6" xfId="22988" xr:uid="{909C1C0E-4459-460F-951C-D2504AD3D7ED}"/>
    <cellStyle name="Normal 4 10 3 7" xfId="13818" xr:uid="{78C8ED3A-E916-42F1-9E5C-77BEA5976622}"/>
    <cellStyle name="Normal 4 10 4" xfId="892" xr:uid="{00000000-0005-0000-0000-00002E050000}"/>
    <cellStyle name="Normal 4 10 4 2" xfId="5196" xr:uid="{29225B61-10D6-49E4-B689-7DA29A6BC097}"/>
    <cellStyle name="Normal 4 10 4 2 2" xfId="24954" xr:uid="{AEE2E6C1-3E49-4E6D-88C0-09DAAF73B352}"/>
    <cellStyle name="Normal 4 10 4 2 3" xfId="26657" xr:uid="{A8DEA6AF-CFB8-44D7-88A6-3CE79EA9FEB1}"/>
    <cellStyle name="Normal 4 10 4 2 4" xfId="14493" xr:uid="{67D78960-714B-470E-9828-13225757EC63}"/>
    <cellStyle name="Normal 4 10 4 3" xfId="6946" xr:uid="{3512A52E-2E69-4AEB-A4C3-1CFB7C727ABA}"/>
    <cellStyle name="Normal 4 10 4 3 2" xfId="26556" xr:uid="{BDC09E19-A8DC-4F8A-839B-81911E093972}"/>
    <cellStyle name="Normal 4 10 4 3 3" xfId="17326" xr:uid="{65139410-F264-46EF-B0CB-80BB4D5CA6DD}"/>
    <cellStyle name="Normal 4 10 4 4" xfId="9779" xr:uid="{9A037222-1BFE-4570-BCCA-F6B2B6A7F055}"/>
    <cellStyle name="Normal 4 10 4 4 2" xfId="20159" xr:uid="{6F7FF800-D959-46B1-8723-FBFEA0A67264}"/>
    <cellStyle name="Normal 4 10 4 5" xfId="25036" xr:uid="{23F471A2-23CF-485A-9470-EB8A1B60AB72}"/>
    <cellStyle name="Normal 4 10 4 6" xfId="13433" xr:uid="{CF48DE48-ED86-4D90-A8D2-8D05C52D06FF}"/>
    <cellStyle name="Normal 4 10 5" xfId="2565" xr:uid="{00000000-0005-0000-0000-000034050000}"/>
    <cellStyle name="Normal 4 10 5 2" xfId="5833" xr:uid="{C063FE69-F0E2-4D45-A560-F5030001885F}"/>
    <cellStyle name="Normal 4 10 5 2 2" xfId="27252" xr:uid="{D2E07114-4D43-403F-A8D1-6F81A59FAB76}"/>
    <cellStyle name="Normal 4 10 5 2 3" xfId="15236" xr:uid="{D834FF16-A543-4408-8F3B-37AD9D7D2200}"/>
    <cellStyle name="Normal 4 10 5 3" xfId="7689" xr:uid="{2C1D8F17-BEC3-43B3-8BDF-5F14666295EC}"/>
    <cellStyle name="Normal 4 10 5 3 2" xfId="18069" xr:uid="{2B470397-D95B-4E23-BB26-A2E974794C44}"/>
    <cellStyle name="Normal 4 10 5 4" xfId="10522" xr:uid="{067679B1-BCB4-410A-8AA3-E3D744CAAEFF}"/>
    <cellStyle name="Normal 4 10 5 4 2" xfId="20902" xr:uid="{10588034-D425-43C5-89B9-4325837A8516}"/>
    <cellStyle name="Normal 4 10 5 5" xfId="23392" xr:uid="{2F2F2D2C-FA05-499B-AC2D-4792A25519FF}"/>
    <cellStyle name="Normal 4 10 5 6" xfId="12952" xr:uid="{229E4CD9-6EB7-4CD6-A1B1-887CC1AE238F}"/>
    <cellStyle name="Normal 4 10 6" xfId="2344" xr:uid="{00000000-0005-0000-0000-00002E050000}"/>
    <cellStyle name="Normal 4 10 6 2" xfId="7470" xr:uid="{4C75DB08-23F8-4CAF-ABBC-50AD2AC7055B}"/>
    <cellStyle name="Normal 4 10 6 2 2" xfId="28665" xr:uid="{3A3895A9-3B5F-45D0-A0E2-D3A24D46753B}"/>
    <cellStyle name="Normal 4 10 6 2 3" xfId="17850" xr:uid="{1B249912-E446-4B58-99F3-1998A4168EE2}"/>
    <cellStyle name="Normal 4 10 6 3" xfId="10303" xr:uid="{019AA4D4-5DAF-44D6-AC54-157997CAA51B}"/>
    <cellStyle name="Normal 4 10 6 3 2" xfId="20683" xr:uid="{BFE40670-4102-4F76-B79E-BD0D3BEDD483}"/>
    <cellStyle name="Normal 4 10 6 4" xfId="23917" xr:uid="{AFB31ABC-E8BD-41CA-A82D-D9A333DD9C47}"/>
    <cellStyle name="Normal 4 10 6 5" xfId="15017" xr:uid="{BEB35555-2A89-47A1-9F06-ED7C9DB51EF0}"/>
    <cellStyle name="Normal 4 10 7" xfId="3964" xr:uid="{B398D8AF-AF4D-4953-A867-252CD87A368E}"/>
    <cellStyle name="Normal 4 10 7 2" xfId="8787" xr:uid="{8009325E-848F-44CF-8CE7-93567544C7F0}"/>
    <cellStyle name="Normal 4 10 7 2 2" xfId="19167" xr:uid="{F9015C3A-97F9-40AC-AB6E-36EC3FAA1859}"/>
    <cellStyle name="Normal 4 10 7 3" xfId="11620" xr:uid="{3B9E4398-FE99-49EB-BEBD-84478FB70F66}"/>
    <cellStyle name="Normal 4 10 7 3 2" xfId="22000" xr:uid="{F1D371AA-EE04-4AC1-936E-CABB6B6751A1}"/>
    <cellStyle name="Normal 4 10 7 4" xfId="26386" xr:uid="{8DF31F90-53E0-4729-BD5F-E35C09717A45}"/>
    <cellStyle name="Normal 4 10 7 5" xfId="16334" xr:uid="{A15950AC-AE0A-4B55-ABE7-98852093A5BE}"/>
    <cellStyle name="Normal 4 10 8" xfId="5192" xr:uid="{28570514-D5C4-4905-B43B-63E1E8E56905}"/>
    <cellStyle name="Normal 4 10 8 2" xfId="14489" xr:uid="{50DA1219-777D-49E6-9D7E-F5CD8917938C}"/>
    <cellStyle name="Normal 4 10 9" xfId="6942" xr:uid="{5E75A7EC-434D-4DBD-819F-AAC90135CA2A}"/>
    <cellStyle name="Normal 4 10 9 2" xfId="17322" xr:uid="{3784540D-38F1-4BA6-9FE3-DFA0FD8CD5D0}"/>
    <cellStyle name="Normal 4 11" xfId="893" xr:uid="{00000000-0005-0000-0000-00002F050000}"/>
    <cellStyle name="Normal 4 11 10" xfId="23936" xr:uid="{A29A5C35-9497-4456-94B7-96B69D98276A}"/>
    <cellStyle name="Normal 4 11 11" xfId="12578" xr:uid="{6D83FB98-F686-4977-84D3-7788A74DA022}"/>
    <cellStyle name="Normal 4 11 2" xfId="894" xr:uid="{00000000-0005-0000-0000-000030050000}"/>
    <cellStyle name="Normal 4 11 2 2" xfId="3269" xr:uid="{00000000-0005-0000-0000-000037050000}"/>
    <cellStyle name="Normal 4 11 2 2 2" xfId="6326" xr:uid="{422257B6-64B6-4FD2-9169-C308AC37E45B}"/>
    <cellStyle name="Normal 4 11 2 2 2 2" xfId="27123" xr:uid="{F46424DB-376F-4411-A9D8-5605D89B692E}"/>
    <cellStyle name="Normal 4 11 2 2 2 3" xfId="26631" xr:uid="{DD024171-1188-40BE-8A31-1FE665EDBEA7}"/>
    <cellStyle name="Normal 4 11 2 2 2 4" xfId="15895" xr:uid="{97A83557-1579-438A-BFE1-094E8A17055E}"/>
    <cellStyle name="Normal 4 11 2 2 3" xfId="8348" xr:uid="{4569C23E-23A8-48A1-9133-B6C5EA369EA8}"/>
    <cellStyle name="Normal 4 11 2 2 3 2" xfId="28892" xr:uid="{BCF56927-59AB-4D53-A564-B32C950163A7}"/>
    <cellStyle name="Normal 4 11 2 2 3 3" xfId="18728" xr:uid="{C19E651D-1BFC-49D5-9552-22C808F0466F}"/>
    <cellStyle name="Normal 4 11 2 2 4" xfId="11181" xr:uid="{CC767DF2-F9B1-4098-924A-07048EBA91A7}"/>
    <cellStyle name="Normal 4 11 2 2 4 2" xfId="21561" xr:uid="{2CD66983-92E9-4B98-85FC-BBC62957B6BE}"/>
    <cellStyle name="Normal 4 11 2 2 5" xfId="24393" xr:uid="{AC710497-B596-40CF-B1B6-07673D4BCB8A}"/>
    <cellStyle name="Normal 4 11 2 2 6" xfId="13819" xr:uid="{9D6D4C85-F89E-4BAD-909D-3CEEAEE3060E}"/>
    <cellStyle name="Normal 4 11 2 3" xfId="4177" xr:uid="{A3D9FC9E-C884-4182-99A1-15D851A03328}"/>
    <cellStyle name="Normal 4 11 2 3 2" xfId="8948" xr:uid="{C7D67904-A6B5-4E58-A37E-C61881918787}"/>
    <cellStyle name="Normal 4 11 2 3 2 2" xfId="29038" xr:uid="{11405609-5EB2-410C-B25F-19EA09DFA030}"/>
    <cellStyle name="Normal 4 11 2 3 2 3" xfId="19328" xr:uid="{6AE5F748-CAC3-448E-B693-7E762FA3B88C}"/>
    <cellStyle name="Normal 4 11 2 3 3" xfId="11781" xr:uid="{7656FD9F-4FAD-40CE-A345-FB3061CF248B}"/>
    <cellStyle name="Normal 4 11 2 3 3 2" xfId="22161" xr:uid="{A54CC9F8-27FF-48D5-9D56-9F66588D7148}"/>
    <cellStyle name="Normal 4 11 2 3 4" xfId="25439" xr:uid="{BE5BA760-5708-4590-9737-59AD92AAA8C0}"/>
    <cellStyle name="Normal 4 11 2 3 5" xfId="16495" xr:uid="{EDA214D0-3AC0-41E4-B616-F2DF26D4EADC}"/>
    <cellStyle name="Normal 4 11 2 4" xfId="5198" xr:uid="{EF58BE6A-9D74-4955-A514-6CA8700A9761}"/>
    <cellStyle name="Normal 4 11 2 4 2" xfId="27746" xr:uid="{69DE0498-5475-4844-A90A-D921B160EFC8}"/>
    <cellStyle name="Normal 4 11 2 4 3" xfId="26359" xr:uid="{E6DE96F4-08A3-4961-9CB4-43EBCB6DE24A}"/>
    <cellStyle name="Normal 4 11 2 4 4" xfId="14495" xr:uid="{C972E08F-E1D7-4653-AD82-C092706F6C00}"/>
    <cellStyle name="Normal 4 11 2 5" xfId="6948" xr:uid="{007FB6E7-99CC-45B7-ACD4-30A70BB9F5BC}"/>
    <cellStyle name="Normal 4 11 2 5 2" xfId="28218" xr:uid="{FB989381-3645-4DDC-9DE2-E0E023733860}"/>
    <cellStyle name="Normal 4 11 2 5 3" xfId="17328" xr:uid="{471B6248-D563-42FC-A1C8-9DB1B363A447}"/>
    <cellStyle name="Normal 4 11 2 6" xfId="9781" xr:uid="{98266657-D830-4610-8642-E34883EA72F7}"/>
    <cellStyle name="Normal 4 11 2 6 2" xfId="20161" xr:uid="{49BA9DDC-07D8-4507-AF2B-3F39882F6F56}"/>
    <cellStyle name="Normal 4 11 2 7" xfId="25479" xr:uid="{ECF008C8-FC1C-4156-9A22-45B511EE75F9}"/>
    <cellStyle name="Normal 4 11 2 8" xfId="12736" xr:uid="{CE750F0B-A59A-4848-8DA5-C2DA04F39545}"/>
    <cellStyle name="Normal 4 11 3" xfId="895" xr:uid="{00000000-0005-0000-0000-000031050000}"/>
    <cellStyle name="Normal 4 11 3 2" xfId="5199" xr:uid="{2E1820E0-DE5F-4951-BE40-AF1BF1A5D85C}"/>
    <cellStyle name="Normal 4 11 3 2 2" xfId="24246" xr:uid="{C3DCA927-B467-4C00-A75E-43B6B016A296}"/>
    <cellStyle name="Normal 4 11 3 2 3" xfId="27240" xr:uid="{6E42BF50-B2C1-4048-8C98-9746AA620B1F}"/>
    <cellStyle name="Normal 4 11 3 2 4" xfId="14496" xr:uid="{663F1602-3A8D-4050-9CB9-361C7838F1F8}"/>
    <cellStyle name="Normal 4 11 3 3" xfId="6949" xr:uid="{973B1C10-A9BC-4745-B24D-13C25E42E6D2}"/>
    <cellStyle name="Normal 4 11 3 3 2" xfId="26569" xr:uid="{1DAFE79A-FE64-4642-B880-E98401DB157E}"/>
    <cellStyle name="Normal 4 11 3 3 3" xfId="28709" xr:uid="{75F174E4-2B25-4693-A6D5-871A4C36939D}"/>
    <cellStyle name="Normal 4 11 3 3 4" xfId="17329" xr:uid="{FEC46F4D-76FF-4B41-8C9D-7F4B291D7522}"/>
    <cellStyle name="Normal 4 11 3 4" xfId="9782" xr:uid="{EC7D2FDD-2E66-42A9-AC23-21C61A1E8C9A}"/>
    <cellStyle name="Normal 4 11 3 4 2" xfId="27750" xr:uid="{F3C55A00-23B5-4E74-9342-14BB92757CAF}"/>
    <cellStyle name="Normal 4 11 3 4 3" xfId="29407" xr:uid="{23CECA96-2D78-4419-AADB-1FA77B4D92E3}"/>
    <cellStyle name="Normal 4 11 3 4 4" xfId="20162" xr:uid="{FF34C308-F182-4723-B386-56478E6A88EF}"/>
    <cellStyle name="Normal 4 11 3 5" xfId="24591" xr:uid="{DF4D5370-9363-4815-A144-5ED2EF678EC5}"/>
    <cellStyle name="Normal 4 11 3 6" xfId="27719" xr:uid="{237FAA27-9CA0-450E-9D6F-0C0AB50910A1}"/>
    <cellStyle name="Normal 4 11 3 7" xfId="13434" xr:uid="{A0E6ECE3-32F4-42B3-A9FE-51B01B004F69}"/>
    <cellStyle name="Normal 4 11 4" xfId="2759" xr:uid="{00000000-0005-0000-0000-000039050000}"/>
    <cellStyle name="Normal 4 11 4 2" xfId="5976" xr:uid="{87A430AB-7C63-4393-8C18-8DE595F89E92}"/>
    <cellStyle name="Normal 4 11 4 2 2" xfId="28306" xr:uid="{31479A3D-AA0F-433C-B726-845ECA7A4BC0}"/>
    <cellStyle name="Normal 4 11 4 2 3" xfId="15429" xr:uid="{75316486-30EA-4BAD-8A8A-4DB3E06AE648}"/>
    <cellStyle name="Normal 4 11 4 3" xfId="7882" xr:uid="{59D3A377-8E3F-490C-AFC1-D62BE1481183}"/>
    <cellStyle name="Normal 4 11 4 3 2" xfId="18262" xr:uid="{7674B51C-0A1C-4E03-ABDF-45DA282D52AB}"/>
    <cellStyle name="Normal 4 11 4 4" xfId="10715" xr:uid="{C782FBDC-F705-474F-8D14-AA325DD20226}"/>
    <cellStyle name="Normal 4 11 4 4 2" xfId="21095" xr:uid="{600158EB-E64C-439A-929E-ACD4D2F9D856}"/>
    <cellStyle name="Normal 4 11 4 5" xfId="24948" xr:uid="{7FF11B45-EE3F-4E2E-9A33-BF5853286B4F}"/>
    <cellStyle name="Normal 4 11 4 6" xfId="13204" xr:uid="{460D5277-D7C3-45F0-8C8B-3F5DBB214757}"/>
    <cellStyle name="Normal 4 11 5" xfId="2345" xr:uid="{00000000-0005-0000-0000-000035050000}"/>
    <cellStyle name="Normal 4 11 5 2" xfId="7471" xr:uid="{A7C97C58-31CC-48D5-BFB5-342305988F1C}"/>
    <cellStyle name="Normal 4 11 5 2 2" xfId="26209" xr:uid="{A2A640B7-60A5-49CF-BE18-57135DF6ECC8}"/>
    <cellStyle name="Normal 4 11 5 2 3" xfId="17851" xr:uid="{DEF1BADF-27BA-40D9-9927-23D01BD0883B}"/>
    <cellStyle name="Normal 4 11 5 3" xfId="10304" xr:uid="{9E9C59F0-0F99-4144-8617-DC0696ED2F12}"/>
    <cellStyle name="Normal 4 11 5 3 2" xfId="20684" xr:uid="{0C5B0B88-29E2-46B6-9CA2-37732EDBCBE4}"/>
    <cellStyle name="Normal 4 11 5 4" xfId="25361" xr:uid="{81C3F1E4-9E0A-4E0A-A47A-CBC1B9184618}"/>
    <cellStyle name="Normal 4 11 5 5" xfId="15018" xr:uid="{DB74DC40-0A53-4821-AE60-5974F9179CC8}"/>
    <cellStyle name="Normal 4 11 6" xfId="3965" xr:uid="{D703879A-933B-41A7-9664-DAA4B46FCA44}"/>
    <cellStyle name="Normal 4 11 6 2" xfId="8788" xr:uid="{0149D366-A63E-4BD8-B369-D310338AE810}"/>
    <cellStyle name="Normal 4 11 6 2 2" xfId="28981" xr:uid="{62A53759-9DD3-459A-AB38-1EF4A4B0B2DA}"/>
    <cellStyle name="Normal 4 11 6 2 3" xfId="19168" xr:uid="{C3D1823F-54EF-4F86-84D8-24599B1B7392}"/>
    <cellStyle name="Normal 4 11 6 3" xfId="11621" xr:uid="{9C84C254-5ADB-4981-A58D-3707101C53F7}"/>
    <cellStyle name="Normal 4 11 6 3 2" xfId="22001" xr:uid="{C6B4FB51-3192-4CB1-83D5-9EA7767ED264}"/>
    <cellStyle name="Normal 4 11 6 4" xfId="26954" xr:uid="{ACEEAE4C-42A7-46E1-8B88-C05C490ABBA1}"/>
    <cellStyle name="Normal 4 11 6 5" xfId="16335" xr:uid="{6C119AF7-4A86-4498-8290-777197E2AC60}"/>
    <cellStyle name="Normal 4 11 7" xfId="5197" xr:uid="{FD4783AB-79C3-462C-A7FF-FAEA4D5C2554}"/>
    <cellStyle name="Normal 4 11 7 2" xfId="28177" xr:uid="{1653654F-B952-43C3-8408-1156CECA0D2A}"/>
    <cellStyle name="Normal 4 11 7 3" xfId="14494" xr:uid="{2C7E8C08-4106-4B1D-86AC-6D30513B53E4}"/>
    <cellStyle name="Normal 4 11 8" xfId="6947" xr:uid="{2D3ADE6F-1842-4DCA-B659-5658EE21816A}"/>
    <cellStyle name="Normal 4 11 8 2" xfId="17327" xr:uid="{09F1D264-CA33-4FD5-8177-CD4AC8AC82D8}"/>
    <cellStyle name="Normal 4 11 9" xfId="9780" xr:uid="{5CC4D5CD-5FF7-4908-8DE7-35F60A6F9315}"/>
    <cellStyle name="Normal 4 11 9 2" xfId="20160" xr:uid="{E34969DE-2D7D-4AB6-A25A-9CB7EBA817FC}"/>
    <cellStyle name="Normal 4 12" xfId="896" xr:uid="{00000000-0005-0000-0000-000032050000}"/>
    <cellStyle name="Normal 4 12 10" xfId="12579" xr:uid="{DCABE360-45B6-4EA3-B5F4-36017D22F2CC}"/>
    <cellStyle name="Normal 4 12 2" xfId="897" xr:uid="{00000000-0005-0000-0000-000033050000}"/>
    <cellStyle name="Normal 4 12 2 2" xfId="2923" xr:uid="{00000000-0005-0000-0000-00003C050000}"/>
    <cellStyle name="Normal 4 12 2 2 2" xfId="6102" xr:uid="{634A1D84-B3FF-4062-B730-9391367CEA8B}"/>
    <cellStyle name="Normal 4 12 2 2 2 2" xfId="27166" xr:uid="{6CEFEC1B-9FDD-49AE-9D25-3A2253BCED70}"/>
    <cellStyle name="Normal 4 12 2 2 2 3" xfId="28745" xr:uid="{1D2F5DE6-BEA4-4A5C-B0C7-7D184973EF21}"/>
    <cellStyle name="Normal 4 12 2 2 2 4" xfId="15580" xr:uid="{27B295EA-F7A8-45B4-AB68-556507B428EA}"/>
    <cellStyle name="Normal 4 12 2 2 3" xfId="8033" xr:uid="{616C26B3-947A-49FA-BD36-3B2A420356CF}"/>
    <cellStyle name="Normal 4 12 2 2 3 2" xfId="28457" xr:uid="{05AA4C15-B790-495B-8255-79ED4BFB713F}"/>
    <cellStyle name="Normal 4 12 2 2 3 3" xfId="18413" xr:uid="{7403AFF8-7A6D-4366-8E7B-04CB4DA435BF}"/>
    <cellStyle name="Normal 4 12 2 2 4" xfId="10866" xr:uid="{0B66BEA1-2DA0-4971-AF66-14DA741A6ABA}"/>
    <cellStyle name="Normal 4 12 2 2 4 2" xfId="21246" xr:uid="{9A9A3C3E-A45C-4BB5-AD82-E772F9CC6453}"/>
    <cellStyle name="Normal 4 12 2 2 5" xfId="24513" xr:uid="{04AB7646-A1EF-4009-8334-09BD6D6CBC7F}"/>
    <cellStyle name="Normal 4 12 2 2 6" xfId="13435" xr:uid="{625EDEB5-736B-4FA7-9D86-01E759B994F5}"/>
    <cellStyle name="Normal 4 12 2 3" xfId="5201" xr:uid="{B217F201-1C7B-45FA-A90D-4F20461B5B19}"/>
    <cellStyle name="Normal 4 12 2 3 2" xfId="25720" xr:uid="{AA7395DA-514E-4EC9-B956-A8C021B2863E}"/>
    <cellStyle name="Normal 4 12 2 3 3" xfId="28387" xr:uid="{64F7476D-DA2B-4C85-830C-601C77AECF00}"/>
    <cellStyle name="Normal 4 12 2 3 4" xfId="14498" xr:uid="{26027C43-C40B-400B-AE4D-8C8B51EBBF56}"/>
    <cellStyle name="Normal 4 12 2 4" xfId="6951" xr:uid="{2DF026E7-287B-46D0-B40E-31BC81BB5547}"/>
    <cellStyle name="Normal 4 12 2 4 2" xfId="26892" xr:uid="{285CBFB0-56D2-43FA-9CDA-49B0387CB8AB}"/>
    <cellStyle name="Normal 4 12 2 4 3" xfId="26338" xr:uid="{F75AB44A-7251-4C39-8A84-FF4B43878775}"/>
    <cellStyle name="Normal 4 12 2 4 4" xfId="17331" xr:uid="{ADE3DD7F-7755-4823-9BD2-920113558A47}"/>
    <cellStyle name="Normal 4 12 2 5" xfId="9784" xr:uid="{9F0D8B6E-82C2-41E7-B057-8D66EF34F6CA}"/>
    <cellStyle name="Normal 4 12 2 5 2" xfId="29408" xr:uid="{183E9DC0-EE97-4D29-A17B-EFFA4F49DFB9}"/>
    <cellStyle name="Normal 4 12 2 5 3" xfId="20164" xr:uid="{5592E532-6E39-4B49-BE7D-5AD8AD3151C4}"/>
    <cellStyle name="Normal 4 12 2 6" xfId="23951" xr:uid="{EE0AA853-C38D-4770-A55C-847C9BC23139}"/>
    <cellStyle name="Normal 4 12 2 7" xfId="12737" xr:uid="{98562FE7-8A01-4979-A47E-9D928F196E2D}"/>
    <cellStyle name="Normal 4 12 3" xfId="898" xr:uid="{00000000-0005-0000-0000-000034050000}"/>
    <cellStyle name="Normal 4 12 3 2" xfId="5202" xr:uid="{CD64FA4D-5C8C-4AAF-9645-E09F3284E44B}"/>
    <cellStyle name="Normal 4 12 3 2 2" xfId="26739" xr:uid="{E5D20643-BFEE-45D2-B711-C150E749A21F}"/>
    <cellStyle name="Normal 4 12 3 2 3" xfId="26208" xr:uid="{3D2A3F0B-3F2B-4DA2-BD81-0958B9476F82}"/>
    <cellStyle name="Normal 4 12 3 2 4" xfId="14499" xr:uid="{267076F1-174C-4F9E-91BC-8AC70DB875E3}"/>
    <cellStyle name="Normal 4 12 3 3" xfId="6952" xr:uid="{CCF2BDA1-E7FE-4016-B600-01C32C5F9F63}"/>
    <cellStyle name="Normal 4 12 3 3 2" xfId="28625" xr:uid="{016B5C70-6D14-4500-B488-0CBAA4F7952F}"/>
    <cellStyle name="Normal 4 12 3 3 3" xfId="27122" xr:uid="{8695EB15-05C1-4107-80DB-8ABED91F2CFA}"/>
    <cellStyle name="Normal 4 12 3 3 4" xfId="17332" xr:uid="{46A2F113-93FC-4F7A-85D5-26AF1CF23737}"/>
    <cellStyle name="Normal 4 12 3 4" xfId="9785" xr:uid="{DE57C4DF-BE71-4218-B83D-48C5AFE60B98}"/>
    <cellStyle name="Normal 4 12 3 4 2" xfId="29409" xr:uid="{45DDAEE3-5E62-49C3-95DD-4C3223D521A4}"/>
    <cellStyle name="Normal 4 12 3 4 3" xfId="20165" xr:uid="{85DC60C8-A7EE-48C4-9507-C530C54A7198}"/>
    <cellStyle name="Normal 4 12 3 5" xfId="25019" xr:uid="{CEE429F4-2DEE-4700-A91D-D56E10462C09}"/>
    <cellStyle name="Normal 4 12 3 6" xfId="13205" xr:uid="{72AB36CC-13CA-44A9-8D88-F8D15F095357}"/>
    <cellStyle name="Normal 4 12 4" xfId="2346" xr:uid="{00000000-0005-0000-0000-00003A050000}"/>
    <cellStyle name="Normal 4 12 4 2" xfId="7472" xr:uid="{7C3BF43B-8669-497C-BFB5-14A2ECFB945C}"/>
    <cellStyle name="Normal 4 12 4 2 2" xfId="27275" xr:uid="{1A352666-929F-4969-ACBD-A3F9BE3A52DC}"/>
    <cellStyle name="Normal 4 12 4 2 3" xfId="17852" xr:uid="{70C770E9-C532-4702-8143-601419A1FBB6}"/>
    <cellStyle name="Normal 4 12 4 3" xfId="10305" xr:uid="{1769F406-21D2-4352-B632-41BA7F254E85}"/>
    <cellStyle name="Normal 4 12 4 3 2" xfId="20685" xr:uid="{C3EC5278-2AEB-4E7D-AE2A-7D13C0631397}"/>
    <cellStyle name="Normal 4 12 4 4" xfId="24203" xr:uid="{7EA7E858-9348-4727-8A46-7F661803DF3D}"/>
    <cellStyle name="Normal 4 12 4 5" xfId="15019" xr:uid="{18E7A2D1-2F0E-4D38-9A05-EF980972580D}"/>
    <cellStyle name="Normal 4 12 5" xfId="3966" xr:uid="{E45DB84D-C2E0-41C1-9817-A5A46BDFB000}"/>
    <cellStyle name="Normal 4 12 5 2" xfId="8789" xr:uid="{F2BE4F5B-71C8-4D96-ABD8-802C9C633C70}"/>
    <cellStyle name="Normal 4 12 5 2 2" xfId="28982" xr:uid="{92BDFB93-1FD9-434E-8573-AF9736FCD7A7}"/>
    <cellStyle name="Normal 4 12 5 2 3" xfId="19169" xr:uid="{BD863C3A-8279-4A1E-B14C-0410FBE9F500}"/>
    <cellStyle name="Normal 4 12 5 3" xfId="11622" xr:uid="{BBCEF7F9-6A49-4FB3-86B4-02ADBA6CD554}"/>
    <cellStyle name="Normal 4 12 5 3 2" xfId="22002" xr:uid="{07DBF146-159A-4C15-B659-0C96044AC077}"/>
    <cellStyle name="Normal 4 12 5 4" xfId="25642" xr:uid="{A5F3C60B-AED3-4A29-9B95-F4A30F1DF929}"/>
    <cellStyle name="Normal 4 12 5 5" xfId="16336" xr:uid="{A77CB27A-ACC2-4C79-AB61-710C18F409EB}"/>
    <cellStyle name="Normal 4 12 6" xfId="5200" xr:uid="{EC53401F-CAAA-4867-B8ED-56C47D0610B5}"/>
    <cellStyle name="Normal 4 12 6 2" xfId="26057" xr:uid="{C281C420-68F2-4658-9DF6-CB6D0F13247C}"/>
    <cellStyle name="Normal 4 12 6 3" xfId="28420" xr:uid="{53F68093-9E82-42A7-A119-0A0FDA27C4BD}"/>
    <cellStyle name="Normal 4 12 6 4" xfId="14497" xr:uid="{9CE49185-622B-4EE6-BA94-468245DBE3FA}"/>
    <cellStyle name="Normal 4 12 7" xfId="6950" xr:uid="{AB12BA99-8CB8-4001-822E-D3382C3B3961}"/>
    <cellStyle name="Normal 4 12 7 2" xfId="27256" xr:uid="{FE51C0DF-1F95-404A-8CDD-AEC36234FE02}"/>
    <cellStyle name="Normal 4 12 7 3" xfId="17330" xr:uid="{C06A5309-1141-4736-99C1-5A24C3FBE809}"/>
    <cellStyle name="Normal 4 12 8" xfId="9783" xr:uid="{3B503EFA-B53C-4520-AACE-13B0CFC6C78C}"/>
    <cellStyle name="Normal 4 12 8 2" xfId="20163" xr:uid="{F415702A-119B-45E9-A42F-CF6408FB0FCA}"/>
    <cellStyle name="Normal 4 12 9" xfId="23517" xr:uid="{51DA6533-86E2-4A52-81E2-09E783706291}"/>
    <cellStyle name="Normal 4 13" xfId="899" xr:uid="{00000000-0005-0000-0000-000035050000}"/>
    <cellStyle name="Normal 4 13 10" xfId="12498" xr:uid="{6B604244-E829-40F9-98FE-4ACF87DC7CC1}"/>
    <cellStyle name="Normal 4 13 2" xfId="3270" xr:uid="{00000000-0005-0000-0000-00003F050000}"/>
    <cellStyle name="Normal 4 13 2 2" xfId="6327" xr:uid="{87E1E428-F807-4D64-81F2-955CE5B9B15F}"/>
    <cellStyle name="Normal 4 13 2 2 2" xfId="23790" xr:uid="{D59CB827-DA22-4C9A-A52B-E8F689D31C7B}"/>
    <cellStyle name="Normal 4 13 2 2 3" xfId="27009" xr:uid="{EDEDC26E-BB3C-4921-9AD1-63E35B5FC1BD}"/>
    <cellStyle name="Normal 4 13 2 2 4" xfId="15896" xr:uid="{5EC8B708-034C-491D-8D80-3CB801241982}"/>
    <cellStyle name="Normal 4 13 2 3" xfId="8349" xr:uid="{A5932099-57E5-46AA-ADFF-147C9F815D1D}"/>
    <cellStyle name="Normal 4 13 2 3 2" xfId="26722" xr:uid="{D5472A88-48DB-4A92-AE76-CA0D4820680B}"/>
    <cellStyle name="Normal 4 13 2 3 3" xfId="28893" xr:uid="{68A91AF3-5B81-42F6-B542-E4A668378359}"/>
    <cellStyle name="Normal 4 13 2 3 4" xfId="18729" xr:uid="{2A7B73D7-2DA6-467E-B0F7-59DB2FDA1F45}"/>
    <cellStyle name="Normal 4 13 2 4" xfId="11182" xr:uid="{E6522B3F-B534-46BD-B1F8-E54B81978DEC}"/>
    <cellStyle name="Normal 4 13 2 4 2" xfId="29477" xr:uid="{C1EB1113-6F91-497D-8098-6077F7CA659F}"/>
    <cellStyle name="Normal 4 13 2 4 3" xfId="21562" xr:uid="{FFF1C304-F737-4899-85FF-4F64A82DC472}"/>
    <cellStyle name="Normal 4 13 2 5" xfId="25424" xr:uid="{5491DF8B-C668-47D9-9220-D57FC8C467BC}"/>
    <cellStyle name="Normal 4 13 2 6" xfId="13820" xr:uid="{19879D26-6E15-4A92-9AB5-6B1E4BA4702D}"/>
    <cellStyle name="Normal 4 13 3" xfId="2757" xr:uid="{00000000-0005-0000-0000-000040050000}"/>
    <cellStyle name="Normal 4 13 3 2" xfId="5974" xr:uid="{C5EBFA5E-4319-4D3B-9BA4-DA655EC302A5}"/>
    <cellStyle name="Normal 4 13 3 2 2" xfId="28294" xr:uid="{61B746F0-A0A8-49EA-A38A-D7E02619383E}"/>
    <cellStyle name="Normal 4 13 3 2 3" xfId="15427" xr:uid="{49E07FAD-520C-461D-BF81-97ACCA028A04}"/>
    <cellStyle name="Normal 4 13 3 3" xfId="7880" xr:uid="{F15A2016-2E3F-4981-9D85-2509551721D6}"/>
    <cellStyle name="Normal 4 13 3 3 2" xfId="18260" xr:uid="{59689636-9CA9-4DD4-AF26-D903B88C20A7}"/>
    <cellStyle name="Normal 4 13 3 4" xfId="10713" xr:uid="{87267858-A412-47D6-B81C-F9291A8BD5CE}"/>
    <cellStyle name="Normal 4 13 3 4 2" xfId="21093" xr:uid="{E59208FE-AB0D-4A91-8D81-DB6EC642A5C0}"/>
    <cellStyle name="Normal 4 13 3 5" xfId="24494" xr:uid="{292F3C2C-45F5-41AC-9A63-9806C86405F1}"/>
    <cellStyle name="Normal 4 13 3 6" xfId="13202" xr:uid="{CBDD1BC2-019F-46E0-922C-A5BAA6699982}"/>
    <cellStyle name="Normal 4 13 4" xfId="2267" xr:uid="{00000000-0005-0000-0000-00003E050000}"/>
    <cellStyle name="Normal 4 13 4 2" xfId="7393" xr:uid="{CC8487F6-CCB4-41CE-835A-BEEA09CABA5E}"/>
    <cellStyle name="Normal 4 13 4 2 2" xfId="27474" xr:uid="{9F4BE9A4-3425-45F5-8DAE-7C5BF41D0AEB}"/>
    <cellStyle name="Normal 4 13 4 2 3" xfId="17773" xr:uid="{FF1AF18A-B797-44D2-B284-F8888F5A911F}"/>
    <cellStyle name="Normal 4 13 4 3" xfId="10226" xr:uid="{2C42D95E-B991-44DF-9601-FDADFC4CABDB}"/>
    <cellStyle name="Normal 4 13 4 3 2" xfId="20606" xr:uid="{974A8033-DFF9-459A-9D5D-8EF269D2436D}"/>
    <cellStyle name="Normal 4 13 4 4" xfId="23136" xr:uid="{2FD6C9DA-8D5F-4F13-B981-BAEBE4081DE2}"/>
    <cellStyle name="Normal 4 13 4 5" xfId="14940" xr:uid="{53A7D4DD-540F-4215-BED1-BF79C1505C0B}"/>
    <cellStyle name="Normal 4 13 5" xfId="3963" xr:uid="{D16F06B3-A21C-479B-BEAB-1C1F90798DCF}"/>
    <cellStyle name="Normal 4 13 5 2" xfId="8786" xr:uid="{7D2EC6B6-27CF-415C-877B-93F017867EA0}"/>
    <cellStyle name="Normal 4 13 5 2 2" xfId="19166" xr:uid="{3403774A-C847-42DD-A15B-97CBD1BB539B}"/>
    <cellStyle name="Normal 4 13 5 3" xfId="11619" xr:uid="{4A67412A-AE8F-47B8-86EC-E986A2B0F1AB}"/>
    <cellStyle name="Normal 4 13 5 3 2" xfId="21999" xr:uid="{4AA1970C-3286-43D8-BE64-B700185DED2E}"/>
    <cellStyle name="Normal 4 13 5 4" xfId="27539" xr:uid="{5495F43B-CA44-4C8E-A854-BBEA35C4B19E}"/>
    <cellStyle name="Normal 4 13 5 5" xfId="16333" xr:uid="{06ECD207-B95A-4CFB-B99F-29EF69CE1FE3}"/>
    <cellStyle name="Normal 4 13 6" xfId="5203" xr:uid="{C458F4C8-14E2-4929-AFBF-06E395360C9E}"/>
    <cellStyle name="Normal 4 13 6 2" xfId="14500" xr:uid="{98CBFEFC-BE88-4A48-A09D-64FA5D3C9D98}"/>
    <cellStyle name="Normal 4 13 7" xfId="6953" xr:uid="{6171A00A-3FDF-4AC1-A965-8F0260EEC5A4}"/>
    <cellStyle name="Normal 4 13 7 2" xfId="17333" xr:uid="{6013EC13-8117-47F8-92F3-8A0922204AA6}"/>
    <cellStyle name="Normal 4 13 8" xfId="9786" xr:uid="{7A79EDC7-8CDC-4DA3-B8F3-F5218C551A8A}"/>
    <cellStyle name="Normal 4 13 8 2" xfId="20166" xr:uid="{2977E316-911C-4135-90C7-F85F921695AA}"/>
    <cellStyle name="Normal 4 13 9" xfId="23186" xr:uid="{0049094B-652F-4256-9DD1-5AC18D12FCB3}"/>
    <cellStyle name="Normal 4 14" xfId="900" xr:uid="{00000000-0005-0000-0000-000036050000}"/>
    <cellStyle name="Normal 4 14 2" xfId="3271" xr:uid="{00000000-0005-0000-0000-000042050000}"/>
    <cellStyle name="Normal 4 14 2 2" xfId="6328" xr:uid="{EBF0C4C7-22BC-4678-943F-7A8954364E8B}"/>
    <cellStyle name="Normal 4 14 2 2 2" xfId="25707" xr:uid="{24A5C626-BB17-41A5-8763-466C638DF9F5}"/>
    <cellStyle name="Normal 4 14 2 2 3" xfId="25943" xr:uid="{031FE5C5-FD31-45B2-B65F-D7A409591BBF}"/>
    <cellStyle name="Normal 4 14 2 2 4" xfId="15897" xr:uid="{C4139796-D729-47B9-A9EE-0C56577F82F1}"/>
    <cellStyle name="Normal 4 14 2 3" xfId="8350" xr:uid="{D18C4476-9EE3-4274-8EC9-41510C85EED9}"/>
    <cellStyle name="Normal 4 14 2 3 2" xfId="28894" xr:uid="{31EDBDC0-1C01-448C-80A3-0C1102463E42}"/>
    <cellStyle name="Normal 4 14 2 3 3" xfId="18730" xr:uid="{116CE884-36E6-458B-8EBF-0CF878CCB78D}"/>
    <cellStyle name="Normal 4 14 2 4" xfId="11183" xr:uid="{FF23DBB9-B391-4C40-8E22-DDB496BA0E70}"/>
    <cellStyle name="Normal 4 14 2 4 2" xfId="21563" xr:uid="{1D06F5B9-AC29-459C-8496-1E6985E6C505}"/>
    <cellStyle name="Normal 4 14 2 5" xfId="23441" xr:uid="{03ADCF2E-14D6-4252-BF04-660ECEFE52F0}"/>
    <cellStyle name="Normal 4 14 2 6" xfId="13821" xr:uid="{C9B8FDAE-C790-45AE-AF63-31AFDC27CD8A}"/>
    <cellStyle name="Normal 4 14 3" xfId="2866" xr:uid="{00000000-0005-0000-0000-000043050000}"/>
    <cellStyle name="Normal 4 14 3 2" xfId="6073" xr:uid="{2B80869F-2692-405E-B16B-761108533BDA}"/>
    <cellStyle name="Normal 4 14 3 2 2" xfId="28588" xr:uid="{2E8A635F-9F23-4FFE-A72D-8675581E8DF5}"/>
    <cellStyle name="Normal 4 14 3 2 3" xfId="15529" xr:uid="{66BD48B7-5DAA-4A82-8221-6527E8424D69}"/>
    <cellStyle name="Normal 4 14 3 3" xfId="7982" xr:uid="{446A1E6B-8CE3-4D2B-BFE0-178AE7CA6D15}"/>
    <cellStyle name="Normal 4 14 3 3 2" xfId="18362" xr:uid="{4E2B77D4-8D83-4DF2-90FA-F834308F4915}"/>
    <cellStyle name="Normal 4 14 3 4" xfId="10815" xr:uid="{BD86AA57-322F-4C1B-B018-62F6EACC4910}"/>
    <cellStyle name="Normal 4 14 3 4 2" xfId="21195" xr:uid="{0504E1B0-AD3F-4389-9F56-F5429C40419E}"/>
    <cellStyle name="Normal 4 14 3 5" xfId="24734" xr:uid="{AC9459C8-51C0-4A5B-A344-3EC32A48C7BC}"/>
    <cellStyle name="Normal 4 14 3 6" xfId="13350" xr:uid="{65544E5E-2E80-4374-94E1-E4633750314F}"/>
    <cellStyle name="Normal 4 14 4" xfId="4114" xr:uid="{614CDF0E-3883-47E3-B9E2-FC75AA6846B9}"/>
    <cellStyle name="Normal 4 14 4 2" xfId="8885" xr:uid="{CE0D2979-3CC2-4E16-99A1-E495EE2BF7BB}"/>
    <cellStyle name="Normal 4 14 4 2 2" xfId="29000" xr:uid="{02DC788F-D4EF-4769-90C2-42EE0E81F1C9}"/>
    <cellStyle name="Normal 4 14 4 2 3" xfId="19265" xr:uid="{34D3EBDB-64A3-49E2-8A69-EBE888B3B041}"/>
    <cellStyle name="Normal 4 14 4 3" xfId="11718" xr:uid="{CEC56EE9-02B4-4DAB-892F-AB3794B969BF}"/>
    <cellStyle name="Normal 4 14 4 3 2" xfId="22098" xr:uid="{2554EE88-C67C-4BCF-8418-02565EE91145}"/>
    <cellStyle name="Normal 4 14 4 4" xfId="23379" xr:uid="{0077080F-BFF5-424B-B2CB-B34D7942044F}"/>
    <cellStyle name="Normal 4 14 4 5" xfId="16432" xr:uid="{3A6C3A53-5140-4FDC-A0C3-5329963CFD37}"/>
    <cellStyle name="Normal 4 14 5" xfId="5204" xr:uid="{A457423E-1DF2-41DC-A4B5-DBB724771767}"/>
    <cellStyle name="Normal 4 14 5 2" xfId="26349" xr:uid="{B9924351-25AD-4A91-AF05-C171052E973F}"/>
    <cellStyle name="Normal 4 14 5 3" xfId="14501" xr:uid="{6FEBAEFD-D88F-4EB7-B72C-78789019A780}"/>
    <cellStyle name="Normal 4 14 6" xfId="6954" xr:uid="{CF72D73A-0632-421B-BDE2-E5D27A6E7A5A}"/>
    <cellStyle name="Normal 4 14 6 2" xfId="17334" xr:uid="{B4D81D25-1620-47CB-B9AF-15F441DD38DC}"/>
    <cellStyle name="Normal 4 14 7" xfId="9787" xr:uid="{BEDF55D9-9FFB-448B-833B-BBF689AE81E0}"/>
    <cellStyle name="Normal 4 14 7 2" xfId="20167" xr:uid="{4D3BEF02-6CB7-43D0-AB6B-141BC70CEAA7}"/>
    <cellStyle name="Normal 4 14 8" xfId="24095" xr:uid="{A6114E6A-4694-4940-BCA7-3B1717FB1401}"/>
    <cellStyle name="Normal 4 14 9" xfId="12656" xr:uid="{4B4642A6-DBBF-4669-8C69-8BCA481779DA}"/>
    <cellStyle name="Normal 4 15" xfId="901" xr:uid="{00000000-0005-0000-0000-000037050000}"/>
    <cellStyle name="Normal 4 15 2" xfId="5205" xr:uid="{2152EC8C-061D-420B-9D6B-B58F12C90A49}"/>
    <cellStyle name="Normal 4 15 2 2" xfId="24361" xr:uid="{4DDE4A4D-5F2B-4F7F-A5BA-15ADDE58C8FC}"/>
    <cellStyle name="Normal 4 15 2 3" xfId="27476" xr:uid="{32D9C258-AB46-44AB-8C29-2E03E7D079E8}"/>
    <cellStyle name="Normal 4 15 2 4" xfId="14502" xr:uid="{0D8F390E-A323-4C57-A1F7-8CBC2BB21E12}"/>
    <cellStyle name="Normal 4 15 2 5" xfId="30031" xr:uid="{69245435-96EF-48AD-A85F-F3C086021E6B}"/>
    <cellStyle name="Normal 4 15 3" xfId="6955" xr:uid="{6F949056-3DA3-4A4D-905A-8E552E3BD423}"/>
    <cellStyle name="Normal 4 15 3 2" xfId="25308" xr:uid="{D3F1DA03-AAD8-427C-9A93-A07E7808BF9D}"/>
    <cellStyle name="Normal 4 15 3 3" xfId="28383" xr:uid="{FA57FE5A-D7CC-482F-93E0-9A985B1546BB}"/>
    <cellStyle name="Normal 4 15 3 4" xfId="17335" xr:uid="{B2F5535D-F7D8-46A1-9426-87745292EA13}"/>
    <cellStyle name="Normal 4 15 4" xfId="9788" xr:uid="{7EFFA494-332C-4FF7-A18A-C4360C8277FD}"/>
    <cellStyle name="Normal 4 15 4 2" xfId="23554" xr:uid="{F8920579-D83A-4A1C-ACCE-0CFDA508B5D8}"/>
    <cellStyle name="Normal 4 15 4 3" xfId="20168" xr:uid="{A1DA45D1-08B2-44C7-B81E-B11857218F7E}"/>
    <cellStyle name="Normal 4 15 5" xfId="23964" xr:uid="{8CE3825A-C4F9-42C0-9621-05B76667C1F6}"/>
    <cellStyle name="Normal 4 15 6" xfId="13354" xr:uid="{A4669137-42CE-4AC9-95A3-3115BD22BB14}"/>
    <cellStyle name="Normal 4 16" xfId="902" xr:uid="{00000000-0005-0000-0000-000038050000}"/>
    <cellStyle name="Normal 4 16 2" xfId="5206" xr:uid="{FED3D8FC-DAFF-40C4-8DD7-BDE8EFB0E59C}"/>
    <cellStyle name="Normal 4 16 2 2" xfId="25767" xr:uid="{A75464D4-4AA7-42A5-BE86-C487126C1AC8}"/>
    <cellStyle name="Normal 4 16 2 3" xfId="14503" xr:uid="{6F1450C7-6852-41A6-99A6-860D40DDC944}"/>
    <cellStyle name="Normal 4 16 3" xfId="6956" xr:uid="{32BD0D16-5F5E-4167-A5E7-3E9B6E5A12B2}"/>
    <cellStyle name="Normal 4 16 3 2" xfId="25719" xr:uid="{BE9FDC77-A0F5-49B4-ACAB-A6AC91492FDD}"/>
    <cellStyle name="Normal 4 16 3 3" xfId="17336" xr:uid="{5FFB2571-FC61-46DC-AED1-B16F7DBA081F}"/>
    <cellStyle name="Normal 4 16 4" xfId="9789" xr:uid="{5607ABC0-E2B7-46E2-BB78-C9823B632A67}"/>
    <cellStyle name="Normal 4 16 4 2" xfId="20169" xr:uid="{AD2B9DBC-1BBE-452C-B586-31C906581171}"/>
    <cellStyle name="Normal 4 16 5" xfId="25146" xr:uid="{AE767CAC-5D02-4A93-A7AF-0BCE2601708A}"/>
    <cellStyle name="Normal 4 16 6" xfId="12815" xr:uid="{30E9AB7D-7F47-4B82-9C96-E2CA60C87215}"/>
    <cellStyle name="Normal 4 17" xfId="903" xr:uid="{00000000-0005-0000-0000-000039050000}"/>
    <cellStyle name="Normal 4 17 2" xfId="6957" xr:uid="{4A5672F2-61BE-4A26-A933-6069F299B438}"/>
    <cellStyle name="Normal 4 17 2 2" xfId="22968" xr:uid="{47BAEC2D-A30D-47E4-9F65-430C047338C1}"/>
    <cellStyle name="Normal 4 17 2 3" xfId="17337" xr:uid="{CB82390D-6283-4C29-B770-C95BE2A9E212}"/>
    <cellStyle name="Normal 4 17 3" xfId="9790" xr:uid="{F63229C1-550B-4ECA-9EA5-A392957143B7}"/>
    <cellStyle name="Normal 4 17 3 2" xfId="25669" xr:uid="{89A62B8C-B8B9-4918-BC48-D0A81FD726B1}"/>
    <cellStyle name="Normal 4 17 3 3" xfId="20170" xr:uid="{0E4FEF04-9206-48B5-B5BC-5E74285A7EC7}"/>
    <cellStyle name="Normal 4 17 4" xfId="25170" xr:uid="{401EA57A-55C0-47C2-8C89-5D0F48CD4901}"/>
    <cellStyle name="Normal 4 17 5" xfId="14504" xr:uid="{E46752DF-F9B2-4E78-B3A7-2D1EDDB35A8C}"/>
    <cellStyle name="Normal 4 18" xfId="3780" xr:uid="{498D3F45-FE58-4FFC-9753-731FB0ECD3C7}"/>
    <cellStyle name="Normal 4 18 2" xfId="8619" xr:uid="{2A84A90A-6745-4823-8323-8E280FE19B84}"/>
    <cellStyle name="Normal 4 18 2 2" xfId="25797" xr:uid="{DF47F90B-F627-44A8-A898-BE5751EC10DE}"/>
    <cellStyle name="Normal 4 18 2 3" xfId="18999" xr:uid="{F6671693-CA65-4EF4-9FDC-1C434716A144}"/>
    <cellStyle name="Normal 4 18 3" xfId="11452" xr:uid="{3D4288CC-D7A0-4E04-8090-27E9F64B29C3}"/>
    <cellStyle name="Normal 4 18 3 2" xfId="25818" xr:uid="{D49A171E-BC4A-4F1F-B755-F85082362E30}"/>
    <cellStyle name="Normal 4 18 3 3" xfId="21832" xr:uid="{EFC46C14-B2D6-475A-BCEA-D6DA30959BBB}"/>
    <cellStyle name="Normal 4 18 4" xfId="25740" xr:uid="{F7DD7180-DF6E-4610-8D3D-C1A548134F19}"/>
    <cellStyle name="Normal 4 18 5" xfId="16166" xr:uid="{E12B28AA-2ED9-4B37-A7BA-87C97A253640}"/>
    <cellStyle name="Normal 4 19" xfId="5191" xr:uid="{A7BC2BA0-0079-4964-AC4B-AEA350E58462}"/>
    <cellStyle name="Normal 4 19 2" xfId="25673" xr:uid="{DBF43541-1C55-4BB7-AD13-4C9F15C3B47E}"/>
    <cellStyle name="Normal 4 19 3" xfId="24780" xr:uid="{903C44A5-017A-4D5E-A0BB-942EB7E8D36D}"/>
    <cellStyle name="Normal 4 19 4" xfId="23921" xr:uid="{3B4CD16E-8E3C-430D-A3D8-3B182181D5ED}"/>
    <cellStyle name="Normal 4 19 5" xfId="14488" xr:uid="{13D57E3E-453D-45DA-956B-A9DC2EB73F7A}"/>
    <cellStyle name="Normal 4 2" xfId="904" xr:uid="{00000000-0005-0000-0000-00003A050000}"/>
    <cellStyle name="Normal 4 2 10" xfId="905" xr:uid="{00000000-0005-0000-0000-00003B050000}"/>
    <cellStyle name="Normal 4 2 10 10" xfId="12580" xr:uid="{1C1F3AF7-3FC1-4AF5-9260-175B9A0608D1}"/>
    <cellStyle name="Normal 4 2 10 2" xfId="906" xr:uid="{00000000-0005-0000-0000-00003C050000}"/>
    <cellStyle name="Normal 4 2 10 2 2" xfId="2924" xr:uid="{00000000-0005-0000-0000-000049050000}"/>
    <cellStyle name="Normal 4 2 10 2 2 2" xfId="6103" xr:uid="{2CD4AF38-1293-44D3-82FD-381A4547F7B7}"/>
    <cellStyle name="Normal 4 2 10 2 2 2 2" xfId="27608" xr:uid="{887708D4-A3AB-480B-98B7-F11C45DA195B}"/>
    <cellStyle name="Normal 4 2 10 2 2 2 3" xfId="27032" xr:uid="{F192572E-FA3E-4598-99B0-F88A932A5295}"/>
    <cellStyle name="Normal 4 2 10 2 2 2 4" xfId="15581" xr:uid="{15A7E389-7689-4BDC-A601-961369D4FD92}"/>
    <cellStyle name="Normal 4 2 10 2 2 3" xfId="8034" xr:uid="{828286EA-7AA6-42BA-9E2D-104102B86FF6}"/>
    <cellStyle name="Normal 4 2 10 2 2 3 2" xfId="26872" xr:uid="{381EB044-756A-4CF6-B112-722C8D9A299C}"/>
    <cellStyle name="Normal 4 2 10 2 2 3 3" xfId="18414" xr:uid="{E1C40F26-5762-414A-B56B-8AC5973DA0ED}"/>
    <cellStyle name="Normal 4 2 10 2 2 4" xfId="10867" xr:uid="{7A892757-E0BA-4BDD-8C0A-11B8DA7F1D97}"/>
    <cellStyle name="Normal 4 2 10 2 2 4 2" xfId="21247" xr:uid="{AE99E40C-C079-43E4-972C-D74167BF3429}"/>
    <cellStyle name="Normal 4 2 10 2 2 5" xfId="23952" xr:uid="{F2243CEE-2965-4A24-872D-A2AF7333F309}"/>
    <cellStyle name="Normal 4 2 10 2 2 6" xfId="13436" xr:uid="{3E22C284-E8F9-4AA6-8BAE-4DC6B7F62D90}"/>
    <cellStyle name="Normal 4 2 10 2 3" xfId="5209" xr:uid="{9E65A668-589A-46F2-A32A-A1C562E8551F}"/>
    <cellStyle name="Normal 4 2 10 2 3 2" xfId="23898" xr:uid="{E5C68282-A426-45FB-9A48-C863A41A3E5A}"/>
    <cellStyle name="Normal 4 2 10 2 3 3" xfId="28526" xr:uid="{37344D2D-FCB4-48A5-8B55-4E29C951C58C}"/>
    <cellStyle name="Normal 4 2 10 2 3 4" xfId="14507" xr:uid="{89F5FE66-9B28-4ECC-91DC-9E14D076BA8C}"/>
    <cellStyle name="Normal 4 2 10 2 4" xfId="6960" xr:uid="{F52CCE02-B732-4BA3-8AFE-DE0AF264F111}"/>
    <cellStyle name="Normal 4 2 10 2 4 2" xfId="28208" xr:uid="{FE22950C-8E64-4B3B-A5F8-003256BBE512}"/>
    <cellStyle name="Normal 4 2 10 2 4 3" xfId="26121" xr:uid="{43697AA5-C880-44F1-B32B-03B95CC3DF49}"/>
    <cellStyle name="Normal 4 2 10 2 4 4" xfId="17340" xr:uid="{43B24351-9F6E-4914-ACB2-477734EB2CCA}"/>
    <cellStyle name="Normal 4 2 10 2 5" xfId="9793" xr:uid="{28AC10B2-7BB0-4F20-825B-41B1E2AE93C8}"/>
    <cellStyle name="Normal 4 2 10 2 5 2" xfId="29410" xr:uid="{C8A3F48B-174F-4CDF-BF57-C3C2F558B252}"/>
    <cellStyle name="Normal 4 2 10 2 5 3" xfId="20173" xr:uid="{77BBB3EB-0C3C-4801-A6E3-6DFD2E77628F}"/>
    <cellStyle name="Normal 4 2 10 2 6" xfId="22800" xr:uid="{123F473C-911A-4770-95C8-FE7C33678C1B}"/>
    <cellStyle name="Normal 4 2 10 2 7" xfId="12738" xr:uid="{71B1A28C-A5A6-420E-82C3-2A2CD5871B5B}"/>
    <cellStyle name="Normal 4 2 10 3" xfId="907" xr:uid="{00000000-0005-0000-0000-00003D050000}"/>
    <cellStyle name="Normal 4 2 10 3 2" xfId="5210" xr:uid="{8975F72F-D0D1-4725-B25D-9618BD91B371}"/>
    <cellStyle name="Normal 4 2 10 3 2 2" xfId="26361" xr:uid="{4D41C7EA-7484-4536-8C34-C5C9B4859874}"/>
    <cellStyle name="Normal 4 2 10 3 2 3" xfId="26897" xr:uid="{86E894B8-780C-4340-8693-ADE2E5899790}"/>
    <cellStyle name="Normal 4 2 10 3 2 4" xfId="14508" xr:uid="{533CA289-1D73-4347-84A1-0DFBDDD3F8FB}"/>
    <cellStyle name="Normal 4 2 10 3 3" xfId="6961" xr:uid="{B3CA0F27-F4B7-4C63-B850-5C2CE75B6DA8}"/>
    <cellStyle name="Normal 4 2 10 3 3 2" xfId="27321" xr:uid="{1A707BEF-7010-4AE4-A4BB-FA2D06D6AA2E}"/>
    <cellStyle name="Normal 4 2 10 3 3 3" xfId="26895" xr:uid="{2AAD49CE-880D-499C-ACF2-026ED1631D1F}"/>
    <cellStyle name="Normal 4 2 10 3 3 4" xfId="17341" xr:uid="{E52061AB-851B-4536-A0F8-0B5AEE32FF85}"/>
    <cellStyle name="Normal 4 2 10 3 4" xfId="9794" xr:uid="{523F02B9-2BA8-4A3A-9530-DCCDB5AA4B06}"/>
    <cellStyle name="Normal 4 2 10 3 4 2" xfId="29411" xr:uid="{60897F67-55EC-4F07-9C22-3EA69EF53A89}"/>
    <cellStyle name="Normal 4 2 10 3 4 3" xfId="20174" xr:uid="{E526AFD1-0256-43FD-B196-BED2BF3B44C9}"/>
    <cellStyle name="Normal 4 2 10 3 5" xfId="23863" xr:uid="{D093FDC0-6426-4978-A82E-0CB54027E4C6}"/>
    <cellStyle name="Normal 4 2 10 3 6" xfId="13207" xr:uid="{C6392642-0716-4D14-82FD-0E3646BAFCE1}"/>
    <cellStyle name="Normal 4 2 10 4" xfId="2347" xr:uid="{00000000-0005-0000-0000-000047050000}"/>
    <cellStyle name="Normal 4 2 10 4 2" xfId="7473" xr:uid="{5328430A-944E-49B1-AEF6-B5C2F374381D}"/>
    <cellStyle name="Normal 4 2 10 4 2 2" xfId="26223" xr:uid="{8AD8243A-60C9-4B97-B713-D73A48CC2E83}"/>
    <cellStyle name="Normal 4 2 10 4 2 3" xfId="17853" xr:uid="{F611490C-610C-4B2B-99F6-21ED2EC5EB60}"/>
    <cellStyle name="Normal 4 2 10 4 3" xfId="10306" xr:uid="{39F63380-B06A-4B83-9287-B5BD44FC19A7}"/>
    <cellStyle name="Normal 4 2 10 4 3 2" xfId="20686" xr:uid="{9E0A6208-1AD8-4912-8171-8B69711FF9BF}"/>
    <cellStyle name="Normal 4 2 10 4 4" xfId="25311" xr:uid="{CDF812E3-72A6-4230-8038-5F24CF006DAC}"/>
    <cellStyle name="Normal 4 2 10 4 5" xfId="15020" xr:uid="{4C791D4B-FE7D-489A-8C76-E4CB6E277DEF}"/>
    <cellStyle name="Normal 4 2 10 5" xfId="3968" xr:uid="{5996B1B9-A7BD-475C-AA9E-7A83E249082B}"/>
    <cellStyle name="Normal 4 2 10 5 2" xfId="8791" xr:uid="{8F0B5B0A-F029-436A-BBAD-0CFE62AF8BD5}"/>
    <cellStyle name="Normal 4 2 10 5 2 2" xfId="28983" xr:uid="{650C1DE3-5727-426D-989E-C20D2CF3A5AA}"/>
    <cellStyle name="Normal 4 2 10 5 2 3" xfId="19171" xr:uid="{A2D633B8-973E-41F1-AA16-B3AB165CF25B}"/>
    <cellStyle name="Normal 4 2 10 5 3" xfId="11624" xr:uid="{2015F5DE-56CF-436F-AB5E-A7A6158128AB}"/>
    <cellStyle name="Normal 4 2 10 5 3 2" xfId="22004" xr:uid="{30C73229-9442-4B78-8A30-595244F9DEAD}"/>
    <cellStyle name="Normal 4 2 10 5 4" xfId="22906" xr:uid="{2583863C-D271-4D90-9F52-F208277C096D}"/>
    <cellStyle name="Normal 4 2 10 5 5" xfId="16338" xr:uid="{2C97BFC6-BB76-40E9-AD18-3C85D14907A3}"/>
    <cellStyle name="Normal 4 2 10 6" xfId="5208" xr:uid="{7459E4B8-8B62-4EAA-A827-940BFBA6FF6A}"/>
    <cellStyle name="Normal 4 2 10 6 2" xfId="27438" xr:uid="{BA04A4F7-4B2A-4328-A73E-5676854BE081}"/>
    <cellStyle name="Normal 4 2 10 6 3" xfId="26793" xr:uid="{AF87D0D5-F953-41E6-B3A6-2192A80CB766}"/>
    <cellStyle name="Normal 4 2 10 6 4" xfId="14506" xr:uid="{B695B458-2531-4728-B4B1-DCE341083A59}"/>
    <cellStyle name="Normal 4 2 10 7" xfId="6959" xr:uid="{D82B3822-C6A6-4197-9644-17BB0260DAC1}"/>
    <cellStyle name="Normal 4 2 10 7 2" xfId="27338" xr:uid="{1E33A25E-5900-4252-8E58-DED04262F6E4}"/>
    <cellStyle name="Normal 4 2 10 7 3" xfId="17339" xr:uid="{F60F3B04-A426-4F69-BD42-D9B3A45E81F0}"/>
    <cellStyle name="Normal 4 2 10 8" xfId="9792" xr:uid="{42CAC7D8-8534-4BAB-A687-1326501055A5}"/>
    <cellStyle name="Normal 4 2 10 8 2" xfId="20172" xr:uid="{1DE78D67-20A2-4EFB-8D84-458E5AAFFB0D}"/>
    <cellStyle name="Normal 4 2 10 9" xfId="24417" xr:uid="{4AB66C56-8C99-443A-99F7-92D80BCF7025}"/>
    <cellStyle name="Normal 4 2 11" xfId="908" xr:uid="{00000000-0005-0000-0000-00003E050000}"/>
    <cellStyle name="Normal 4 2 11 10" xfId="12499" xr:uid="{82FE4754-DCE8-4B64-A21E-29A06E00D4CD}"/>
    <cellStyle name="Normal 4 2 11 2" xfId="3272" xr:uid="{00000000-0005-0000-0000-00004C050000}"/>
    <cellStyle name="Normal 4 2 11 2 2" xfId="6329" xr:uid="{3C203743-DF6E-4A04-8565-9755DB1F4CA6}"/>
    <cellStyle name="Normal 4 2 11 2 2 2" xfId="23684" xr:uid="{C92B1744-22AD-4EA7-AE28-431EAA341AC6}"/>
    <cellStyle name="Normal 4 2 11 2 2 3" xfId="27083" xr:uid="{35868BFB-4865-4F17-83C6-445B51E8AC96}"/>
    <cellStyle name="Normal 4 2 11 2 2 4" xfId="15898" xr:uid="{51505143-F4E8-43E3-8E67-616BEB8A118A}"/>
    <cellStyle name="Normal 4 2 11 2 3" xfId="8351" xr:uid="{B9119ACF-DBF3-42DA-9795-7AF14DD2F561}"/>
    <cellStyle name="Normal 4 2 11 2 3 2" xfId="27971" xr:uid="{F8019C84-1CFE-4052-A5AC-1E5A131E1BB1}"/>
    <cellStyle name="Normal 4 2 11 2 3 3" xfId="28895" xr:uid="{C4FAB93F-9F72-4D0D-88BF-E4D59DA23AAF}"/>
    <cellStyle name="Normal 4 2 11 2 3 4" xfId="18731" xr:uid="{E1545138-1DF5-4929-BC30-0193935CBD6F}"/>
    <cellStyle name="Normal 4 2 11 2 4" xfId="11184" xr:uid="{B52E1FAC-3E81-4BAB-AB24-976BD2396174}"/>
    <cellStyle name="Normal 4 2 11 2 4 2" xfId="29478" xr:uid="{D6314228-13D1-48DA-9E27-0F30B8D9A2F6}"/>
    <cellStyle name="Normal 4 2 11 2 4 3" xfId="21564" xr:uid="{2451CC2A-117C-430E-9DFD-DE02DE6C3D00}"/>
    <cellStyle name="Normal 4 2 11 2 5" xfId="22872" xr:uid="{3F4E4A5F-4B50-4CDE-8F3E-536A49BDAFDD}"/>
    <cellStyle name="Normal 4 2 11 2 6" xfId="13822" xr:uid="{08AD87F2-2F3B-462B-81D3-DDD4297D05CF}"/>
    <cellStyle name="Normal 4 2 11 3" xfId="2760" xr:uid="{00000000-0005-0000-0000-00004D050000}"/>
    <cellStyle name="Normal 4 2 11 3 2" xfId="5977" xr:uid="{E778F592-8C4F-4F05-B7F8-FE05CFA5DD84}"/>
    <cellStyle name="Normal 4 2 11 3 2 2" xfId="28095" xr:uid="{E6A28BE8-67A0-436F-9730-C21C920A2F19}"/>
    <cellStyle name="Normal 4 2 11 3 2 3" xfId="15430" xr:uid="{DC4F2176-65E5-4192-BD37-E5EDE12B869B}"/>
    <cellStyle name="Normal 4 2 11 3 3" xfId="7883" xr:uid="{48A8E4B2-9E08-4646-95CF-2B2AC6C4BE97}"/>
    <cellStyle name="Normal 4 2 11 3 3 2" xfId="18263" xr:uid="{4AEFFEEF-80E6-4E04-9208-5928F5FA860F}"/>
    <cellStyle name="Normal 4 2 11 3 4" xfId="10716" xr:uid="{4A3E78A9-DA38-479D-9560-2A56A42EDE2E}"/>
    <cellStyle name="Normal 4 2 11 3 4 2" xfId="21096" xr:uid="{167E9FCA-9FBC-4FAD-9C38-9F2A59DE88BF}"/>
    <cellStyle name="Normal 4 2 11 3 5" xfId="22668" xr:uid="{A876EBD5-B8C4-4845-BA45-27AAAD52BC06}"/>
    <cellStyle name="Normal 4 2 11 3 6" xfId="13206" xr:uid="{C072739A-7930-4220-816B-56D8B9F019DF}"/>
    <cellStyle name="Normal 4 2 11 4" xfId="2268" xr:uid="{00000000-0005-0000-0000-00004B050000}"/>
    <cellStyle name="Normal 4 2 11 4 2" xfId="7394" xr:uid="{D3EBD313-E8E6-498E-9C69-81C7C91B4EF9}"/>
    <cellStyle name="Normal 4 2 11 4 2 2" xfId="26956" xr:uid="{24706F7D-8E66-4631-9E2D-73CE0996E932}"/>
    <cellStyle name="Normal 4 2 11 4 2 3" xfId="17774" xr:uid="{44BEC249-2C26-4D7D-8A7B-6EA093550D06}"/>
    <cellStyle name="Normal 4 2 11 4 3" xfId="10227" xr:uid="{37145A3E-5207-4822-9371-1701F1171EAC}"/>
    <cellStyle name="Normal 4 2 11 4 3 2" xfId="20607" xr:uid="{2648A42C-AFC5-4B2A-A487-921917475C33}"/>
    <cellStyle name="Normal 4 2 11 4 4" xfId="22718" xr:uid="{04B88765-A487-4E4C-9901-A4AFCC2BEA9D}"/>
    <cellStyle name="Normal 4 2 11 4 5" xfId="14941" xr:uid="{54722A99-E9CD-42FD-ADE5-3002164BBFB0}"/>
    <cellStyle name="Normal 4 2 11 5" xfId="3967" xr:uid="{40437C33-ED0F-4C4F-A451-25B473F93DC5}"/>
    <cellStyle name="Normal 4 2 11 5 2" xfId="8790" xr:uid="{F601A150-0B31-41E0-8DA0-B0CA702CE233}"/>
    <cellStyle name="Normal 4 2 11 5 2 2" xfId="19170" xr:uid="{C055CD5A-EEA0-4E2F-9C4C-0FFA1884F164}"/>
    <cellStyle name="Normal 4 2 11 5 3" xfId="11623" xr:uid="{18C1F18F-8736-4F0E-9183-DAE598D48C29}"/>
    <cellStyle name="Normal 4 2 11 5 3 2" xfId="22003" xr:uid="{5BD16FAA-15E3-4F97-BD1F-6159CFC80DB3}"/>
    <cellStyle name="Normal 4 2 11 5 4" xfId="28476" xr:uid="{107AD78C-92F9-4F1E-8FBC-B882481E552A}"/>
    <cellStyle name="Normal 4 2 11 5 5" xfId="16337" xr:uid="{FCFE0DAB-F5F6-45F3-A5B5-EC52EB7A7B1C}"/>
    <cellStyle name="Normal 4 2 11 6" xfId="5211" xr:uid="{B46CAF38-B055-486A-8BE3-EDDA147D0CE2}"/>
    <cellStyle name="Normal 4 2 11 6 2" xfId="14509" xr:uid="{9979028E-74D2-48FA-8DDB-B0FB662A7327}"/>
    <cellStyle name="Normal 4 2 11 7" xfId="6962" xr:uid="{2103BA03-C730-48E1-8A8E-3EA6EBE0DC67}"/>
    <cellStyle name="Normal 4 2 11 7 2" xfId="17342" xr:uid="{44ED385A-2AE5-488B-9AF7-EC162777E131}"/>
    <cellStyle name="Normal 4 2 11 8" xfId="9795" xr:uid="{3D1A39C1-0F2B-4485-8F3B-282F54907637}"/>
    <cellStyle name="Normal 4 2 11 8 2" xfId="20175" xr:uid="{1462CF82-5627-415F-A5F1-5446D590116B}"/>
    <cellStyle name="Normal 4 2 11 9" xfId="25480" xr:uid="{0AACD3D2-46F8-4DA4-BBF8-728F9B0062DF}"/>
    <cellStyle name="Normal 4 2 12" xfId="909" xr:uid="{00000000-0005-0000-0000-00003F050000}"/>
    <cellStyle name="Normal 4 2 12 2" xfId="3273" xr:uid="{00000000-0005-0000-0000-00004F050000}"/>
    <cellStyle name="Normal 4 2 12 2 2" xfId="6330" xr:uid="{57243C19-697E-473A-B248-624327C4602A}"/>
    <cellStyle name="Normal 4 2 12 2 2 2" xfId="28198" xr:uid="{7AE55AE3-FE7A-4884-B9D0-FF83A0F217D0}"/>
    <cellStyle name="Normal 4 2 12 2 2 3" xfId="15899" xr:uid="{3FE29F57-3DFD-4507-B092-AE152A169DD6}"/>
    <cellStyle name="Normal 4 2 12 2 3" xfId="8352" xr:uid="{5AD9B8F9-11BB-42FD-9C0F-B2ACEF54F25E}"/>
    <cellStyle name="Normal 4 2 12 2 3 2" xfId="18732" xr:uid="{F2D6770D-4D1C-4B5F-B4AE-F933182345A3}"/>
    <cellStyle name="Normal 4 2 12 2 4" xfId="11185" xr:uid="{22DEECCE-A0CD-40ED-AACB-44B8A1591DC2}"/>
    <cellStyle name="Normal 4 2 12 2 4 2" xfId="21565" xr:uid="{057485CF-B3AB-4D7F-A7B1-06107B4DC1A2}"/>
    <cellStyle name="Normal 4 2 12 2 5" xfId="24211" xr:uid="{A62A4FA9-8C7C-48B5-9FD5-D9DBE6429A79}"/>
    <cellStyle name="Normal 4 2 12 2 6" xfId="13823" xr:uid="{6B44576E-1ADF-4AAB-8E8F-03C03CF5113B}"/>
    <cellStyle name="Normal 4 2 12 3" xfId="4115" xr:uid="{C0E2A95B-A1C1-45B5-ABD0-12419E732CDB}"/>
    <cellStyle name="Normal 4 2 12 3 2" xfId="8886" xr:uid="{64CAA0F6-7251-41FA-B955-52C98B1D866C}"/>
    <cellStyle name="Normal 4 2 12 3 2 2" xfId="29001" xr:uid="{EAA76D94-DAD4-411C-9672-FB8590B35F01}"/>
    <cellStyle name="Normal 4 2 12 3 2 3" xfId="19266" xr:uid="{8DDE7DFE-B407-4EC4-9B14-CFB8194E7F6F}"/>
    <cellStyle name="Normal 4 2 12 3 3" xfId="11719" xr:uid="{3123DE6C-788F-444D-AB15-34EE5957B888}"/>
    <cellStyle name="Normal 4 2 12 3 3 2" xfId="22099" xr:uid="{F9A360FE-0F2C-4A6A-8E01-733B824AA1D3}"/>
    <cellStyle name="Normal 4 2 12 3 4" xfId="24658" xr:uid="{05599161-2CD7-4A59-BB2B-EC7793B7AAD8}"/>
    <cellStyle name="Normal 4 2 12 3 5" xfId="16433" xr:uid="{59BD7CDC-1EE6-43DC-846C-DEB35DC39991}"/>
    <cellStyle name="Normal 4 2 12 4" xfId="5212" xr:uid="{663F3992-2E3B-4876-9DF9-D8F9D70D6972}"/>
    <cellStyle name="Normal 4 2 12 4 2" xfId="24936" xr:uid="{545761CC-FC14-4597-9478-9D21E16AE88C}"/>
    <cellStyle name="Normal 4 2 12 4 3" xfId="26147" xr:uid="{2F7F0F47-228E-4280-8856-CE0E3D9B355A}"/>
    <cellStyle name="Normal 4 2 12 4 4" xfId="14510" xr:uid="{B29831FF-22CC-4496-B741-AED3B23604FD}"/>
    <cellStyle name="Normal 4 2 12 5" xfId="6963" xr:uid="{F9954EFB-9273-41C8-9A78-25F5E8F1288A}"/>
    <cellStyle name="Normal 4 2 12 5 2" xfId="26581" xr:uid="{03D41094-D075-4F1C-BF8B-A5362ED5EBAA}"/>
    <cellStyle name="Normal 4 2 12 5 3" xfId="17343" xr:uid="{C3F3474C-C1A6-41B5-979F-298D44083AF5}"/>
    <cellStyle name="Normal 4 2 12 6" xfId="9796" xr:uid="{76B95C7D-0586-474F-B8AF-B0CCFF19C26A}"/>
    <cellStyle name="Normal 4 2 12 6 2" xfId="20176" xr:uid="{7AEFD330-56B6-4B26-B329-F828984E1315}"/>
    <cellStyle name="Normal 4 2 12 7" xfId="24444" xr:uid="{58AE3336-1CE4-4012-A7DE-217525D1A1BC}"/>
    <cellStyle name="Normal 4 2 12 8" xfId="12657" xr:uid="{7F5BCED3-8E97-496B-A83E-ED562CA0D877}"/>
    <cellStyle name="Normal 4 2 13" xfId="910" xr:uid="{00000000-0005-0000-0000-000040050000}"/>
    <cellStyle name="Normal 4 2 13 2" xfId="5213" xr:uid="{B9CFA165-2251-4903-B5AF-7F91BE12455C}"/>
    <cellStyle name="Normal 4 2 13 2 2" xfId="25275" xr:uid="{683E918D-C673-4735-B0F8-FAC7A5B01144}"/>
    <cellStyle name="Normal 4 2 13 2 3" xfId="28337" xr:uid="{6051871C-D20C-4522-BEFE-D4EBAA8EA9F8}"/>
    <cellStyle name="Normal 4 2 13 2 4" xfId="14511" xr:uid="{D6AFA65F-6472-4E8B-91C1-FBAD54B3CD4F}"/>
    <cellStyle name="Normal 4 2 13 3" xfId="6964" xr:uid="{8C09D563-2893-4843-BCD4-CC10B1168477}"/>
    <cellStyle name="Normal 4 2 13 3 2" xfId="22910" xr:uid="{DCFAB4E1-ADFB-4B54-91B7-297FFF170CCE}"/>
    <cellStyle name="Normal 4 2 13 3 3" xfId="17344" xr:uid="{81640F5B-6D16-441B-9AE6-A663077F7A59}"/>
    <cellStyle name="Normal 4 2 13 4" xfId="9797" xr:uid="{9489FE99-E323-4CE2-AB84-C2870FBC4082}"/>
    <cellStyle name="Normal 4 2 13 4 2" xfId="20177" xr:uid="{EB5230F9-A7EA-4766-9CC0-A005FECC8416}"/>
    <cellStyle name="Normal 4 2 13 5" xfId="23197" xr:uid="{1F99CF31-EECD-4601-A448-FBD0619A42A1}"/>
    <cellStyle name="Normal 4 2 13 6" xfId="13355" xr:uid="{F6163DAC-A749-4C4C-BF5B-FBD5FE08AB67}"/>
    <cellStyle name="Normal 4 2 14" xfId="2430" xr:uid="{00000000-0005-0000-0000-000051050000}"/>
    <cellStyle name="Normal 4 2 14 2" xfId="5726" xr:uid="{1944C359-D1BC-4C47-8FAE-38DD4B5810C8}"/>
    <cellStyle name="Normal 4 2 14 2 2" xfId="28566" xr:uid="{ABE07BF4-324A-46E7-A17D-09E199107C54}"/>
    <cellStyle name="Normal 4 2 14 2 3" xfId="15101" xr:uid="{C59EDB31-B160-4473-BBB4-631B98FC424F}"/>
    <cellStyle name="Normal 4 2 14 3" xfId="7554" xr:uid="{0F980473-09F3-48ED-AC29-9374C6927889}"/>
    <cellStyle name="Normal 4 2 14 3 2" xfId="17934" xr:uid="{C350FC9B-C3ED-4025-BA32-18A6180B4119}"/>
    <cellStyle name="Normal 4 2 14 4" xfId="10387" xr:uid="{34FC9352-DF33-4BA8-8F66-F791B7E33A15}"/>
    <cellStyle name="Normal 4 2 14 4 2" xfId="20767" xr:uid="{6F721377-F3A7-491A-A3F2-EB95C437E24B}"/>
    <cellStyle name="Normal 4 2 14 5" xfId="23753" xr:uid="{EA0D995E-5FF6-4F57-868E-149D4A60FA02}"/>
    <cellStyle name="Normal 4 2 14 6" xfId="12816" xr:uid="{3DCF1676-21AA-4089-A749-0BE68428EC7A}"/>
    <cellStyle name="Normal 4 2 15" xfId="2157" xr:uid="{00000000-0005-0000-0000-000046050000}"/>
    <cellStyle name="Normal 4 2 15 2" xfId="7283" xr:uid="{68D389C6-B65B-4B57-8695-00107252F18A}"/>
    <cellStyle name="Normal 4 2 15 2 2" xfId="27147" xr:uid="{17A309DB-A644-477D-9B0D-A0536F0E8417}"/>
    <cellStyle name="Normal 4 2 15 2 3" xfId="17663" xr:uid="{7C4FD314-CB10-403B-83A5-8290EBEAC479}"/>
    <cellStyle name="Normal 4 2 15 3" xfId="10116" xr:uid="{CFC204A1-6795-48DE-89AF-D3D874DAFB26}"/>
    <cellStyle name="Normal 4 2 15 3 2" xfId="20496" xr:uid="{069D1D85-8652-419E-9121-EA4F3A6D8CD0}"/>
    <cellStyle name="Normal 4 2 15 4" xfId="23113" xr:uid="{0700854F-4580-478D-B6AB-331935D9045D}"/>
    <cellStyle name="Normal 4 2 15 5" xfId="14830" xr:uid="{9E532901-D255-4CD4-A05C-2D4608C4EE1A}"/>
    <cellStyle name="Normal 4 2 16" xfId="3781" xr:uid="{27CC7272-F4E2-4520-8C54-59A332157E49}"/>
    <cellStyle name="Normal 4 2 16 2" xfId="8620" xr:uid="{4EAA9704-FCEC-48C5-8844-C9B8227FEA16}"/>
    <cellStyle name="Normal 4 2 16 2 2" xfId="19000" xr:uid="{E0F32574-3B85-4CF3-BDB9-E03BC42D58A4}"/>
    <cellStyle name="Normal 4 2 16 3" xfId="11453" xr:uid="{E9BA206A-0C6C-4F83-914B-9E2E07F02FA7}"/>
    <cellStyle name="Normal 4 2 16 3 2" xfId="21833" xr:uid="{59BB904D-D1F2-4354-B67B-DE0EA2C8F00A}"/>
    <cellStyle name="Normal 4 2 16 4" xfId="25789" xr:uid="{35B12276-71AF-461C-AE9A-427A350131B5}"/>
    <cellStyle name="Normal 4 2 16 5" xfId="16167" xr:uid="{1545F333-97CF-46AF-850C-51D5368240A3}"/>
    <cellStyle name="Normal 4 2 17" xfId="5207" xr:uid="{40A45B17-08A7-429D-8BD0-7720AD32C752}"/>
    <cellStyle name="Normal 4 2 17 2" xfId="14505" xr:uid="{5B1A016E-2D09-4B3B-98B7-731CCA32B5ED}"/>
    <cellStyle name="Normal 4 2 18" xfId="6958" xr:uid="{1F9797DC-AAF9-450A-834E-2C1BBEA5DA7A}"/>
    <cellStyle name="Normal 4 2 18 2" xfId="17338" xr:uid="{30EFEE0E-5220-4048-9358-20DAC758A838}"/>
    <cellStyle name="Normal 4 2 19" xfId="9791" xr:uid="{9B414E89-376D-43A7-AFAD-BF33BE972A2C}"/>
    <cellStyle name="Normal 4 2 19 2" xfId="20171" xr:uid="{FB5A6142-9B43-46BF-9D60-43609F1B4AAD}"/>
    <cellStyle name="Normal 4 2 2" xfId="911" xr:uid="{00000000-0005-0000-0000-000041050000}"/>
    <cellStyle name="Normal 4 2 2 10" xfId="912" xr:uid="{00000000-0005-0000-0000-000042050000}"/>
    <cellStyle name="Normal 4 2 2 10 2" xfId="3274" xr:uid="{00000000-0005-0000-0000-000054050000}"/>
    <cellStyle name="Normal 4 2 2 10 2 2" xfId="6331" xr:uid="{185D5FB2-85C2-4416-AC75-4FDE5AC6B1DF}"/>
    <cellStyle name="Normal 4 2 2 10 2 2 2" xfId="26578" xr:uid="{B42086E8-B959-4099-801F-672DEC2E0025}"/>
    <cellStyle name="Normal 4 2 2 10 2 2 3" xfId="15900" xr:uid="{452F1F5D-5074-4FD2-95C9-D04823D47F33}"/>
    <cellStyle name="Normal 4 2 2 10 2 3" xfId="8353" xr:uid="{153892A2-F93F-4E14-B3F3-08E2EA9DECD7}"/>
    <cellStyle name="Normal 4 2 2 10 2 3 2" xfId="18733" xr:uid="{E97DF94D-DCCB-4B23-B8B5-E2072511C9D1}"/>
    <cellStyle name="Normal 4 2 2 10 2 4" xfId="11186" xr:uid="{132DB61E-A0F6-40EA-8A14-D18FC83EE2CE}"/>
    <cellStyle name="Normal 4 2 2 10 2 4 2" xfId="21566" xr:uid="{B16012CC-04A6-4971-91F8-10D17303B46B}"/>
    <cellStyle name="Normal 4 2 2 10 2 5" xfId="24010" xr:uid="{77E7BDF6-8B7A-4EB6-B150-4D77A6C11D38}"/>
    <cellStyle name="Normal 4 2 2 10 2 6" xfId="13824" xr:uid="{DA35EE25-1A4B-4F9B-B2C0-C383A2CD0766}"/>
    <cellStyle name="Normal 4 2 2 10 3" xfId="4178" xr:uid="{E8F62DEC-F5C8-42CD-A259-9BE651747801}"/>
    <cellStyle name="Normal 4 2 2 10 3 2" xfId="8949" xr:uid="{75BCDBA2-0158-4D5A-9CD1-5F782654B6F2}"/>
    <cellStyle name="Normal 4 2 2 10 3 2 2" xfId="29039" xr:uid="{BC5579B2-43A0-4EA1-A35A-04487637E72F}"/>
    <cellStyle name="Normal 4 2 2 10 3 2 3" xfId="19329" xr:uid="{5F984210-6810-47A9-B5F3-B59C911EC90B}"/>
    <cellStyle name="Normal 4 2 2 10 3 3" xfId="11782" xr:uid="{3339DDCC-70EA-478E-A9F8-32DBB8D883B2}"/>
    <cellStyle name="Normal 4 2 2 10 3 3 2" xfId="22162" xr:uid="{54E497B8-380D-4ACC-8784-CD20EE42FE48}"/>
    <cellStyle name="Normal 4 2 2 10 3 4" xfId="23606" xr:uid="{2C8585E0-C069-4507-BAC1-CCDE8C3D2477}"/>
    <cellStyle name="Normal 4 2 2 10 3 5" xfId="16496" xr:uid="{000A0721-BE3F-4DE6-A670-AAE937D1F561}"/>
    <cellStyle name="Normal 4 2 2 10 4" xfId="5215" xr:uid="{4EB3040A-9666-465A-9EBA-F4CF9D32B3C0}"/>
    <cellStyle name="Normal 4 2 2 10 4 2" xfId="25596" xr:uid="{203D3871-DD7E-4628-82BB-2C2F31A1BC76}"/>
    <cellStyle name="Normal 4 2 2 10 4 3" xfId="26289" xr:uid="{43B93DD7-EA6B-4238-A94D-730A91ED13F8}"/>
    <cellStyle name="Normal 4 2 2 10 4 4" xfId="14513" xr:uid="{87915702-98F2-4892-B3E9-B71660CD3F1A}"/>
    <cellStyle name="Normal 4 2 2 10 5" xfId="6966" xr:uid="{A464D24B-E40E-4838-AB46-D234D06B716F}"/>
    <cellStyle name="Normal 4 2 2 10 5 2" xfId="26299" xr:uid="{C027921C-8B3B-430A-9639-5218B95214C9}"/>
    <cellStyle name="Normal 4 2 2 10 5 3" xfId="17346" xr:uid="{B035E0E2-CAB1-4239-95B7-D4414DE2A23A}"/>
    <cellStyle name="Normal 4 2 2 10 6" xfId="9799" xr:uid="{CDFC3378-980C-472A-910D-BFCC669BD829}"/>
    <cellStyle name="Normal 4 2 2 10 6 2" xfId="20179" xr:uid="{940DF854-35D4-4CBB-9499-CA473C6DE8FA}"/>
    <cellStyle name="Normal 4 2 2 10 7" xfId="23007" xr:uid="{959DFF94-1B52-45F5-ADCF-7A6870F80A28}"/>
    <cellStyle name="Normal 4 2 2 10 8" xfId="12739" xr:uid="{C95538CA-7F08-4DE8-9100-45949CACB198}"/>
    <cellStyle name="Normal 4 2 2 11" xfId="913" xr:uid="{00000000-0005-0000-0000-000043050000}"/>
    <cellStyle name="Normal 4 2 2 11 2" xfId="5216" xr:uid="{27E7D2F7-8A58-4417-81DC-C797F66B222E}"/>
    <cellStyle name="Normal 4 2 2 11 2 2" xfId="22938" xr:uid="{E4853C26-B6A5-4022-B8BA-094D7181B69D}"/>
    <cellStyle name="Normal 4 2 2 11 2 3" xfId="28120" xr:uid="{803779A3-B52D-4DB8-9BA3-E064CEDB4EDF}"/>
    <cellStyle name="Normal 4 2 2 11 2 4" xfId="14514" xr:uid="{607B8411-1C42-495F-A5F9-E4A8C274DF3A}"/>
    <cellStyle name="Normal 4 2 2 11 3" xfId="6967" xr:uid="{5A4AC2D8-0476-44F7-850F-EBE5B9E95294}"/>
    <cellStyle name="Normal 4 2 2 11 3 2" xfId="27036" xr:uid="{EE41EE3F-7DAB-4326-8B66-E1F148D3036C}"/>
    <cellStyle name="Normal 4 2 2 11 3 3" xfId="17347" xr:uid="{E6278A32-D60F-4D6F-BA08-E494E08F2CBE}"/>
    <cellStyle name="Normal 4 2 2 11 4" xfId="9800" xr:uid="{071AFB65-363D-4AEF-8405-D54E4F6B7A51}"/>
    <cellStyle name="Normal 4 2 2 11 4 2" xfId="20180" xr:uid="{F96BCF8A-523F-4905-8DC7-50E08DFF478B}"/>
    <cellStyle name="Normal 4 2 2 11 5" xfId="23707" xr:uid="{DC3F3100-3942-4219-BF9A-89EFA33F2CAA}"/>
    <cellStyle name="Normal 4 2 2 11 6" xfId="13437" xr:uid="{25A1D4A9-1F40-41D7-995E-CD0254D7F015}"/>
    <cellStyle name="Normal 4 2 2 12" xfId="2438" xr:uid="{00000000-0005-0000-0000-000056050000}"/>
    <cellStyle name="Normal 4 2 2 12 2" xfId="5732" xr:uid="{8547517B-8782-4609-B33A-3D63C44BF131}"/>
    <cellStyle name="Normal 4 2 2 12 2 2" xfId="26013" xr:uid="{1CB25410-FC96-496C-8EB8-798C5784FD28}"/>
    <cellStyle name="Normal 4 2 2 12 2 3" xfId="15109" xr:uid="{0FE9A20C-C962-4A7A-AD94-954A69DDA6A6}"/>
    <cellStyle name="Normal 4 2 2 12 3" xfId="7562" xr:uid="{64007956-3482-47D2-9868-CCC187CEB834}"/>
    <cellStyle name="Normal 4 2 2 12 3 2" xfId="17942" xr:uid="{5606201E-E1C2-4C8B-828E-E5CB02270946}"/>
    <cellStyle name="Normal 4 2 2 12 4" xfId="10395" xr:uid="{86A3DC0E-5108-4020-8B99-37CB5341841F}"/>
    <cellStyle name="Normal 4 2 2 12 4 2" xfId="20775" xr:uid="{696A862E-EDD7-4007-BD2B-226DF2627FFB}"/>
    <cellStyle name="Normal 4 2 2 12 5" xfId="23019" xr:uid="{BAF468B8-ED33-44EA-A05D-FDAF302D77CB}"/>
    <cellStyle name="Normal 4 2 2 12 6" xfId="12824" xr:uid="{C759DABA-98F7-4310-A754-1D0D20A4DE9F}"/>
    <cellStyle name="Normal 4 2 2 13" xfId="2168" xr:uid="{00000000-0005-0000-0000-000052050000}"/>
    <cellStyle name="Normal 4 2 2 13 2" xfId="7294" xr:uid="{6FB8E346-A4FC-4EC0-B955-F22EE28F903C}"/>
    <cellStyle name="Normal 4 2 2 13 2 2" xfId="25879" xr:uid="{89DE9C29-9D64-4A61-9946-9E17F5F858CE}"/>
    <cellStyle name="Normal 4 2 2 13 2 3" xfId="17674" xr:uid="{317C0F3D-5A95-46DC-A00F-A42DFA954F0A}"/>
    <cellStyle name="Normal 4 2 2 13 3" xfId="10127" xr:uid="{008BE103-F31A-4EE0-9CE8-279CC533AB21}"/>
    <cellStyle name="Normal 4 2 2 13 3 2" xfId="20507" xr:uid="{6B6C2BA2-CE92-4379-BE26-7E3DB75D7A30}"/>
    <cellStyle name="Normal 4 2 2 13 4" xfId="25001" xr:uid="{51999392-4F95-43AF-A5E4-7A589442CCCB}"/>
    <cellStyle name="Normal 4 2 2 13 5" xfId="14841" xr:uid="{50A31E45-B226-41F3-96D7-F7AE06317ADE}"/>
    <cellStyle name="Normal 4 2 2 14" xfId="3969" xr:uid="{506337B6-E5FF-4C3A-AC3F-7F5EB249ADE2}"/>
    <cellStyle name="Normal 4 2 2 14 2" xfId="8792" xr:uid="{6816267C-CA97-4402-BD8A-30BAE9FFD2EB}"/>
    <cellStyle name="Normal 4 2 2 14 2 2" xfId="19172" xr:uid="{FEE2672A-26C4-496E-8CCD-E2CD8439F4EE}"/>
    <cellStyle name="Normal 4 2 2 14 3" xfId="11625" xr:uid="{0412BC77-676E-48C0-B280-5E17E1F24B54}"/>
    <cellStyle name="Normal 4 2 2 14 3 2" xfId="22005" xr:uid="{C47AF24F-E0E2-4DB5-8006-6E21B6128F61}"/>
    <cellStyle name="Normal 4 2 2 14 4" xfId="28253" xr:uid="{B55D04E7-6FDE-47CC-B0E4-A2E698104F39}"/>
    <cellStyle name="Normal 4 2 2 14 5" xfId="16339" xr:uid="{6FC29E5D-3ECF-4292-BEC7-408E86683948}"/>
    <cellStyle name="Normal 4 2 2 15" xfId="5214" xr:uid="{F75B133F-711A-4428-B6C2-C87F953FE4CB}"/>
    <cellStyle name="Normal 4 2 2 15 2" xfId="14512" xr:uid="{8D7CE6F0-F1F5-4E29-A5FE-BEC7F61EA2C6}"/>
    <cellStyle name="Normal 4 2 2 16" xfId="6965" xr:uid="{227B8A98-21E7-4B31-8E84-EB7743178BF0}"/>
    <cellStyle name="Normal 4 2 2 16 2" xfId="17345" xr:uid="{059F3E2E-C8A1-4492-8C20-7D394D910061}"/>
    <cellStyle name="Normal 4 2 2 17" xfId="9798" xr:uid="{A4C1941F-E307-4CEB-983A-FA32E492783F}"/>
    <cellStyle name="Normal 4 2 2 17 2" xfId="20178" xr:uid="{DB2017BF-18F0-4687-AD41-27960EC6A76F}"/>
    <cellStyle name="Normal 4 2 2 18" xfId="23648" xr:uid="{0A8A455A-A8EF-430F-92FD-55612F61147B}"/>
    <cellStyle name="Normal 4 2 2 19" xfId="12399" xr:uid="{7232607F-40C2-428E-83EC-64C6242A32AC}"/>
    <cellStyle name="Normal 4 2 2 2" xfId="914" xr:uid="{00000000-0005-0000-0000-000044050000}"/>
    <cellStyle name="Normal 4 2 2 2 10" xfId="5217" xr:uid="{364E115F-8F58-470F-8CA2-708DF92C7DC9}"/>
    <cellStyle name="Normal 4 2 2 2 10 2" xfId="14515" xr:uid="{7160F19E-8775-4FA0-900D-158F6A3203ED}"/>
    <cellStyle name="Normal 4 2 2 2 11" xfId="6968" xr:uid="{DCD49193-39B7-416C-B686-ADE5E64F7630}"/>
    <cellStyle name="Normal 4 2 2 2 11 2" xfId="17348" xr:uid="{1056EB77-8C93-489F-A457-7C6479E8980D}"/>
    <cellStyle name="Normal 4 2 2 2 12" xfId="9801" xr:uid="{0B953A81-D92E-44F0-A54A-527F8DE97B99}"/>
    <cellStyle name="Normal 4 2 2 2 12 2" xfId="20181" xr:uid="{09116E36-69EE-4EE1-AB7C-6ED61FACEDB4}"/>
    <cellStyle name="Normal 4 2 2 2 13" xfId="24787" xr:uid="{B823D996-2878-4B0A-BD9F-8035BEA5F8C9}"/>
    <cellStyle name="Normal 4 2 2 2 14" xfId="12422" xr:uid="{EF2096D0-6203-4F9D-8317-B60DD2079030}"/>
    <cellStyle name="Normal 4 2 2 2 2" xfId="915" xr:uid="{00000000-0005-0000-0000-000045050000}"/>
    <cellStyle name="Normal 4 2 2 2 2 10" xfId="6969" xr:uid="{FBFD471C-F7A4-4045-9E45-7FC9C20E281F}"/>
    <cellStyle name="Normal 4 2 2 2 2 10 2" xfId="17349" xr:uid="{81BE71D8-3FB8-45C2-9262-D46F9334548D}"/>
    <cellStyle name="Normal 4 2 2 2 2 11" xfId="9802" xr:uid="{6B2B4B35-2608-4CF9-9808-23B644968073}"/>
    <cellStyle name="Normal 4 2 2 2 2 11 2" xfId="20182" xr:uid="{4BD94397-7859-4669-8DE7-21131FC76711}"/>
    <cellStyle name="Normal 4 2 2 2 2 12" xfId="24465" xr:uid="{2675B592-A58D-4B77-8B94-8676EAB45A3C}"/>
    <cellStyle name="Normal 4 2 2 2 2 13" xfId="12482" xr:uid="{0078570A-5EDE-4ACF-8733-E2FB68784F0C}"/>
    <cellStyle name="Normal 4 2 2 2 2 2" xfId="916" xr:uid="{00000000-0005-0000-0000-000046050000}"/>
    <cellStyle name="Normal 4 2 2 2 2 2 10" xfId="13047" xr:uid="{381C7113-683D-43E6-BCCA-0D1F2EB08DFC}"/>
    <cellStyle name="Normal 4 2 2 2 2 2 2" xfId="2764" xr:uid="{00000000-0005-0000-0000-00005A050000}"/>
    <cellStyle name="Normal 4 2 2 2 2 2 2 2" xfId="3277" xr:uid="{00000000-0005-0000-0000-00005B050000}"/>
    <cellStyle name="Normal 4 2 2 2 2 2 2 2 2" xfId="6334" xr:uid="{B8ACEB30-0CE2-4173-B279-A6A7C4B74632}"/>
    <cellStyle name="Normal 4 2 2 2 2 2 2 2 2 2" xfId="27884" xr:uid="{7BD79C04-A0A8-4BF9-BA89-7647764278B8}"/>
    <cellStyle name="Normal 4 2 2 2 2 2 2 2 2 3" xfId="15903" xr:uid="{056C4EB1-52EB-49F9-8A39-8E3104E2BD69}"/>
    <cellStyle name="Normal 4 2 2 2 2 2 2 2 3" xfId="8356" xr:uid="{09D49612-BF5E-42A4-81E7-8D0CF8A45DFB}"/>
    <cellStyle name="Normal 4 2 2 2 2 2 2 2 3 2" xfId="18736" xr:uid="{A3F72BED-15B3-4F0D-B23D-DDE223D168C3}"/>
    <cellStyle name="Normal 4 2 2 2 2 2 2 2 4" xfId="11189" xr:uid="{4F15445F-E254-4744-AFD8-98DD5955A3F6}"/>
    <cellStyle name="Normal 4 2 2 2 2 2 2 2 4 2" xfId="21569" xr:uid="{5720F82A-957C-469D-B4DE-DEA634CA4FF5}"/>
    <cellStyle name="Normal 4 2 2 2 2 2 2 2 5" xfId="25446" xr:uid="{104A3E42-31B4-4435-A191-36A34B559480}"/>
    <cellStyle name="Normal 4 2 2 2 2 2 2 2 6" xfId="13827" xr:uid="{4CB194F4-5771-4E79-8CC9-8C1142B493C0}"/>
    <cellStyle name="Normal 4 2 2 2 2 2 2 3" xfId="4322" xr:uid="{F0596E22-3024-46AE-9601-D6EC0250F4CC}"/>
    <cellStyle name="Normal 4 2 2 2 2 2 2 3 2" xfId="9093" xr:uid="{BA6C2552-E7CD-45EC-8D65-1D81C7C490FD}"/>
    <cellStyle name="Normal 4 2 2 2 2 2 2 3 2 2" xfId="29136" xr:uid="{2ED4F116-AE48-4DD7-B2DC-0FA0ED7D4D2F}"/>
    <cellStyle name="Normal 4 2 2 2 2 2 2 3 2 3" xfId="19473" xr:uid="{E2B1A06E-BC42-48EB-A399-5AD1CF4AFF9A}"/>
    <cellStyle name="Normal 4 2 2 2 2 2 2 3 3" xfId="11926" xr:uid="{7B61F769-7681-4E74-8261-76194DC96EA4}"/>
    <cellStyle name="Normal 4 2 2 2 2 2 2 3 3 2" xfId="22306" xr:uid="{4B15C1DE-14C7-47ED-B545-930AF3BE57FD}"/>
    <cellStyle name="Normal 4 2 2 2 2 2 2 3 4" xfId="23969" xr:uid="{E14D23FD-4C6E-4A17-BDB4-4BC1E4323E26}"/>
    <cellStyle name="Normal 4 2 2 2 2 2 2 3 5" xfId="16640" xr:uid="{55064A3D-6723-44F9-BCAC-D31647776C51}"/>
    <cellStyle name="Normal 4 2 2 2 2 2 2 4" xfId="5981" xr:uid="{2D391F71-8852-498E-919B-1BC4D82E05D1}"/>
    <cellStyle name="Normal 4 2 2 2 2 2 2 4 2" xfId="28157" xr:uid="{47AFD2F5-31E0-4592-8088-089B9256271A}"/>
    <cellStyle name="Normal 4 2 2 2 2 2 2 4 3" xfId="15434" xr:uid="{85ED1564-DEA1-4D4E-86E0-9F3C30586B03}"/>
    <cellStyle name="Normal 4 2 2 2 2 2 2 5" xfId="7887" xr:uid="{3BEDB544-4F3A-460B-8604-4A7F80F80213}"/>
    <cellStyle name="Normal 4 2 2 2 2 2 2 5 2" xfId="18267" xr:uid="{7403030F-0C12-4503-9663-025B88F1465A}"/>
    <cellStyle name="Normal 4 2 2 2 2 2 2 6" xfId="10720" xr:uid="{D4E14310-DBD6-45F8-8432-B1F4E22B2EE9}"/>
    <cellStyle name="Normal 4 2 2 2 2 2 2 6 2" xfId="21100" xr:uid="{863C0D28-CD95-4B89-AD02-44CE4C7F79C9}"/>
    <cellStyle name="Normal 4 2 2 2 2 2 2 7" xfId="24427" xr:uid="{51103B87-10AF-43AF-9352-1EA17A854C2C}"/>
    <cellStyle name="Normal 4 2 2 2 2 2 2 8" xfId="13211" xr:uid="{8F923523-AF98-4C51-8FCF-0A238C899859}"/>
    <cellStyle name="Normal 4 2 2 2 2 2 3" xfId="3278" xr:uid="{00000000-0005-0000-0000-00005C050000}"/>
    <cellStyle name="Normal 4 2 2 2 2 2 3 2" xfId="4503" xr:uid="{C4960D59-ABB2-4263-B98F-3ADF28BD29AD}"/>
    <cellStyle name="Normal 4 2 2 2 2 2 3 2 2" xfId="9274" xr:uid="{5E2E79B0-1FA2-4ACF-9126-695F56DFD9EE}"/>
    <cellStyle name="Normal 4 2 2 2 2 2 3 2 2 2" xfId="19654" xr:uid="{FEECDFFA-5CAD-446C-B6DB-9EC0ACAF8C97}"/>
    <cellStyle name="Normal 4 2 2 2 2 2 3 2 3" xfId="12107" xr:uid="{C4879C75-18E5-4C23-8AF2-EA7F4561FCE3}"/>
    <cellStyle name="Normal 4 2 2 2 2 2 3 2 3 2" xfId="22487" xr:uid="{B343FD7E-829C-402E-B665-34829A6EF2A0}"/>
    <cellStyle name="Normal 4 2 2 2 2 2 3 2 4" xfId="26756" xr:uid="{D8DF39DE-DEBC-4B6D-BF97-3D569CC19CCF}"/>
    <cellStyle name="Normal 4 2 2 2 2 2 3 2 5" xfId="16821" xr:uid="{8D6CD8B5-B9D3-4D1A-932C-4FDA296EAACE}"/>
    <cellStyle name="Normal 4 2 2 2 2 2 3 3" xfId="6335" xr:uid="{3D22DF39-A235-4A42-AC45-2DFC73B9B481}"/>
    <cellStyle name="Normal 4 2 2 2 2 2 3 3 2" xfId="15904" xr:uid="{20EFF842-34D6-413B-A22E-5B91EEB0AD2A}"/>
    <cellStyle name="Normal 4 2 2 2 2 2 3 4" xfId="8357" xr:uid="{B62D4CB3-E43D-4F06-8BB2-4ED8C9FE06BC}"/>
    <cellStyle name="Normal 4 2 2 2 2 2 3 4 2" xfId="18737" xr:uid="{D52C76AA-AA51-4268-BE14-158A9A6BBDFF}"/>
    <cellStyle name="Normal 4 2 2 2 2 2 3 5" xfId="11190" xr:uid="{3E981503-59DE-4E02-9232-C87B1235CD5D}"/>
    <cellStyle name="Normal 4 2 2 2 2 2 3 5 2" xfId="21570" xr:uid="{44313A65-735C-4B6F-9E3D-EC1D47FD9835}"/>
    <cellStyle name="Normal 4 2 2 2 2 2 3 6" xfId="23990" xr:uid="{A66FD1E4-2484-479A-8073-731C626FE251}"/>
    <cellStyle name="Normal 4 2 2 2 2 2 3 7" xfId="13828" xr:uid="{7F59F0FA-9FEF-403D-A242-D34BDDD37F66}"/>
    <cellStyle name="Normal 4 2 2 2 2 2 4" xfId="3276" xr:uid="{00000000-0005-0000-0000-00005D050000}"/>
    <cellStyle name="Normal 4 2 2 2 2 2 4 2" xfId="6333" xr:uid="{7A735161-B8C5-44A4-A4CE-A5FEEF41D92B}"/>
    <cellStyle name="Normal 4 2 2 2 2 2 4 2 2" xfId="26629" xr:uid="{6DAB9FC2-EFC9-4B64-AED0-A9FEE05D1429}"/>
    <cellStyle name="Normal 4 2 2 2 2 2 4 2 3" xfId="15902" xr:uid="{82A4BE76-6424-490A-BAD3-E9981441ADFF}"/>
    <cellStyle name="Normal 4 2 2 2 2 2 4 3" xfId="8355" xr:uid="{C0A69965-9CE8-4AAD-90D3-8CD6D399852A}"/>
    <cellStyle name="Normal 4 2 2 2 2 2 4 3 2" xfId="18735" xr:uid="{F02D0328-7796-4150-9617-E54D067863F7}"/>
    <cellStyle name="Normal 4 2 2 2 2 2 4 4" xfId="11188" xr:uid="{DA82A739-2A85-4F7E-93B4-0A10E74E95B8}"/>
    <cellStyle name="Normal 4 2 2 2 2 2 4 4 2" xfId="21568" xr:uid="{2ADCF35A-5C13-4FBF-9683-A53E1D794BB6}"/>
    <cellStyle name="Normal 4 2 2 2 2 2 4 5" xfId="24753" xr:uid="{E3ED486C-C073-4F6D-924E-826C33313BA5}"/>
    <cellStyle name="Normal 4 2 2 2 2 2 4 6" xfId="13826" xr:uid="{D7B5A615-11BF-4D15-A925-307EF0939938}"/>
    <cellStyle name="Normal 4 2 2 2 2 2 5" xfId="4247" xr:uid="{CC6D375D-BD4D-40F5-9C57-7D2555740F5E}"/>
    <cellStyle name="Normal 4 2 2 2 2 2 5 2" xfId="9018" xr:uid="{4DC7DB8F-38A3-4B33-A67C-CF99CC9D11EE}"/>
    <cellStyle name="Normal 4 2 2 2 2 2 5 2 2" xfId="29089" xr:uid="{91B21A91-3A94-4F37-A8DC-9EB5B6AD36FC}"/>
    <cellStyle name="Normal 4 2 2 2 2 2 5 2 3" xfId="19398" xr:uid="{5CD80ABA-E1E9-4602-8258-8E1497F69587}"/>
    <cellStyle name="Normal 4 2 2 2 2 2 5 3" xfId="11851" xr:uid="{C0EF5E50-5348-49CA-B68D-21DE54DE347E}"/>
    <cellStyle name="Normal 4 2 2 2 2 2 5 3 2" xfId="22231" xr:uid="{91C55B56-521E-473A-B31D-860E68AB3DC2}"/>
    <cellStyle name="Normal 4 2 2 2 2 2 5 4" xfId="25468" xr:uid="{28BA4A29-AD1A-4A54-AE20-AEB3BC2E7175}"/>
    <cellStyle name="Normal 4 2 2 2 2 2 5 5" xfId="16565" xr:uid="{943696B2-CEE6-4E22-B067-25005356976F}"/>
    <cellStyle name="Normal 4 2 2 2 2 2 6" xfId="5219" xr:uid="{8D425C41-DB49-4C08-8292-EEBA558AED65}"/>
    <cellStyle name="Normal 4 2 2 2 2 2 6 2" xfId="26101" xr:uid="{3797F20E-714F-47D7-AABA-4F2A42BBC04D}"/>
    <cellStyle name="Normal 4 2 2 2 2 2 6 3" xfId="14517" xr:uid="{1EF54C17-758F-4721-881E-32B942577160}"/>
    <cellStyle name="Normal 4 2 2 2 2 2 7" xfId="6970" xr:uid="{4D95FE9B-573B-4455-80C7-E879AF30CE0A}"/>
    <cellStyle name="Normal 4 2 2 2 2 2 7 2" xfId="17350" xr:uid="{5E91A820-70D7-4845-B9B2-02D632E906BC}"/>
    <cellStyle name="Normal 4 2 2 2 2 2 8" xfId="9803" xr:uid="{6435EA55-4A57-4026-BBFE-853758CC3F04}"/>
    <cellStyle name="Normal 4 2 2 2 2 2 8 2" xfId="20183" xr:uid="{0040778D-3436-4031-B47B-7043A6EDC977}"/>
    <cellStyle name="Normal 4 2 2 2 2 2 9" xfId="22803" xr:uid="{405BFEED-439C-4ECB-9DD2-C937295F820A}"/>
    <cellStyle name="Normal 4 2 2 2 2 3" xfId="2763" xr:uid="{00000000-0005-0000-0000-00005E050000}"/>
    <cellStyle name="Normal 4 2 2 2 2 3 2" xfId="3279" xr:uid="{00000000-0005-0000-0000-00005F050000}"/>
    <cellStyle name="Normal 4 2 2 2 2 3 2 2" xfId="6336" xr:uid="{6F599886-50AC-44C8-BB63-387A109B2C0C}"/>
    <cellStyle name="Normal 4 2 2 2 2 3 2 2 2" xfId="28292" xr:uid="{C3D29537-2C39-45E4-9B83-9A7C9FBB291E}"/>
    <cellStyle name="Normal 4 2 2 2 2 3 2 2 3" xfId="15905" xr:uid="{12E46451-17A2-49E9-B949-BA87973F3990}"/>
    <cellStyle name="Normal 4 2 2 2 2 3 2 3" xfId="8358" xr:uid="{CAAA5857-6B10-4F1C-BD3B-47F91B744DDD}"/>
    <cellStyle name="Normal 4 2 2 2 2 3 2 3 2" xfId="18738" xr:uid="{366D2C2C-2663-4830-93C1-A3A75DC980BA}"/>
    <cellStyle name="Normal 4 2 2 2 2 3 2 4" xfId="11191" xr:uid="{AF994CEA-8DDC-4B2D-8F5B-4191DA0CEAA3}"/>
    <cellStyle name="Normal 4 2 2 2 2 3 2 4 2" xfId="21571" xr:uid="{3E972101-8543-4643-99BC-C2BC9EA6E181}"/>
    <cellStyle name="Normal 4 2 2 2 2 3 2 5" xfId="23817" xr:uid="{8317A978-06D6-47EF-A1A5-03A902BCAEFE}"/>
    <cellStyle name="Normal 4 2 2 2 2 3 2 6" xfId="13829" xr:uid="{33CB82B1-B3D6-4C39-97FB-08508AEE9FCB}"/>
    <cellStyle name="Normal 4 2 2 2 2 3 3" xfId="4321" xr:uid="{C3395475-EFDB-4698-84AF-97E8EB448CA9}"/>
    <cellStyle name="Normal 4 2 2 2 2 3 3 2" xfId="9092" xr:uid="{064CBE81-A934-4A21-A818-105ED985EC0D}"/>
    <cellStyle name="Normal 4 2 2 2 2 3 3 2 2" xfId="29135" xr:uid="{00C57CEC-F247-4291-9634-6F04CED5819E}"/>
    <cellStyle name="Normal 4 2 2 2 2 3 3 2 3" xfId="19472" xr:uid="{B03D30EE-5FE1-497E-A5A7-ADF8B01A2439}"/>
    <cellStyle name="Normal 4 2 2 2 2 3 3 3" xfId="11925" xr:uid="{E304E41F-6D35-4010-8A1E-A3B506FC073C}"/>
    <cellStyle name="Normal 4 2 2 2 2 3 3 3 2" xfId="22305" xr:uid="{1CCC0997-75C1-4453-B046-2440FA702C06}"/>
    <cellStyle name="Normal 4 2 2 2 2 3 3 4" xfId="23903" xr:uid="{331EDECF-7D60-4CE5-A477-CF6F841D8940}"/>
    <cellStyle name="Normal 4 2 2 2 2 3 3 5" xfId="16639" xr:uid="{DC8E110D-2CDC-4699-92F3-98582196137E}"/>
    <cellStyle name="Normal 4 2 2 2 2 3 4" xfId="5980" xr:uid="{82511949-F407-4787-AB88-3B911D3733BD}"/>
    <cellStyle name="Normal 4 2 2 2 2 3 4 2" xfId="28543" xr:uid="{567136AE-C2C4-4AD1-97D8-639A684F147D}"/>
    <cellStyle name="Normal 4 2 2 2 2 3 4 3" xfId="15433" xr:uid="{74A6AA41-E4EB-43E7-9C1E-5328428D32C7}"/>
    <cellStyle name="Normal 4 2 2 2 2 3 5" xfId="7886" xr:uid="{DE58D20C-2F88-4D7D-BD01-3512CBDC095E}"/>
    <cellStyle name="Normal 4 2 2 2 2 3 5 2" xfId="18266" xr:uid="{184D57AF-D37C-42E0-A9BF-D97A730CC4A5}"/>
    <cellStyle name="Normal 4 2 2 2 2 3 6" xfId="10719" xr:uid="{0B4729B8-3E78-47E4-A1D3-CC04345AB3EF}"/>
    <cellStyle name="Normal 4 2 2 2 2 3 6 2" xfId="21099" xr:uid="{3D377C8A-6FB9-41F2-BFA6-AE9A8EB3742C}"/>
    <cellStyle name="Normal 4 2 2 2 2 3 7" xfId="23860" xr:uid="{6D28C593-A7B1-439A-855E-26108A25625D}"/>
    <cellStyle name="Normal 4 2 2 2 2 3 8" xfId="13210" xr:uid="{2F74BFD1-832B-4EDB-8525-BB152BCEF047}"/>
    <cellStyle name="Normal 4 2 2 2 2 4" xfId="3280" xr:uid="{00000000-0005-0000-0000-000060050000}"/>
    <cellStyle name="Normal 4 2 2 2 2 4 2" xfId="4504" xr:uid="{A423A57F-4B31-4ABC-94E5-261B442008F4}"/>
    <cellStyle name="Normal 4 2 2 2 2 4 2 2" xfId="9275" xr:uid="{01125D3C-A911-41C1-A52A-E9713F0CA091}"/>
    <cellStyle name="Normal 4 2 2 2 2 4 2 2 2" xfId="19655" xr:uid="{4EAFBCB5-9E0A-4E27-87FE-F6B6E7A1E05A}"/>
    <cellStyle name="Normal 4 2 2 2 2 4 2 3" xfId="12108" xr:uid="{0C9A767A-4E2E-44B8-83BE-81C71939CEFE}"/>
    <cellStyle name="Normal 4 2 2 2 2 4 2 3 2" xfId="22488" xr:uid="{2A927B39-6FD2-4FF0-AB17-9AE29384958F}"/>
    <cellStyle name="Normal 4 2 2 2 2 4 2 4" xfId="27940" xr:uid="{7426BC20-4997-46FE-BA4F-2F944E01A8DB}"/>
    <cellStyle name="Normal 4 2 2 2 2 4 2 5" xfId="16822" xr:uid="{95E11B15-F74B-4978-B820-74FD92A3F434}"/>
    <cellStyle name="Normal 4 2 2 2 2 4 3" xfId="6337" xr:uid="{FF70B162-4850-4388-B5CA-EEFAEB34D3E2}"/>
    <cellStyle name="Normal 4 2 2 2 2 4 3 2" xfId="15906" xr:uid="{C215E602-59B2-4BC4-B2B0-158367296468}"/>
    <cellStyle name="Normal 4 2 2 2 2 4 4" xfId="8359" xr:uid="{A19C8D5D-4DAD-4D76-AEEE-A5DC9E9F75B7}"/>
    <cellStyle name="Normal 4 2 2 2 2 4 4 2" xfId="18739" xr:uid="{A805E533-3D68-46DF-A972-069B1DB12A96}"/>
    <cellStyle name="Normal 4 2 2 2 2 4 5" xfId="11192" xr:uid="{1E7601FC-DD29-49F5-AE25-E5EF8894E07D}"/>
    <cellStyle name="Normal 4 2 2 2 2 4 5 2" xfId="21572" xr:uid="{78D30B21-FCE6-4C62-B0A2-8757813E3BA7}"/>
    <cellStyle name="Normal 4 2 2 2 2 4 6" xfId="23532" xr:uid="{98E53F46-CB64-45E1-84CB-035C4715276C}"/>
    <cellStyle name="Normal 4 2 2 2 2 4 7" xfId="13830" xr:uid="{F6122276-2D32-4C10-8C43-5F49D34D894B}"/>
    <cellStyle name="Normal 4 2 2 2 2 5" xfId="3275" xr:uid="{00000000-0005-0000-0000-000061050000}"/>
    <cellStyle name="Normal 4 2 2 2 2 5 2" xfId="6332" xr:uid="{60F73424-790C-46E1-B5C6-885A1AF07FF6}"/>
    <cellStyle name="Normal 4 2 2 2 2 5 2 2" xfId="27998" xr:uid="{8BC18318-709F-4054-902A-E7AE5D25BFF9}"/>
    <cellStyle name="Normal 4 2 2 2 2 5 2 3" xfId="15901" xr:uid="{9C0574D4-FB05-4BD5-826A-8C05666DCD78}"/>
    <cellStyle name="Normal 4 2 2 2 2 5 3" xfId="8354" xr:uid="{CD849E83-F7D1-4A92-955F-9C1A6644143D}"/>
    <cellStyle name="Normal 4 2 2 2 2 5 3 2" xfId="18734" xr:uid="{4F487EA7-6651-4245-BF24-630B16ED073B}"/>
    <cellStyle name="Normal 4 2 2 2 2 5 4" xfId="11187" xr:uid="{D225D92F-E41F-42B4-B89D-25457A02BFCA}"/>
    <cellStyle name="Normal 4 2 2 2 2 5 4 2" xfId="21567" xr:uid="{12619C35-F315-4D9D-A84E-273D6CC5238A}"/>
    <cellStyle name="Normal 4 2 2 2 2 5 5" xfId="24250" xr:uid="{A296CF64-4476-444F-98F6-78180AB82126}"/>
    <cellStyle name="Normal 4 2 2 2 2 5 6" xfId="13825" xr:uid="{5FE98964-64C5-40FC-87C7-397116A3E87B}"/>
    <cellStyle name="Normal 4 2 2 2 2 6" xfId="2557" xr:uid="{00000000-0005-0000-0000-000062050000}"/>
    <cellStyle name="Normal 4 2 2 2 2 6 2" xfId="5826" xr:uid="{0DF684C7-764C-4AAC-8CD8-14201A6C6590}"/>
    <cellStyle name="Normal 4 2 2 2 2 6 2 2" xfId="27214" xr:uid="{0B025752-5132-41E9-99B4-38149AF0795A}"/>
    <cellStyle name="Normal 4 2 2 2 2 6 2 3" xfId="15228" xr:uid="{58068AC9-58D3-461F-BB08-9F9B2240891D}"/>
    <cellStyle name="Normal 4 2 2 2 2 6 3" xfId="7681" xr:uid="{230B2416-A2F5-44E7-8B0D-FE6882FF5675}"/>
    <cellStyle name="Normal 4 2 2 2 2 6 3 2" xfId="18061" xr:uid="{CC6576D4-B509-4518-9ED6-F821A660E7F9}"/>
    <cellStyle name="Normal 4 2 2 2 2 6 4" xfId="10514" xr:uid="{FDB8EBD0-01F4-4E5C-A1B8-6FB6E9030363}"/>
    <cellStyle name="Normal 4 2 2 2 2 6 4 2" xfId="20894" xr:uid="{7CF60288-1231-484C-BDA0-74CA89989A7F}"/>
    <cellStyle name="Normal 4 2 2 2 2 6 5" xfId="24945" xr:uid="{20493766-E88B-4D6A-BA0E-13FDFE62A073}"/>
    <cellStyle name="Normal 4 2 2 2 2 6 6" xfId="12944" xr:uid="{8A840297-6404-4D8D-BFD8-B0944E3D8CE5}"/>
    <cellStyle name="Normal 4 2 2 2 2 7" xfId="2251" xr:uid="{00000000-0005-0000-0000-000058050000}"/>
    <cellStyle name="Normal 4 2 2 2 2 7 2" xfId="7377" xr:uid="{6254E648-DD1A-4488-82E8-25A0BE964A06}"/>
    <cellStyle name="Normal 4 2 2 2 2 7 2 2" xfId="17757" xr:uid="{52AE3BC1-BB63-4E5C-BE16-6713D509A65E}"/>
    <cellStyle name="Normal 4 2 2 2 2 7 3" xfId="10210" xr:uid="{1E482F3D-96F8-440C-BE60-A80086D8B3A8}"/>
    <cellStyle name="Normal 4 2 2 2 2 7 3 2" xfId="20590" xr:uid="{6CC03342-5797-44F3-996E-B8275468CEDF}"/>
    <cellStyle name="Normal 4 2 2 2 2 7 4" xfId="22788" xr:uid="{9BCF720B-752D-48A4-9E53-8CFF0F96D762}"/>
    <cellStyle name="Normal 4 2 2 2 2 7 5" xfId="14924" xr:uid="{0FBE1125-EB6C-4287-97AB-777916CFB58B}"/>
    <cellStyle name="Normal 4 2 2 2 2 8" xfId="3802" xr:uid="{24DA41A7-685F-424A-BFC2-2BBAB9FDCAE4}"/>
    <cellStyle name="Normal 4 2 2 2 2 8 2" xfId="8637" xr:uid="{EE91C2E1-CEEC-4FA3-B153-68C755A4A508}"/>
    <cellStyle name="Normal 4 2 2 2 2 8 2 2" xfId="19017" xr:uid="{592F2261-B02C-4FA5-B080-1625E0E8FD5F}"/>
    <cellStyle name="Normal 4 2 2 2 2 8 3" xfId="11470" xr:uid="{3B65E4CB-832D-49D9-97A9-556C3AFB1965}"/>
    <cellStyle name="Normal 4 2 2 2 2 8 3 2" xfId="21850" xr:uid="{E01C12FF-0186-410A-A58F-A8D094EE9F31}"/>
    <cellStyle name="Normal 4 2 2 2 2 8 4" xfId="16184" xr:uid="{16C9592A-6A5B-4535-B26D-DF226ACE4CCA}"/>
    <cellStyle name="Normal 4 2 2 2 2 9" xfId="5218" xr:uid="{098FB361-0977-449C-A54A-751652BABDB3}"/>
    <cellStyle name="Normal 4 2 2 2 2 9 2" xfId="14516" xr:uid="{6C2C943B-1F73-4481-B253-8FC5292D5710}"/>
    <cellStyle name="Normal 4 2 2 2 3" xfId="917" xr:uid="{00000000-0005-0000-0000-000047050000}"/>
    <cellStyle name="Normal 4 2 2 2 3 10" xfId="9804" xr:uid="{47D7B61C-4B5F-48EF-AE2A-F6164E629AC3}"/>
    <cellStyle name="Normal 4 2 2 2 3 10 2" xfId="20184" xr:uid="{D188C3D8-E33C-44DA-A6D5-05210E795B88}"/>
    <cellStyle name="Normal 4 2 2 2 3 11" xfId="23763" xr:uid="{1FA630D4-DC6C-4FED-822C-365CE5A7D548}"/>
    <cellStyle name="Normal 4 2 2 2 3 12" xfId="12582" xr:uid="{56C1FD10-DAD2-4CAA-A17F-5A72D2C2C2C9}"/>
    <cellStyle name="Normal 4 2 2 2 3 2" xfId="2765" xr:uid="{00000000-0005-0000-0000-000064050000}"/>
    <cellStyle name="Normal 4 2 2 2 3 2 2" xfId="3282" xr:uid="{00000000-0005-0000-0000-000065050000}"/>
    <cellStyle name="Normal 4 2 2 2 3 2 2 2" xfId="6339" xr:uid="{23D571E8-0208-4D73-98AA-0AAC948AC8F0}"/>
    <cellStyle name="Normal 4 2 2 2 3 2 2 2 2" xfId="28084" xr:uid="{5BC5DC13-3946-4B4D-95D2-B4BCFDD9D2AE}"/>
    <cellStyle name="Normal 4 2 2 2 3 2 2 2 3" xfId="15908" xr:uid="{08EA4DAE-CBBF-42F3-991F-65568DD9D8C9}"/>
    <cellStyle name="Normal 4 2 2 2 3 2 2 3" xfId="8361" xr:uid="{5209D608-A312-4385-A725-D938A6D35EC6}"/>
    <cellStyle name="Normal 4 2 2 2 3 2 2 3 2" xfId="18741" xr:uid="{D9A02B23-C4B8-47F7-9E8B-68A9D5E2F43D}"/>
    <cellStyle name="Normal 4 2 2 2 3 2 2 4" xfId="11194" xr:uid="{9F13AB9E-7EC7-4554-AB2B-4E151B9AA314}"/>
    <cellStyle name="Normal 4 2 2 2 3 2 2 4 2" xfId="21574" xr:uid="{4EC84CC0-3C85-4F09-8318-6F62D9478C5A}"/>
    <cellStyle name="Normal 4 2 2 2 3 2 2 5" xfId="24052" xr:uid="{CB7E155F-202C-4244-8B23-502BD8CB1D41}"/>
    <cellStyle name="Normal 4 2 2 2 3 2 2 6" xfId="13832" xr:uid="{6E75D810-67ED-4B4C-8F20-A0E3D6FECAFB}"/>
    <cellStyle name="Normal 4 2 2 2 3 2 3" xfId="4323" xr:uid="{4FABEAB4-BFF2-4733-B2E3-5947C5455FC7}"/>
    <cellStyle name="Normal 4 2 2 2 3 2 3 2" xfId="9094" xr:uid="{640A9CF6-988B-43DD-9C1D-13B8166CF6A6}"/>
    <cellStyle name="Normal 4 2 2 2 3 2 3 2 2" xfId="29137" xr:uid="{ED13436E-3563-44D4-B170-08A5FAEABBCA}"/>
    <cellStyle name="Normal 4 2 2 2 3 2 3 2 3" xfId="19474" xr:uid="{DA1B4311-E792-4739-AAF3-B687F4D4F731}"/>
    <cellStyle name="Normal 4 2 2 2 3 2 3 3" xfId="11927" xr:uid="{B2075360-9661-4E49-A14A-B7FF820019B4}"/>
    <cellStyle name="Normal 4 2 2 2 3 2 3 3 2" xfId="22307" xr:uid="{3ED2E095-0567-4CF4-A874-D928FDC61044}"/>
    <cellStyle name="Normal 4 2 2 2 3 2 3 4" xfId="24000" xr:uid="{E80D8598-27AE-4BB1-93E8-53F0FDEABD7D}"/>
    <cellStyle name="Normal 4 2 2 2 3 2 3 5" xfId="16641" xr:uid="{77361467-D4BA-4CAE-AEE8-26900A67AE3F}"/>
    <cellStyle name="Normal 4 2 2 2 3 2 4" xfId="5982" xr:uid="{C72175AA-C9EA-4F44-8B5C-0438F0FD2F0B}"/>
    <cellStyle name="Normal 4 2 2 2 3 2 4 2" xfId="26190" xr:uid="{5C3FD90B-B17F-43D9-BD17-983240DFCE39}"/>
    <cellStyle name="Normal 4 2 2 2 3 2 4 3" xfId="15435" xr:uid="{27BBE414-D942-48C6-9663-F4403ACCD803}"/>
    <cellStyle name="Normal 4 2 2 2 3 2 5" xfId="7888" xr:uid="{41896ECE-885C-4CE2-8060-2565205E09B1}"/>
    <cellStyle name="Normal 4 2 2 2 3 2 5 2" xfId="18268" xr:uid="{65AEFC6B-78E4-4DB4-A21E-9056ED9F7F28}"/>
    <cellStyle name="Normal 4 2 2 2 3 2 6" xfId="10721" xr:uid="{FCBF7084-238B-4855-B8E2-AAD00D84AC09}"/>
    <cellStyle name="Normal 4 2 2 2 3 2 6 2" xfId="21101" xr:uid="{2774C62D-697B-41CD-9CAE-8906AD8BD80D}"/>
    <cellStyle name="Normal 4 2 2 2 3 2 7" xfId="24600" xr:uid="{23407B31-2950-4252-B410-1E954824E197}"/>
    <cellStyle name="Normal 4 2 2 2 3 2 8" xfId="13212" xr:uid="{8A13A376-05AC-4A95-9E3A-B70CB94A17E3}"/>
    <cellStyle name="Normal 4 2 2 2 3 3" xfId="3283" xr:uid="{00000000-0005-0000-0000-000066050000}"/>
    <cellStyle name="Normal 4 2 2 2 3 3 2" xfId="4505" xr:uid="{B51A62CE-E34A-4E74-9C18-46C2C94512CA}"/>
    <cellStyle name="Normal 4 2 2 2 3 3 2 2" xfId="9276" xr:uid="{2CCC404B-302C-4853-908C-10864B09B373}"/>
    <cellStyle name="Normal 4 2 2 2 3 3 2 2 2" xfId="29257" xr:uid="{A03F0689-EB93-4231-8FD5-B048413C71AC}"/>
    <cellStyle name="Normal 4 2 2 2 3 3 2 2 3" xfId="19656" xr:uid="{889C5688-D942-4CF4-92A9-4775679CC015}"/>
    <cellStyle name="Normal 4 2 2 2 3 3 2 3" xfId="12109" xr:uid="{9055429D-ECF7-46AB-9299-2C04CEFF549E}"/>
    <cellStyle name="Normal 4 2 2 2 3 3 2 3 2" xfId="22489" xr:uid="{B1D25EE4-F4B9-4EEE-BBE8-2F5C3345CEF8}"/>
    <cellStyle name="Normal 4 2 2 2 3 3 2 4" xfId="25058" xr:uid="{38AD75FE-55CD-4010-BCC9-A1FAA2F90A67}"/>
    <cellStyle name="Normal 4 2 2 2 3 3 2 5" xfId="16823" xr:uid="{2A67E511-EDDD-4A20-9C27-078451C900C7}"/>
    <cellStyle name="Normal 4 2 2 2 3 3 3" xfId="6340" xr:uid="{63CF34C2-9C02-4748-BD86-E2B2E19C348A}"/>
    <cellStyle name="Normal 4 2 2 2 3 3 3 2" xfId="26157" xr:uid="{8280DF36-EEE6-491A-9D09-664698192FC7}"/>
    <cellStyle name="Normal 4 2 2 2 3 3 3 3" xfId="15909" xr:uid="{34FDF884-0B17-49C1-BACF-F02E078DE7F8}"/>
    <cellStyle name="Normal 4 2 2 2 3 3 4" xfId="8362" xr:uid="{343CF02A-958B-4B44-8833-A4B600F0E7EC}"/>
    <cellStyle name="Normal 4 2 2 2 3 3 4 2" xfId="18742" xr:uid="{C508E7EE-F3B7-434D-BEF2-A9B5219E428B}"/>
    <cellStyle name="Normal 4 2 2 2 3 3 5" xfId="11195" xr:uid="{CD0BAF0A-1603-43A8-BCA6-7C56D9B4F913}"/>
    <cellStyle name="Normal 4 2 2 2 3 3 5 2" xfId="21575" xr:uid="{EF6C10FF-43B8-4280-B1FA-DF459CAE5F5E}"/>
    <cellStyle name="Normal 4 2 2 2 3 3 6" xfId="25016" xr:uid="{12EB2416-BD58-454B-9959-18E03C063F32}"/>
    <cellStyle name="Normal 4 2 2 2 3 3 7" xfId="13833" xr:uid="{CB5DEEED-B8EE-485A-9634-C2434881B8F5}"/>
    <cellStyle name="Normal 4 2 2 2 3 4" xfId="3281" xr:uid="{00000000-0005-0000-0000-000067050000}"/>
    <cellStyle name="Normal 4 2 2 2 3 4 2" xfId="6338" xr:uid="{84906B7B-D4F1-47A1-ABC3-A02A1312675E}"/>
    <cellStyle name="Normal 4 2 2 2 3 4 2 2" xfId="26645" xr:uid="{2C145300-C97C-4971-BF83-8398451F4330}"/>
    <cellStyle name="Normal 4 2 2 2 3 4 2 3" xfId="15907" xr:uid="{75841195-DF04-4BA5-82DE-9684B1D713F6}"/>
    <cellStyle name="Normal 4 2 2 2 3 4 3" xfId="8360" xr:uid="{AC708855-A337-4B62-A848-0B24072AFEEF}"/>
    <cellStyle name="Normal 4 2 2 2 3 4 3 2" xfId="18740" xr:uid="{0E1C300D-5ABE-4497-B2C7-47C2748CE773}"/>
    <cellStyle name="Normal 4 2 2 2 3 4 4" xfId="11193" xr:uid="{92CF7EB8-8E4F-4F3D-81F3-11FF89BB63E3}"/>
    <cellStyle name="Normal 4 2 2 2 3 4 4 2" xfId="21573" xr:uid="{19C844FD-E66B-4B11-A942-0C0DFBE1AA29}"/>
    <cellStyle name="Normal 4 2 2 2 3 4 5" xfId="24915" xr:uid="{11FE66E9-72D7-4C23-867F-9FD3DA77D68A}"/>
    <cellStyle name="Normal 4 2 2 2 3 4 6" xfId="13831" xr:uid="{ADE1AFF2-8C1A-4670-BFA5-266DCD9E2748}"/>
    <cellStyle name="Normal 4 2 2 2 3 5" xfId="2600" xr:uid="{00000000-0005-0000-0000-000068050000}"/>
    <cellStyle name="Normal 4 2 2 2 3 5 2" xfId="5864" xr:uid="{83688F7B-15CE-4845-A4A9-062CEA153E02}"/>
    <cellStyle name="Normal 4 2 2 2 3 5 2 2" xfId="28037" xr:uid="{66BDFECE-8E62-482C-B315-AAC3B030A9AD}"/>
    <cellStyle name="Normal 4 2 2 2 3 5 2 3" xfId="15271" xr:uid="{DA135101-8362-4D70-B2BA-A90EDCAD79F7}"/>
    <cellStyle name="Normal 4 2 2 2 3 5 3" xfId="7724" xr:uid="{722BF4E1-1CE2-4E31-B297-1429B8FCA87C}"/>
    <cellStyle name="Normal 4 2 2 2 3 5 3 2" xfId="18104" xr:uid="{B88ECCA1-EE4B-4376-B76B-EE8330706F0A}"/>
    <cellStyle name="Normal 4 2 2 2 3 5 4" xfId="10557" xr:uid="{88BE88D3-ECFE-4943-A802-391E49668A93}"/>
    <cellStyle name="Normal 4 2 2 2 3 5 4 2" xfId="20937" xr:uid="{16CB8B2A-B38A-40C8-86CD-E0877DEE8032}"/>
    <cellStyle name="Normal 4 2 2 2 3 5 5" xfId="25355" xr:uid="{0EE88708-E060-41B8-818F-1CF83BF59345}"/>
    <cellStyle name="Normal 4 2 2 2 3 5 6" xfId="12987" xr:uid="{4073137C-AB90-4AC6-B6E9-DEA045DBF4FF}"/>
    <cellStyle name="Normal 4 2 2 2 3 6" xfId="2349" xr:uid="{00000000-0005-0000-0000-000063050000}"/>
    <cellStyle name="Normal 4 2 2 2 3 6 2" xfId="7475" xr:uid="{225E50F3-147D-4227-B435-E86D71DD914B}"/>
    <cellStyle name="Normal 4 2 2 2 3 6 2 2" xfId="17855" xr:uid="{DD96CC2C-E349-4109-910F-25D613F735DA}"/>
    <cellStyle name="Normal 4 2 2 2 3 6 3" xfId="10308" xr:uid="{67DC567D-8371-4415-9382-97D6CD20ED76}"/>
    <cellStyle name="Normal 4 2 2 2 3 6 3 2" xfId="20688" xr:uid="{A9BB8DD5-D192-499E-AC36-22D30AAA30D7}"/>
    <cellStyle name="Normal 4 2 2 2 3 6 4" xfId="25410" xr:uid="{C30C510D-244E-47DB-8CD0-D58F70CF0CB9}"/>
    <cellStyle name="Normal 4 2 2 2 3 6 5" xfId="15022" xr:uid="{4657A565-7808-4B27-A1D8-8288D0C19352}"/>
    <cellStyle name="Normal 4 2 2 2 3 7" xfId="3879" xr:uid="{E15CBF60-A602-42B3-95FB-FF35C357C80E}"/>
    <cellStyle name="Normal 4 2 2 2 3 7 2" xfId="8710" xr:uid="{ECDC04D8-486B-4194-BB3F-DEAF1FC0A0BB}"/>
    <cellStyle name="Normal 4 2 2 2 3 7 2 2" xfId="19090" xr:uid="{3795D105-2DB6-4577-A405-88F1F3197116}"/>
    <cellStyle name="Normal 4 2 2 2 3 7 3" xfId="11543" xr:uid="{0789174A-1A15-4801-B531-51CDAB9C9C5E}"/>
    <cellStyle name="Normal 4 2 2 2 3 7 3 2" xfId="21923" xr:uid="{6233EBAD-153E-450C-85F9-6C2FB7690721}"/>
    <cellStyle name="Normal 4 2 2 2 3 7 4" xfId="16257" xr:uid="{E432F5C8-8152-420F-97B2-73F079D96A03}"/>
    <cellStyle name="Normal 4 2 2 2 3 8" xfId="5220" xr:uid="{86A7BF5F-C068-4C30-B73F-407DE4B95413}"/>
    <cellStyle name="Normal 4 2 2 2 3 8 2" xfId="14518" xr:uid="{9D8A3E58-18AD-4423-877D-AEAB447B1ABE}"/>
    <cellStyle name="Normal 4 2 2 2 3 9" xfId="6971" xr:uid="{728DC7B3-75EB-41E7-B869-E512F28904D9}"/>
    <cellStyle name="Normal 4 2 2 2 3 9 2" xfId="17351" xr:uid="{9727448C-8D0A-45F4-ABF5-A72216390A5E}"/>
    <cellStyle name="Normal 4 2 2 2 4" xfId="918" xr:uid="{00000000-0005-0000-0000-000048050000}"/>
    <cellStyle name="Normal 4 2 2 2 4 2" xfId="3284" xr:uid="{00000000-0005-0000-0000-00006A050000}"/>
    <cellStyle name="Normal 4 2 2 2 4 2 2" xfId="6341" xr:uid="{C4B46A48-1CA9-4BE2-8607-B3BB86308C02}"/>
    <cellStyle name="Normal 4 2 2 2 4 2 2 2" xfId="27135" xr:uid="{9F1F8244-E3A0-411C-A856-32B4C10DF939}"/>
    <cellStyle name="Normal 4 2 2 2 4 2 2 3" xfId="15910" xr:uid="{6A91B766-9518-4FD0-A550-63A3B3381BDF}"/>
    <cellStyle name="Normal 4 2 2 2 4 2 3" xfId="8363" xr:uid="{BFEB444A-B39A-427F-B850-AD955D810C96}"/>
    <cellStyle name="Normal 4 2 2 2 4 2 3 2" xfId="18743" xr:uid="{E249B219-2AFA-47BD-8707-2135478E115B}"/>
    <cellStyle name="Normal 4 2 2 2 4 2 4" xfId="11196" xr:uid="{290D993C-746C-436D-9BCC-EB5510327F57}"/>
    <cellStyle name="Normal 4 2 2 2 4 2 4 2" xfId="21576" xr:uid="{721941F7-07FA-487B-94A7-208AF6FD6CE7}"/>
    <cellStyle name="Normal 4 2 2 2 4 2 5" xfId="25407" xr:uid="{E82479EF-244A-4211-8851-32C1278A617F}"/>
    <cellStyle name="Normal 4 2 2 2 4 2 6" xfId="13834" xr:uid="{26738D8C-7092-4F23-9798-02C9AA1BC30E}"/>
    <cellStyle name="Normal 4 2 2 2 4 3" xfId="2762" xr:uid="{00000000-0005-0000-0000-00006B050000}"/>
    <cellStyle name="Normal 4 2 2 2 4 3 2" xfId="5979" xr:uid="{F98D6499-6964-458E-9AE0-1B03993E33FA}"/>
    <cellStyle name="Normal 4 2 2 2 4 3 2 2" xfId="28498" xr:uid="{04F6BEF0-094C-48B6-8107-1B362795A795}"/>
    <cellStyle name="Normal 4 2 2 2 4 3 2 3" xfId="15432" xr:uid="{D2312F29-7028-4CF6-8554-2D350BCC4FFB}"/>
    <cellStyle name="Normal 4 2 2 2 4 3 3" xfId="7885" xr:uid="{7CDFBBFC-194A-45A6-B073-04F587ED3E3F}"/>
    <cellStyle name="Normal 4 2 2 2 4 3 3 2" xfId="18265" xr:uid="{EC834A35-9453-4CAF-8950-F802DDB5DC6F}"/>
    <cellStyle name="Normal 4 2 2 2 4 3 4" xfId="10718" xr:uid="{FFBDCC92-C1E4-4C2B-AFAF-FBBADFEBAF62}"/>
    <cellStyle name="Normal 4 2 2 2 4 3 4 2" xfId="21098" xr:uid="{16B084A0-4AE6-498C-8517-15E85C982633}"/>
    <cellStyle name="Normal 4 2 2 2 4 3 5" xfId="24258" xr:uid="{D529CCF3-D1BC-4EC1-95A5-211BF8DDAEEA}"/>
    <cellStyle name="Normal 4 2 2 2 4 3 6" xfId="13209" xr:uid="{F91EB318-9735-4FC2-A7D6-63C57C1DAE43}"/>
    <cellStyle name="Normal 4 2 2 2 4 4" xfId="4179" xr:uid="{09F09E15-871D-4244-890C-93B16B2D3BE3}"/>
    <cellStyle name="Normal 4 2 2 2 4 4 2" xfId="8950" xr:uid="{3C265B06-A5BF-48AD-89A9-2D22F9A5D61E}"/>
    <cellStyle name="Normal 4 2 2 2 4 4 2 2" xfId="19330" xr:uid="{521178AC-315A-4187-A6DA-D40BCC284914}"/>
    <cellStyle name="Normal 4 2 2 2 4 4 3" xfId="11783" xr:uid="{D142966C-F984-4520-B50F-9E4FE6BA102C}"/>
    <cellStyle name="Normal 4 2 2 2 4 4 3 2" xfId="22163" xr:uid="{BDDD4821-8C01-4D78-BB38-35D03234A43C}"/>
    <cellStyle name="Normal 4 2 2 2 4 4 4" xfId="22773" xr:uid="{6B039AF2-98CF-4B6D-96D8-00C613B9D56F}"/>
    <cellStyle name="Normal 4 2 2 2 4 4 5" xfId="16497" xr:uid="{B917C92B-E32B-457D-9BDE-48FA35C389D2}"/>
    <cellStyle name="Normal 4 2 2 2 4 5" xfId="5221" xr:uid="{5C4D6AF4-82E1-41DD-BCC0-3E46B66D7E15}"/>
    <cellStyle name="Normal 4 2 2 2 4 5 2" xfId="14519" xr:uid="{B460FFE8-EBCA-443B-A0C9-5E288F9C981F}"/>
    <cellStyle name="Normal 4 2 2 2 4 6" xfId="6972" xr:uid="{C75A9B51-C5CA-4ADE-84AB-FF4ECCBA604E}"/>
    <cellStyle name="Normal 4 2 2 2 4 6 2" xfId="17352" xr:uid="{869329D5-6304-41A1-949E-A1C36BADE2D0}"/>
    <cellStyle name="Normal 4 2 2 2 4 7" xfId="9805" xr:uid="{A3D628FC-B9AB-4888-8202-144FB0F1C438}"/>
    <cellStyle name="Normal 4 2 2 2 4 7 2" xfId="20185" xr:uid="{3DB03CB8-537F-46DC-B9B9-47CADBD84AB8}"/>
    <cellStyle name="Normal 4 2 2 2 4 8" xfId="24895" xr:uid="{91E13E85-9BCB-4769-8D67-49E29F2EAF30}"/>
    <cellStyle name="Normal 4 2 2 2 4 9" xfId="12740" xr:uid="{9C685099-7178-41A6-87FD-6B656B7C8790}"/>
    <cellStyle name="Normal 4 2 2 2 5" xfId="3285" xr:uid="{00000000-0005-0000-0000-00006C050000}"/>
    <cellStyle name="Normal 4 2 2 2 5 2" xfId="4506" xr:uid="{C38558B0-20A2-4476-87DA-6BFF6065FB72}"/>
    <cellStyle name="Normal 4 2 2 2 5 2 2" xfId="9277" xr:uid="{E0806218-B591-4968-A464-B3CFC314A602}"/>
    <cellStyle name="Normal 4 2 2 2 5 2 2 2" xfId="29258" xr:uid="{CBE4C94A-BFEF-4921-B9D4-BDF3799D9EC4}"/>
    <cellStyle name="Normal 4 2 2 2 5 2 2 3" xfId="19657" xr:uid="{7F52E468-4C7D-4963-8EFE-B305532A9E98}"/>
    <cellStyle name="Normal 4 2 2 2 5 2 3" xfId="12110" xr:uid="{3FA5C244-90D7-448B-A003-E813D33AB845}"/>
    <cellStyle name="Normal 4 2 2 2 5 2 3 2" xfId="22490" xr:uid="{33C03823-B642-4C57-8C16-AAEC2EFF685B}"/>
    <cellStyle name="Normal 4 2 2 2 5 2 4" xfId="23421" xr:uid="{D869F22B-A0AF-40DB-AAF7-0AA930C414B2}"/>
    <cellStyle name="Normal 4 2 2 2 5 2 5" xfId="16824" xr:uid="{956D3CA5-05CC-4296-A22F-A38646B755B3}"/>
    <cellStyle name="Normal 4 2 2 2 5 3" xfId="6342" xr:uid="{EEC73034-AAE7-44A5-BFE4-E5EE8526D30F}"/>
    <cellStyle name="Normal 4 2 2 2 5 3 2" xfId="27662" xr:uid="{F78D3E12-E12D-48EB-9C6A-35C5A4F5082F}"/>
    <cellStyle name="Normal 4 2 2 2 5 3 3" xfId="15911" xr:uid="{D1C4BCCB-C9E7-43E1-B5D0-57A511DF6D74}"/>
    <cellStyle name="Normal 4 2 2 2 5 4" xfId="8364" xr:uid="{654E4D6B-CABE-4867-BC98-A2411752ACCC}"/>
    <cellStyle name="Normal 4 2 2 2 5 4 2" xfId="18744" xr:uid="{A97C0CFD-ACBD-4FA9-95F8-B58DB1F0A5EB}"/>
    <cellStyle name="Normal 4 2 2 2 5 5" xfId="11197" xr:uid="{0D07C26D-2E8B-4E1B-AB67-B08E32EB68DA}"/>
    <cellStyle name="Normal 4 2 2 2 5 5 2" xfId="21577" xr:uid="{DE9345F1-CDD7-4ABB-AC3F-44D7879809BD}"/>
    <cellStyle name="Normal 4 2 2 2 5 6" xfId="23624" xr:uid="{94716677-757A-4C82-AEF7-D595FF518AED}"/>
    <cellStyle name="Normal 4 2 2 2 5 7" xfId="13835" xr:uid="{F629A4FF-E862-472E-A6DE-BF2634491564}"/>
    <cellStyle name="Normal 4 2 2 2 6" xfId="2925" xr:uid="{00000000-0005-0000-0000-00006D050000}"/>
    <cellStyle name="Normal 4 2 2 2 6 2" xfId="6104" xr:uid="{EC6B6115-246A-4E2D-A4D0-BCBFD219C349}"/>
    <cellStyle name="Normal 4 2 2 2 6 2 2" xfId="27550" xr:uid="{E87F3D8D-DCB9-4655-8DE1-DCDB851F043B}"/>
    <cellStyle name="Normal 4 2 2 2 6 2 3" xfId="15582" xr:uid="{64957473-5187-4040-BCE6-86D8A7C2F96B}"/>
    <cellStyle name="Normal 4 2 2 2 6 3" xfId="8035" xr:uid="{4E390FF0-81EF-4B05-A5D5-D107E8BA8641}"/>
    <cellStyle name="Normal 4 2 2 2 6 3 2" xfId="18415" xr:uid="{4C9FF954-9B95-4E4F-94CC-9D81B58025F3}"/>
    <cellStyle name="Normal 4 2 2 2 6 4" xfId="10868" xr:uid="{C7D9EEDE-59CB-4892-A90E-D6CBAA776294}"/>
    <cellStyle name="Normal 4 2 2 2 6 4 2" xfId="21248" xr:uid="{013422BF-270B-44C7-AC44-3A278CD4DF6B}"/>
    <cellStyle name="Normal 4 2 2 2 6 5" xfId="22642" xr:uid="{E1543EFA-274E-4B41-AC5A-2033AED55C16}"/>
    <cellStyle name="Normal 4 2 2 2 6 6" xfId="13438" xr:uid="{1B856EAC-F127-4C13-9933-1ED8CDE6CD7F}"/>
    <cellStyle name="Normal 4 2 2 2 7" xfId="2497" xr:uid="{00000000-0005-0000-0000-00006E050000}"/>
    <cellStyle name="Normal 4 2 2 2 7 2" xfId="5779" xr:uid="{2155F36A-BC96-4357-8425-D920261F69FF}"/>
    <cellStyle name="Normal 4 2 2 2 7 2 2" xfId="26760" xr:uid="{ADAD11F8-F25F-4855-BAE8-EFC94FBD37D3}"/>
    <cellStyle name="Normal 4 2 2 2 7 2 3" xfId="15168" xr:uid="{E80883C3-46A1-47FD-B5AC-8A846D7591A9}"/>
    <cellStyle name="Normal 4 2 2 2 7 3" xfId="7621" xr:uid="{6DD1F1C5-4FF3-43BB-8726-56F22B3580A5}"/>
    <cellStyle name="Normal 4 2 2 2 7 3 2" xfId="18001" xr:uid="{543D6EC0-4DF1-47AB-A541-7269906FF7A8}"/>
    <cellStyle name="Normal 4 2 2 2 7 4" xfId="10454" xr:uid="{7B541D81-392E-494B-9E52-B84DFE8720F2}"/>
    <cellStyle name="Normal 4 2 2 2 7 4 2" xfId="20834" xr:uid="{9B9851DE-6809-4B6A-A05F-EFB36E3F281E}"/>
    <cellStyle name="Normal 4 2 2 2 7 5" xfId="25182" xr:uid="{1A35A034-AFBA-4F4A-875C-3A3926CBB46C}"/>
    <cellStyle name="Normal 4 2 2 2 7 6" xfId="12884" xr:uid="{973CBE25-492A-4DEE-9351-36187EA70F9D}"/>
    <cellStyle name="Normal 4 2 2 2 8" xfId="2191" xr:uid="{00000000-0005-0000-0000-000057050000}"/>
    <cellStyle name="Normal 4 2 2 2 8 2" xfId="7317" xr:uid="{202650CD-28B0-4E67-8827-41E01F03D3C2}"/>
    <cellStyle name="Normal 4 2 2 2 8 2 2" xfId="17697" xr:uid="{22E13DBB-C16D-40EB-A3AE-92B11712B437}"/>
    <cellStyle name="Normal 4 2 2 2 8 3" xfId="10150" xr:uid="{DDC1FFF8-DCB9-41A1-AD22-A544A04EC073}"/>
    <cellStyle name="Normal 4 2 2 2 8 3 2" xfId="20530" xr:uid="{282BB72D-2582-4555-8080-50D626A4473B}"/>
    <cellStyle name="Normal 4 2 2 2 8 4" xfId="22871" xr:uid="{18F331D2-7DF0-4D44-AC68-C52BAE4D538F}"/>
    <cellStyle name="Normal 4 2 2 2 8 5" xfId="14864" xr:uid="{C4251E7B-F494-4BCD-A000-9A36D0D12557}"/>
    <cellStyle name="Normal 4 2 2 2 9" xfId="3970" xr:uid="{E3924D78-0A6A-4160-954B-7BDD5285864D}"/>
    <cellStyle name="Normal 4 2 2 2 9 2" xfId="8793" xr:uid="{AB6CF9CE-B9D0-4210-B8E0-DC6533CA4258}"/>
    <cellStyle name="Normal 4 2 2 2 9 2 2" xfId="19173" xr:uid="{71695F3D-89F5-4DE4-B18F-DCFA154EECDC}"/>
    <cellStyle name="Normal 4 2 2 2 9 3" xfId="11626" xr:uid="{7AC8E88D-7772-433F-995A-E060E7D40B17}"/>
    <cellStyle name="Normal 4 2 2 2 9 3 2" xfId="22006" xr:uid="{881B4292-B64F-467F-B0F4-E3DBBC28FE57}"/>
    <cellStyle name="Normal 4 2 2 2 9 4" xfId="16340" xr:uid="{1D3749AB-17A1-4775-9954-ED2D5FA48BCC}"/>
    <cellStyle name="Normal 4 2 2 3" xfId="919" xr:uid="{00000000-0005-0000-0000-000049050000}"/>
    <cellStyle name="Normal 4 2 2 3 10" xfId="5222" xr:uid="{4C8EB03A-B9E6-4ADB-83F2-4632A0FD4A2B}"/>
    <cellStyle name="Normal 4 2 2 3 10 2" xfId="14520" xr:uid="{7B904648-2E13-475E-8929-1CAFDB91392D}"/>
    <cellStyle name="Normal 4 2 2 3 11" xfId="6973" xr:uid="{A6B2F5C6-3548-4D10-BB4C-0DD9C94E11B5}"/>
    <cellStyle name="Normal 4 2 2 3 11 2" xfId="17353" xr:uid="{81E6248D-E257-462A-8568-10D278AD3795}"/>
    <cellStyle name="Normal 4 2 2 3 12" xfId="9806" xr:uid="{27B0B000-06A1-4CF3-AE41-AC14DEA3D8C1}"/>
    <cellStyle name="Normal 4 2 2 3 12 2" xfId="20186" xr:uid="{F709525A-B072-44F6-B4E0-E5E26CF316E0}"/>
    <cellStyle name="Normal 4 2 2 3 13" xfId="23659" xr:uid="{5661E3C3-41EC-4747-A0C2-DAC047C18CE2}"/>
    <cellStyle name="Normal 4 2 2 3 14" xfId="12459" xr:uid="{45C8C42A-A7F7-4A77-9F12-E8B7335646F6}"/>
    <cellStyle name="Normal 4 2 2 3 2" xfId="920" xr:uid="{00000000-0005-0000-0000-00004A050000}"/>
    <cellStyle name="Normal 4 2 2 3 2 10" xfId="9807" xr:uid="{DE249236-C757-4834-993F-5C73C75AA67F}"/>
    <cellStyle name="Normal 4 2 2 3 2 10 2" xfId="20187" xr:uid="{F789E804-F60C-4EE6-897A-5E66BF106061}"/>
    <cellStyle name="Normal 4 2 2 3 2 11" xfId="25499" xr:uid="{CE144F7C-62F7-4442-9C6C-8946645A422A}"/>
    <cellStyle name="Normal 4 2 2 3 2 12" xfId="12583" xr:uid="{EDE6596E-3C0A-4452-99A5-DAF699009E35}"/>
    <cellStyle name="Normal 4 2 2 3 2 2" xfId="921" xr:uid="{00000000-0005-0000-0000-00004B050000}"/>
    <cellStyle name="Normal 4 2 2 3 2 2 2" xfId="3287" xr:uid="{00000000-0005-0000-0000-000072050000}"/>
    <cellStyle name="Normal 4 2 2 3 2 2 2 2" xfId="6344" xr:uid="{6A54CE14-D909-4302-97CD-DFEA3C63DEFE}"/>
    <cellStyle name="Normal 4 2 2 3 2 2 2 2 2" xfId="27286" xr:uid="{74314792-9A52-4FD3-83EA-A9758D019597}"/>
    <cellStyle name="Normal 4 2 2 3 2 2 2 2 3" xfId="26807" xr:uid="{B31CB6F5-F9A0-42C4-91F0-13935C43AE2C}"/>
    <cellStyle name="Normal 4 2 2 3 2 2 2 2 4" xfId="15913" xr:uid="{A27C0814-8A83-4DDB-8F7C-B1439C12E70C}"/>
    <cellStyle name="Normal 4 2 2 3 2 2 2 3" xfId="8366" xr:uid="{CF2509EC-CF3A-42B5-AB21-5E4FA426CA7D}"/>
    <cellStyle name="Normal 4 2 2 3 2 2 2 3 2" xfId="28896" xr:uid="{E9459B4A-E860-4D0C-B117-ECDB048044CA}"/>
    <cellStyle name="Normal 4 2 2 3 2 2 2 3 3" xfId="18746" xr:uid="{83C0937A-826D-42BF-9A56-14B96ACA789F}"/>
    <cellStyle name="Normal 4 2 2 3 2 2 2 4" xfId="11199" xr:uid="{B1333805-23F5-42D1-A06A-B10B1039CC81}"/>
    <cellStyle name="Normal 4 2 2 3 2 2 2 4 2" xfId="21579" xr:uid="{3B9F75CD-5554-435A-BE1A-EC7F02967A5D}"/>
    <cellStyle name="Normal 4 2 2 3 2 2 2 5" xfId="23525" xr:uid="{41D0B654-967F-4713-B25A-9593268AA2D9}"/>
    <cellStyle name="Normal 4 2 2 3 2 2 2 6" xfId="13837" xr:uid="{FC3937F6-94BF-45BD-BFF6-3D475EA41BE5}"/>
    <cellStyle name="Normal 4 2 2 3 2 2 3" xfId="4325" xr:uid="{B2787D4B-7961-437E-9E35-5D6DDF9D9A8E}"/>
    <cellStyle name="Normal 4 2 2 3 2 2 3 2" xfId="9096" xr:uid="{E9AC06A7-A309-4A91-99B9-7D5C2085F1AC}"/>
    <cellStyle name="Normal 4 2 2 3 2 2 3 2 2" xfId="29139" xr:uid="{75F295F7-4C31-466A-82B8-B55628C300EF}"/>
    <cellStyle name="Normal 4 2 2 3 2 2 3 2 3" xfId="19476" xr:uid="{E9EE146E-DB2D-4132-9FCC-ADA79ADCFB0B}"/>
    <cellStyle name="Normal 4 2 2 3 2 2 3 3" xfId="11929" xr:uid="{EA49450A-8459-4CB3-8CA4-26B90595B325}"/>
    <cellStyle name="Normal 4 2 2 3 2 2 3 3 2" xfId="22309" xr:uid="{86C4B435-7388-4D54-82D1-41ACDEF81221}"/>
    <cellStyle name="Normal 4 2 2 3 2 2 3 4" xfId="25506" xr:uid="{0D38197A-44CC-4C81-B138-82303A9591BC}"/>
    <cellStyle name="Normal 4 2 2 3 2 2 3 5" xfId="16643" xr:uid="{23980CF4-E09C-4D13-B87E-5CCFA853EF8E}"/>
    <cellStyle name="Normal 4 2 2 3 2 2 4" xfId="5224" xr:uid="{C90F8EC9-0711-4445-A27F-548BD7ABFFF8}"/>
    <cellStyle name="Normal 4 2 2 3 2 2 4 2" xfId="26823" xr:uid="{8A36930A-77D3-4494-8377-A6B36B48A0AA}"/>
    <cellStyle name="Normal 4 2 2 3 2 2 4 3" xfId="14522" xr:uid="{591D5692-58AF-4158-844E-AF60AA0FCE90}"/>
    <cellStyle name="Normal 4 2 2 3 2 2 5" xfId="6975" xr:uid="{E6250537-DD63-4B3A-BA35-405BF6064E52}"/>
    <cellStyle name="Normal 4 2 2 3 2 2 5 2" xfId="17355" xr:uid="{702F81DF-B704-48B8-85F6-1713D67E71D8}"/>
    <cellStyle name="Normal 4 2 2 3 2 2 6" xfId="9808" xr:uid="{C4E51B45-3297-4D8A-9EED-5C6B21E518ED}"/>
    <cellStyle name="Normal 4 2 2 3 2 2 6 2" xfId="20188" xr:uid="{1EFB45F9-AA05-429D-A87D-98B6282F9883}"/>
    <cellStyle name="Normal 4 2 2 3 2 2 7" xfId="24421" xr:uid="{CC96FF20-3507-443E-844E-77D6A8BEC4D1}"/>
    <cellStyle name="Normal 4 2 2 3 2 2 8" xfId="13214" xr:uid="{0E02A5E9-2AF7-4929-B622-2CFCBE6193BB}"/>
    <cellStyle name="Normal 4 2 2 3 2 3" xfId="3288" xr:uid="{00000000-0005-0000-0000-000073050000}"/>
    <cellStyle name="Normal 4 2 2 3 2 3 2" xfId="4507" xr:uid="{C36D94FA-6760-4288-AB2F-C8BAEE966C3F}"/>
    <cellStyle name="Normal 4 2 2 3 2 3 2 2" xfId="9278" xr:uid="{6303850A-18D2-40CD-83FF-372915C50C2A}"/>
    <cellStyle name="Normal 4 2 2 3 2 3 2 2 2" xfId="29259" xr:uid="{6EE79945-357E-4B97-8754-EA1A514ED2DD}"/>
    <cellStyle name="Normal 4 2 2 3 2 3 2 2 3" xfId="19658" xr:uid="{38C642DD-E7D8-458B-94A1-D590D07B8655}"/>
    <cellStyle name="Normal 4 2 2 3 2 3 2 3" xfId="12111" xr:uid="{B18BB930-11BE-45B0-A95D-58F13AC6782B}"/>
    <cellStyle name="Normal 4 2 2 3 2 3 2 3 2" xfId="22491" xr:uid="{5C6F0A01-4396-4DDA-817B-0CB09248E996}"/>
    <cellStyle name="Normal 4 2 2 3 2 3 2 4" xfId="24865" xr:uid="{729C037F-17CF-48D9-81BE-F87240CF6698}"/>
    <cellStyle name="Normal 4 2 2 3 2 3 2 5" xfId="16825" xr:uid="{EE1BA9C0-5CBB-4AB9-BBDE-109F29F2BBF9}"/>
    <cellStyle name="Normal 4 2 2 3 2 3 3" xfId="6345" xr:uid="{89E13BB4-452B-4B4E-B512-6F4C7AB53434}"/>
    <cellStyle name="Normal 4 2 2 3 2 3 3 2" xfId="28334" xr:uid="{41BDAC96-9A6F-49BB-8160-E581AB4DDD33}"/>
    <cellStyle name="Normal 4 2 2 3 2 3 3 3" xfId="15914" xr:uid="{61890395-B9E6-41F5-9477-2927DBD163D7}"/>
    <cellStyle name="Normal 4 2 2 3 2 3 4" xfId="8367" xr:uid="{7B3AB6B3-5718-43AF-973E-91A1BEB64A71}"/>
    <cellStyle name="Normal 4 2 2 3 2 3 4 2" xfId="18747" xr:uid="{46A5317C-FB63-4E74-8202-BFD9F96392BA}"/>
    <cellStyle name="Normal 4 2 2 3 2 3 5" xfId="11200" xr:uid="{062485BB-F023-41D3-95F6-7DFC4C3DDB9B}"/>
    <cellStyle name="Normal 4 2 2 3 2 3 5 2" xfId="21580" xr:uid="{50F5A99C-A45E-4535-B4A3-3AE894577F2B}"/>
    <cellStyle name="Normal 4 2 2 3 2 3 6" xfId="22703" xr:uid="{4B8116B2-847D-4D06-9AD9-012C0CA83F0C}"/>
    <cellStyle name="Normal 4 2 2 3 2 3 7" xfId="13838" xr:uid="{E5627E8D-234A-4478-BD39-83DA09E9BC12}"/>
    <cellStyle name="Normal 4 2 2 3 2 4" xfId="3286" xr:uid="{00000000-0005-0000-0000-000074050000}"/>
    <cellStyle name="Normal 4 2 2 3 2 4 2" xfId="6343" xr:uid="{D240B1F4-A6D0-448A-8BDF-63F85E91C8F8}"/>
    <cellStyle name="Normal 4 2 2 3 2 4 2 2" xfId="28472" xr:uid="{18314E4A-AE67-4B6F-B508-912FB11A91DB}"/>
    <cellStyle name="Normal 4 2 2 3 2 4 2 3" xfId="15912" xr:uid="{57CB71E1-FF78-4EF7-8785-8F6EDFBCB33B}"/>
    <cellStyle name="Normal 4 2 2 3 2 4 3" xfId="8365" xr:uid="{92240B2D-38C1-454D-B56E-7E3D0956F970}"/>
    <cellStyle name="Normal 4 2 2 3 2 4 3 2" xfId="18745" xr:uid="{55706EA9-509C-4177-8277-C7D144419419}"/>
    <cellStyle name="Normal 4 2 2 3 2 4 4" xfId="11198" xr:uid="{020EB1DA-255C-4C76-AB91-43E46051CB40}"/>
    <cellStyle name="Normal 4 2 2 3 2 4 4 2" xfId="21578" xr:uid="{211767A5-3246-4480-9B39-F538EC29A29B}"/>
    <cellStyle name="Normal 4 2 2 3 2 4 5" xfId="24202" xr:uid="{9082D8DB-4C96-4830-BD21-A262EBAE688D}"/>
    <cellStyle name="Normal 4 2 2 3 2 4 6" xfId="13836" xr:uid="{F70D6774-E243-4164-A7AF-951DE2E9E02A}"/>
    <cellStyle name="Normal 4 2 2 3 2 5" xfId="2534" xr:uid="{00000000-0005-0000-0000-000075050000}"/>
    <cellStyle name="Normal 4 2 2 3 2 5 2" xfId="5807" xr:uid="{FDCA5AD5-95DA-412D-8D47-258CC2B41DD1}"/>
    <cellStyle name="Normal 4 2 2 3 2 5 2 2" xfId="26976" xr:uid="{DD5C1E70-C5F2-4324-8FC2-7D920610937F}"/>
    <cellStyle name="Normal 4 2 2 3 2 5 2 3" xfId="15205" xr:uid="{80C0A50B-A75B-41D2-8A38-2CD2CE4DFE08}"/>
    <cellStyle name="Normal 4 2 2 3 2 5 3" xfId="7658" xr:uid="{4EEB0860-2372-458C-B5F9-A0CC253A1AE3}"/>
    <cellStyle name="Normal 4 2 2 3 2 5 3 2" xfId="18038" xr:uid="{EC5DD510-18CA-4DBC-A34C-F3120B2B44E6}"/>
    <cellStyle name="Normal 4 2 2 3 2 5 4" xfId="10491" xr:uid="{BA2AC357-34BA-4763-A738-292D2A44C02D}"/>
    <cellStyle name="Normal 4 2 2 3 2 5 4 2" xfId="20871" xr:uid="{97F0FD2C-82B5-497E-BD95-3C5AF1BAADE6}"/>
    <cellStyle name="Normal 4 2 2 3 2 5 5" xfId="23285" xr:uid="{AD5C5887-0803-4E20-9BB9-7BB57DB48E1C}"/>
    <cellStyle name="Normal 4 2 2 3 2 5 6" xfId="12921" xr:uid="{68E2A869-D5B2-42EE-8820-A9D0C6D71C9E}"/>
    <cellStyle name="Normal 4 2 2 3 2 6" xfId="2350" xr:uid="{00000000-0005-0000-0000-000070050000}"/>
    <cellStyle name="Normal 4 2 2 3 2 6 2" xfId="7476" xr:uid="{B3F065FD-3BF3-41C5-98FB-7285E0CEF677}"/>
    <cellStyle name="Normal 4 2 2 3 2 6 2 2" xfId="17856" xr:uid="{BDC82D49-BB9F-499F-BD8E-F48F4542180F}"/>
    <cellStyle name="Normal 4 2 2 3 2 6 3" xfId="10309" xr:uid="{7F6C7885-EA64-4EDE-A8FA-6AAF050F0977}"/>
    <cellStyle name="Normal 4 2 2 3 2 6 3 2" xfId="20689" xr:uid="{6FE03C0A-13E8-4886-927D-BBE3FE3D81F0}"/>
    <cellStyle name="Normal 4 2 2 3 2 6 4" xfId="24128" xr:uid="{E708F31D-9929-434E-A242-2DCD60721706}"/>
    <cellStyle name="Normal 4 2 2 3 2 6 5" xfId="15023" xr:uid="{DB145D00-6261-49DE-B2D9-6277AC08AB4C}"/>
    <cellStyle name="Normal 4 2 2 3 2 7" xfId="3891" xr:uid="{D96A2613-E50C-4D2C-900D-398FAFA7F405}"/>
    <cellStyle name="Normal 4 2 2 3 2 7 2" xfId="8722" xr:uid="{6B9C5CFA-735E-40A8-BC44-5B567045E3DA}"/>
    <cellStyle name="Normal 4 2 2 3 2 7 2 2" xfId="19102" xr:uid="{F878870E-6795-4137-B63C-DC6965F96EA3}"/>
    <cellStyle name="Normal 4 2 2 3 2 7 3" xfId="11555" xr:uid="{313CA58C-0C94-491D-8B0D-3F823C796A86}"/>
    <cellStyle name="Normal 4 2 2 3 2 7 3 2" xfId="21935" xr:uid="{7B76D477-D22B-41C2-AD72-52B2987A93E9}"/>
    <cellStyle name="Normal 4 2 2 3 2 7 4" xfId="16269" xr:uid="{2AF31336-C692-4258-A919-C034B70AC8E1}"/>
    <cellStyle name="Normal 4 2 2 3 2 8" xfId="5223" xr:uid="{11FEB477-B239-4E41-BF3C-424859C341A2}"/>
    <cellStyle name="Normal 4 2 2 3 2 8 2" xfId="14521" xr:uid="{1C01992E-5370-4D5F-9595-794570A6E419}"/>
    <cellStyle name="Normal 4 2 2 3 2 9" xfId="6974" xr:uid="{CD0EAC3F-8B8F-4C1C-9E73-3D82BD185AD1}"/>
    <cellStyle name="Normal 4 2 2 3 2 9 2" xfId="17354" xr:uid="{24878BB0-662F-4A83-B137-81A7CAFD42EF}"/>
    <cellStyle name="Normal 4 2 2 3 3" xfId="922" xr:uid="{00000000-0005-0000-0000-00004C050000}"/>
    <cellStyle name="Normal 4 2 2 3 3 10" xfId="24831" xr:uid="{4EECE424-3A63-471E-922A-1E15FA2706A9}"/>
    <cellStyle name="Normal 4 2 2 3 3 11" xfId="12741" xr:uid="{5741375C-0DE7-4CD2-9B1D-266696C61809}"/>
    <cellStyle name="Normal 4 2 2 3 3 2" xfId="2766" xr:uid="{00000000-0005-0000-0000-000077050000}"/>
    <cellStyle name="Normal 4 2 2 3 3 2 2" xfId="3290" xr:uid="{00000000-0005-0000-0000-000078050000}"/>
    <cellStyle name="Normal 4 2 2 3 3 2 2 2" xfId="6347" xr:uid="{434E8FF1-E3A1-4A7A-9D1D-E422117A86E0}"/>
    <cellStyle name="Normal 4 2 2 3 3 2 2 2 2" xfId="26278" xr:uid="{FB0C84E7-0B72-4918-9970-2FC3865AE175}"/>
    <cellStyle name="Normal 4 2 2 3 3 2 2 2 3" xfId="15916" xr:uid="{85CEAFD0-7320-4AB2-80CA-F5BBF7272431}"/>
    <cellStyle name="Normal 4 2 2 3 3 2 2 3" xfId="8369" xr:uid="{5658B379-62E3-4B78-A892-615E0DBF142B}"/>
    <cellStyle name="Normal 4 2 2 3 3 2 2 3 2" xfId="18749" xr:uid="{36ECC6A3-E66B-48C9-98EC-F0563C4FCFAC}"/>
    <cellStyle name="Normal 4 2 2 3 3 2 2 4" xfId="11202" xr:uid="{670C891C-FEE6-465B-9F49-17016E61A29A}"/>
    <cellStyle name="Normal 4 2 2 3 3 2 2 4 2" xfId="21582" xr:uid="{D8613B90-EF87-4E98-9B45-90E0CED13444}"/>
    <cellStyle name="Normal 4 2 2 3 3 2 2 5" xfId="24181" xr:uid="{B1BC3264-4C98-4DA8-852B-AF3043EB1577}"/>
    <cellStyle name="Normal 4 2 2 3 3 2 2 6" xfId="13840" xr:uid="{DB97B712-1A9D-4DC8-8486-4307375B2E4A}"/>
    <cellStyle name="Normal 4 2 2 3 3 2 3" xfId="4326" xr:uid="{C5AA2334-1273-4173-B3B8-B5CB37BE8962}"/>
    <cellStyle name="Normal 4 2 2 3 3 2 3 2" xfId="9097" xr:uid="{44C37417-6B57-4553-AC9B-D229E9B997B9}"/>
    <cellStyle name="Normal 4 2 2 3 3 2 3 2 2" xfId="29140" xr:uid="{D40A5EC6-241A-409E-91AE-4819692CFC03}"/>
    <cellStyle name="Normal 4 2 2 3 3 2 3 2 3" xfId="19477" xr:uid="{CEB719ED-63A8-4C8C-A753-FF73A8613B6A}"/>
    <cellStyle name="Normal 4 2 2 3 3 2 3 3" xfId="11930" xr:uid="{38255705-73A4-431D-9719-044B4F097BEE}"/>
    <cellStyle name="Normal 4 2 2 3 3 2 3 3 2" xfId="22310" xr:uid="{B81C1962-FF7F-4612-8257-B61BE007B819}"/>
    <cellStyle name="Normal 4 2 2 3 3 2 3 4" xfId="23170" xr:uid="{42F1F596-555E-403E-AB74-6EB1CAF57960}"/>
    <cellStyle name="Normal 4 2 2 3 3 2 3 5" xfId="16644" xr:uid="{86BE4334-F088-405C-A088-DDE12CDBF8A8}"/>
    <cellStyle name="Normal 4 2 2 3 3 2 4" xfId="5983" xr:uid="{6CD26D58-AE40-4F2C-9636-48FA196B1729}"/>
    <cellStyle name="Normal 4 2 2 3 3 2 4 2" xfId="26934" xr:uid="{EFA6AA2A-AF5C-45A6-A72E-1404566ABC42}"/>
    <cellStyle name="Normal 4 2 2 3 3 2 4 3" xfId="15436" xr:uid="{285B8E85-9421-4D07-9D13-478ADF68C046}"/>
    <cellStyle name="Normal 4 2 2 3 3 2 5" xfId="7889" xr:uid="{DB69350F-17D3-47EA-8934-579359DD09E7}"/>
    <cellStyle name="Normal 4 2 2 3 3 2 5 2" xfId="18269" xr:uid="{19F0100D-EDEA-431D-AC57-2928E2AF4EA9}"/>
    <cellStyle name="Normal 4 2 2 3 3 2 6" xfId="10722" xr:uid="{8D1D27BC-5F8E-4036-A1FD-5FB484E3065D}"/>
    <cellStyle name="Normal 4 2 2 3 3 2 6 2" xfId="21102" xr:uid="{8504755E-2C9A-444D-B39B-5EDE58B524F6}"/>
    <cellStyle name="Normal 4 2 2 3 3 2 7" xfId="23627" xr:uid="{6EDC3B47-764A-4865-B633-DFCF9A7B1D0B}"/>
    <cellStyle name="Normal 4 2 2 3 3 2 8" xfId="13215" xr:uid="{FE14FB89-FCA9-4C38-86FA-EE6B4E306967}"/>
    <cellStyle name="Normal 4 2 2 3 3 3" xfId="3291" xr:uid="{00000000-0005-0000-0000-000079050000}"/>
    <cellStyle name="Normal 4 2 2 3 3 3 2" xfId="4508" xr:uid="{BFC336D4-79D3-4CAA-B822-E16C2E6AE884}"/>
    <cellStyle name="Normal 4 2 2 3 3 3 2 2" xfId="9279" xr:uid="{69DB0E82-7231-4EF9-8E5F-CF704D83CF63}"/>
    <cellStyle name="Normal 4 2 2 3 3 3 2 2 2" xfId="29260" xr:uid="{0F0D3CEC-3DB5-4FAC-AC4A-01334006FD4B}"/>
    <cellStyle name="Normal 4 2 2 3 3 3 2 2 3" xfId="19659" xr:uid="{CFAF9355-601D-4DE1-89FD-013215428D57}"/>
    <cellStyle name="Normal 4 2 2 3 3 3 2 3" xfId="12112" xr:uid="{366E67AA-5270-44E8-84F4-C6842E565697}"/>
    <cellStyle name="Normal 4 2 2 3 3 3 2 3 2" xfId="22492" xr:uid="{0500BF19-E3B2-49DE-8FEF-1901F44CB56F}"/>
    <cellStyle name="Normal 4 2 2 3 3 3 2 4" xfId="25753" xr:uid="{6D702D5A-D6DB-4458-8921-97DB530C6936}"/>
    <cellStyle name="Normal 4 2 2 3 3 3 2 5" xfId="16826" xr:uid="{2923CDDE-CA22-4AEA-8B4A-88A1559BE632}"/>
    <cellStyle name="Normal 4 2 2 3 3 3 3" xfId="6348" xr:uid="{8F703B92-FDC1-4FDC-9B8E-05ACB1B45D6E}"/>
    <cellStyle name="Normal 4 2 2 3 3 3 3 2" xfId="25963" xr:uid="{3F45C47A-2625-4291-B192-E78EA09675B3}"/>
    <cellStyle name="Normal 4 2 2 3 3 3 3 3" xfId="15917" xr:uid="{A0BF842F-4A42-4357-9C5B-00165141087F}"/>
    <cellStyle name="Normal 4 2 2 3 3 3 4" xfId="8370" xr:uid="{B0888013-3562-4F65-95A4-9E67D43E46AC}"/>
    <cellStyle name="Normal 4 2 2 3 3 3 4 2" xfId="18750" xr:uid="{21D2A06D-0C57-4B89-8E20-DDF5DE4C50D7}"/>
    <cellStyle name="Normal 4 2 2 3 3 3 5" xfId="11203" xr:uid="{263D0205-7975-4EC4-A778-7A0F41CF251E}"/>
    <cellStyle name="Normal 4 2 2 3 3 3 5 2" xfId="21583" xr:uid="{C7BEB32D-BD0A-49D8-90C0-5C0856A866F3}"/>
    <cellStyle name="Normal 4 2 2 3 3 3 6" xfId="24963" xr:uid="{6E8C3C21-6818-4122-918C-BC5DFBBDDB90}"/>
    <cellStyle name="Normal 4 2 2 3 3 3 7" xfId="13841" xr:uid="{910A00BA-AC07-4195-839B-F5610560FFD8}"/>
    <cellStyle name="Normal 4 2 2 3 3 4" xfId="3289" xr:uid="{00000000-0005-0000-0000-00007A050000}"/>
    <cellStyle name="Normal 4 2 2 3 3 4 2" xfId="6346" xr:uid="{9D7252F3-DDE2-4834-AB9B-3929F2551B73}"/>
    <cellStyle name="Normal 4 2 2 3 3 4 2 2" xfId="28216" xr:uid="{F6B88384-9DF5-4FA3-A23A-94A0036F0EF3}"/>
    <cellStyle name="Normal 4 2 2 3 3 4 2 3" xfId="15915" xr:uid="{D2CFF331-E80F-464C-8BD8-60BF12FB9868}"/>
    <cellStyle name="Normal 4 2 2 3 3 4 3" xfId="8368" xr:uid="{AB962451-27B1-4F41-907F-B83B4F094BB9}"/>
    <cellStyle name="Normal 4 2 2 3 3 4 3 2" xfId="18748" xr:uid="{4E5B0C8C-151E-4AE7-979F-2824FF775781}"/>
    <cellStyle name="Normal 4 2 2 3 3 4 4" xfId="11201" xr:uid="{CCFEC741-96B6-4F2B-861C-63947B09A4A2}"/>
    <cellStyle name="Normal 4 2 2 3 3 4 4 2" xfId="21581" xr:uid="{8075C9AE-18BC-4386-A1D9-B2B11FD4B470}"/>
    <cellStyle name="Normal 4 2 2 3 3 4 5" xfId="23623" xr:uid="{820FAFF3-85BA-46F3-AAD0-40AD2B2749BE}"/>
    <cellStyle name="Normal 4 2 2 3 3 4 6" xfId="13839" xr:uid="{4DCF245E-C65B-4C56-9A5E-0585997F88EA}"/>
    <cellStyle name="Normal 4 2 2 3 3 5" xfId="2636" xr:uid="{00000000-0005-0000-0000-00007B050000}"/>
    <cellStyle name="Normal 4 2 2 3 3 5 2" xfId="5897" xr:uid="{17B37AA6-44D7-4370-98C4-D7ADFAD06DBC}"/>
    <cellStyle name="Normal 4 2 2 3 3 5 2 2" xfId="27037" xr:uid="{AB735D45-9A65-4A06-8525-2BE8A5B2CA4E}"/>
    <cellStyle name="Normal 4 2 2 3 3 5 2 3" xfId="15307" xr:uid="{03EF8E35-A3A1-40B1-A0AA-3274B08F9661}"/>
    <cellStyle name="Normal 4 2 2 3 3 5 3" xfId="7760" xr:uid="{730417C8-A719-4F27-B372-024378348F48}"/>
    <cellStyle name="Normal 4 2 2 3 3 5 3 2" xfId="18140" xr:uid="{9FF1DF2C-01F2-4D8B-9F5C-4E775CC9B449}"/>
    <cellStyle name="Normal 4 2 2 3 3 5 4" xfId="10593" xr:uid="{294E3DBE-82FE-404A-A616-C1D88ED52E16}"/>
    <cellStyle name="Normal 4 2 2 3 3 5 4 2" xfId="20973" xr:uid="{7A13C033-EFA9-4D00-9684-980FCECCD704}"/>
    <cellStyle name="Normal 4 2 2 3 3 5 5" xfId="23755" xr:uid="{432E6AD6-4EAB-492F-A35F-066FE9DD9890}"/>
    <cellStyle name="Normal 4 2 2 3 3 5 6" xfId="13024" xr:uid="{0E272F77-BD25-4C27-874E-AAC8C858BB75}"/>
    <cellStyle name="Normal 4 2 2 3 3 6" xfId="4180" xr:uid="{68A65460-D581-4268-8738-E9DAC0BA2ACE}"/>
    <cellStyle name="Normal 4 2 2 3 3 6 2" xfId="8951" xr:uid="{72870363-4ED9-436B-8DEE-F3E4DCA9B767}"/>
    <cellStyle name="Normal 4 2 2 3 3 6 2 2" xfId="19331" xr:uid="{F882F131-A388-4A1E-A9EB-7BDB8A9DEB8B}"/>
    <cellStyle name="Normal 4 2 2 3 3 6 3" xfId="11784" xr:uid="{3BE2E3DF-31AB-4D27-8776-8E7A73C85BFD}"/>
    <cellStyle name="Normal 4 2 2 3 3 6 3 2" xfId="22164" xr:uid="{3E8C096E-150E-4CA9-8FF5-55CFDBD96955}"/>
    <cellStyle name="Normal 4 2 2 3 3 6 4" xfId="25527" xr:uid="{6CC007BE-C920-424C-8722-5B87DEBD6519}"/>
    <cellStyle name="Normal 4 2 2 3 3 6 5" xfId="16498" xr:uid="{6B8E4524-C743-4582-8A35-0455456AEA2D}"/>
    <cellStyle name="Normal 4 2 2 3 3 7" xfId="5225" xr:uid="{654DADEF-5BEE-4A70-B479-EA4DF0B5269A}"/>
    <cellStyle name="Normal 4 2 2 3 3 7 2" xfId="14523" xr:uid="{214E56C4-AA70-4B46-8A87-F958FFAF30CE}"/>
    <cellStyle name="Normal 4 2 2 3 3 8" xfId="6976" xr:uid="{390F904A-24B0-4B71-B52A-F039CB888172}"/>
    <cellStyle name="Normal 4 2 2 3 3 8 2" xfId="17356" xr:uid="{FD5706EA-289E-4389-8085-F4B3DF5D361C}"/>
    <cellStyle name="Normal 4 2 2 3 3 9" xfId="9809" xr:uid="{9DAC1ADE-E604-40E8-B25C-8AE52CB94EF7}"/>
    <cellStyle name="Normal 4 2 2 3 3 9 2" xfId="20189" xr:uid="{EE60523C-88E7-4D9D-A06E-BF65E4676508}"/>
    <cellStyle name="Normal 4 2 2 3 4" xfId="923" xr:uid="{00000000-0005-0000-0000-00004D050000}"/>
    <cellStyle name="Normal 4 2 2 3 4 2" xfId="3292" xr:uid="{00000000-0005-0000-0000-00007D050000}"/>
    <cellStyle name="Normal 4 2 2 3 4 2 2" xfId="6349" xr:uid="{903EC303-10FC-411F-B382-8CA196B0FA9E}"/>
    <cellStyle name="Normal 4 2 2 3 4 2 2 2" xfId="26392" xr:uid="{2E55253E-8D44-49E1-A081-9E916C148A99}"/>
    <cellStyle name="Normal 4 2 2 3 4 2 2 3" xfId="15918" xr:uid="{A099347E-D2C8-429B-9BAA-3E2A90202DBF}"/>
    <cellStyle name="Normal 4 2 2 3 4 2 3" xfId="8371" xr:uid="{5D141035-696A-4E11-878E-EBD242DE40E9}"/>
    <cellStyle name="Normal 4 2 2 3 4 2 3 2" xfId="18751" xr:uid="{E53136B3-33EB-4D74-B5D8-661977FAD2C2}"/>
    <cellStyle name="Normal 4 2 2 3 4 2 4" xfId="11204" xr:uid="{60653EEB-44E4-4338-A45A-F98B38267337}"/>
    <cellStyle name="Normal 4 2 2 3 4 2 4 2" xfId="21584" xr:uid="{6E290F7F-7490-44E8-8D1D-849FA539D956}"/>
    <cellStyle name="Normal 4 2 2 3 4 2 5" xfId="25065" xr:uid="{4B20A928-3BF0-4131-9850-99DBE8EFBC68}"/>
    <cellStyle name="Normal 4 2 2 3 4 2 6" xfId="13842" xr:uid="{95F8A9EF-9FB0-41A9-B6CE-9892A4E3E2E1}"/>
    <cellStyle name="Normal 4 2 2 3 4 3" xfId="4324" xr:uid="{CFA2580C-8217-414C-9859-71B9E67B7CAC}"/>
    <cellStyle name="Normal 4 2 2 3 4 3 2" xfId="9095" xr:uid="{CC5DD4F7-4287-46E7-B743-0798B1E276C8}"/>
    <cellStyle name="Normal 4 2 2 3 4 3 2 2" xfId="29138" xr:uid="{A6F36CBA-F00B-4B19-A6C4-D9E5F3632040}"/>
    <cellStyle name="Normal 4 2 2 3 4 3 2 3" xfId="19475" xr:uid="{DA4AA475-C3E8-4EFE-A1B6-E2E5B8F0A4AD}"/>
    <cellStyle name="Normal 4 2 2 3 4 3 3" xfId="11928" xr:uid="{44D23ACD-5634-446E-BD46-8522CCB2B94C}"/>
    <cellStyle name="Normal 4 2 2 3 4 3 3 2" xfId="22308" xr:uid="{495D3382-AF99-4460-A947-CE81718D8307}"/>
    <cellStyle name="Normal 4 2 2 3 4 3 4" xfId="23362" xr:uid="{D1C35386-1376-4B27-B1B7-1514218E98E7}"/>
    <cellStyle name="Normal 4 2 2 3 4 3 5" xfId="16642" xr:uid="{46F62C47-74B7-4BFF-9FB8-0CA1E0F68596}"/>
    <cellStyle name="Normal 4 2 2 3 4 4" xfId="5226" xr:uid="{B06EC196-D623-41BB-9755-7F3CAFA7877F}"/>
    <cellStyle name="Normal 4 2 2 3 4 4 2" xfId="27059" xr:uid="{D2008287-8AB6-4294-98BF-F42428FDFB1F}"/>
    <cellStyle name="Normal 4 2 2 3 4 4 3" xfId="14524" xr:uid="{ED31B2A9-EB38-4D6F-B778-406C4AA72E44}"/>
    <cellStyle name="Normal 4 2 2 3 4 5" xfId="6977" xr:uid="{BCF7E8DF-2D67-4C25-AD26-C7642BF978DD}"/>
    <cellStyle name="Normal 4 2 2 3 4 5 2" xfId="17357" xr:uid="{23DFBA90-FA5C-47BC-8F39-12985AF4A672}"/>
    <cellStyle name="Normal 4 2 2 3 4 6" xfId="9810" xr:uid="{49073248-F7CD-4E09-AC9C-9F9DD844E98F}"/>
    <cellStyle name="Normal 4 2 2 3 4 6 2" xfId="20190" xr:uid="{7EF81C41-C72F-47F2-8707-1A56334CA33A}"/>
    <cellStyle name="Normal 4 2 2 3 4 7" xfId="24452" xr:uid="{DDEAE3DF-9B4E-4BFF-996F-73C4E7C1C643}"/>
    <cellStyle name="Normal 4 2 2 3 4 8" xfId="13213" xr:uid="{38D7521A-ACA3-4633-9CD1-86380A409521}"/>
    <cellStyle name="Normal 4 2 2 3 5" xfId="3293" xr:uid="{00000000-0005-0000-0000-00007E050000}"/>
    <cellStyle name="Normal 4 2 2 3 5 2" xfId="4509" xr:uid="{EDD4B0BD-21AD-4575-B0BB-6E5584BA8968}"/>
    <cellStyle name="Normal 4 2 2 3 5 2 2" xfId="9280" xr:uid="{0C10E1BC-B471-4F26-B951-4FBEE845F0BF}"/>
    <cellStyle name="Normal 4 2 2 3 5 2 2 2" xfId="29261" xr:uid="{6F325DE0-354A-4F89-BB12-BC82C49ED3C2}"/>
    <cellStyle name="Normal 4 2 2 3 5 2 2 3" xfId="19660" xr:uid="{E4450B45-E98A-494F-B564-0E51C692795D}"/>
    <cellStyle name="Normal 4 2 2 3 5 2 3" xfId="12113" xr:uid="{03F9FCD8-517E-4619-B5ED-92190ADB52B7}"/>
    <cellStyle name="Normal 4 2 2 3 5 2 3 2" xfId="22493" xr:uid="{E8762A68-8649-4416-B5BE-17AD1E4B5093}"/>
    <cellStyle name="Normal 4 2 2 3 5 2 4" xfId="23386" xr:uid="{426B393D-1C8B-46A7-948C-4EBB83DAF223}"/>
    <cellStyle name="Normal 4 2 2 3 5 2 5" xfId="16827" xr:uid="{D154F8CF-A302-4A23-9698-C405646370A4}"/>
    <cellStyle name="Normal 4 2 2 3 5 3" xfId="6350" xr:uid="{CA67D7C3-161B-41BD-8E71-FC9DC48DD57B}"/>
    <cellStyle name="Normal 4 2 2 3 5 3 2" xfId="27004" xr:uid="{AC6B385D-7441-4676-BB30-362DA48ABD73}"/>
    <cellStyle name="Normal 4 2 2 3 5 3 3" xfId="15919" xr:uid="{294CEA23-2C85-4770-89C3-EFD50B0A0C71}"/>
    <cellStyle name="Normal 4 2 2 3 5 4" xfId="8372" xr:uid="{429CF405-1390-403A-B8DD-D74AEEEE382B}"/>
    <cellStyle name="Normal 4 2 2 3 5 4 2" xfId="18752" xr:uid="{F0567FDE-6F5E-4EFC-B339-D3D8F41EAC59}"/>
    <cellStyle name="Normal 4 2 2 3 5 5" xfId="11205" xr:uid="{B4123C7D-1D5B-4683-9284-7DF1184A0883}"/>
    <cellStyle name="Normal 4 2 2 3 5 5 2" xfId="21585" xr:uid="{06EA28BA-E65A-4A86-9AA2-F77EB29C3F6B}"/>
    <cellStyle name="Normal 4 2 2 3 5 6" xfId="25320" xr:uid="{727BCEBE-3334-4D89-8771-987FA425547D}"/>
    <cellStyle name="Normal 4 2 2 3 5 7" xfId="13843" xr:uid="{DEFA00F6-18FB-427B-B130-728411644C83}"/>
    <cellStyle name="Normal 4 2 2 3 6" xfId="2926" xr:uid="{00000000-0005-0000-0000-00007F050000}"/>
    <cellStyle name="Normal 4 2 2 3 6 2" xfId="6105" xr:uid="{9F3C0357-5F61-4F3B-8096-0CF0F6AC8D66}"/>
    <cellStyle name="Normal 4 2 2 3 6 2 2" xfId="27468" xr:uid="{2E14018F-0E47-45B2-97A9-91B205A340B5}"/>
    <cellStyle name="Normal 4 2 2 3 6 2 3" xfId="15583" xr:uid="{64C90382-7B55-45A0-BEEB-8B0C1A2287BB}"/>
    <cellStyle name="Normal 4 2 2 3 6 3" xfId="8036" xr:uid="{723D2E27-132C-4556-87F6-C96E666DA9E2}"/>
    <cellStyle name="Normal 4 2 2 3 6 3 2" xfId="18416" xr:uid="{01B60CE9-C58F-40AD-B2ED-E2917838A755}"/>
    <cellStyle name="Normal 4 2 2 3 6 4" xfId="10869" xr:uid="{331A1D25-1E24-4484-BA91-7328824DCA98}"/>
    <cellStyle name="Normal 4 2 2 3 6 4 2" xfId="21249" xr:uid="{88F54577-95BD-42A6-85D4-E866A4006185}"/>
    <cellStyle name="Normal 4 2 2 3 6 5" xfId="25419" xr:uid="{8FF3C58E-8BD4-46B2-8C6F-993942D0C36F}"/>
    <cellStyle name="Normal 4 2 2 3 6 6" xfId="13439" xr:uid="{82146FBA-DF5A-403F-A8F8-AB19096A80A2}"/>
    <cellStyle name="Normal 4 2 2 3 7" xfId="2474" xr:uid="{00000000-0005-0000-0000-000080050000}"/>
    <cellStyle name="Normal 4 2 2 3 7 2" xfId="5761" xr:uid="{EC9D5935-AF72-4A26-A29D-51DAFC622B55}"/>
    <cellStyle name="Normal 4 2 2 3 7 2 2" xfId="27987" xr:uid="{E237374A-B761-4C1C-982F-F03C3356940D}"/>
    <cellStyle name="Normal 4 2 2 3 7 2 3" xfId="15145" xr:uid="{846F4005-524B-4E01-9B61-46CAB7B98D9C}"/>
    <cellStyle name="Normal 4 2 2 3 7 3" xfId="7598" xr:uid="{2DB1E442-9720-4757-BAC5-E023FA285D05}"/>
    <cellStyle name="Normal 4 2 2 3 7 3 2" xfId="17978" xr:uid="{F54C884B-2F83-4B33-B9F3-5FCE05C53621}"/>
    <cellStyle name="Normal 4 2 2 3 7 4" xfId="10431" xr:uid="{FEFE2369-68AF-434E-BCD2-AD61EC64D19A}"/>
    <cellStyle name="Normal 4 2 2 3 7 4 2" xfId="20811" xr:uid="{9C38CEA3-60C5-4E85-A799-A8CCAF3CBCF0}"/>
    <cellStyle name="Normal 4 2 2 3 7 5" xfId="23477" xr:uid="{667CD572-A39D-4242-BDBE-6BD6CBDADC26}"/>
    <cellStyle name="Normal 4 2 2 3 7 6" xfId="12861" xr:uid="{B3F4EDBB-7567-4018-802F-FF91A3DACCD9}"/>
    <cellStyle name="Normal 4 2 2 3 8" xfId="2228" xr:uid="{00000000-0005-0000-0000-00006F050000}"/>
    <cellStyle name="Normal 4 2 2 3 8 2" xfId="7354" xr:uid="{251AE1BE-6A83-459C-AEFA-B7D341745D18}"/>
    <cellStyle name="Normal 4 2 2 3 8 2 2" xfId="17734" xr:uid="{725D5F2A-A59D-4980-976E-3DAD4C780A9A}"/>
    <cellStyle name="Normal 4 2 2 3 8 3" xfId="10187" xr:uid="{CEA25CFD-DE8E-42A7-A923-AE34B8E6132F}"/>
    <cellStyle name="Normal 4 2 2 3 8 3 2" xfId="20567" xr:uid="{3701C557-99FE-4970-9E68-4ADB8F989C0B}"/>
    <cellStyle name="Normal 4 2 2 3 8 4" xfId="22662" xr:uid="{9BF09DFD-D193-4044-B1FF-E169C922CF43}"/>
    <cellStyle name="Normal 4 2 2 3 8 5" xfId="14901" xr:uid="{6ACCD0C8-4CE4-4F2E-8108-56149E92E85E}"/>
    <cellStyle name="Normal 4 2 2 3 9" xfId="3971" xr:uid="{0782F743-45C0-44C0-AEAC-8FCADDB238D7}"/>
    <cellStyle name="Normal 4 2 2 3 9 2" xfId="8794" xr:uid="{4AA8DE3C-01B3-4E95-9784-D962C9D85806}"/>
    <cellStyle name="Normal 4 2 2 3 9 2 2" xfId="19174" xr:uid="{F6E00A14-FBCC-4F12-9770-F7BEB8332FD4}"/>
    <cellStyle name="Normal 4 2 2 3 9 3" xfId="11627" xr:uid="{39C37010-AD2B-4D73-A546-B0C121666EB7}"/>
    <cellStyle name="Normal 4 2 2 3 9 3 2" xfId="22007" xr:uid="{59BB1F7F-F732-4642-B32D-D5C9FB5DAD06}"/>
    <cellStyle name="Normal 4 2 2 3 9 4" xfId="16341" xr:uid="{4EFDA8A4-00E8-4C1A-9A8D-8A09CE090A7D}"/>
    <cellStyle name="Normal 4 2 2 4" xfId="924" xr:uid="{00000000-0005-0000-0000-00004E050000}"/>
    <cellStyle name="Normal 4 2 2 4 10" xfId="6978" xr:uid="{43E72B32-F5E5-4D7A-8456-82088F87763A}"/>
    <cellStyle name="Normal 4 2 2 4 10 2" xfId="17358" xr:uid="{04BDADEE-CE3C-48F0-9BF5-EEC502683A20}"/>
    <cellStyle name="Normal 4 2 2 4 11" xfId="9811" xr:uid="{096BC897-755D-4269-9E65-AD651079D9D0}"/>
    <cellStyle name="Normal 4 2 2 4 11 2" xfId="20191" xr:uid="{A6A89815-2657-4104-BB75-987E6C39D265}"/>
    <cellStyle name="Normal 4 2 2 4 12" xfId="23876" xr:uid="{DB376193-8776-4576-A119-EDD2E75704CF}"/>
    <cellStyle name="Normal 4 2 2 4 13" xfId="12439" xr:uid="{73433729-7ABE-457A-8D58-3712B623EA70}"/>
    <cellStyle name="Normal 4 2 2 4 2" xfId="925" xr:uid="{00000000-0005-0000-0000-00004F050000}"/>
    <cellStyle name="Normal 4 2 2 4 2 10" xfId="9812" xr:uid="{74B6838E-3A0E-4581-8315-134652AC2605}"/>
    <cellStyle name="Normal 4 2 2 4 2 10 2" xfId="20192" xr:uid="{FA79C592-F3E4-45B7-8425-361543C0209D}"/>
    <cellStyle name="Normal 4 2 2 4 2 11" xfId="25133" xr:uid="{FE895F79-E79E-42EB-9468-F7EA69AAFCBD}"/>
    <cellStyle name="Normal 4 2 2 4 2 12" xfId="12584" xr:uid="{65891DFD-AC75-4EF2-BE1B-E12741DF5688}"/>
    <cellStyle name="Normal 4 2 2 4 2 2" xfId="926" xr:uid="{00000000-0005-0000-0000-000050050000}"/>
    <cellStyle name="Normal 4 2 2 4 2 2 2" xfId="3295" xr:uid="{00000000-0005-0000-0000-000084050000}"/>
    <cellStyle name="Normal 4 2 2 4 2 2 2 2" xfId="6352" xr:uid="{57213AAF-F5C4-44D0-A2B0-97F183471ECE}"/>
    <cellStyle name="Normal 4 2 2 4 2 2 2 2 2" xfId="27078" xr:uid="{FA7FA6CA-809C-434A-98F6-EFA80E8E9178}"/>
    <cellStyle name="Normal 4 2 2 4 2 2 2 2 3" xfId="27738" xr:uid="{F68157DE-0A3F-47CF-9F36-F86C136DC849}"/>
    <cellStyle name="Normal 4 2 2 4 2 2 2 2 4" xfId="15921" xr:uid="{B20FDE2B-52F5-42DE-AA97-018AFF58F137}"/>
    <cellStyle name="Normal 4 2 2 4 2 2 2 3" xfId="8374" xr:uid="{94A78240-CA92-4263-8B92-90DC69479D83}"/>
    <cellStyle name="Normal 4 2 2 4 2 2 2 3 2" xfId="28897" xr:uid="{1E60605B-AFC0-40FC-BDC4-0FBEA0E3394C}"/>
    <cellStyle name="Normal 4 2 2 4 2 2 2 3 3" xfId="18754" xr:uid="{07EB8F78-4D54-41C2-9ADD-00AC7DE8CF58}"/>
    <cellStyle name="Normal 4 2 2 4 2 2 2 4" xfId="11207" xr:uid="{7D57D94D-2B60-458D-BA6C-47C53AE0F291}"/>
    <cellStyle name="Normal 4 2 2 4 2 2 2 4 2" xfId="21587" xr:uid="{7271D98C-9040-49C3-9D7A-7C7D325CC6FB}"/>
    <cellStyle name="Normal 4 2 2 4 2 2 2 5" xfId="23382" xr:uid="{AA79B49B-DA04-48DE-850B-55B9AFF31B3F}"/>
    <cellStyle name="Normal 4 2 2 4 2 2 2 6" xfId="13845" xr:uid="{A33995DC-CE48-435F-9431-9C4EE806C447}"/>
    <cellStyle name="Normal 4 2 2 4 2 2 3" xfId="4327" xr:uid="{88AADD46-078C-4A1A-86CD-8C746649C1D3}"/>
    <cellStyle name="Normal 4 2 2 4 2 2 3 2" xfId="9098" xr:uid="{5AAA42F9-F8DA-4B91-9EB6-E9FE37649223}"/>
    <cellStyle name="Normal 4 2 2 4 2 2 3 2 2" xfId="29141" xr:uid="{B9E1C12C-87CA-4909-B0CC-617106AB27B7}"/>
    <cellStyle name="Normal 4 2 2 4 2 2 3 2 3" xfId="19478" xr:uid="{9F7414B7-8F52-4B89-BCA5-DE0EAD9F4546}"/>
    <cellStyle name="Normal 4 2 2 4 2 2 3 3" xfId="11931" xr:uid="{4502D610-E4EF-4C5E-9328-75FA8F718928}"/>
    <cellStyle name="Normal 4 2 2 4 2 2 3 3 2" xfId="22311" xr:uid="{11411F55-E273-4FE0-A186-04C1753E8C00}"/>
    <cellStyle name="Normal 4 2 2 4 2 2 3 4" xfId="25539" xr:uid="{954FFE69-45B1-4E9A-BDCD-E82D809935BA}"/>
    <cellStyle name="Normal 4 2 2 4 2 2 3 5" xfId="16645" xr:uid="{5B7A3110-2BE7-496F-AC9D-2E711862E030}"/>
    <cellStyle name="Normal 4 2 2 4 2 2 4" xfId="5229" xr:uid="{71A08C51-E181-4520-A87B-EB59AC28F586}"/>
    <cellStyle name="Normal 4 2 2 4 2 2 4 2" xfId="27673" xr:uid="{45FB5C57-856C-454C-9E6A-DB8981F59C9F}"/>
    <cellStyle name="Normal 4 2 2 4 2 2 4 3" xfId="14527" xr:uid="{9693F6C0-C7B6-4EB2-AC80-24099C13C0B3}"/>
    <cellStyle name="Normal 4 2 2 4 2 2 5" xfId="6980" xr:uid="{C34822D5-4980-4FB2-A8AB-9A66281BCD4A}"/>
    <cellStyle name="Normal 4 2 2 4 2 2 5 2" xfId="17360" xr:uid="{5B29B84B-2882-495A-A6A1-674BEE0C4A87}"/>
    <cellStyle name="Normal 4 2 2 4 2 2 6" xfId="9813" xr:uid="{B3D2A0E6-EF4F-442A-A3F6-CF3EBD577BB0}"/>
    <cellStyle name="Normal 4 2 2 4 2 2 6 2" xfId="20193" xr:uid="{8A7864B9-710E-45C3-B548-9810DBD6652D}"/>
    <cellStyle name="Normal 4 2 2 4 2 2 7" xfId="24867" xr:uid="{A3223941-99C9-4708-A4D9-962243FD31A6}"/>
    <cellStyle name="Normal 4 2 2 4 2 2 8" xfId="13217" xr:uid="{C4FAC374-CD0C-427D-9D1F-54A139A334CB}"/>
    <cellStyle name="Normal 4 2 2 4 2 3" xfId="3296" xr:uid="{00000000-0005-0000-0000-000085050000}"/>
    <cellStyle name="Normal 4 2 2 4 2 3 2" xfId="4510" xr:uid="{0818EA2E-927A-481A-859A-BCB273EFD974}"/>
    <cellStyle name="Normal 4 2 2 4 2 3 2 2" xfId="9281" xr:uid="{CCB918E8-A93E-4B16-84D4-AC3489B98F89}"/>
    <cellStyle name="Normal 4 2 2 4 2 3 2 2 2" xfId="29262" xr:uid="{EEDF7A42-8E48-4406-B6EE-1FF2A7C945F6}"/>
    <cellStyle name="Normal 4 2 2 4 2 3 2 2 3" xfId="19661" xr:uid="{AFB95E2C-728A-4693-BDBD-8364CF8A08B1}"/>
    <cellStyle name="Normal 4 2 2 4 2 3 2 3" xfId="12114" xr:uid="{93B9522D-5B6A-40E6-84CC-70C7765501C8}"/>
    <cellStyle name="Normal 4 2 2 4 2 3 2 3 2" xfId="22494" xr:uid="{67AD3FC9-E43D-458A-A5E2-6BC6C9BE5C24}"/>
    <cellStyle name="Normal 4 2 2 4 2 3 2 4" xfId="25270" xr:uid="{2DC845AD-6C37-486A-A7B8-01497128D10F}"/>
    <cellStyle name="Normal 4 2 2 4 2 3 2 5" xfId="16828" xr:uid="{0633965A-7B30-4EC2-8C0E-2C8A62B26074}"/>
    <cellStyle name="Normal 4 2 2 4 2 3 3" xfId="6353" xr:uid="{FDDB43A5-ABEA-49F9-8B54-B851083D45D7}"/>
    <cellStyle name="Normal 4 2 2 4 2 3 3 2" xfId="28217" xr:uid="{86F5E978-9FED-4FBE-BC62-5099C0089DEE}"/>
    <cellStyle name="Normal 4 2 2 4 2 3 3 3" xfId="15922" xr:uid="{55403D2F-1CF3-4059-A788-591AE8339692}"/>
    <cellStyle name="Normal 4 2 2 4 2 3 4" xfId="8375" xr:uid="{543F9E0E-EB2C-4DB4-8FC4-7742DCCA1393}"/>
    <cellStyle name="Normal 4 2 2 4 2 3 4 2" xfId="18755" xr:uid="{083473DA-79F7-4E5D-9210-F776595C2A0E}"/>
    <cellStyle name="Normal 4 2 2 4 2 3 5" xfId="11208" xr:uid="{A96EA365-06FB-400A-A0A0-F3301435CF8D}"/>
    <cellStyle name="Normal 4 2 2 4 2 3 5 2" xfId="21588" xr:uid="{2702454B-AC90-417A-B4E6-1021B0A56BC9}"/>
    <cellStyle name="Normal 4 2 2 4 2 3 6" xfId="23087" xr:uid="{DE759B16-35D1-44DC-BFF4-D8C2C2A31E68}"/>
    <cellStyle name="Normal 4 2 2 4 2 3 7" xfId="13846" xr:uid="{0ADE618F-B6AE-4C45-95BD-9B1583E34E61}"/>
    <cellStyle name="Normal 4 2 2 4 2 4" xfId="3294" xr:uid="{00000000-0005-0000-0000-000086050000}"/>
    <cellStyle name="Normal 4 2 2 4 2 4 2" xfId="6351" xr:uid="{AAF72A24-F1C6-480B-98DC-4A89960A15A5}"/>
    <cellStyle name="Normal 4 2 2 4 2 4 2 2" xfId="26247" xr:uid="{7442A6A0-3EDD-4480-B062-C50A51984114}"/>
    <cellStyle name="Normal 4 2 2 4 2 4 2 3" xfId="15920" xr:uid="{DA566C5C-2C16-4232-AE10-7BEF4D950917}"/>
    <cellStyle name="Normal 4 2 2 4 2 4 3" xfId="8373" xr:uid="{20768569-174D-40A4-9A7F-25676938BB96}"/>
    <cellStyle name="Normal 4 2 2 4 2 4 3 2" xfId="18753" xr:uid="{20CE6C7A-761A-46D0-96C2-AD0FF85A7D94}"/>
    <cellStyle name="Normal 4 2 2 4 2 4 4" xfId="11206" xr:uid="{DA374353-C8F8-4AE2-8C96-8538D52C51F7}"/>
    <cellStyle name="Normal 4 2 2 4 2 4 4 2" xfId="21586" xr:uid="{CFF0B452-282C-4DD8-9127-B61CE55EEAA7}"/>
    <cellStyle name="Normal 4 2 2 4 2 4 5" xfId="25393" xr:uid="{E892D505-0A99-41BD-8E5A-1F3F82763A3C}"/>
    <cellStyle name="Normal 4 2 2 4 2 4 6" xfId="13844" xr:uid="{06B5F8F0-3CB7-4B3F-9C0A-9D8FF13D20B1}"/>
    <cellStyle name="Normal 4 2 2 4 2 5" xfId="2617" xr:uid="{00000000-0005-0000-0000-000087050000}"/>
    <cellStyle name="Normal 4 2 2 4 2 5 2" xfId="5878" xr:uid="{171A5BF7-BC41-4681-85A6-995E693AE31B}"/>
    <cellStyle name="Normal 4 2 2 4 2 5 2 2" xfId="25850" xr:uid="{BE7B5EEC-EA53-42AF-B95F-D971A9CF9890}"/>
    <cellStyle name="Normal 4 2 2 4 2 5 2 3" xfId="15288" xr:uid="{85F14D3C-8ABE-4C7B-8EB9-96863347B539}"/>
    <cellStyle name="Normal 4 2 2 4 2 5 3" xfId="7741" xr:uid="{26A12828-DFE0-4715-9316-629A4B9DBE36}"/>
    <cellStyle name="Normal 4 2 2 4 2 5 3 2" xfId="18121" xr:uid="{AE099D59-17E4-4E4F-AA29-D90E573E0551}"/>
    <cellStyle name="Normal 4 2 2 4 2 5 4" xfId="10574" xr:uid="{3D7714DE-F127-4500-8005-EFFB419DAD0C}"/>
    <cellStyle name="Normal 4 2 2 4 2 5 4 2" xfId="20954" xr:uid="{38B96024-71F1-4D35-B8AD-4060713747C2}"/>
    <cellStyle name="Normal 4 2 2 4 2 5 5" xfId="25466" xr:uid="{39726886-B996-427D-9878-F32605EC1946}"/>
    <cellStyle name="Normal 4 2 2 4 2 5 6" xfId="13004" xr:uid="{F1E4B336-E499-4981-8108-CA3BBF41F09A}"/>
    <cellStyle name="Normal 4 2 2 4 2 6" xfId="2351" xr:uid="{00000000-0005-0000-0000-000082050000}"/>
    <cellStyle name="Normal 4 2 2 4 2 6 2" xfId="7477" xr:uid="{B1557CEC-49F6-4432-A9B6-3FA38E9ECDD5}"/>
    <cellStyle name="Normal 4 2 2 4 2 6 2 2" xfId="17857" xr:uid="{0E89E44A-523E-472B-943B-FA6A00816B8D}"/>
    <cellStyle name="Normal 4 2 2 4 2 6 3" xfId="10310" xr:uid="{8C71FD11-9122-4445-B3C1-70AB7805FDB4}"/>
    <cellStyle name="Normal 4 2 2 4 2 6 3 2" xfId="20690" xr:uid="{80D63F16-10E5-4DA3-A974-0043DAC15398}"/>
    <cellStyle name="Normal 4 2 2 4 2 6 4" xfId="24881" xr:uid="{3D4B304D-F455-457D-A90B-E2E5A08C7EA4}"/>
    <cellStyle name="Normal 4 2 2 4 2 6 5" xfId="15024" xr:uid="{B669BB6C-6997-4AD8-8732-EA1A33D9B286}"/>
    <cellStyle name="Normal 4 2 2 4 2 7" xfId="3892" xr:uid="{B1EFC525-476C-434F-9E37-E08229CCCE26}"/>
    <cellStyle name="Normal 4 2 2 4 2 7 2" xfId="8723" xr:uid="{FCE14AAF-D21D-4506-9395-355BAD6D8146}"/>
    <cellStyle name="Normal 4 2 2 4 2 7 2 2" xfId="19103" xr:uid="{F27D2E40-C611-4140-9B54-38E2E2EE971B}"/>
    <cellStyle name="Normal 4 2 2 4 2 7 3" xfId="11556" xr:uid="{AA35E4C3-6C6B-47D8-B322-4B463ED45D22}"/>
    <cellStyle name="Normal 4 2 2 4 2 7 3 2" xfId="21936" xr:uid="{23C4568E-9550-4B68-846A-7D11E933FE72}"/>
    <cellStyle name="Normal 4 2 2 4 2 7 4" xfId="16270" xr:uid="{6E29289B-C7EC-4ECC-B39D-909A5086C9CB}"/>
    <cellStyle name="Normal 4 2 2 4 2 8" xfId="5228" xr:uid="{50D16BA2-8008-491C-BC3B-413F344C97FB}"/>
    <cellStyle name="Normal 4 2 2 4 2 8 2" xfId="14526" xr:uid="{4C3EE0CF-CA2D-48BF-95C6-4BF5421807AC}"/>
    <cellStyle name="Normal 4 2 2 4 2 9" xfId="6979" xr:uid="{875A6027-B59C-4A05-9E65-B3598367CBD9}"/>
    <cellStyle name="Normal 4 2 2 4 2 9 2" xfId="17359" xr:uid="{31A635BB-04AE-4C97-823E-027693102A10}"/>
    <cellStyle name="Normal 4 2 2 4 3" xfId="927" xr:uid="{00000000-0005-0000-0000-000051050000}"/>
    <cellStyle name="Normal 4 2 2 4 3 2" xfId="3297" xr:uid="{00000000-0005-0000-0000-000089050000}"/>
    <cellStyle name="Normal 4 2 2 4 3 2 2" xfId="6354" xr:uid="{DB7ED969-706E-4EF0-8AEF-B44F27724A10}"/>
    <cellStyle name="Normal 4 2 2 4 3 2 2 2" xfId="23125" xr:uid="{9FE4B55D-C27F-4451-A7C1-C9A4141F9F8A}"/>
    <cellStyle name="Normal 4 2 2 4 3 2 2 3" xfId="27250" xr:uid="{CA430E71-5522-4843-98CF-6155ACFE8AD5}"/>
    <cellStyle name="Normal 4 2 2 4 3 2 2 4" xfId="15923" xr:uid="{C8B4B23E-964D-45F0-BD2E-16FB4962FA6A}"/>
    <cellStyle name="Normal 4 2 2 4 3 2 3" xfId="8376" xr:uid="{E71EE9B8-8A89-4351-94DC-B421A5A739E6}"/>
    <cellStyle name="Normal 4 2 2 4 3 2 3 2" xfId="28898" xr:uid="{8A9BB08A-E1CA-405D-AAF2-CCC73066E3DE}"/>
    <cellStyle name="Normal 4 2 2 4 3 2 3 3" xfId="18756" xr:uid="{39935B28-D386-4C98-8C09-EB303EB0DF92}"/>
    <cellStyle name="Normal 4 2 2 4 3 2 4" xfId="11209" xr:uid="{2C0893F6-16AC-4C83-9939-1FC44AAE1A9C}"/>
    <cellStyle name="Normal 4 2 2 4 3 2 4 2" xfId="21589" xr:uid="{A416532E-34D5-4011-986D-89B29049DD01}"/>
    <cellStyle name="Normal 4 2 2 4 3 2 5" xfId="23637" xr:uid="{ADB69F83-0DC2-4AB2-A25E-152CDECDF452}"/>
    <cellStyle name="Normal 4 2 2 4 3 2 6" xfId="13847" xr:uid="{A4050B32-F993-42F5-8D2A-3EA26B22D6A8}"/>
    <cellStyle name="Normal 4 2 2 4 3 3" xfId="2767" xr:uid="{00000000-0005-0000-0000-00008A050000}"/>
    <cellStyle name="Normal 4 2 2 4 3 3 2" xfId="5984" xr:uid="{D714554F-13C7-4848-82DA-F99578ED663A}"/>
    <cellStyle name="Normal 4 2 2 4 3 3 2 2" xfId="26166" xr:uid="{4A8A2886-3655-4331-8314-C7D89A290E72}"/>
    <cellStyle name="Normal 4 2 2 4 3 3 2 3" xfId="15437" xr:uid="{BC108CB3-8816-4F88-B024-2E3BE8906A44}"/>
    <cellStyle name="Normal 4 2 2 4 3 3 3" xfId="7890" xr:uid="{F9E1BE4C-D1B0-4252-8D15-CA52ECD0B49B}"/>
    <cellStyle name="Normal 4 2 2 4 3 3 3 2" xfId="18270" xr:uid="{9D3BCCF4-1B4A-4E65-BE42-0D0D7784F0B5}"/>
    <cellStyle name="Normal 4 2 2 4 3 3 4" xfId="10723" xr:uid="{F08D7AC6-7D0D-40B5-9DBE-C91C9CF97BB7}"/>
    <cellStyle name="Normal 4 2 2 4 3 3 4 2" xfId="21103" xr:uid="{8FB6AC6A-4B64-430D-A14E-25FF3B69A30F}"/>
    <cellStyle name="Normal 4 2 2 4 3 3 5" xfId="23728" xr:uid="{CF92C751-6CFD-4CA8-A398-128DAAC974AF}"/>
    <cellStyle name="Normal 4 2 2 4 3 3 6" xfId="13216" xr:uid="{E7F360B1-F7E5-46C2-A001-A68EAD7EDD58}"/>
    <cellStyle name="Normal 4 2 2 4 3 4" xfId="4181" xr:uid="{C41374AA-398E-49B6-93FD-E1A9331CDFBC}"/>
    <cellStyle name="Normal 4 2 2 4 3 4 2" xfId="8952" xr:uid="{2AE103A5-42BD-4788-B14D-BCB8209021C1}"/>
    <cellStyle name="Normal 4 2 2 4 3 4 2 2" xfId="29040" xr:uid="{1A00E0E5-F5CE-451B-9F9A-DA9C7B5273AD}"/>
    <cellStyle name="Normal 4 2 2 4 3 4 2 3" xfId="19332" xr:uid="{110560D6-4830-4636-B47C-84D0AA400F01}"/>
    <cellStyle name="Normal 4 2 2 4 3 4 3" xfId="11785" xr:uid="{4AB957CD-0568-492F-99FA-8AA901196C47}"/>
    <cellStyle name="Normal 4 2 2 4 3 4 3 2" xfId="22165" xr:uid="{959B2846-8940-444B-9242-3D2D882B8289}"/>
    <cellStyle name="Normal 4 2 2 4 3 4 4" xfId="23592" xr:uid="{85AB795E-D515-4FF1-B160-6B8D05B87815}"/>
    <cellStyle name="Normal 4 2 2 4 3 4 5" xfId="16499" xr:uid="{041B70B4-5B7D-41AE-8F55-49F80D50D331}"/>
    <cellStyle name="Normal 4 2 2 4 3 5" xfId="5230" xr:uid="{C79EFE5B-41C6-462D-B4AC-220D9794CBC6}"/>
    <cellStyle name="Normal 4 2 2 4 3 5 2" xfId="28283" xr:uid="{A131D15C-124D-4DEB-BDDF-DD0D370252B0}"/>
    <cellStyle name="Normal 4 2 2 4 3 5 3" xfId="14528" xr:uid="{239FF3B8-81F4-4B1E-8621-980706B91857}"/>
    <cellStyle name="Normal 4 2 2 4 3 6" xfId="6981" xr:uid="{13FAE052-AAAF-4089-9B8C-AC0A9A30A793}"/>
    <cellStyle name="Normal 4 2 2 4 3 6 2" xfId="17361" xr:uid="{798452EE-FFD2-46AE-A248-D50DB1B3F953}"/>
    <cellStyle name="Normal 4 2 2 4 3 7" xfId="9814" xr:uid="{F6094285-A40A-4F54-8464-644AB105B121}"/>
    <cellStyle name="Normal 4 2 2 4 3 7 2" xfId="20194" xr:uid="{E0FCD560-82AA-48F0-8626-A9CDB155C7F6}"/>
    <cellStyle name="Normal 4 2 2 4 3 8" xfId="23926" xr:uid="{B8BD615D-BCC6-44CB-97AB-FCFF8CC4069D}"/>
    <cellStyle name="Normal 4 2 2 4 3 9" xfId="12742" xr:uid="{EF6AB516-E6BA-436B-8008-52FF10DC7C72}"/>
    <cellStyle name="Normal 4 2 2 4 4" xfId="928" xr:uid="{00000000-0005-0000-0000-000052050000}"/>
    <cellStyle name="Normal 4 2 2 4 4 2" xfId="4511" xr:uid="{7F0BAE6F-8248-4C02-BF04-CC0E1E710B11}"/>
    <cellStyle name="Normal 4 2 2 4 4 2 2" xfId="9282" xr:uid="{C5A7C9DC-C510-4E40-89A9-1A786C2F8733}"/>
    <cellStyle name="Normal 4 2 2 4 4 2 2 2" xfId="29263" xr:uid="{9B6D7F25-F703-4899-B377-A6929FFA8706}"/>
    <cellStyle name="Normal 4 2 2 4 4 2 2 3" xfId="19662" xr:uid="{75DA1B32-F879-4F31-9D4A-AE0B31D392BA}"/>
    <cellStyle name="Normal 4 2 2 4 4 2 3" xfId="12115" xr:uid="{90B7D2CC-CB4E-4D61-8F2C-37CD29D6B66B}"/>
    <cellStyle name="Normal 4 2 2 4 4 2 3 2" xfId="22495" xr:uid="{12E16E5C-8897-4BE6-B2B0-329C403E707D}"/>
    <cellStyle name="Normal 4 2 2 4 4 2 4" xfId="25603" xr:uid="{95370623-BF1A-416E-987A-4E99F4F097B5}"/>
    <cellStyle name="Normal 4 2 2 4 4 2 5" xfId="16829" xr:uid="{5AF74597-6190-4DBE-B557-1DC9EE8ABB2C}"/>
    <cellStyle name="Normal 4 2 2 4 4 3" xfId="5231" xr:uid="{DC98DC4E-5DC0-4CF2-B1E2-0640CA7891F1}"/>
    <cellStyle name="Normal 4 2 2 4 4 3 2" xfId="25857" xr:uid="{39A713B4-432B-4920-8061-C58CD61DE077}"/>
    <cellStyle name="Normal 4 2 2 4 4 3 3" xfId="14529" xr:uid="{E125828D-806B-441F-8960-87D5B184F968}"/>
    <cellStyle name="Normal 4 2 2 4 4 4" xfId="6982" xr:uid="{B589063A-5A25-4BE9-873F-199C25D2C403}"/>
    <cellStyle name="Normal 4 2 2 4 4 4 2" xfId="17362" xr:uid="{5DA7FAB8-26C6-4D3C-AD00-27D33ACB7DE0}"/>
    <cellStyle name="Normal 4 2 2 4 4 5" xfId="9815" xr:uid="{5FDF8056-D649-42E6-86D3-515DFA2885AE}"/>
    <cellStyle name="Normal 4 2 2 4 4 5 2" xfId="20195" xr:uid="{9694BB31-BBB1-4DE5-AE33-972C3DB25A66}"/>
    <cellStyle name="Normal 4 2 2 4 4 6" xfId="22921" xr:uid="{38504A9F-730E-4AFE-84EC-6873EF8F377A}"/>
    <cellStyle name="Normal 4 2 2 4 4 7" xfId="13848" xr:uid="{48C4D6CF-5E56-4CE8-BED3-BA3B24319385}"/>
    <cellStyle name="Normal 4 2 2 4 5" xfId="2927" xr:uid="{00000000-0005-0000-0000-00008C050000}"/>
    <cellStyle name="Normal 4 2 2 4 5 2" xfId="6106" xr:uid="{94E986A0-9D03-4141-BAA9-6B86CD95BC63}"/>
    <cellStyle name="Normal 4 2 2 4 5 2 2" xfId="25711" xr:uid="{E5329199-FF78-4B4A-8B5D-D953DEA46CC1}"/>
    <cellStyle name="Normal 4 2 2 4 5 2 3" xfId="27964" xr:uid="{2BA4E496-5583-47CD-A334-E7ADA2E23914}"/>
    <cellStyle name="Normal 4 2 2 4 5 2 4" xfId="15584" xr:uid="{C60D9B1A-07BB-4E09-9939-2FD56421173C}"/>
    <cellStyle name="Normal 4 2 2 4 5 3" xfId="8037" xr:uid="{7DA0102F-5996-450F-A2F8-FD7CA9B9A43A}"/>
    <cellStyle name="Normal 4 2 2 4 5 3 2" xfId="28240" xr:uid="{4B0F276F-F12C-461C-96E8-541A24B9A97B}"/>
    <cellStyle name="Normal 4 2 2 4 5 3 3" xfId="18417" xr:uid="{66C3041F-BB06-46A9-8916-6826EF97BC08}"/>
    <cellStyle name="Normal 4 2 2 4 5 4" xfId="10870" xr:uid="{D17C5C4B-F940-4D53-86D1-51EE1CD3A322}"/>
    <cellStyle name="Normal 4 2 2 4 5 4 2" xfId="21250" xr:uid="{529D701B-8938-44F3-9B41-8B7D3475A218}"/>
    <cellStyle name="Normal 4 2 2 4 5 5" xfId="25269" xr:uid="{89D46EA6-8B48-4DE6-96C0-708E1778CD65}"/>
    <cellStyle name="Normal 4 2 2 4 5 6" xfId="13440" xr:uid="{0433115D-CD86-4F97-9A69-0CD7588BD6CA}"/>
    <cellStyle name="Normal 4 2 2 4 6" xfId="2454" xr:uid="{00000000-0005-0000-0000-00008D050000}"/>
    <cellStyle name="Normal 4 2 2 4 6 2" xfId="5745" xr:uid="{6B248BF3-FE3E-4975-ACF5-E79D0C31AE6B}"/>
    <cellStyle name="Normal 4 2 2 4 6 2 2" xfId="27107" xr:uid="{6D5AABAF-7EA6-482E-A3D3-B00D19E543D5}"/>
    <cellStyle name="Normal 4 2 2 4 6 2 3" xfId="15125" xr:uid="{472856FF-6085-4563-98BB-CE62A8294F52}"/>
    <cellStyle name="Normal 4 2 2 4 6 3" xfId="7578" xr:uid="{F76A5DB4-AE73-4355-9086-9B46F7852BB8}"/>
    <cellStyle name="Normal 4 2 2 4 6 3 2" xfId="17958" xr:uid="{735D299E-C6F1-4BB1-8DDD-5D65C0A2C320}"/>
    <cellStyle name="Normal 4 2 2 4 6 4" xfId="10411" xr:uid="{9021F540-409A-4C40-A5B4-87DF8A106FF3}"/>
    <cellStyle name="Normal 4 2 2 4 6 4 2" xfId="20791" xr:uid="{7220C185-106B-4FC8-9093-434972A947E8}"/>
    <cellStyle name="Normal 4 2 2 4 6 5" xfId="22675" xr:uid="{A71608BB-3685-495F-8A97-BC62EF5BA3EA}"/>
    <cellStyle name="Normal 4 2 2 4 6 6" xfId="12841" xr:uid="{0DD415B8-547E-4632-B007-51AFF8BE85A1}"/>
    <cellStyle name="Normal 4 2 2 4 7" xfId="2208" xr:uid="{00000000-0005-0000-0000-000081050000}"/>
    <cellStyle name="Normal 4 2 2 4 7 2" xfId="7334" xr:uid="{3BF7C5D6-6D70-4BAB-9DE4-9D0AB1537E19}"/>
    <cellStyle name="Normal 4 2 2 4 7 2 2" xfId="17714" xr:uid="{A5A87725-B542-456C-8C24-5938A5086B56}"/>
    <cellStyle name="Normal 4 2 2 4 7 3" xfId="10167" xr:uid="{4DC94CEA-72D3-4462-AEBD-33D0D4D37B08}"/>
    <cellStyle name="Normal 4 2 2 4 7 3 2" xfId="20547" xr:uid="{812DAA69-B456-4A1B-A0AE-237CBC55FE00}"/>
    <cellStyle name="Normal 4 2 2 4 7 4" xfId="25095" xr:uid="{59F58065-4199-4106-9A15-BD2C5391B7B0}"/>
    <cellStyle name="Normal 4 2 2 4 7 5" xfId="14881" xr:uid="{0112D7EC-2D98-4DEC-B91B-F1F848280BB9}"/>
    <cellStyle name="Normal 4 2 2 4 8" xfId="3972" xr:uid="{0ED48F26-5E12-4166-A72C-6C4C5EBBF6E1}"/>
    <cellStyle name="Normal 4 2 2 4 8 2" xfId="8795" xr:uid="{B54FB584-BA06-4EA1-8EA4-E90091879801}"/>
    <cellStyle name="Normal 4 2 2 4 8 2 2" xfId="19175" xr:uid="{43D71011-D7FA-43E6-AE67-38BB7485609A}"/>
    <cellStyle name="Normal 4 2 2 4 8 3" xfId="11628" xr:uid="{768F07F0-1087-4E61-808E-A14C0851C388}"/>
    <cellStyle name="Normal 4 2 2 4 8 3 2" xfId="22008" xr:uid="{46234296-031E-4FFD-AB74-AEB0A33D65BC}"/>
    <cellStyle name="Normal 4 2 2 4 8 4" xfId="16342" xr:uid="{EBCA9866-59FB-4AE0-99FD-11E1A4B490BA}"/>
    <cellStyle name="Normal 4 2 2 4 9" xfId="5227" xr:uid="{141EB3B9-3DBB-46EA-A0E2-EEA3709D310A}"/>
    <cellStyle name="Normal 4 2 2 4 9 2" xfId="14525" xr:uid="{5959E2D1-4D58-4EA5-A4A4-9B85D8ADCB59}"/>
    <cellStyle name="Normal 4 2 2 5" xfId="929" xr:uid="{00000000-0005-0000-0000-000053050000}"/>
    <cellStyle name="Normal 4 2 2 5 10" xfId="9816" xr:uid="{58171749-EBE0-41BC-A70E-179CEEF4D561}"/>
    <cellStyle name="Normal 4 2 2 5 10 2" xfId="20196" xr:uid="{F2D3F1B8-6D2E-44D4-A005-7B245604EB93}"/>
    <cellStyle name="Normal 4 2 2 5 11" xfId="23638" xr:uid="{4F6A9DC8-DC4E-49AC-9523-A707C70EEC77}"/>
    <cellStyle name="Normal 4 2 2 5 12" xfId="12585" xr:uid="{4A902344-3DCA-4B79-8C03-DAFE5EFE6440}"/>
    <cellStyle name="Normal 4 2 2 5 2" xfId="930" xr:uid="{00000000-0005-0000-0000-000054050000}"/>
    <cellStyle name="Normal 4 2 2 5 2 2" xfId="931" xr:uid="{00000000-0005-0000-0000-000055050000}"/>
    <cellStyle name="Normal 4 2 2 5 2 2 2" xfId="5234" xr:uid="{BB2A55E1-3D3F-4778-BABA-3D7670BAE9A7}"/>
    <cellStyle name="Normal 4 2 2 5 2 2 2 2" xfId="24779" xr:uid="{74E8F1D5-1987-43CF-86B6-92E1C1DC5CAE}"/>
    <cellStyle name="Normal 4 2 2 5 2 2 2 3" xfId="27414" xr:uid="{91A993C5-8F2D-4A39-B491-DF055DE86D3F}"/>
    <cellStyle name="Normal 4 2 2 5 2 2 2 4" xfId="14532" xr:uid="{A58CF70A-7684-468F-AF9E-72F91CDEE923}"/>
    <cellStyle name="Normal 4 2 2 5 2 2 3" xfId="6985" xr:uid="{B06B3D5D-2FFD-47A5-9374-E7A749D7EB10}"/>
    <cellStyle name="Normal 4 2 2 5 2 2 3 2" xfId="27616" xr:uid="{686F00C0-92AF-48EF-8F7F-341E1897A390}"/>
    <cellStyle name="Normal 4 2 2 5 2 2 3 3" xfId="27353" xr:uid="{702B176F-70B9-4C22-9475-A180B82C544E}"/>
    <cellStyle name="Normal 4 2 2 5 2 2 3 4" xfId="17365" xr:uid="{7DE463CC-A07F-486F-BB45-A1F85BEC3835}"/>
    <cellStyle name="Normal 4 2 2 5 2 2 4" xfId="9818" xr:uid="{D5FE8D46-57A1-4FC6-9783-A476A8A2C32E}"/>
    <cellStyle name="Normal 4 2 2 5 2 2 4 2" xfId="29412" xr:uid="{68BE820C-826A-4F57-ADEA-F7F33A39BF0A}"/>
    <cellStyle name="Normal 4 2 2 5 2 2 4 3" xfId="20198" xr:uid="{F308CD53-9FA7-4232-AE58-24B2EA28331A}"/>
    <cellStyle name="Normal 4 2 2 5 2 2 5" xfId="24678" xr:uid="{1AB2CD9D-E3DE-4EBE-B49B-256598088DFA}"/>
    <cellStyle name="Normal 4 2 2 5 2 2 6" xfId="13849" xr:uid="{D5346BBC-C88F-434A-BAD1-F6962974956D}"/>
    <cellStyle name="Normal 4 2 2 5 2 3" xfId="2768" xr:uid="{00000000-0005-0000-0000-000091050000}"/>
    <cellStyle name="Normal 4 2 2 5 2 3 2" xfId="5985" xr:uid="{4F79CE1D-FD04-4C1D-A924-F43EB3944698}"/>
    <cellStyle name="Normal 4 2 2 5 2 3 2 2" xfId="27659" xr:uid="{78AB8423-D389-4A4C-AA7F-9649141E7E78}"/>
    <cellStyle name="Normal 4 2 2 5 2 3 2 3" xfId="15438" xr:uid="{531E4F4E-25E5-4752-B345-7AB1E9CE93D1}"/>
    <cellStyle name="Normal 4 2 2 5 2 3 3" xfId="7891" xr:uid="{CF0B3C64-E9A4-45CB-A1FE-9AC51949BCF2}"/>
    <cellStyle name="Normal 4 2 2 5 2 3 3 2" xfId="18271" xr:uid="{2B965257-6DF8-4838-AC3B-96710552853B}"/>
    <cellStyle name="Normal 4 2 2 5 2 3 4" xfId="10724" xr:uid="{9D62CC09-3D0C-4422-B8FC-85CA6C106737}"/>
    <cellStyle name="Normal 4 2 2 5 2 3 4 2" xfId="21104" xr:uid="{BFCBB2F2-3BD5-4435-B291-1D9922CF1C77}"/>
    <cellStyle name="Normal 4 2 2 5 2 3 5" xfId="24429" xr:uid="{B81F789B-A9FC-42A8-8330-5722F5ED092D}"/>
    <cellStyle name="Normal 4 2 2 5 2 3 6" xfId="13218" xr:uid="{0AE12896-55C9-400E-B3AD-39B52619F1E1}"/>
    <cellStyle name="Normal 4 2 2 5 2 4" xfId="4182" xr:uid="{C65CDB0D-6C14-4C4C-87D1-96C498932E52}"/>
    <cellStyle name="Normal 4 2 2 5 2 4 2" xfId="8953" xr:uid="{AEBCDB12-132A-452C-88C9-3FC1C24CFE4E}"/>
    <cellStyle name="Normal 4 2 2 5 2 4 2 2" xfId="29041" xr:uid="{26AD6E36-E1A2-433D-A82E-BC36F2F67C15}"/>
    <cellStyle name="Normal 4 2 2 5 2 4 2 3" xfId="19333" xr:uid="{C7C432BD-09CF-4123-8F42-D072425FBBA1}"/>
    <cellStyle name="Normal 4 2 2 5 2 4 3" xfId="11786" xr:uid="{A55D2D27-6739-4D76-82E6-630FED310E41}"/>
    <cellStyle name="Normal 4 2 2 5 2 4 3 2" xfId="22166" xr:uid="{321A2C97-4639-4556-BBDC-487AF3689163}"/>
    <cellStyle name="Normal 4 2 2 5 2 4 4" xfId="25057" xr:uid="{1F29A50C-4EA9-4D04-AC66-CEF83CD20367}"/>
    <cellStyle name="Normal 4 2 2 5 2 4 5" xfId="16500" xr:uid="{440D7215-C38F-4516-A4CE-2A597E91CD6C}"/>
    <cellStyle name="Normal 4 2 2 5 2 5" xfId="5233" xr:uid="{5B25C12D-A192-48CA-AC6B-FE90824957C4}"/>
    <cellStyle name="Normal 4 2 2 5 2 5 2" xfId="26475" xr:uid="{783D4596-487B-4E3C-BB7C-A9BBBD3AC4AA}"/>
    <cellStyle name="Normal 4 2 2 5 2 5 3" xfId="14531" xr:uid="{3D001904-949B-4072-A028-E4CB6746FFCE}"/>
    <cellStyle name="Normal 4 2 2 5 2 6" xfId="6984" xr:uid="{45EC6BC5-5E6F-4537-B521-428A8AFBB9A5}"/>
    <cellStyle name="Normal 4 2 2 5 2 6 2" xfId="17364" xr:uid="{862A1209-6E22-4B39-845A-AFB905B8255E}"/>
    <cellStyle name="Normal 4 2 2 5 2 7" xfId="9817" xr:uid="{AAC5116F-CB34-4B2F-8E39-FFF7ED7A0A97}"/>
    <cellStyle name="Normal 4 2 2 5 2 7 2" xfId="20197" xr:uid="{7412C043-D4CC-480B-86F4-33890837420C}"/>
    <cellStyle name="Normal 4 2 2 5 2 8" xfId="24649" xr:uid="{88F5A006-EB78-4F59-BF5B-E07823D4D7C3}"/>
    <cellStyle name="Normal 4 2 2 5 2 9" xfId="12743" xr:uid="{431D2F21-2C4D-4F5F-BA8F-7DD2E2FAB5CD}"/>
    <cellStyle name="Normal 4 2 2 5 3" xfId="932" xr:uid="{00000000-0005-0000-0000-000056050000}"/>
    <cellStyle name="Normal 4 2 2 5 3 2" xfId="4512" xr:uid="{E049B8BE-D8B3-4C11-B71A-CECFADEA9B46}"/>
    <cellStyle name="Normal 4 2 2 5 3 2 2" xfId="9283" xr:uid="{59266FD9-2CBC-409D-BE2A-DADD88089D21}"/>
    <cellStyle name="Normal 4 2 2 5 3 2 2 2" xfId="29264" xr:uid="{8F65F3E8-198E-4DC9-B2F5-2F429F94C8C2}"/>
    <cellStyle name="Normal 4 2 2 5 3 2 2 3" xfId="19663" xr:uid="{171404A7-91D5-4668-BD99-3D813849E06B}"/>
    <cellStyle name="Normal 4 2 2 5 3 2 3" xfId="12116" xr:uid="{729A547F-B580-400E-A1FF-6F5B18CD426C}"/>
    <cellStyle name="Normal 4 2 2 5 3 2 3 2" xfId="22496" xr:uid="{0D8505EA-1315-4A5E-B875-2CCF2ABF7183}"/>
    <cellStyle name="Normal 4 2 2 5 3 2 4" xfId="23436" xr:uid="{05B6868B-10CB-4611-8174-C49205B1C086}"/>
    <cellStyle name="Normal 4 2 2 5 3 2 5" xfId="16830" xr:uid="{04DF7987-3D04-4196-95B7-14D3FE0348E2}"/>
    <cellStyle name="Normal 4 2 2 5 3 3" xfId="5235" xr:uid="{D0DC0D79-6B0D-42F4-8359-B63BD6B67808}"/>
    <cellStyle name="Normal 4 2 2 5 3 3 2" xfId="23028" xr:uid="{6C72D273-C781-4929-9BDC-EC14BA3726CA}"/>
    <cellStyle name="Normal 4 2 2 5 3 3 3" xfId="27281" xr:uid="{FEC6DF22-1838-4905-B289-846F6F736681}"/>
    <cellStyle name="Normal 4 2 2 5 3 3 4" xfId="14533" xr:uid="{9362DCF5-4498-4EE8-8D1C-A467273DD596}"/>
    <cellStyle name="Normal 4 2 2 5 3 4" xfId="6986" xr:uid="{901345E2-1587-469C-939D-B36370FF6A42}"/>
    <cellStyle name="Normal 4 2 2 5 3 4 2" xfId="25624" xr:uid="{3D7F0D0C-9321-4763-AD34-9EF0AE3FF06C}"/>
    <cellStyle name="Normal 4 2 2 5 3 4 3" xfId="28579" xr:uid="{63F75DC7-B827-4F4B-831E-0EB2CFD23B86}"/>
    <cellStyle name="Normal 4 2 2 5 3 4 4" xfId="17366" xr:uid="{8DCB8E37-B49A-46AC-82EB-538434DD6566}"/>
    <cellStyle name="Normal 4 2 2 5 3 5" xfId="9819" xr:uid="{22B8E61A-940A-44EF-A67B-1FEF8E888503}"/>
    <cellStyle name="Normal 4 2 2 5 3 5 2" xfId="29413" xr:uid="{8E69B30C-E9F1-4BF1-A24F-F3AC703D1500}"/>
    <cellStyle name="Normal 4 2 2 5 3 5 3" xfId="20199" xr:uid="{AC92B244-EF5E-4695-B110-FEA706E96ED0}"/>
    <cellStyle name="Normal 4 2 2 5 3 6" xfId="23035" xr:uid="{B1C54EFA-4EE1-4FC3-8C1B-3F4ED1734102}"/>
    <cellStyle name="Normal 4 2 2 5 3 7" xfId="13850" xr:uid="{BAFA886D-9DEC-4C30-B41C-4298CE465B14}"/>
    <cellStyle name="Normal 4 2 2 5 4" xfId="933" xr:uid="{00000000-0005-0000-0000-000057050000}"/>
    <cellStyle name="Normal 4 2 2 5 4 2" xfId="5236" xr:uid="{FBF7B6F4-DCA5-464C-A60C-8751E1E408E9}"/>
    <cellStyle name="Normal 4 2 2 5 4 2 2" xfId="24702" xr:uid="{C7485AA5-B669-4551-9315-FC080ED8CFEA}"/>
    <cellStyle name="Normal 4 2 2 5 4 2 3" xfId="26232" xr:uid="{6AD5F11A-EA59-4309-8090-DC567E72943C}"/>
    <cellStyle name="Normal 4 2 2 5 4 2 4" xfId="14534" xr:uid="{7ECE356E-313B-42CB-A1D3-FCC2375DFF9A}"/>
    <cellStyle name="Normal 4 2 2 5 4 3" xfId="6987" xr:uid="{E84AAD02-12D7-498D-988A-7DE82B4F9F15}"/>
    <cellStyle name="Normal 4 2 2 5 4 3 2" xfId="27044" xr:uid="{699BE569-BFB6-4A74-9F07-4D458083C0BC}"/>
    <cellStyle name="Normal 4 2 2 5 4 3 3" xfId="17367" xr:uid="{A1361F66-D4AA-4CF8-9DAD-7AD2D9E3D438}"/>
    <cellStyle name="Normal 4 2 2 5 4 4" xfId="9820" xr:uid="{BE39222B-A1CF-424C-B8B8-0E83D50105AB}"/>
    <cellStyle name="Normal 4 2 2 5 4 4 2" xfId="20200" xr:uid="{E020F430-1093-46F8-9E00-662975A4E683}"/>
    <cellStyle name="Normal 4 2 2 5 4 5" xfId="24314" xr:uid="{31FBF425-6E7C-4A0E-B0B8-02059FDD6E19}"/>
    <cellStyle name="Normal 4 2 2 5 4 6" xfId="13441" xr:uid="{1695C9F3-8203-4C46-A191-BA26B2A9EFE9}"/>
    <cellStyle name="Normal 4 2 2 5 5" xfId="2514" xr:uid="{00000000-0005-0000-0000-000094050000}"/>
    <cellStyle name="Normal 4 2 2 5 5 2" xfId="5791" xr:uid="{77BAEC64-5E37-4042-98C2-8298A57D0226}"/>
    <cellStyle name="Normal 4 2 2 5 5 2 2" xfId="27528" xr:uid="{AD85F3C9-B223-4255-90FB-AD6300F365A0}"/>
    <cellStyle name="Normal 4 2 2 5 5 2 3" xfId="15185" xr:uid="{3C121F72-D4F8-4D10-8449-508995BBCF3A}"/>
    <cellStyle name="Normal 4 2 2 5 5 3" xfId="7638" xr:uid="{F8DB22E3-7B6D-4144-802D-7AA035B0A0EE}"/>
    <cellStyle name="Normal 4 2 2 5 5 3 2" xfId="18018" xr:uid="{A4DF8C86-0048-4F64-8F80-FAD5B89C41FF}"/>
    <cellStyle name="Normal 4 2 2 5 5 4" xfId="10471" xr:uid="{8C3DC2F1-19B5-4410-B4B5-C002ABC268E2}"/>
    <cellStyle name="Normal 4 2 2 5 5 4 2" xfId="20851" xr:uid="{CF407E97-4759-4A15-ABD7-8BBA39E492D5}"/>
    <cellStyle name="Normal 4 2 2 5 5 5" xfId="24480" xr:uid="{8D7EE892-8887-495A-A9A0-AD53852F641B}"/>
    <cellStyle name="Normal 4 2 2 5 5 6" xfId="12901" xr:uid="{D6A48E63-4E4B-45EA-A18E-8440363B7741}"/>
    <cellStyle name="Normal 4 2 2 5 6" xfId="2352" xr:uid="{00000000-0005-0000-0000-00008E050000}"/>
    <cellStyle name="Normal 4 2 2 5 6 2" xfId="7478" xr:uid="{DB22DD5E-9B79-40A0-9C8D-3FA9C2E3A5B5}"/>
    <cellStyle name="Normal 4 2 2 5 6 2 2" xfId="28091" xr:uid="{71BE59F2-93C1-40BC-814A-90D10CD9E6F6}"/>
    <cellStyle name="Normal 4 2 2 5 6 2 3" xfId="17858" xr:uid="{F9370712-E4E1-4873-B0F5-71AD2E79E593}"/>
    <cellStyle name="Normal 4 2 2 5 6 3" xfId="10311" xr:uid="{EFD862F5-19BF-4263-BCA2-5A933F86B82B}"/>
    <cellStyle name="Normal 4 2 2 5 6 3 2" xfId="20691" xr:uid="{41724785-511B-42F5-800E-97FAF9D83914}"/>
    <cellStyle name="Normal 4 2 2 5 6 4" xfId="23716" xr:uid="{D1BE1319-0532-4686-98EF-6512B4ADDEDD}"/>
    <cellStyle name="Normal 4 2 2 5 6 5" xfId="15025" xr:uid="{7E22B584-62AC-47F9-A90D-CB5E498CB451}"/>
    <cellStyle name="Normal 4 2 2 5 7" xfId="3973" xr:uid="{C4ACFCEF-14B3-40AE-ABFF-B000279843F1}"/>
    <cellStyle name="Normal 4 2 2 5 7 2" xfId="8796" xr:uid="{C5D84EDB-E9B5-4072-9365-B9F8F88EE448}"/>
    <cellStyle name="Normal 4 2 2 5 7 2 2" xfId="19176" xr:uid="{9E213812-8C20-4C0B-BA78-7AFC9E58DEB3}"/>
    <cellStyle name="Normal 4 2 2 5 7 3" xfId="11629" xr:uid="{C23ADEDA-2837-47F1-9E98-FDE60199FEC2}"/>
    <cellStyle name="Normal 4 2 2 5 7 3 2" xfId="22009" xr:uid="{2254D8D2-FDA5-4C97-B63B-61350D6E97E8}"/>
    <cellStyle name="Normal 4 2 2 5 7 4" xfId="28326" xr:uid="{9E80C560-B7C3-4DF8-8EF7-1A19A15D5A9C}"/>
    <cellStyle name="Normal 4 2 2 5 7 5" xfId="16343" xr:uid="{4A3E1B43-F1F0-4F84-A199-892F3592355D}"/>
    <cellStyle name="Normal 4 2 2 5 8" xfId="5232" xr:uid="{99EDCC47-7759-4792-8EE3-30957819F237}"/>
    <cellStyle name="Normal 4 2 2 5 8 2" xfId="14530" xr:uid="{05C04DB2-3738-498B-8248-64DBEBF26A1B}"/>
    <cellStyle name="Normal 4 2 2 5 9" xfId="6983" xr:uid="{7234C7C5-2619-42B4-9EBE-929194430821}"/>
    <cellStyle name="Normal 4 2 2 5 9 2" xfId="17363" xr:uid="{5C19578B-13BB-4230-930C-8CB16E58F99E}"/>
    <cellStyle name="Normal 4 2 2 6" xfId="934" xr:uid="{00000000-0005-0000-0000-000058050000}"/>
    <cellStyle name="Normal 4 2 2 6 10" xfId="9821" xr:uid="{2561D18D-4E72-4AE6-AA97-22DF5CAF4D20}"/>
    <cellStyle name="Normal 4 2 2 6 10 2" xfId="20201" xr:uid="{DD89E622-D3D6-4B3E-B7AD-5A25DA26FF2A}"/>
    <cellStyle name="Normal 4 2 2 6 11" xfId="23589" xr:uid="{11A9B7DB-80B6-4EA4-A830-7E6CBC498292}"/>
    <cellStyle name="Normal 4 2 2 6 12" xfId="12586" xr:uid="{E2F84217-4F6D-4768-A087-B3CEB335A4E4}"/>
    <cellStyle name="Normal 4 2 2 6 2" xfId="935" xr:uid="{00000000-0005-0000-0000-000059050000}"/>
    <cellStyle name="Normal 4 2 2 6 2 2" xfId="936" xr:uid="{00000000-0005-0000-0000-00005A050000}"/>
    <cellStyle name="Normal 4 2 2 6 2 2 2" xfId="5239" xr:uid="{6F5B2623-C032-414D-8BC1-BDCFC1F6835C}"/>
    <cellStyle name="Normal 4 2 2 6 2 2 2 2" xfId="22742" xr:uid="{09CD513C-488E-4419-97B1-B67AF03D62BA}"/>
    <cellStyle name="Normal 4 2 2 6 2 2 2 3" xfId="27579" xr:uid="{DFB8FFD9-D5C8-4DA4-8614-F96625D45145}"/>
    <cellStyle name="Normal 4 2 2 6 2 2 2 4" xfId="14537" xr:uid="{A5EF2391-BEAF-477E-8940-36D03BE1E800}"/>
    <cellStyle name="Normal 4 2 2 6 2 2 3" xfId="6990" xr:uid="{95F4974A-894F-4860-8699-13AB1BEB70AB}"/>
    <cellStyle name="Normal 4 2 2 6 2 2 3 2" xfId="27617" xr:uid="{ED699511-B2B0-4ECF-BFA3-495CB59F5F4E}"/>
    <cellStyle name="Normal 4 2 2 6 2 2 3 3" xfId="26659" xr:uid="{EF9AA21E-2E22-4858-8F3D-7B1CA787E389}"/>
    <cellStyle name="Normal 4 2 2 6 2 2 3 4" xfId="17370" xr:uid="{5F93B48C-62FE-4CC8-ADE3-9E2B782D49B9}"/>
    <cellStyle name="Normal 4 2 2 6 2 2 4" xfId="9823" xr:uid="{1D8DD49B-3C79-41E4-9C8F-9484788576C5}"/>
    <cellStyle name="Normal 4 2 2 6 2 2 4 2" xfId="29414" xr:uid="{CCD0D234-5A2B-4730-A0F9-0150433F8D5E}"/>
    <cellStyle name="Normal 4 2 2 6 2 2 4 3" xfId="20203" xr:uid="{C31C3F99-CC06-43B0-A424-4AF2C4049761}"/>
    <cellStyle name="Normal 4 2 2 6 2 2 5" xfId="24360" xr:uid="{4C68074B-E687-4033-8FEB-9F77E550AE00}"/>
    <cellStyle name="Normal 4 2 2 6 2 2 6" xfId="13851" xr:uid="{DAA0A645-9EEE-48A8-AF04-A76D1DCAD4DD}"/>
    <cellStyle name="Normal 4 2 2 6 2 3" xfId="2769" xr:uid="{00000000-0005-0000-0000-000098050000}"/>
    <cellStyle name="Normal 4 2 2 6 2 3 2" xfId="5986" xr:uid="{77158A41-DC44-4BAC-82C0-46E3F59185DA}"/>
    <cellStyle name="Normal 4 2 2 6 2 3 2 2" xfId="26906" xr:uid="{B6EF9791-E7B2-44FD-ACE6-D90AB1367990}"/>
    <cellStyle name="Normal 4 2 2 6 2 3 2 3" xfId="15439" xr:uid="{3320EA68-7558-45B0-AFEC-B1ADC52F4049}"/>
    <cellStyle name="Normal 4 2 2 6 2 3 3" xfId="7892" xr:uid="{44AC1D0C-A867-43BA-A801-5D1DFE078152}"/>
    <cellStyle name="Normal 4 2 2 6 2 3 3 2" xfId="18272" xr:uid="{8879CEAB-EFBF-4490-9446-1A37C0675D06}"/>
    <cellStyle name="Normal 4 2 2 6 2 3 4" xfId="10725" xr:uid="{FC74A597-35EC-4AFA-97DC-58E59BEF5AB2}"/>
    <cellStyle name="Normal 4 2 2 6 2 3 4 2" xfId="21105" xr:uid="{6F74B78A-DFE0-4366-8219-445536C6F776}"/>
    <cellStyle name="Normal 4 2 2 6 2 3 5" xfId="25357" xr:uid="{5DD0AF5D-8B3F-444E-AA6A-9DCDDE37FF46}"/>
    <cellStyle name="Normal 4 2 2 6 2 3 6" xfId="13219" xr:uid="{9A48E49D-3543-4A53-84C3-D924CEF31E0D}"/>
    <cellStyle name="Normal 4 2 2 6 2 4" xfId="4183" xr:uid="{4A600C20-B7B2-4CC1-8893-32A614127785}"/>
    <cellStyle name="Normal 4 2 2 6 2 4 2" xfId="8954" xr:uid="{EA0D9F9D-E07C-4CB9-BE3E-87351E77F228}"/>
    <cellStyle name="Normal 4 2 2 6 2 4 2 2" xfId="29042" xr:uid="{2DBA315C-5C30-47D3-A2FB-DEF876A68A13}"/>
    <cellStyle name="Normal 4 2 2 6 2 4 2 3" xfId="19334" xr:uid="{975FDC66-83DC-45C1-BC2E-40F9A9AC5561}"/>
    <cellStyle name="Normal 4 2 2 6 2 4 3" xfId="11787" xr:uid="{CA5CD5B8-C598-4FC7-9B17-45027E2B06BD}"/>
    <cellStyle name="Normal 4 2 2 6 2 4 3 2" xfId="22167" xr:uid="{A0187298-99B6-4651-BD1A-6C1C79138CB1}"/>
    <cellStyle name="Normal 4 2 2 6 2 4 4" xfId="23963" xr:uid="{388895BE-FD39-4AF5-B105-8FDC92A42E0B}"/>
    <cellStyle name="Normal 4 2 2 6 2 4 5" xfId="16501" xr:uid="{C5169F37-8B69-4859-8714-687CB20A635B}"/>
    <cellStyle name="Normal 4 2 2 6 2 5" xfId="5238" xr:uid="{662E116E-9EC3-4A06-979B-4EFE42AE6890}"/>
    <cellStyle name="Normal 4 2 2 6 2 5 2" xfId="28371" xr:uid="{70454BAD-28A9-4101-AE6B-D9ED288DDA2B}"/>
    <cellStyle name="Normal 4 2 2 6 2 5 3" xfId="14536" xr:uid="{5187D604-5B23-4136-BC05-65A19767659B}"/>
    <cellStyle name="Normal 4 2 2 6 2 6" xfId="6989" xr:uid="{FF310834-285A-481B-9925-936D55C32865}"/>
    <cellStyle name="Normal 4 2 2 6 2 6 2" xfId="17369" xr:uid="{3DB2F12C-026A-4A45-B982-D32BF14048DC}"/>
    <cellStyle name="Normal 4 2 2 6 2 7" xfId="9822" xr:uid="{ECA44F94-06E9-4180-9BDD-88E77CCD4115}"/>
    <cellStyle name="Normal 4 2 2 6 2 7 2" xfId="20202" xr:uid="{E0440E39-4A6D-45F4-8B3C-3D4577E20CFE}"/>
    <cellStyle name="Normal 4 2 2 6 2 8" xfId="22931" xr:uid="{1FA73B3E-1D31-499C-8A57-0C8195DC023A}"/>
    <cellStyle name="Normal 4 2 2 6 2 9" xfId="12744" xr:uid="{F073804B-386A-4A13-9194-C1CB16759E4B}"/>
    <cellStyle name="Normal 4 2 2 6 3" xfId="937" xr:uid="{00000000-0005-0000-0000-00005B050000}"/>
    <cellStyle name="Normal 4 2 2 6 3 2" xfId="4513" xr:uid="{3C535D30-4F3D-46CB-AFA7-72D4C11D4890}"/>
    <cellStyle name="Normal 4 2 2 6 3 2 2" xfId="9284" xr:uid="{9A792B1F-E3F2-44F4-BC2C-B5A5BE9CC4A8}"/>
    <cellStyle name="Normal 4 2 2 6 3 2 2 2" xfId="29265" xr:uid="{8CF39A1A-A244-4345-BA53-8293D37B0FDB}"/>
    <cellStyle name="Normal 4 2 2 6 3 2 2 3" xfId="19664" xr:uid="{2A9B5CC3-3017-488E-97D0-098DAD78554D}"/>
    <cellStyle name="Normal 4 2 2 6 3 2 3" xfId="12117" xr:uid="{1A834563-6AB8-48AC-BECC-0CB2AF0093DD}"/>
    <cellStyle name="Normal 4 2 2 6 3 2 3 2" xfId="22497" xr:uid="{7C83541A-4FC0-4BB7-82C5-06FE99E97000}"/>
    <cellStyle name="Normal 4 2 2 6 3 2 4" xfId="24961" xr:uid="{F3290EC6-C128-4396-83B4-C190E6F07075}"/>
    <cellStyle name="Normal 4 2 2 6 3 2 5" xfId="16831" xr:uid="{2607B29E-3790-41F8-B887-50EC8B36D73A}"/>
    <cellStyle name="Normal 4 2 2 6 3 3" xfId="5240" xr:uid="{90D8FC7C-E81B-4DA4-BA7F-0935FFDDE95B}"/>
    <cellStyle name="Normal 4 2 2 6 3 3 2" xfId="26821" xr:uid="{4FF99E2A-6C61-4C03-ACCE-44D4D0A6E67D}"/>
    <cellStyle name="Normal 4 2 2 6 3 3 3" xfId="27485" xr:uid="{2C8E640E-2B5A-4837-A3E7-41231A33D013}"/>
    <cellStyle name="Normal 4 2 2 6 3 3 4" xfId="14538" xr:uid="{AE953FB9-649F-4C31-9347-AD2DA4997FA0}"/>
    <cellStyle name="Normal 4 2 2 6 3 4" xfId="6991" xr:uid="{3C5B5C16-8376-49F8-B0CB-5AB1F34D0DFB}"/>
    <cellStyle name="Normal 4 2 2 6 3 4 2" xfId="27284" xr:uid="{3980CFEC-2FE6-4C5C-BED4-9B7570AFD8E2}"/>
    <cellStyle name="Normal 4 2 2 6 3 4 3" xfId="27271" xr:uid="{862D206E-6C31-4D59-A121-52856B57CFD7}"/>
    <cellStyle name="Normal 4 2 2 6 3 4 4" xfId="17371" xr:uid="{550094BF-19E4-4FD0-8B2B-5979CB7F0FF3}"/>
    <cellStyle name="Normal 4 2 2 6 3 5" xfId="9824" xr:uid="{CEB9C7F4-F0A1-4722-B955-5F2C1D176CBB}"/>
    <cellStyle name="Normal 4 2 2 6 3 5 2" xfId="29415" xr:uid="{26618566-766D-4872-8583-5618A3E842C7}"/>
    <cellStyle name="Normal 4 2 2 6 3 5 3" xfId="20204" xr:uid="{B3B95895-399D-4E1D-BF34-EA2962EEC19E}"/>
    <cellStyle name="Normal 4 2 2 6 3 6" xfId="24229" xr:uid="{514BFD68-60B8-4E2A-BEBA-EB6872B3289A}"/>
    <cellStyle name="Normal 4 2 2 6 3 7" xfId="13852" xr:uid="{5C8A8026-B8CF-48C7-B291-F159243D9733}"/>
    <cellStyle name="Normal 4 2 2 6 4" xfId="938" xr:uid="{00000000-0005-0000-0000-00005C050000}"/>
    <cellStyle name="Normal 4 2 2 6 4 2" xfId="5241" xr:uid="{8B7500D1-1045-40FB-A876-21499B7F35D7}"/>
    <cellStyle name="Normal 4 2 2 6 4 2 2" xfId="23325" xr:uid="{9F3982A5-F9A4-42BF-94FD-1144EC865199}"/>
    <cellStyle name="Normal 4 2 2 6 4 2 3" xfId="26269" xr:uid="{0A351F3D-29E9-459A-BE2F-2BDA2C34C3E0}"/>
    <cellStyle name="Normal 4 2 2 6 4 2 4" xfId="14539" xr:uid="{E29ABD2C-8DF0-401D-B148-402D0B0DBC6B}"/>
    <cellStyle name="Normal 4 2 2 6 4 3" xfId="6992" xr:uid="{4F566D0D-B754-4C10-8F65-41EB9DAD07DA}"/>
    <cellStyle name="Normal 4 2 2 6 4 3 2" xfId="27218" xr:uid="{A972ADBB-CA94-4267-9428-02104DFCED14}"/>
    <cellStyle name="Normal 4 2 2 6 4 3 3" xfId="17372" xr:uid="{F7CBC127-F930-4B83-8A23-AF06F29B60B2}"/>
    <cellStyle name="Normal 4 2 2 6 4 4" xfId="9825" xr:uid="{EA920DFB-FD30-4FB8-BCE4-997A3CE84931}"/>
    <cellStyle name="Normal 4 2 2 6 4 4 2" xfId="20205" xr:uid="{FAE1C70A-5106-450B-8D57-D90B25E4D0FB}"/>
    <cellStyle name="Normal 4 2 2 6 4 5" xfId="23581" xr:uid="{ECD4C5CC-E49D-4568-8896-C362906263EC}"/>
    <cellStyle name="Normal 4 2 2 6 4 6" xfId="13442" xr:uid="{6CB2BAB9-19E6-4059-BDB0-2427D88FA990}"/>
    <cellStyle name="Normal 4 2 2 6 5" xfId="2577" xr:uid="{00000000-0005-0000-0000-00009B050000}"/>
    <cellStyle name="Normal 4 2 2 6 5 2" xfId="5841" xr:uid="{BB13DED3-5EA3-43B9-963D-8ACB59D162CF}"/>
    <cellStyle name="Normal 4 2 2 6 5 2 2" xfId="26838" xr:uid="{437FD476-A855-46B3-934E-248641D8A05B}"/>
    <cellStyle name="Normal 4 2 2 6 5 2 3" xfId="15248" xr:uid="{693E8A13-DBC6-4777-94D9-DF3033BB3255}"/>
    <cellStyle name="Normal 4 2 2 6 5 3" xfId="7701" xr:uid="{D062841D-12D1-4B74-8218-F4536D4677E6}"/>
    <cellStyle name="Normal 4 2 2 6 5 3 2" xfId="18081" xr:uid="{F8220E91-E151-48CE-B448-569CB90D494F}"/>
    <cellStyle name="Normal 4 2 2 6 5 4" xfId="10534" xr:uid="{DD7E7BC7-C813-4AA2-801A-51231DD1A7A6}"/>
    <cellStyle name="Normal 4 2 2 6 5 4 2" xfId="20914" xr:uid="{16A8D1CD-5EC0-4376-BDD5-9CC83AA89412}"/>
    <cellStyle name="Normal 4 2 2 6 5 5" xfId="24969" xr:uid="{6D93BF68-17F3-41CB-9DDA-E8C0E8DEE6BD}"/>
    <cellStyle name="Normal 4 2 2 6 5 6" xfId="12964" xr:uid="{1B54A201-D8DB-4CA1-9906-E4EF9C822C61}"/>
    <cellStyle name="Normal 4 2 2 6 6" xfId="2353" xr:uid="{00000000-0005-0000-0000-000095050000}"/>
    <cellStyle name="Normal 4 2 2 6 6 2" xfId="7479" xr:uid="{FAEF91AF-9211-4435-A837-B87E36160B8C}"/>
    <cellStyle name="Normal 4 2 2 6 6 2 2" xfId="26929" xr:uid="{5B19A4BC-3F78-4EE6-8F92-C8895AE3E6EA}"/>
    <cellStyle name="Normal 4 2 2 6 6 2 3" xfId="17859" xr:uid="{5525B37D-CB38-447D-85B6-6EE5E847F0DC}"/>
    <cellStyle name="Normal 4 2 2 6 6 3" xfId="10312" xr:uid="{DA2AEF52-F208-4F89-A091-302F21486427}"/>
    <cellStyle name="Normal 4 2 2 6 6 3 2" xfId="20692" xr:uid="{B4B6196F-62E2-4FDD-996A-245C9E1D4C98}"/>
    <cellStyle name="Normal 4 2 2 6 6 4" xfId="23030" xr:uid="{09ED6ABB-BDED-4F80-B8BB-8E7246681CA1}"/>
    <cellStyle name="Normal 4 2 2 6 6 5" xfId="15026" xr:uid="{C22F411D-7C67-4A71-B13B-8EE2229526A0}"/>
    <cellStyle name="Normal 4 2 2 6 7" xfId="3974" xr:uid="{3C44D71E-0ED7-4B64-B21F-FB171EDB30F8}"/>
    <cellStyle name="Normal 4 2 2 6 7 2" xfId="8797" xr:uid="{CDB8CAFA-399C-4118-97FE-5516055D49DA}"/>
    <cellStyle name="Normal 4 2 2 6 7 2 2" xfId="19177" xr:uid="{285168F4-5223-4535-A0CE-271C75819637}"/>
    <cellStyle name="Normal 4 2 2 6 7 3" xfId="11630" xr:uid="{A488E30D-91C2-44D5-AB3E-7785E8398C46}"/>
    <cellStyle name="Normal 4 2 2 6 7 3 2" xfId="22010" xr:uid="{F707871D-780D-4C95-B221-B241EF4E1839}"/>
    <cellStyle name="Normal 4 2 2 6 7 4" xfId="27574" xr:uid="{36575FDE-8F80-4BA2-AC5B-6CB7E45CBDEC}"/>
    <cellStyle name="Normal 4 2 2 6 7 5" xfId="16344" xr:uid="{AFC830DC-84AB-4ED2-BEE4-C2ADF3452D36}"/>
    <cellStyle name="Normal 4 2 2 6 8" xfId="5237" xr:uid="{5BDB20EC-E8E3-44DF-84B7-9AFAC17D679F}"/>
    <cellStyle name="Normal 4 2 2 6 8 2" xfId="14535" xr:uid="{7843AA79-BD79-4A07-84FF-0BAB2ADCF180}"/>
    <cellStyle name="Normal 4 2 2 6 9" xfId="6988" xr:uid="{7A743304-F793-4464-8858-A840A2C99EAD}"/>
    <cellStyle name="Normal 4 2 2 6 9 2" xfId="17368" xr:uid="{2C470E94-78DF-49F4-ADD7-DE0028853463}"/>
    <cellStyle name="Normal 4 2 2 7" xfId="939" xr:uid="{00000000-0005-0000-0000-00005D050000}"/>
    <cellStyle name="Normal 4 2 2 7 10" xfId="12587" xr:uid="{F487EBE3-2457-4BE7-A555-B738C8F4B1CC}"/>
    <cellStyle name="Normal 4 2 2 7 2" xfId="940" xr:uid="{00000000-0005-0000-0000-00005E050000}"/>
    <cellStyle name="Normal 4 2 2 7 2 2" xfId="2928" xr:uid="{00000000-0005-0000-0000-00009E050000}"/>
    <cellStyle name="Normal 4 2 2 7 2 2 2" xfId="6107" xr:uid="{57C0A4CB-A731-4894-954B-67C4835C67DD}"/>
    <cellStyle name="Normal 4 2 2 7 2 2 2 2" xfId="28549" xr:uid="{00EB9B60-60AE-47DF-87FC-A929CF3ECBC9}"/>
    <cellStyle name="Normal 4 2 2 7 2 2 2 3" xfId="28558" xr:uid="{0D04EC90-A42A-42BA-BEC8-C572A8A71233}"/>
    <cellStyle name="Normal 4 2 2 7 2 2 2 4" xfId="15585" xr:uid="{989D8687-E2BC-414E-B06B-B1EEA33901DE}"/>
    <cellStyle name="Normal 4 2 2 7 2 2 3" xfId="8038" xr:uid="{E11D03F5-4B64-441A-B3A8-AF846F4FD19D}"/>
    <cellStyle name="Normal 4 2 2 7 2 2 3 2" xfId="28544" xr:uid="{B1383DD4-151F-44B8-845C-866CCE70ABA6}"/>
    <cellStyle name="Normal 4 2 2 7 2 2 3 3" xfId="18418" xr:uid="{0D9E908E-557F-4CB0-8D4D-439C683CD112}"/>
    <cellStyle name="Normal 4 2 2 7 2 2 4" xfId="10871" xr:uid="{CD1F0151-0780-4C32-A907-04B6AC3F91C0}"/>
    <cellStyle name="Normal 4 2 2 7 2 2 4 2" xfId="21251" xr:uid="{E173457F-7059-4390-9D22-FBD5B29E91A9}"/>
    <cellStyle name="Normal 4 2 2 7 2 2 5" xfId="24333" xr:uid="{9B020136-7BA9-4ECA-901B-0B93B9691C85}"/>
    <cellStyle name="Normal 4 2 2 7 2 2 6" xfId="13443" xr:uid="{CB385DE0-E6B5-435B-8AB0-FC43CF144F09}"/>
    <cellStyle name="Normal 4 2 2 7 2 3" xfId="5243" xr:uid="{D04BEBCB-D9B3-46E7-9F67-2B62050C65D8}"/>
    <cellStyle name="Normal 4 2 2 7 2 3 2" xfId="22813" xr:uid="{6EC1EBB6-14EB-46B1-B179-3A987D46FA48}"/>
    <cellStyle name="Normal 4 2 2 7 2 3 3" xfId="27001" xr:uid="{BABBEF22-2173-49D7-B125-D2184A702964}"/>
    <cellStyle name="Normal 4 2 2 7 2 3 4" xfId="14541" xr:uid="{BD1DD18D-ADD1-4FCB-9B93-1322F539C844}"/>
    <cellStyle name="Normal 4 2 2 7 2 4" xfId="6994" xr:uid="{86F6412A-F37C-4495-A69A-3EA4E32F3A34}"/>
    <cellStyle name="Normal 4 2 2 7 2 4 2" xfId="26233" xr:uid="{FEE8BE2B-87B2-4DAA-9A76-C334EC6AE9DB}"/>
    <cellStyle name="Normal 4 2 2 7 2 4 3" xfId="28377" xr:uid="{EA9DC767-E875-4F33-9676-DFF1AE133D23}"/>
    <cellStyle name="Normal 4 2 2 7 2 4 4" xfId="17374" xr:uid="{DFCFE355-5189-466F-8882-4EDE43DCB1DD}"/>
    <cellStyle name="Normal 4 2 2 7 2 5" xfId="9827" xr:uid="{7F2563CD-AD6A-483B-8E73-61E5882B47DA}"/>
    <cellStyle name="Normal 4 2 2 7 2 5 2" xfId="29416" xr:uid="{441BBF49-982E-411F-A346-AEDD884F8C83}"/>
    <cellStyle name="Normal 4 2 2 7 2 5 3" xfId="20207" xr:uid="{7AB1868C-4F40-4E23-939E-075A2BBFBB20}"/>
    <cellStyle name="Normal 4 2 2 7 2 6" xfId="25430" xr:uid="{31D5A380-4290-46FB-957A-611FB36B4545}"/>
    <cellStyle name="Normal 4 2 2 7 2 7" xfId="12745" xr:uid="{22704B4E-8FE0-49EF-A78F-8EA5E20E7E73}"/>
    <cellStyle name="Normal 4 2 2 7 3" xfId="941" xr:uid="{00000000-0005-0000-0000-00005F050000}"/>
    <cellStyle name="Normal 4 2 2 7 3 2" xfId="5244" xr:uid="{B40BB902-CB0E-40C3-A0CD-B7F27874C6B2}"/>
    <cellStyle name="Normal 4 2 2 7 3 2 2" xfId="27667" xr:uid="{17E9F41F-C4CD-4EDE-ABF5-8174F052771D}"/>
    <cellStyle name="Normal 4 2 2 7 3 2 3" xfId="27515" xr:uid="{FD804A08-F8CC-4A4A-A913-C66336A6B8B3}"/>
    <cellStyle name="Normal 4 2 2 7 3 2 4" xfId="14542" xr:uid="{DBF67581-FF04-4376-8D32-9033CD4C85DC}"/>
    <cellStyle name="Normal 4 2 2 7 3 3" xfId="6995" xr:uid="{43D0183A-0402-46DC-A9A6-746377F5DC85}"/>
    <cellStyle name="Normal 4 2 2 7 3 3 2" xfId="27611" xr:uid="{877A84E7-BEAE-42D5-98EC-569717F4AA35}"/>
    <cellStyle name="Normal 4 2 2 7 3 3 3" xfId="27753" xr:uid="{1AA65364-8454-410A-83E3-AA9DDBDD96C7}"/>
    <cellStyle name="Normal 4 2 2 7 3 3 4" xfId="17375" xr:uid="{BBDB9507-B01F-4BEC-AB97-141A5F057185}"/>
    <cellStyle name="Normal 4 2 2 7 3 4" xfId="9828" xr:uid="{CB5FE095-E508-4487-95A1-4C0A4FB94C21}"/>
    <cellStyle name="Normal 4 2 2 7 3 4 2" xfId="29417" xr:uid="{F8ED6E61-114B-4280-81CA-949C17B9017D}"/>
    <cellStyle name="Normal 4 2 2 7 3 4 3" xfId="20208" xr:uid="{F73018EA-2BD9-4911-861A-F3E27C3C8E03}"/>
    <cellStyle name="Normal 4 2 2 7 3 5" xfId="22779" xr:uid="{3C1090F0-CECB-4396-8D62-6EE60CEF2CBA}"/>
    <cellStyle name="Normal 4 2 2 7 3 6" xfId="13220" xr:uid="{F238A0EC-F728-491D-AB52-3CBDDEEC0F2B}"/>
    <cellStyle name="Normal 4 2 2 7 4" xfId="2354" xr:uid="{00000000-0005-0000-0000-00009C050000}"/>
    <cellStyle name="Normal 4 2 2 7 4 2" xfId="7480" xr:uid="{AF381B43-6F28-42FB-ADF6-39881F3664B6}"/>
    <cellStyle name="Normal 4 2 2 7 4 2 2" xfId="27339" xr:uid="{4C124964-6D75-43BD-87A3-DB5968AB63FC}"/>
    <cellStyle name="Normal 4 2 2 7 4 2 3" xfId="17860" xr:uid="{1AA920BF-D970-4DB5-96D4-82BE17E020E1}"/>
    <cellStyle name="Normal 4 2 2 7 4 3" xfId="10313" xr:uid="{17223411-B143-474A-9153-83094A1A8D56}"/>
    <cellStyle name="Normal 4 2 2 7 4 3 2" xfId="20693" xr:uid="{578AB773-C1CD-4F3D-AAA2-422DB0737571}"/>
    <cellStyle name="Normal 4 2 2 7 4 4" xfId="24349" xr:uid="{3E4651B1-E0F7-4322-977E-C1E96A9EB270}"/>
    <cellStyle name="Normal 4 2 2 7 4 5" xfId="15027" xr:uid="{C73873C5-A60C-4636-A163-84B1757B618D}"/>
    <cellStyle name="Normal 4 2 2 7 5" xfId="3975" xr:uid="{934EA604-89F8-4E07-B3A6-51317F9C39B3}"/>
    <cellStyle name="Normal 4 2 2 7 5 2" xfId="8798" xr:uid="{E97C1750-D686-46D2-90C1-4907475BF21F}"/>
    <cellStyle name="Normal 4 2 2 7 5 2 2" xfId="28984" xr:uid="{16F49C96-6BD1-419D-918F-631C11AFE1DC}"/>
    <cellStyle name="Normal 4 2 2 7 5 2 3" xfId="19178" xr:uid="{911759E1-9787-40A1-8AE4-7B1622E8E587}"/>
    <cellStyle name="Normal 4 2 2 7 5 3" xfId="11631" xr:uid="{3CEC2403-4157-40CA-9E59-0F5F1916D13A}"/>
    <cellStyle name="Normal 4 2 2 7 5 3 2" xfId="22011" xr:uid="{A5C5B410-8379-4663-B995-C71596118E97}"/>
    <cellStyle name="Normal 4 2 2 7 5 4" xfId="22970" xr:uid="{4BDC54B1-DED7-41CA-BED8-E15591FD4457}"/>
    <cellStyle name="Normal 4 2 2 7 5 5" xfId="16345" xr:uid="{2A1BC78A-509C-4FA4-9AE8-1B2CDACF40D9}"/>
    <cellStyle name="Normal 4 2 2 7 6" xfId="5242" xr:uid="{258B6F67-E5EF-4F01-8939-97492B16C45F}"/>
    <cellStyle name="Normal 4 2 2 7 6 2" xfId="27170" xr:uid="{4124BC3B-E978-4BFE-B8F2-6D9FFD167813}"/>
    <cellStyle name="Normal 4 2 2 7 6 3" xfId="28732" xr:uid="{58230EF1-BA5D-4231-AA59-4E83E22C59CC}"/>
    <cellStyle name="Normal 4 2 2 7 6 4" xfId="14540" xr:uid="{F4F19B9C-E86A-4A6A-B6B4-A7727EA94E00}"/>
    <cellStyle name="Normal 4 2 2 7 7" xfId="6993" xr:uid="{AA130C79-5346-4DC8-A7EA-6C1A6065897D}"/>
    <cellStyle name="Normal 4 2 2 7 7 2" xfId="26938" xr:uid="{612954AE-D8B5-49B2-89B9-2B002DFA3236}"/>
    <cellStyle name="Normal 4 2 2 7 7 3" xfId="17373" xr:uid="{A97E16E6-D345-4653-842F-738BB3BAE9E2}"/>
    <cellStyle name="Normal 4 2 2 7 8" xfId="9826" xr:uid="{184DB9DC-A051-4499-9310-FBC8AE4FAFAB}"/>
    <cellStyle name="Normal 4 2 2 7 8 2" xfId="20206" xr:uid="{0D6BC51B-4DDB-4E0B-AD2F-F96D6CB6D943}"/>
    <cellStyle name="Normal 4 2 2 7 9" xfId="23190" xr:uid="{188E0066-9312-4677-B353-400A1C65B06B}"/>
    <cellStyle name="Normal 4 2 2 8" xfId="942" xr:uid="{00000000-0005-0000-0000-000060050000}"/>
    <cellStyle name="Normal 4 2 2 8 10" xfId="12588" xr:uid="{B079923D-5E20-4831-A1EE-294B4200D102}"/>
    <cellStyle name="Normal 4 2 2 8 2" xfId="943" xr:uid="{00000000-0005-0000-0000-000061050000}"/>
    <cellStyle name="Normal 4 2 2 8 2 2" xfId="2929" xr:uid="{00000000-0005-0000-0000-0000A2050000}"/>
    <cellStyle name="Normal 4 2 2 8 2 2 2" xfId="6108" xr:uid="{09581792-6878-4251-A402-1BF73B90A971}"/>
    <cellStyle name="Normal 4 2 2 8 2 2 2 2" xfId="27833" xr:uid="{FE74F500-C292-4503-BFFC-57F6AAF580A9}"/>
    <cellStyle name="Normal 4 2 2 8 2 2 2 3" xfId="25968" xr:uid="{1EC5700D-4A61-4448-AD6F-E00583B5722B}"/>
    <cellStyle name="Normal 4 2 2 8 2 2 2 4" xfId="15586" xr:uid="{69769A35-F4BD-42E6-B479-E5B6925471AA}"/>
    <cellStyle name="Normal 4 2 2 8 2 2 3" xfId="8039" xr:uid="{64C8C9E2-9C80-4C86-96BF-735E47896E8C}"/>
    <cellStyle name="Normal 4 2 2 8 2 2 3 2" xfId="26180" xr:uid="{C1C144FB-D2B9-41FE-823D-8E407FAFD562}"/>
    <cellStyle name="Normal 4 2 2 8 2 2 3 3" xfId="18419" xr:uid="{AB733DD3-59EB-44FD-88FE-C553D0930AAA}"/>
    <cellStyle name="Normal 4 2 2 8 2 2 4" xfId="10872" xr:uid="{2EAAE8FA-6A0E-43DF-9D0F-6BE18F13AB63}"/>
    <cellStyle name="Normal 4 2 2 8 2 2 4 2" xfId="21252" xr:uid="{18E1EACE-9DC3-4EB3-AFCB-C3BB85F96F7E}"/>
    <cellStyle name="Normal 4 2 2 8 2 2 5" xfId="22783" xr:uid="{B6D41360-5303-4439-9539-3A457D6A800A}"/>
    <cellStyle name="Normal 4 2 2 8 2 2 6" xfId="13444" xr:uid="{D0DBE192-C6E1-426F-AF69-9E13AE9C728B}"/>
    <cellStyle name="Normal 4 2 2 8 2 3" xfId="5246" xr:uid="{289C0D3D-8600-4311-B6E6-04C89FA3FACF}"/>
    <cellStyle name="Normal 4 2 2 8 2 3 2" xfId="24676" xr:uid="{30638458-4653-4069-B1A0-FAB5B964E877}"/>
    <cellStyle name="Normal 4 2 2 8 2 3 3" xfId="28552" xr:uid="{52728E3E-1CE5-4205-BB37-C736E33D8CFB}"/>
    <cellStyle name="Normal 4 2 2 8 2 3 4" xfId="14544" xr:uid="{5F5559E7-9E8E-4F3C-921F-83265B2F862F}"/>
    <cellStyle name="Normal 4 2 2 8 2 4" xfId="6997" xr:uid="{98938B21-9FC9-4129-B01A-6E0E21BDE738}"/>
    <cellStyle name="Normal 4 2 2 8 2 4 2" xfId="26483" xr:uid="{DC37F2DE-BCCF-4A97-9840-6F251271A387}"/>
    <cellStyle name="Normal 4 2 2 8 2 4 3" xfId="25852" xr:uid="{77C348A3-9279-4F9E-979F-2E574ED2C001}"/>
    <cellStyle name="Normal 4 2 2 8 2 4 4" xfId="17377" xr:uid="{E33761A8-9F00-4268-951C-63294C6FA910}"/>
    <cellStyle name="Normal 4 2 2 8 2 5" xfId="9830" xr:uid="{A5738BC8-A75D-4FBB-887B-14D7995DCF5F}"/>
    <cellStyle name="Normal 4 2 2 8 2 5 2" xfId="29418" xr:uid="{F5410C9A-1AA5-45A9-AF2D-08D2E333369C}"/>
    <cellStyle name="Normal 4 2 2 8 2 5 3" xfId="20210" xr:uid="{E4AA0D4E-B5A6-4F5A-8840-62CE0C869968}"/>
    <cellStyle name="Normal 4 2 2 8 2 6" xfId="23796" xr:uid="{00FC52DA-01F4-4867-AD5C-93D2839C800E}"/>
    <cellStyle name="Normal 4 2 2 8 2 7" xfId="12746" xr:uid="{94FB40D9-BF27-4CB1-A214-31A4E496E876}"/>
    <cellStyle name="Normal 4 2 2 8 3" xfId="944" xr:uid="{00000000-0005-0000-0000-000062050000}"/>
    <cellStyle name="Normal 4 2 2 8 3 2" xfId="5247" xr:uid="{4D9BC826-49DF-4AF2-88B9-97A48C6BF2E8}"/>
    <cellStyle name="Normal 4 2 2 8 3 2 2" xfId="28390" xr:uid="{3AC4B514-BA35-4187-9298-F5195983ED60}"/>
    <cellStyle name="Normal 4 2 2 8 3 2 3" xfId="27145" xr:uid="{DADAAF39-1753-4664-BB00-A256FBA3CE3B}"/>
    <cellStyle name="Normal 4 2 2 8 3 2 4" xfId="14545" xr:uid="{BFEDBC4C-51DC-489D-AFEF-2749A13AABAB}"/>
    <cellStyle name="Normal 4 2 2 8 3 3" xfId="6998" xr:uid="{7F52BAFA-DE2F-4D6A-BEE8-CD7532851F97}"/>
    <cellStyle name="Normal 4 2 2 8 3 3 2" xfId="26436" xr:uid="{0FDE18EF-223E-4F9E-BB32-181FFF94D91A}"/>
    <cellStyle name="Normal 4 2 2 8 3 3 3" xfId="26747" xr:uid="{B6B9B256-7109-4468-8C1C-C130722DBA2B}"/>
    <cellStyle name="Normal 4 2 2 8 3 3 4" xfId="17378" xr:uid="{2B25E608-5F2C-423F-8C80-1375E2FAA2E4}"/>
    <cellStyle name="Normal 4 2 2 8 3 4" xfId="9831" xr:uid="{08A94F09-7809-4B28-882D-1B0F769EEEBD}"/>
    <cellStyle name="Normal 4 2 2 8 3 4 2" xfId="29419" xr:uid="{F109C8A4-44EC-41D2-92AB-8AC5B9E76DF1}"/>
    <cellStyle name="Normal 4 2 2 8 3 4 3" xfId="20211" xr:uid="{C5866C1F-E534-4979-B683-7A6B8D29D865}"/>
    <cellStyle name="Normal 4 2 2 8 3 5" xfId="22903" xr:uid="{A1855F6E-7621-41E9-B405-D45D8B422CE2}"/>
    <cellStyle name="Normal 4 2 2 8 3 6" xfId="13221" xr:uid="{261B8577-FDAC-4371-A1E3-01F7881F1F22}"/>
    <cellStyle name="Normal 4 2 2 8 4" xfId="2355" xr:uid="{00000000-0005-0000-0000-0000A0050000}"/>
    <cellStyle name="Normal 4 2 2 8 4 2" xfId="7481" xr:uid="{78E28C14-4BF2-45E6-90B6-51A0B78E35A8}"/>
    <cellStyle name="Normal 4 2 2 8 4 2 2" xfId="27646" xr:uid="{5D9CE891-17CD-4AA8-87DC-A95426A137B3}"/>
    <cellStyle name="Normal 4 2 2 8 4 2 3" xfId="17861" xr:uid="{5EA0968A-AC38-4283-8C58-897FF3CD151A}"/>
    <cellStyle name="Normal 4 2 2 8 4 3" xfId="10314" xr:uid="{B156299D-1585-4445-91F5-30774E13C2E2}"/>
    <cellStyle name="Normal 4 2 2 8 4 3 2" xfId="20694" xr:uid="{F3E85103-AE30-4527-A3BE-52C908370154}"/>
    <cellStyle name="Normal 4 2 2 8 4 4" xfId="25492" xr:uid="{1CC4CB99-89F5-432B-B534-392FA34B5B4B}"/>
    <cellStyle name="Normal 4 2 2 8 4 5" xfId="15028" xr:uid="{8CB859D4-7AE7-42E7-8605-196CC4590EC4}"/>
    <cellStyle name="Normal 4 2 2 8 5" xfId="3976" xr:uid="{1CC1E78C-F7DE-4130-A584-0982B132CF8E}"/>
    <cellStyle name="Normal 4 2 2 8 5 2" xfId="8799" xr:uid="{BA955A1A-5670-4FC0-99AD-5A2856B5D440}"/>
    <cellStyle name="Normal 4 2 2 8 5 2 2" xfId="28985" xr:uid="{34079C3E-CB67-4FC5-806A-7653903E694E}"/>
    <cellStyle name="Normal 4 2 2 8 5 2 3" xfId="19179" xr:uid="{44DB25A4-5BF0-40DB-8D02-41DD4CB5D720}"/>
    <cellStyle name="Normal 4 2 2 8 5 3" xfId="11632" xr:uid="{7E0DE244-4DBA-4549-ACCF-6E1DACEE34DD}"/>
    <cellStyle name="Normal 4 2 2 8 5 3 2" xfId="22012" xr:uid="{FF8FDA02-F622-47D5-89FC-F44A0ED0CF69}"/>
    <cellStyle name="Normal 4 2 2 8 5 4" xfId="23981" xr:uid="{37E8991E-E7DC-475D-A227-1F381F3327D3}"/>
    <cellStyle name="Normal 4 2 2 8 5 5" xfId="16346" xr:uid="{2226C1CB-C3F7-4DA7-A464-EC9956605E01}"/>
    <cellStyle name="Normal 4 2 2 8 6" xfId="5245" xr:uid="{872CE609-91EB-4200-84DC-9E4CAEF16719}"/>
    <cellStyle name="Normal 4 2 2 8 6 2" xfId="26519" xr:uid="{E356F0AA-9DB5-42C0-A8A8-D027EA83DE7F}"/>
    <cellStyle name="Normal 4 2 2 8 6 3" xfId="27054" xr:uid="{A4791983-7DC8-4FC4-9115-A49572A6DAB9}"/>
    <cellStyle name="Normal 4 2 2 8 6 4" xfId="14543" xr:uid="{660A899C-A2B3-44D5-A0AE-70E3028FA2FC}"/>
    <cellStyle name="Normal 4 2 2 8 7" xfId="6996" xr:uid="{F5CE00E5-403B-4776-BAF1-667226287A9D}"/>
    <cellStyle name="Normal 4 2 2 8 7 2" xfId="28722" xr:uid="{75DAF2BA-C780-463B-B47B-59D04D56A534}"/>
    <cellStyle name="Normal 4 2 2 8 7 3" xfId="17376" xr:uid="{7BBB0A78-A78B-4E47-A061-57FD249F2CAB}"/>
    <cellStyle name="Normal 4 2 2 8 8" xfId="9829" xr:uid="{3FCAB39E-5391-4F05-990F-45A67FFFFF88}"/>
    <cellStyle name="Normal 4 2 2 8 8 2" xfId="20209" xr:uid="{605D1BF4-2DAB-48AE-AA26-C94C99E2D0C0}"/>
    <cellStyle name="Normal 4 2 2 8 9" xfId="23103" xr:uid="{FA722071-1ED3-40CD-A15E-0F1B6755E765}"/>
    <cellStyle name="Normal 4 2 2 9" xfId="945" xr:uid="{00000000-0005-0000-0000-000063050000}"/>
    <cellStyle name="Normal 4 2 2 9 10" xfId="12581" xr:uid="{DE514E55-F128-4711-B21D-61AFB7B8B980}"/>
    <cellStyle name="Normal 4 2 2 9 2" xfId="3298" xr:uid="{00000000-0005-0000-0000-0000A5050000}"/>
    <cellStyle name="Normal 4 2 2 9 2 2" xfId="6355" xr:uid="{6E4E1E2D-8A1F-4B24-9424-9540C19E367E}"/>
    <cellStyle name="Normal 4 2 2 9 2 2 2" xfId="24061" xr:uid="{45CEF859-7BCD-43A7-9DF0-135D1D6D9722}"/>
    <cellStyle name="Normal 4 2 2 9 2 2 3" xfId="26596" xr:uid="{9106F3BF-F128-4A95-B1CD-60CF1E93C852}"/>
    <cellStyle name="Normal 4 2 2 9 2 2 4" xfId="15924" xr:uid="{594B141C-1131-44FA-9644-D29B5916A6AA}"/>
    <cellStyle name="Normal 4 2 2 9 2 3" xfId="8377" xr:uid="{680DAFC1-10CF-4115-A50B-E062B27340DB}"/>
    <cellStyle name="Normal 4 2 2 9 2 3 2" xfId="27080" xr:uid="{F65F60EC-4525-406B-B346-1CC28797EB54}"/>
    <cellStyle name="Normal 4 2 2 9 2 3 3" xfId="28899" xr:uid="{A099C605-7E55-41EE-943A-37B7A9E230B0}"/>
    <cellStyle name="Normal 4 2 2 9 2 3 4" xfId="18757" xr:uid="{BE8CF6AF-34B7-4897-A3C5-ABCA19E9F174}"/>
    <cellStyle name="Normal 4 2 2 9 2 4" xfId="11210" xr:uid="{4A039120-EAC4-4732-B509-DF19BC2B8961}"/>
    <cellStyle name="Normal 4 2 2 9 2 4 2" xfId="29479" xr:uid="{3EECB917-46C5-426D-B71C-9CAD5E36E357}"/>
    <cellStyle name="Normal 4 2 2 9 2 4 3" xfId="21590" xr:uid="{043FC9C7-426D-49F9-9931-347D933E02D0}"/>
    <cellStyle name="Normal 4 2 2 9 2 5" xfId="23210" xr:uid="{935A0560-C5B2-4465-8504-275C632C1F9F}"/>
    <cellStyle name="Normal 4 2 2 9 2 6" xfId="13853" xr:uid="{F186F80C-532F-4235-A090-3A81DB8588C4}"/>
    <cellStyle name="Normal 4 2 2 9 3" xfId="2761" xr:uid="{00000000-0005-0000-0000-0000A6050000}"/>
    <cellStyle name="Normal 4 2 2 9 3 2" xfId="5978" xr:uid="{2AF29E17-0413-428C-BBF0-234F517D09CF}"/>
    <cellStyle name="Normal 4 2 2 9 3 2 2" xfId="26727" xr:uid="{CBD8DB94-08B9-4486-9B8A-70ABEDF9C196}"/>
    <cellStyle name="Normal 4 2 2 9 3 2 3" xfId="15431" xr:uid="{58F35442-55F3-4803-AFFB-C5B9DA17A21B}"/>
    <cellStyle name="Normal 4 2 2 9 3 3" xfId="7884" xr:uid="{AD2FD54C-B7B0-483B-84C4-9315D79E4958}"/>
    <cellStyle name="Normal 4 2 2 9 3 3 2" xfId="18264" xr:uid="{8E6CD3BB-045E-4361-A340-E92C1684F0E3}"/>
    <cellStyle name="Normal 4 2 2 9 3 4" xfId="10717" xr:uid="{22042846-8DA7-4EFF-AF99-F515EC8385E3}"/>
    <cellStyle name="Normal 4 2 2 9 3 4 2" xfId="21097" xr:uid="{B4348F17-6C32-4A25-BAB2-9572A3923888}"/>
    <cellStyle name="Normal 4 2 2 9 3 5" xfId="24450" xr:uid="{5593175C-5566-4DF7-A66F-443ED8A91F7A}"/>
    <cellStyle name="Normal 4 2 2 9 3 6" xfId="13208" xr:uid="{D542F37B-7C2B-405F-B27E-0A0D239496E8}"/>
    <cellStyle name="Normal 4 2 2 9 4" xfId="2348" xr:uid="{00000000-0005-0000-0000-0000A4050000}"/>
    <cellStyle name="Normal 4 2 2 9 4 2" xfId="7474" xr:uid="{8319465A-71C1-44B2-86C2-66BC9E2147B4}"/>
    <cellStyle name="Normal 4 2 2 9 4 2 2" xfId="28677" xr:uid="{FC39BD23-F123-4A99-81DC-DB5D583C8804}"/>
    <cellStyle name="Normal 4 2 2 9 4 2 3" xfId="17854" xr:uid="{DD2E3797-C5E2-486C-9C3E-C72BADED4EAE}"/>
    <cellStyle name="Normal 4 2 2 9 4 3" xfId="10307" xr:uid="{2202193C-5B0D-41BD-BF6A-D20065EA68DF}"/>
    <cellStyle name="Normal 4 2 2 9 4 3 2" xfId="20687" xr:uid="{E46D9796-DE38-44E1-B95E-34EA2AC7FE65}"/>
    <cellStyle name="Normal 4 2 2 9 4 4" xfId="23960" xr:uid="{E211FAC1-22F6-4376-BF8E-9B6235C4893B}"/>
    <cellStyle name="Normal 4 2 2 9 4 5" xfId="15021" xr:uid="{84A360AA-ACC9-47BE-A916-17EADE44D08D}"/>
    <cellStyle name="Normal 4 2 2 9 5" xfId="3857" xr:uid="{0DFD9279-66F4-49BF-8ABE-BC45BE9D3279}"/>
    <cellStyle name="Normal 4 2 2 9 5 2" xfId="8688" xr:uid="{22B78481-BFA1-4D5C-BE0A-88DA74F04189}"/>
    <cellStyle name="Normal 4 2 2 9 5 2 2" xfId="19068" xr:uid="{D855CF00-E479-4DC7-A6F1-A54F0034438A}"/>
    <cellStyle name="Normal 4 2 2 9 5 3" xfId="11521" xr:uid="{84137D52-6A9A-45E9-822B-5688EA979476}"/>
    <cellStyle name="Normal 4 2 2 9 5 3 2" xfId="21901" xr:uid="{57BCF616-2B4E-42BA-BADD-ED4A680DF9F5}"/>
    <cellStyle name="Normal 4 2 2 9 5 4" xfId="26841" xr:uid="{3833537E-321F-4F08-8CD8-D4323549DA52}"/>
    <cellStyle name="Normal 4 2 2 9 5 5" xfId="16235" xr:uid="{7AD6093B-7B22-41CD-B28E-14C576F4FB21}"/>
    <cellStyle name="Normal 4 2 2 9 6" xfId="5248" xr:uid="{5F5B01DA-BF19-4D3F-9F37-461CE1DBE838}"/>
    <cellStyle name="Normal 4 2 2 9 6 2" xfId="14546" xr:uid="{CD01CB4D-BD54-4DA9-A0D7-6B36D8D57A7B}"/>
    <cellStyle name="Normal 4 2 2 9 7" xfId="6999" xr:uid="{0CE4F7C6-4118-43BE-A668-888ED1884BDB}"/>
    <cellStyle name="Normal 4 2 2 9 7 2" xfId="17379" xr:uid="{75471894-3CE6-4529-BE28-CAA3D6503453}"/>
    <cellStyle name="Normal 4 2 2 9 8" xfId="9832" xr:uid="{E0C65649-4008-44CA-BB86-D5E7ACF05731}"/>
    <cellStyle name="Normal 4 2 2 9 8 2" xfId="20212" xr:uid="{C03B357F-14E5-4DE0-BF16-B52EACF1B891}"/>
    <cellStyle name="Normal 4 2 2 9 9" xfId="24586" xr:uid="{B8116788-610A-4EF1-98E6-02B0A43EF3E3}"/>
    <cellStyle name="Normal 4 2 20" xfId="24903" xr:uid="{7CC5CC8E-A63E-44A8-9265-588E7557C3B6}"/>
    <cellStyle name="Normal 4 2 21" xfId="12388" xr:uid="{DF718B35-7351-4E69-B0D4-B23D8E6301EC}"/>
    <cellStyle name="Normal 4 2 3" xfId="946" xr:uid="{00000000-0005-0000-0000-000064050000}"/>
    <cellStyle name="Normal 4 2 3 10" xfId="5249" xr:uid="{2BD7E16D-467E-4203-BADC-0CC44CE1E35D}"/>
    <cellStyle name="Normal 4 2 3 10 2" xfId="14547" xr:uid="{7E3E2729-B3B9-497B-9C2D-2A6EA9BCF7EF}"/>
    <cellStyle name="Normal 4 2 3 11" xfId="7000" xr:uid="{0F8E82CF-DA38-44A7-9BAB-8EAF0FCC0A4D}"/>
    <cellStyle name="Normal 4 2 3 11 2" xfId="17380" xr:uid="{DE1D59A2-929D-42C0-BC66-443196226E3C}"/>
    <cellStyle name="Normal 4 2 3 12" xfId="9833" xr:uid="{9EED1AAC-1B2A-4562-ACE5-EE2F4E445031}"/>
    <cellStyle name="Normal 4 2 3 12 2" xfId="20213" xr:uid="{5B5515BB-C269-49F4-B6E4-B5A0733E303D}"/>
    <cellStyle name="Normal 4 2 3 13" xfId="24781" xr:uid="{A50685D2-0C11-46DF-A4A3-25F902E1626C}"/>
    <cellStyle name="Normal 4 2 3 14" xfId="12408" xr:uid="{B9A8D04E-3872-4C08-963B-4B8410F1CD3C}"/>
    <cellStyle name="Normal 4 2 3 2" xfId="947" xr:uid="{00000000-0005-0000-0000-000065050000}"/>
    <cellStyle name="Normal 4 2 3 2 10" xfId="7001" xr:uid="{F478E16C-4463-449F-9221-67C12BABAE90}"/>
    <cellStyle name="Normal 4 2 3 2 10 2" xfId="17381" xr:uid="{C78D9F6F-5C52-48CF-B7AA-8014ADBBEB0A}"/>
    <cellStyle name="Normal 4 2 3 2 11" xfId="9834" xr:uid="{E70F5F20-0996-46D8-B0A2-42AC2D61A96F}"/>
    <cellStyle name="Normal 4 2 3 2 11 2" xfId="20214" xr:uid="{2C568235-566C-418C-BCE9-C55DC896AC01}"/>
    <cellStyle name="Normal 4 2 3 2 12" xfId="25208" xr:uid="{50186835-642E-4C8F-BE3D-DA803AC18C20}"/>
    <cellStyle name="Normal 4 2 3 2 13" xfId="12468" xr:uid="{2BC600A7-7EE7-4979-8C49-A434A72939B8}"/>
    <cellStyle name="Normal 4 2 3 2 2" xfId="948" xr:uid="{00000000-0005-0000-0000-000066050000}"/>
    <cellStyle name="Normal 4 2 3 2 2 10" xfId="9835" xr:uid="{01B031BC-6941-4B26-920C-332DEB14A125}"/>
    <cellStyle name="Normal 4 2 3 2 2 10 2" xfId="20215" xr:uid="{2C21B5A5-C225-4DEB-AA3B-DADBCFFE6C9F}"/>
    <cellStyle name="Normal 4 2 3 2 2 11" xfId="23488" xr:uid="{29759637-3DD4-4B69-9EB4-0B6F77170251}"/>
    <cellStyle name="Normal 4 2 3 2 2 12" xfId="12590" xr:uid="{882EF21D-6320-4356-B7D3-F83F9DD7C4F1}"/>
    <cellStyle name="Normal 4 2 3 2 2 2" xfId="2772" xr:uid="{00000000-0005-0000-0000-0000AA050000}"/>
    <cellStyle name="Normal 4 2 3 2 2 2 2" xfId="3300" xr:uid="{00000000-0005-0000-0000-0000AB050000}"/>
    <cellStyle name="Normal 4 2 3 2 2 2 2 2" xfId="6357" xr:uid="{89C8923C-17D9-4D31-A862-C14CE5CDE0D1}"/>
    <cellStyle name="Normal 4 2 3 2 2 2 2 2 2" xfId="27085" xr:uid="{9413C2A7-B792-46C6-B470-36EAB6526A64}"/>
    <cellStyle name="Normal 4 2 3 2 2 2 2 2 3" xfId="27366" xr:uid="{8D83968A-3E50-434B-8AD6-D9FDCBC984C3}"/>
    <cellStyle name="Normal 4 2 3 2 2 2 2 2 4" xfId="15926" xr:uid="{C58D3C4E-58B5-4615-BF7F-AB772A204B50}"/>
    <cellStyle name="Normal 4 2 3 2 2 2 2 3" xfId="8379" xr:uid="{E7C5AB54-797F-4A79-9674-94828B119DB3}"/>
    <cellStyle name="Normal 4 2 3 2 2 2 2 3 2" xfId="28900" xr:uid="{6831838B-07E0-47FC-8E04-3542DE05B01C}"/>
    <cellStyle name="Normal 4 2 3 2 2 2 2 3 3" xfId="18759" xr:uid="{CF0DDA58-F101-49AE-B8A9-46CB315448F3}"/>
    <cellStyle name="Normal 4 2 3 2 2 2 2 4" xfId="11212" xr:uid="{68A94025-047D-46F7-A5BA-D75DB98B96E7}"/>
    <cellStyle name="Normal 4 2 3 2 2 2 2 4 2" xfId="21592" xr:uid="{2C15B6F5-4265-4456-9222-C45B17C039E0}"/>
    <cellStyle name="Normal 4 2 3 2 2 2 2 5" xfId="24682" xr:uid="{C5E5FD7D-6ABB-4102-91D2-EC65BB6FFFD7}"/>
    <cellStyle name="Normal 4 2 3 2 2 2 2 6" xfId="13855" xr:uid="{5C226E65-CF46-4114-8E35-A29BF53894EB}"/>
    <cellStyle name="Normal 4 2 3 2 2 2 3" xfId="4328" xr:uid="{27964B00-F2D5-4596-8451-9BDBD56C8BA5}"/>
    <cellStyle name="Normal 4 2 3 2 2 2 3 2" xfId="9099" xr:uid="{331C5B4E-823D-40A5-9607-5D646183B846}"/>
    <cellStyle name="Normal 4 2 3 2 2 2 3 2 2" xfId="29142" xr:uid="{8B4C61EA-15E4-415C-B554-8D03E2FA2398}"/>
    <cellStyle name="Normal 4 2 3 2 2 2 3 2 3" xfId="19479" xr:uid="{A90DAA79-9986-42C1-AF04-803FAF98A659}"/>
    <cellStyle name="Normal 4 2 3 2 2 2 3 3" xfId="11932" xr:uid="{6AB7CE6B-BE9F-4E5F-9313-B4981AD8D99C}"/>
    <cellStyle name="Normal 4 2 3 2 2 2 3 3 2" xfId="22312" xr:uid="{2D89B00A-FC2B-4D78-9F4A-7403D079C90C}"/>
    <cellStyle name="Normal 4 2 3 2 2 2 3 4" xfId="24016" xr:uid="{0E925F37-F8D0-4034-9A48-975C7D9B5AC4}"/>
    <cellStyle name="Normal 4 2 3 2 2 2 3 5" xfId="16646" xr:uid="{6741DDB6-C341-459C-97DE-702DF4E29657}"/>
    <cellStyle name="Normal 4 2 3 2 2 2 4" xfId="5989" xr:uid="{2C18F543-E27B-44AB-AA06-5A23FBB080E9}"/>
    <cellStyle name="Normal 4 2 3 2 2 2 4 2" xfId="26943" xr:uid="{C72013DD-CCEE-42D1-B77D-D0BB95452F1E}"/>
    <cellStyle name="Normal 4 2 3 2 2 2 4 3" xfId="15442" xr:uid="{0172374D-8479-418D-A352-D52BDF8306D6}"/>
    <cellStyle name="Normal 4 2 3 2 2 2 5" xfId="7895" xr:uid="{BD4BBE6C-17C2-4BAD-9B37-8819241E2577}"/>
    <cellStyle name="Normal 4 2 3 2 2 2 5 2" xfId="18275" xr:uid="{C8293643-2729-45A0-BD7A-83B397918AA0}"/>
    <cellStyle name="Normal 4 2 3 2 2 2 6" xfId="10728" xr:uid="{D6A86BD5-84AE-4B43-BFB3-076C681E8B27}"/>
    <cellStyle name="Normal 4 2 3 2 2 2 6 2" xfId="21108" xr:uid="{75728E5D-5DA3-4043-B9D4-F03ABC5DC432}"/>
    <cellStyle name="Normal 4 2 3 2 2 2 7" xfId="25030" xr:uid="{4321F765-EAF6-481E-A724-328A23CA2969}"/>
    <cellStyle name="Normal 4 2 3 2 2 2 8" xfId="13224" xr:uid="{7904ED2D-EE61-4575-9F4B-C331B77A69FA}"/>
    <cellStyle name="Normal 4 2 3 2 2 3" xfId="3301" xr:uid="{00000000-0005-0000-0000-0000AC050000}"/>
    <cellStyle name="Normal 4 2 3 2 2 3 2" xfId="4514" xr:uid="{6D50011B-C532-44D6-B43D-E87F903FA790}"/>
    <cellStyle name="Normal 4 2 3 2 2 3 2 2" xfId="9285" xr:uid="{8D03004E-54FE-42EA-BBF9-DAC429B21F80}"/>
    <cellStyle name="Normal 4 2 3 2 2 3 2 2 2" xfId="29266" xr:uid="{C3570ED0-8F16-4676-A172-7EB71B59F115}"/>
    <cellStyle name="Normal 4 2 3 2 2 3 2 2 3" xfId="19665" xr:uid="{C83973C4-CA0B-4189-BF9C-4B2DF2D97896}"/>
    <cellStyle name="Normal 4 2 3 2 2 3 2 3" xfId="12118" xr:uid="{B45241BD-47E5-41DD-8F19-D2A2C33AA965}"/>
    <cellStyle name="Normal 4 2 3 2 2 3 2 3 2" xfId="22498" xr:uid="{00B22D51-F239-41D7-93A6-EDFBDBCA48CE}"/>
    <cellStyle name="Normal 4 2 3 2 2 3 2 4" xfId="27014" xr:uid="{ACAC9304-7BC3-4B7A-B5D3-8DDDC874B00D}"/>
    <cellStyle name="Normal 4 2 3 2 2 3 2 5" xfId="16832" xr:uid="{0A25D8D4-2ACB-40B7-9679-7ADBBFEE6610}"/>
    <cellStyle name="Normal 4 2 3 2 2 3 3" xfId="6358" xr:uid="{31E8356A-95F4-4A6F-8EA7-687AD58AFD19}"/>
    <cellStyle name="Normal 4 2 3 2 2 3 3 2" xfId="28319" xr:uid="{636BBC61-C6A5-426B-9BD5-D5F6145FE51D}"/>
    <cellStyle name="Normal 4 2 3 2 2 3 3 3" xfId="15927" xr:uid="{C1A5858E-96D1-4ADF-AFED-1104CA10BD0D}"/>
    <cellStyle name="Normal 4 2 3 2 2 3 4" xfId="8380" xr:uid="{F588F986-11CF-4770-8E5C-3AAFFD6146FC}"/>
    <cellStyle name="Normal 4 2 3 2 2 3 4 2" xfId="18760" xr:uid="{877D9809-B8DD-4D96-BDBB-73B4F76E6343}"/>
    <cellStyle name="Normal 4 2 3 2 2 3 5" xfId="11213" xr:uid="{6C284A0A-0DC0-41B9-AFD7-BB3873B1608C}"/>
    <cellStyle name="Normal 4 2 3 2 2 3 5 2" xfId="21593" xr:uid="{1EB8083D-F766-404A-9589-599184D0F8A6}"/>
    <cellStyle name="Normal 4 2 3 2 2 3 6" xfId="22987" xr:uid="{ABF29836-2AA1-48B7-A366-FE398257733C}"/>
    <cellStyle name="Normal 4 2 3 2 2 3 7" xfId="13856" xr:uid="{37BD2BD6-6E1C-4EA9-821F-99B055D3BA2A}"/>
    <cellStyle name="Normal 4 2 3 2 2 4" xfId="3299" xr:uid="{00000000-0005-0000-0000-0000AD050000}"/>
    <cellStyle name="Normal 4 2 3 2 2 4 2" xfId="6356" xr:uid="{C1E464F8-AD39-4D30-9CFC-7E54408ACAD2}"/>
    <cellStyle name="Normal 4 2 3 2 2 4 2 2" xfId="28146" xr:uid="{895B60BC-4B23-490E-8F89-B62CD9351C4B}"/>
    <cellStyle name="Normal 4 2 3 2 2 4 2 3" xfId="15925" xr:uid="{C3F78B7A-B76F-42F1-A0C8-740D407FEDCB}"/>
    <cellStyle name="Normal 4 2 3 2 2 4 3" xfId="8378" xr:uid="{6FA2E360-57D4-424A-A42E-97DB80382D28}"/>
    <cellStyle name="Normal 4 2 3 2 2 4 3 2" xfId="18758" xr:uid="{8E534455-B4D4-4109-80B2-D739C51C212E}"/>
    <cellStyle name="Normal 4 2 3 2 2 4 4" xfId="11211" xr:uid="{30F27D84-F851-40B0-9D8D-BA613509A3E2}"/>
    <cellStyle name="Normal 4 2 3 2 2 4 4 2" xfId="21591" xr:uid="{6FD68503-E85E-4487-AB1B-B7DF3D8B2CA8}"/>
    <cellStyle name="Normal 4 2 3 2 2 4 5" xfId="24492" xr:uid="{9398B8F6-1C04-4B30-BFD4-86091FC23EB6}"/>
    <cellStyle name="Normal 4 2 3 2 2 4 6" xfId="13854" xr:uid="{AFA105AB-BB52-4C3D-BD2F-99B293002E2D}"/>
    <cellStyle name="Normal 4 2 3 2 2 5" xfId="2645" xr:uid="{00000000-0005-0000-0000-0000AE050000}"/>
    <cellStyle name="Normal 4 2 3 2 2 5 2" xfId="5906" xr:uid="{A3FC01D2-D45A-456E-9AC5-41FF7184AB71}"/>
    <cellStyle name="Normal 4 2 3 2 2 5 2 2" xfId="28289" xr:uid="{168AFBF8-E05A-463D-9143-C9F6C7EEC90D}"/>
    <cellStyle name="Normal 4 2 3 2 2 5 2 3" xfId="15316" xr:uid="{7017F6D0-2B0F-410C-AF05-2E7D82D05083}"/>
    <cellStyle name="Normal 4 2 3 2 2 5 3" xfId="7769" xr:uid="{EC396275-686B-4429-B869-F947FD668551}"/>
    <cellStyle name="Normal 4 2 3 2 2 5 3 2" xfId="18149" xr:uid="{5805ACAA-2B3B-4747-8109-FA18F1B78B4F}"/>
    <cellStyle name="Normal 4 2 3 2 2 5 4" xfId="10602" xr:uid="{5520C602-4FB1-4F6C-980B-28E47F4C9F0D}"/>
    <cellStyle name="Normal 4 2 3 2 2 5 4 2" xfId="20982" xr:uid="{64D02580-9128-44F4-8D2A-A1D7F5788E88}"/>
    <cellStyle name="Normal 4 2 3 2 2 5 5" xfId="24692" xr:uid="{E8B465D9-82D9-4919-811F-327B99579B46}"/>
    <cellStyle name="Normal 4 2 3 2 2 5 6" xfId="13033" xr:uid="{AA6CA743-EE39-466F-B850-6BC8A8B217C6}"/>
    <cellStyle name="Normal 4 2 3 2 2 6" xfId="2357" xr:uid="{00000000-0005-0000-0000-0000A9050000}"/>
    <cellStyle name="Normal 4 2 3 2 2 6 2" xfId="7483" xr:uid="{140F805A-541E-43C4-951D-18A360B72EC2}"/>
    <cellStyle name="Normal 4 2 3 2 2 6 2 2" xfId="17863" xr:uid="{6B0A4DE7-4013-4690-A577-A913A2F03A51}"/>
    <cellStyle name="Normal 4 2 3 2 2 6 3" xfId="10316" xr:uid="{1A9B45D9-F693-4EDD-A7FC-60EABD2FDB3F}"/>
    <cellStyle name="Normal 4 2 3 2 2 6 3 2" xfId="20696" xr:uid="{B208B857-17A3-4C04-A607-D312BE9DF30A}"/>
    <cellStyle name="Normal 4 2 3 2 2 6 4" xfId="24042" xr:uid="{24AB5370-DA9D-4625-959B-D5A0319939BC}"/>
    <cellStyle name="Normal 4 2 3 2 2 6 5" xfId="15030" xr:uid="{E66AFB57-8F73-4358-A693-4779C3AE1A89}"/>
    <cellStyle name="Normal 4 2 3 2 2 7" xfId="3894" xr:uid="{201BE687-BFB5-471C-A6BF-20D48642CE65}"/>
    <cellStyle name="Normal 4 2 3 2 2 7 2" xfId="8725" xr:uid="{6B7A5A98-A6EE-4599-91CD-E248789F73D3}"/>
    <cellStyle name="Normal 4 2 3 2 2 7 2 2" xfId="19105" xr:uid="{28446D4C-D83B-4EF5-99AE-7D201A018481}"/>
    <cellStyle name="Normal 4 2 3 2 2 7 3" xfId="11558" xr:uid="{5E360618-2024-470E-8639-5E6E01524EF8}"/>
    <cellStyle name="Normal 4 2 3 2 2 7 3 2" xfId="21938" xr:uid="{38436333-B084-437E-89B5-61DA0343ED2B}"/>
    <cellStyle name="Normal 4 2 3 2 2 7 4" xfId="16272" xr:uid="{E4A4DB8E-6B8E-494C-B7EE-57E61DD45AFC}"/>
    <cellStyle name="Normal 4 2 3 2 2 8" xfId="5251" xr:uid="{A0D37A58-A5CE-4436-A5BA-AA581978EEF0}"/>
    <cellStyle name="Normal 4 2 3 2 2 8 2" xfId="14549" xr:uid="{E92DD833-C60D-4522-B768-1B23C313C5C1}"/>
    <cellStyle name="Normal 4 2 3 2 2 9" xfId="7002" xr:uid="{A1A12B1C-79E2-4292-A8DF-9E447994414D}"/>
    <cellStyle name="Normal 4 2 3 2 2 9 2" xfId="17382" xr:uid="{08055018-930A-4323-A1B6-7CA228461C3D}"/>
    <cellStyle name="Normal 4 2 3 2 3" xfId="949" xr:uid="{00000000-0005-0000-0000-000067050000}"/>
    <cellStyle name="Normal 4 2 3 2 3 2" xfId="3302" xr:uid="{00000000-0005-0000-0000-0000B0050000}"/>
    <cellStyle name="Normal 4 2 3 2 3 2 2" xfId="6359" xr:uid="{1DC87285-0E28-413E-8C88-23F2F54535AE}"/>
    <cellStyle name="Normal 4 2 3 2 3 2 2 2" xfId="28332" xr:uid="{F131C03A-78F1-4AA3-803E-095AC8C2BCE5}"/>
    <cellStyle name="Normal 4 2 3 2 3 2 2 3" xfId="28338" xr:uid="{F15967C9-914A-40B1-AE8D-3A04A5D89435}"/>
    <cellStyle name="Normal 4 2 3 2 3 2 2 4" xfId="15928" xr:uid="{A0E735FF-EF44-431E-8F4A-5BEA4BBE314F}"/>
    <cellStyle name="Normal 4 2 3 2 3 2 3" xfId="8381" xr:uid="{0D16436B-43B1-4701-AE20-562C8D2723FA}"/>
    <cellStyle name="Normal 4 2 3 2 3 2 3 2" xfId="28901" xr:uid="{DC4F5CF2-0BCB-475F-8754-C18E7002E24E}"/>
    <cellStyle name="Normal 4 2 3 2 3 2 3 3" xfId="18761" xr:uid="{EB8A1894-2ECB-4438-B172-0D5CC3623BCE}"/>
    <cellStyle name="Normal 4 2 3 2 3 2 4" xfId="11214" xr:uid="{8AA50733-FEA7-44DA-A0D2-249F1802EE85}"/>
    <cellStyle name="Normal 4 2 3 2 3 2 4 2" xfId="21594" xr:uid="{AD49165A-94CF-4684-A9E8-62561DFC9419}"/>
    <cellStyle name="Normal 4 2 3 2 3 2 5" xfId="22868" xr:uid="{002A3DE3-8149-4791-9736-8E2B5599730A}"/>
    <cellStyle name="Normal 4 2 3 2 3 2 6" xfId="13857" xr:uid="{58D514D3-D6F4-41FF-B495-C30AA68E8D35}"/>
    <cellStyle name="Normal 4 2 3 2 3 3" xfId="2771" xr:uid="{00000000-0005-0000-0000-0000B1050000}"/>
    <cellStyle name="Normal 4 2 3 2 3 3 2" xfId="5988" xr:uid="{8EDC80F3-BB18-4116-839C-24DC107942DB}"/>
    <cellStyle name="Normal 4 2 3 2 3 3 2 2" xfId="26259" xr:uid="{867E8E3F-0666-4250-8DB7-7B567C4BCF8A}"/>
    <cellStyle name="Normal 4 2 3 2 3 3 2 3" xfId="15441" xr:uid="{51B34A18-73E8-4CC0-8B49-CCB35097E2D7}"/>
    <cellStyle name="Normal 4 2 3 2 3 3 3" xfId="7894" xr:uid="{56C41649-7049-4178-8B09-EA4F8628B3FF}"/>
    <cellStyle name="Normal 4 2 3 2 3 3 3 2" xfId="18274" xr:uid="{73B3F451-57B1-4100-BC37-6E7BF8770B14}"/>
    <cellStyle name="Normal 4 2 3 2 3 3 4" xfId="10727" xr:uid="{9E0578E9-AC8C-442E-8BBD-318D8230F97F}"/>
    <cellStyle name="Normal 4 2 3 2 3 3 4 2" xfId="21107" xr:uid="{A455727F-EC3B-477D-AA65-D9F9B6D3A6D7}"/>
    <cellStyle name="Normal 4 2 3 2 3 3 5" xfId="23974" xr:uid="{71D7DFB1-FD17-45FC-9DAF-7EEBC8A1FDF0}"/>
    <cellStyle name="Normal 4 2 3 2 3 3 6" xfId="13223" xr:uid="{0125291F-2C52-47D9-B6FF-93F5D4843EBA}"/>
    <cellStyle name="Normal 4 2 3 2 3 4" xfId="4185" xr:uid="{1DEFBAE0-A0A3-432C-A9F0-42580848E4E3}"/>
    <cellStyle name="Normal 4 2 3 2 3 4 2" xfId="8956" xr:uid="{2CE25E94-B24F-47E3-B36F-915FC78AF815}"/>
    <cellStyle name="Normal 4 2 3 2 3 4 2 2" xfId="29044" xr:uid="{56B3A386-38B6-4496-A9F5-076351356B47}"/>
    <cellStyle name="Normal 4 2 3 2 3 4 2 3" xfId="19336" xr:uid="{52C3D09E-D789-46D0-AF42-8DADEA265E27}"/>
    <cellStyle name="Normal 4 2 3 2 3 4 3" xfId="11789" xr:uid="{E4AA35A6-6AA7-4362-9E90-6C2936F3F133}"/>
    <cellStyle name="Normal 4 2 3 2 3 4 3 2" xfId="22169" xr:uid="{EF60385F-7448-4608-871D-B3FFAF694B51}"/>
    <cellStyle name="Normal 4 2 3 2 3 4 4" xfId="24947" xr:uid="{A4C522DF-B142-4EDE-8BF4-D44C81DAD4B8}"/>
    <cellStyle name="Normal 4 2 3 2 3 4 5" xfId="16503" xr:uid="{66085C31-CC84-4EB7-AB8A-120650E692A0}"/>
    <cellStyle name="Normal 4 2 3 2 3 5" xfId="5252" xr:uid="{9CEF59E5-F63B-43F6-8764-B25EF6C72324}"/>
    <cellStyle name="Normal 4 2 3 2 3 5 2" xfId="26860" xr:uid="{D0D7369A-B1F8-49C2-BF13-4CE12D00315A}"/>
    <cellStyle name="Normal 4 2 3 2 3 5 3" xfId="14550" xr:uid="{407CB54E-EC64-446F-8A2E-79F52CB746A4}"/>
    <cellStyle name="Normal 4 2 3 2 3 6" xfId="7003" xr:uid="{D036AE8A-60CC-4471-B10D-D2D5F097C2E2}"/>
    <cellStyle name="Normal 4 2 3 2 3 6 2" xfId="17383" xr:uid="{312546B7-C2EE-4F4D-9E26-9827A40EDFC1}"/>
    <cellStyle name="Normal 4 2 3 2 3 7" xfId="9836" xr:uid="{9E5AA68B-6EF3-4A19-B637-4A7F39B6DD8A}"/>
    <cellStyle name="Normal 4 2 3 2 3 7 2" xfId="20216" xr:uid="{BF15622C-D1C2-4A1D-913D-74CA0331F1F5}"/>
    <cellStyle name="Normal 4 2 3 2 3 8" xfId="25279" xr:uid="{D1F3FED7-DA20-4543-9147-972C7FD1A832}"/>
    <cellStyle name="Normal 4 2 3 2 3 9" xfId="12748" xr:uid="{A7A86424-DB42-45CE-9B3C-4830D0D72C9E}"/>
    <cellStyle name="Normal 4 2 3 2 4" xfId="3303" xr:uid="{00000000-0005-0000-0000-0000B2050000}"/>
    <cellStyle name="Normal 4 2 3 2 4 2" xfId="4515" xr:uid="{CC245521-A2AC-4403-9DBB-2B958F5DD097}"/>
    <cellStyle name="Normal 4 2 3 2 4 2 2" xfId="9286" xr:uid="{08FDC34A-6A5C-4A47-8F82-5B4324C8952A}"/>
    <cellStyle name="Normal 4 2 3 2 4 2 2 2" xfId="29267" xr:uid="{F55B0AE7-0F44-4986-B904-EB5A6313EDFA}"/>
    <cellStyle name="Normal 4 2 3 2 4 2 2 3" xfId="19666" xr:uid="{D7C76DF2-C637-432C-A52F-A79C20205DCE}"/>
    <cellStyle name="Normal 4 2 3 2 4 2 3" xfId="12119" xr:uid="{C904939E-AA7A-4366-B7AE-0EC5A39F67DE}"/>
    <cellStyle name="Normal 4 2 3 2 4 2 3 2" xfId="22499" xr:uid="{E01C7A6A-D51A-41E0-9D6A-16388F585402}"/>
    <cellStyle name="Normal 4 2 3 2 4 2 4" xfId="23344" xr:uid="{8BD4559B-4551-4936-92B9-C1B49A254CE3}"/>
    <cellStyle name="Normal 4 2 3 2 4 2 5" xfId="16833" xr:uid="{A66A5541-0154-492A-A1DF-3DEB613431E2}"/>
    <cellStyle name="Normal 4 2 3 2 4 3" xfId="6360" xr:uid="{EFA12493-F5FD-40B4-922B-403F198A4304}"/>
    <cellStyle name="Normal 4 2 3 2 4 3 2" xfId="26369" xr:uid="{6821BBD7-193D-49E1-A55A-C90B2C39E0B1}"/>
    <cellStyle name="Normal 4 2 3 2 4 3 3" xfId="15929" xr:uid="{1225C357-DC62-4259-90D6-E17258668A84}"/>
    <cellStyle name="Normal 4 2 3 2 4 4" xfId="8382" xr:uid="{C8CC2FE3-0278-4EBA-A280-6ECBA6B8B0A2}"/>
    <cellStyle name="Normal 4 2 3 2 4 4 2" xfId="18762" xr:uid="{B3567CBE-B310-4F26-A778-B9771B386D27}"/>
    <cellStyle name="Normal 4 2 3 2 4 5" xfId="11215" xr:uid="{1BB41705-20E0-409C-BD64-ABB46268D385}"/>
    <cellStyle name="Normal 4 2 3 2 4 5 2" xfId="21595" xr:uid="{BDFBD6A6-3646-4816-935F-631C49FCFD95}"/>
    <cellStyle name="Normal 4 2 3 2 4 6" xfId="24824" xr:uid="{AE3AA3E4-9541-4B09-9F86-C5D934D3E664}"/>
    <cellStyle name="Normal 4 2 3 2 4 7" xfId="13858" xr:uid="{72206FC7-0B96-4509-889B-0E5EF82238B5}"/>
    <cellStyle name="Normal 4 2 3 2 5" xfId="2931" xr:uid="{00000000-0005-0000-0000-0000B3050000}"/>
    <cellStyle name="Normal 4 2 3 2 5 2" xfId="6110" xr:uid="{EF13CB29-EC77-4A1D-88AE-CAE52F2FC3B3}"/>
    <cellStyle name="Normal 4 2 3 2 5 2 2" xfId="28659" xr:uid="{7FDDA227-0F7C-4717-8083-31E3C4B59D6B}"/>
    <cellStyle name="Normal 4 2 3 2 5 2 3" xfId="27364" xr:uid="{F83B9E79-4EF2-4F17-8A88-6CB3A0D6F5C5}"/>
    <cellStyle name="Normal 4 2 3 2 5 2 4" xfId="15588" xr:uid="{53CFB214-7340-4827-9A6F-BDE0BF13CBB9}"/>
    <cellStyle name="Normal 4 2 3 2 5 3" xfId="8041" xr:uid="{347405AE-F7E2-4DD0-BA1B-F9A73032B4C7}"/>
    <cellStyle name="Normal 4 2 3 2 5 3 2" xfId="28304" xr:uid="{75F39DE5-DF17-4FE6-AF6E-915A60CB5CC9}"/>
    <cellStyle name="Normal 4 2 3 2 5 3 3" xfId="18421" xr:uid="{1FFD5126-76AE-472E-A6C8-2CD846D10A2E}"/>
    <cellStyle name="Normal 4 2 3 2 5 4" xfId="10874" xr:uid="{A21240A8-3425-459D-AF7A-C9D596F96081}"/>
    <cellStyle name="Normal 4 2 3 2 5 4 2" xfId="21254" xr:uid="{0B0B6316-5ECB-4927-A0F0-F4C72259B9D7}"/>
    <cellStyle name="Normal 4 2 3 2 5 5" xfId="24256" xr:uid="{B62637BC-DF2E-4927-89BE-19F4E21E80B3}"/>
    <cellStyle name="Normal 4 2 3 2 5 6" xfId="13446" xr:uid="{00C74991-E7D3-4282-85AC-90BD2FEBBDC3}"/>
    <cellStyle name="Normal 4 2 3 2 6" xfId="2543" xr:uid="{00000000-0005-0000-0000-0000B4050000}"/>
    <cellStyle name="Normal 4 2 3 2 6 2" xfId="5814" xr:uid="{293E0C98-CA98-4DC3-95C7-2B18B15748A0}"/>
    <cellStyle name="Normal 4 2 3 2 6 2 2" xfId="26772" xr:uid="{9A034F82-9F94-4ECB-859C-CEA7A0663522}"/>
    <cellStyle name="Normal 4 2 3 2 6 2 3" xfId="15214" xr:uid="{8760C568-CBB1-4F6B-93C2-E327735E125D}"/>
    <cellStyle name="Normal 4 2 3 2 6 3" xfId="7667" xr:uid="{ECD6D6BF-7F36-4DC7-9056-51D43448CFF4}"/>
    <cellStyle name="Normal 4 2 3 2 6 3 2" xfId="18047" xr:uid="{EDC4F534-B97F-4705-BBC8-F6DFD30BAFE9}"/>
    <cellStyle name="Normal 4 2 3 2 6 4" xfId="10500" xr:uid="{B8CB40EC-3BE5-425D-B580-8F666E98AC96}"/>
    <cellStyle name="Normal 4 2 3 2 6 4 2" xfId="20880" xr:uid="{FE33DD13-8CD9-453C-9183-1343E8CB61AB}"/>
    <cellStyle name="Normal 4 2 3 2 6 5" xfId="22676" xr:uid="{EB2771FF-83DB-4BE8-A70D-8195FE8EBA09}"/>
    <cellStyle name="Normal 4 2 3 2 6 6" xfId="12930" xr:uid="{D8998256-A5DA-4B45-ADDC-1254E901F31A}"/>
    <cellStyle name="Normal 4 2 3 2 7" xfId="2237" xr:uid="{00000000-0005-0000-0000-0000A8050000}"/>
    <cellStyle name="Normal 4 2 3 2 7 2" xfId="7363" xr:uid="{8972484A-F219-462A-B65C-E92E4BCE5B24}"/>
    <cellStyle name="Normal 4 2 3 2 7 2 2" xfId="17743" xr:uid="{5400C91C-C59A-4A59-BFAE-AD35B9953A4B}"/>
    <cellStyle name="Normal 4 2 3 2 7 3" xfId="10196" xr:uid="{1834C5A4-DF54-4ACD-B293-AA63E8F7B8A8}"/>
    <cellStyle name="Normal 4 2 3 2 7 3 2" xfId="20576" xr:uid="{4EFD0C23-D13F-4498-9E25-5DFA90E608A0}"/>
    <cellStyle name="Normal 4 2 3 2 7 4" xfId="25077" xr:uid="{2AC24674-5A1C-4C89-9E80-72D1B23C7B66}"/>
    <cellStyle name="Normal 4 2 3 2 7 5" xfId="14910" xr:uid="{D54D9855-96DB-4DFE-9369-CBFBE4A30470}"/>
    <cellStyle name="Normal 4 2 3 2 8" xfId="3978" xr:uid="{46C4FFC8-6B57-4E1D-9AB5-47E04C856F6C}"/>
    <cellStyle name="Normal 4 2 3 2 8 2" xfId="8801" xr:uid="{4249F5BD-5F3F-4FD7-9E7A-C74EFE76F35D}"/>
    <cellStyle name="Normal 4 2 3 2 8 2 2" xfId="19181" xr:uid="{BAF09C08-6348-4832-B716-BB9E0DEEF79D}"/>
    <cellStyle name="Normal 4 2 3 2 8 3" xfId="11634" xr:uid="{CF34461F-5565-4C10-9587-05B8EA19FE1E}"/>
    <cellStyle name="Normal 4 2 3 2 8 3 2" xfId="22014" xr:uid="{20FCD6BC-C0B5-4954-B835-407699632997}"/>
    <cellStyle name="Normal 4 2 3 2 8 4" xfId="16348" xr:uid="{16C5E8BC-4143-47D9-9547-8053EA412692}"/>
    <cellStyle name="Normal 4 2 3 2 9" xfId="5250" xr:uid="{C4DC83C7-5871-4468-8486-F18B902F0D8C}"/>
    <cellStyle name="Normal 4 2 3 2 9 2" xfId="14548" xr:uid="{06E05F03-E05C-4EE0-B763-08078DB2805A}"/>
    <cellStyle name="Normal 4 2 3 3" xfId="950" xr:uid="{00000000-0005-0000-0000-000068050000}"/>
    <cellStyle name="Normal 4 2 3 3 10" xfId="9837" xr:uid="{25EC58C3-493E-406E-9427-BDB78C0B423E}"/>
    <cellStyle name="Normal 4 2 3 3 10 2" xfId="20217" xr:uid="{58AA0474-729E-4792-A811-73D61CB923D0}"/>
    <cellStyle name="Normal 4 2 3 3 11" xfId="24418" xr:uid="{E5DA6052-0696-452F-B06B-5C15C8DF8469}"/>
    <cellStyle name="Normal 4 2 3 3 12" xfId="12589" xr:uid="{3473E772-2AF7-46BA-A18B-3FBEDCDF24EE}"/>
    <cellStyle name="Normal 4 2 3 3 2" xfId="2773" xr:uid="{00000000-0005-0000-0000-0000B6050000}"/>
    <cellStyle name="Normal 4 2 3 3 2 2" xfId="3305" xr:uid="{00000000-0005-0000-0000-0000B7050000}"/>
    <cellStyle name="Normal 4 2 3 3 2 2 2" xfId="6362" xr:uid="{1CD81F59-7311-4C80-8F59-FA3959D45C6D}"/>
    <cellStyle name="Normal 4 2 3 3 2 2 2 2" xfId="26836" xr:uid="{729D81C3-FBFE-4689-A24D-F8590F273366}"/>
    <cellStyle name="Normal 4 2 3 3 2 2 2 3" xfId="26510" xr:uid="{A3A5386B-1A73-44F3-83F4-93626DC275F4}"/>
    <cellStyle name="Normal 4 2 3 3 2 2 2 4" xfId="15931" xr:uid="{00B7F0D6-92A1-4ED3-92F7-88BA358D614F}"/>
    <cellStyle name="Normal 4 2 3 3 2 2 3" xfId="8384" xr:uid="{748B9053-2A21-47A1-984C-38961D1872F4}"/>
    <cellStyle name="Normal 4 2 3 3 2 2 3 2" xfId="28902" xr:uid="{5852EDAE-9229-44E9-9A01-E6402EBC8D99}"/>
    <cellStyle name="Normal 4 2 3 3 2 2 3 3" xfId="18764" xr:uid="{27E3F9E4-1B75-4C4B-AA8D-3A9730581E47}"/>
    <cellStyle name="Normal 4 2 3 3 2 2 4" xfId="11217" xr:uid="{EA7DAFF5-A74A-426B-8108-9FB71F75132A}"/>
    <cellStyle name="Normal 4 2 3 3 2 2 4 2" xfId="21597" xr:uid="{7EDEEF2A-3542-4197-8FD6-9FA4B3BC94A7}"/>
    <cellStyle name="Normal 4 2 3 3 2 2 5" xfId="24424" xr:uid="{621059D3-C646-4807-9D3C-53A7E5B31D1B}"/>
    <cellStyle name="Normal 4 2 3 3 2 2 6" xfId="13860" xr:uid="{CEAF4B72-FBA7-454E-8D40-FD66885426E4}"/>
    <cellStyle name="Normal 4 2 3 3 2 3" xfId="4329" xr:uid="{05CAFDE6-C50A-4589-AD93-6071FC671BE7}"/>
    <cellStyle name="Normal 4 2 3 3 2 3 2" xfId="9100" xr:uid="{53504C1E-5403-49B7-885A-7F774A86E723}"/>
    <cellStyle name="Normal 4 2 3 3 2 3 2 2" xfId="29143" xr:uid="{221F318D-85CC-436E-B3FC-9C23CB56A426}"/>
    <cellStyle name="Normal 4 2 3 3 2 3 2 3" xfId="19480" xr:uid="{7AA7ABA4-CF2E-4DC2-9BFB-C7D2BBBE2E34}"/>
    <cellStyle name="Normal 4 2 3 3 2 3 3" xfId="11933" xr:uid="{855938AF-DA06-4CBF-8344-B869F971499C}"/>
    <cellStyle name="Normal 4 2 3 3 2 3 3 2" xfId="22313" xr:uid="{DCE2DCA2-3880-4FDD-A21B-992878DB8C8C}"/>
    <cellStyle name="Normal 4 2 3 3 2 3 4" xfId="24629" xr:uid="{31BFE68F-5225-47AC-B413-6F9B1FA70CB6}"/>
    <cellStyle name="Normal 4 2 3 3 2 3 5" xfId="16647" xr:uid="{C8E3014B-3479-4810-A4B6-11EFC4FC6373}"/>
    <cellStyle name="Normal 4 2 3 3 2 4" xfId="5990" xr:uid="{4A083A20-F2B9-4B42-9C6C-2B5F9C35C786}"/>
    <cellStyle name="Normal 4 2 3 3 2 4 2" xfId="28528" xr:uid="{6509E96D-230F-4003-8AFF-B9FDDB608DA4}"/>
    <cellStyle name="Normal 4 2 3 3 2 4 3" xfId="15443" xr:uid="{6C00E0FF-7983-403D-ADDB-8492E9A85854}"/>
    <cellStyle name="Normal 4 2 3 3 2 5" xfId="7896" xr:uid="{FA3EA1E6-DF14-446C-8C6A-7F6484382840}"/>
    <cellStyle name="Normal 4 2 3 3 2 5 2" xfId="18276" xr:uid="{C88802F8-DB09-441A-8344-7FFE42018A16}"/>
    <cellStyle name="Normal 4 2 3 3 2 6" xfId="10729" xr:uid="{D226724E-27D9-46CA-8390-7EF0A1056DF1}"/>
    <cellStyle name="Normal 4 2 3 3 2 6 2" xfId="21109" xr:uid="{D4B45722-41BB-4EB2-87B5-9BF3F3D98ADA}"/>
    <cellStyle name="Normal 4 2 3 3 2 7" xfId="23776" xr:uid="{72E4F31F-6C76-4827-B67C-DE9FFF561400}"/>
    <cellStyle name="Normal 4 2 3 3 2 8" xfId="13225" xr:uid="{10621F8B-1202-4589-B35D-FC72626CA259}"/>
    <cellStyle name="Normal 4 2 3 3 3" xfId="3306" xr:uid="{00000000-0005-0000-0000-0000B8050000}"/>
    <cellStyle name="Normal 4 2 3 3 3 2" xfId="4516" xr:uid="{6A4DCA90-A371-4656-9F2C-A2BDC2A6E07E}"/>
    <cellStyle name="Normal 4 2 3 3 3 2 2" xfId="9287" xr:uid="{6696BC9B-BBBD-4529-A2F4-FA8F579DD210}"/>
    <cellStyle name="Normal 4 2 3 3 3 2 2 2" xfId="29268" xr:uid="{E1FBAC63-15C8-410D-A466-36AF06B1ABAB}"/>
    <cellStyle name="Normal 4 2 3 3 3 2 2 3" xfId="19667" xr:uid="{5ED27F23-74DC-4247-875C-17F5FF39ACD8}"/>
    <cellStyle name="Normal 4 2 3 3 3 2 3" xfId="12120" xr:uid="{70A5F0E8-F95E-43FC-A12A-136F0DCD80A2}"/>
    <cellStyle name="Normal 4 2 3 3 3 2 3 2" xfId="22500" xr:uid="{5C352434-C6EA-430B-BB36-DE50FA1E7877}"/>
    <cellStyle name="Normal 4 2 3 3 3 2 4" xfId="25764" xr:uid="{5D5807B8-C6E2-4DDA-8FB4-D0E1EAD322A2}"/>
    <cellStyle name="Normal 4 2 3 3 3 2 5" xfId="16834" xr:uid="{E457555B-79B1-4831-A149-E9AD6EBAD87E}"/>
    <cellStyle name="Normal 4 2 3 3 3 3" xfId="6363" xr:uid="{D742FCCB-FC4F-41F2-BB18-70C256890AC6}"/>
    <cellStyle name="Normal 4 2 3 3 3 3 2" xfId="28737" xr:uid="{FB0F97AE-4E29-46C0-9017-9E207224AAF9}"/>
    <cellStyle name="Normal 4 2 3 3 3 3 3" xfId="15932" xr:uid="{B8B4A67E-5B91-47B3-8FEB-6941B5C87163}"/>
    <cellStyle name="Normal 4 2 3 3 3 4" xfId="8385" xr:uid="{6160E50C-8FB4-4FCC-BCCC-76AAA6C492E0}"/>
    <cellStyle name="Normal 4 2 3 3 3 4 2" xfId="18765" xr:uid="{13F72318-6A94-4295-83EA-AD682ED409AB}"/>
    <cellStyle name="Normal 4 2 3 3 3 5" xfId="11218" xr:uid="{A367C1C9-3790-43E4-8419-1CC1DE1B226C}"/>
    <cellStyle name="Normal 4 2 3 3 3 5 2" xfId="21598" xr:uid="{EAA6C400-7A9E-40E3-A705-620CD434DCBF}"/>
    <cellStyle name="Normal 4 2 3 3 3 6" xfId="22744" xr:uid="{E1F60546-EC14-433B-9FDD-85E285577137}"/>
    <cellStyle name="Normal 4 2 3 3 3 7" xfId="13861" xr:uid="{D936FFB1-B32F-4448-955D-C731B03C3AE5}"/>
    <cellStyle name="Normal 4 2 3 3 4" xfId="3304" xr:uid="{00000000-0005-0000-0000-0000B9050000}"/>
    <cellStyle name="Normal 4 2 3 3 4 2" xfId="6361" xr:uid="{30C827C5-2CB7-4BC0-BFD5-76805C33FFE3}"/>
    <cellStyle name="Normal 4 2 3 3 4 2 2" xfId="26647" xr:uid="{02E9A7EC-19AB-41B7-81E7-5CC820E9A12C}"/>
    <cellStyle name="Normal 4 2 3 3 4 2 3" xfId="15930" xr:uid="{3F283C22-AD3C-4861-B3F9-958A11C50E18}"/>
    <cellStyle name="Normal 4 2 3 3 4 3" xfId="8383" xr:uid="{BA647B05-0B4A-478B-A3C2-83934F5B1711}"/>
    <cellStyle name="Normal 4 2 3 3 4 3 2" xfId="18763" xr:uid="{2DA0F929-F647-4B86-BDA4-3941F920FF48}"/>
    <cellStyle name="Normal 4 2 3 3 4 4" xfId="11216" xr:uid="{314E0CC9-533F-4CE4-90BB-D31C8E9329D9}"/>
    <cellStyle name="Normal 4 2 3 3 4 4 2" xfId="21596" xr:uid="{1EA1C35A-8471-4577-B748-62F55A1B3D00}"/>
    <cellStyle name="Normal 4 2 3 3 4 5" xfId="25456" xr:uid="{73B82462-F451-4208-880C-A1F4B204F064}"/>
    <cellStyle name="Normal 4 2 3 3 4 6" xfId="13859" xr:uid="{E7BD0201-9B39-48E2-9735-4501A70B220C}"/>
    <cellStyle name="Normal 4 2 3 3 5" xfId="2586" xr:uid="{00000000-0005-0000-0000-0000BA050000}"/>
    <cellStyle name="Normal 4 2 3 3 5 2" xfId="5850" xr:uid="{8600F437-F318-40A9-853F-30090BC6E1B0}"/>
    <cellStyle name="Normal 4 2 3 3 5 2 2" xfId="28343" xr:uid="{02921BA6-4E50-482B-9BD4-81F5B53598B8}"/>
    <cellStyle name="Normal 4 2 3 3 5 2 3" xfId="15257" xr:uid="{18221306-AFAC-4DA7-B87A-9C58515CB900}"/>
    <cellStyle name="Normal 4 2 3 3 5 3" xfId="7710" xr:uid="{5F2B10FC-B0EA-42A9-9A6A-313FFA47B160}"/>
    <cellStyle name="Normal 4 2 3 3 5 3 2" xfId="18090" xr:uid="{88A28A0F-5B43-43B2-8BDD-3EE9879C34E4}"/>
    <cellStyle name="Normal 4 2 3 3 5 4" xfId="10543" xr:uid="{A1424A49-014E-4746-A827-C11BAA5DE421}"/>
    <cellStyle name="Normal 4 2 3 3 5 4 2" xfId="20923" xr:uid="{C4B02CBA-BBA7-446F-9367-3CABF4C2E6A1}"/>
    <cellStyle name="Normal 4 2 3 3 5 5" xfId="25526" xr:uid="{283AA715-620D-45CA-8179-4D82E62BE102}"/>
    <cellStyle name="Normal 4 2 3 3 5 6" xfId="12973" xr:uid="{BA51BFBE-5042-4DFB-8D87-728311F73588}"/>
    <cellStyle name="Normal 4 2 3 3 6" xfId="2356" xr:uid="{00000000-0005-0000-0000-0000B5050000}"/>
    <cellStyle name="Normal 4 2 3 3 6 2" xfId="7482" xr:uid="{CFCE80E9-BE88-44D5-94F3-67D08275F55A}"/>
    <cellStyle name="Normal 4 2 3 3 6 2 2" xfId="17862" xr:uid="{8B93EE89-852A-4CEA-A44F-44CE7F43AFFC}"/>
    <cellStyle name="Normal 4 2 3 3 6 3" xfId="10315" xr:uid="{42D561D3-C464-42ED-B3E6-9BD5E46FBCE1}"/>
    <cellStyle name="Normal 4 2 3 3 6 3 2" xfId="20695" xr:uid="{2F9CC1EE-1342-43F7-A6F0-B696DB089CA9}"/>
    <cellStyle name="Normal 4 2 3 3 6 4" xfId="23177" xr:uid="{CF85037C-BA88-49FF-94D5-224F9ACE17E7}"/>
    <cellStyle name="Normal 4 2 3 3 6 5" xfId="15029" xr:uid="{524619C0-8F27-4B96-ADCA-377414F4603C}"/>
    <cellStyle name="Normal 4 2 3 3 7" xfId="3893" xr:uid="{9FA658B2-0CD2-44BB-93CB-908D10C28D28}"/>
    <cellStyle name="Normal 4 2 3 3 7 2" xfId="8724" xr:uid="{0027EAC9-44D8-40A9-B4C2-10D13AE413C5}"/>
    <cellStyle name="Normal 4 2 3 3 7 2 2" xfId="19104" xr:uid="{B2C7124D-EEFF-4D90-9921-5B7E5FF6CB40}"/>
    <cellStyle name="Normal 4 2 3 3 7 3" xfId="11557" xr:uid="{85C81E62-23DD-4DBB-90AF-911629682FB0}"/>
    <cellStyle name="Normal 4 2 3 3 7 3 2" xfId="21937" xr:uid="{747F3EE8-D18B-4691-AF48-12BF0211BB3A}"/>
    <cellStyle name="Normal 4 2 3 3 7 4" xfId="16271" xr:uid="{B4975713-7DDF-4D95-A163-79EEBF40DD73}"/>
    <cellStyle name="Normal 4 2 3 3 8" xfId="5253" xr:uid="{C825A153-7A6F-448C-BD12-5CD9A2172765}"/>
    <cellStyle name="Normal 4 2 3 3 8 2" xfId="14551" xr:uid="{6FF81324-D179-4090-971F-FA778C240155}"/>
    <cellStyle name="Normal 4 2 3 3 9" xfId="7004" xr:uid="{0F80BCE5-D41C-4C50-9E02-DC90E42D3A42}"/>
    <cellStyle name="Normal 4 2 3 3 9 2" xfId="17384" xr:uid="{9DB66723-671B-4FA2-82E4-F01D3F77FABC}"/>
    <cellStyle name="Normal 4 2 3 4" xfId="951" xr:uid="{00000000-0005-0000-0000-000069050000}"/>
    <cellStyle name="Normal 4 2 3 4 2" xfId="3307" xr:uid="{00000000-0005-0000-0000-0000BC050000}"/>
    <cellStyle name="Normal 4 2 3 4 2 2" xfId="6364" xr:uid="{15885116-FA71-4A90-A75B-3F076EA644CD}"/>
    <cellStyle name="Normal 4 2 3 4 2 2 2" xfId="23391" xr:uid="{66009578-905B-4570-A71A-3FD44C5C0E5C}"/>
    <cellStyle name="Normal 4 2 3 4 2 2 3" xfId="26049" xr:uid="{F3B831F5-176A-4CB0-B3CF-DF8EA10CC7D8}"/>
    <cellStyle name="Normal 4 2 3 4 2 2 4" xfId="15933" xr:uid="{2F9AD8D0-D03E-4CD9-9C68-0AC8D31E95B6}"/>
    <cellStyle name="Normal 4 2 3 4 2 3" xfId="8386" xr:uid="{7764CF8C-0268-4BB4-972C-E444BCA261A8}"/>
    <cellStyle name="Normal 4 2 3 4 2 3 2" xfId="28903" xr:uid="{D36AFA7C-32FB-4232-A06E-892CD04B86A6}"/>
    <cellStyle name="Normal 4 2 3 4 2 3 3" xfId="18766" xr:uid="{8D9D8AA9-35A1-4D8D-88E4-9F8EEDB17C57}"/>
    <cellStyle name="Normal 4 2 3 4 2 4" xfId="11219" xr:uid="{9EFA8B02-449A-49EC-A945-AD1EE6AB5C80}"/>
    <cellStyle name="Normal 4 2 3 4 2 4 2" xfId="21599" xr:uid="{EB21F535-F292-4B26-A798-028930C99D81}"/>
    <cellStyle name="Normal 4 2 3 4 2 5" xfId="23070" xr:uid="{F8FFBBA4-8152-47B0-9D71-FEA29ABDAEAE}"/>
    <cellStyle name="Normal 4 2 3 4 2 6" xfId="13862" xr:uid="{21A75129-1CE7-427E-8DF6-1A9767C2842D}"/>
    <cellStyle name="Normal 4 2 3 4 3" xfId="2770" xr:uid="{00000000-0005-0000-0000-0000BD050000}"/>
    <cellStyle name="Normal 4 2 3 4 3 2" xfId="5987" xr:uid="{E2680F38-B585-4DC0-B2C6-9A27103D3997}"/>
    <cellStyle name="Normal 4 2 3 4 3 2 2" xfId="26822" xr:uid="{18882200-BFC7-42E2-88CF-85BD31EEE036}"/>
    <cellStyle name="Normal 4 2 3 4 3 2 3" xfId="15440" xr:uid="{38C3E382-4FB3-4F4C-B2DB-ED232731AE46}"/>
    <cellStyle name="Normal 4 2 3 4 3 3" xfId="7893" xr:uid="{41E82A28-46F4-449C-BD43-86E81CD4F6E1}"/>
    <cellStyle name="Normal 4 2 3 4 3 3 2" xfId="18273" xr:uid="{781466C1-8E2B-4D70-A405-474B6799E0AE}"/>
    <cellStyle name="Normal 4 2 3 4 3 4" xfId="10726" xr:uid="{FF171E7E-21DD-4186-BFA0-C0FDC4F1D159}"/>
    <cellStyle name="Normal 4 2 3 4 3 4 2" xfId="21106" xr:uid="{A88CFF59-1E1E-4C8D-9D05-B6D999DB226E}"/>
    <cellStyle name="Normal 4 2 3 4 3 5" xfId="22890" xr:uid="{74F1C319-2A39-4A13-BD63-641BD69B3F50}"/>
    <cellStyle name="Normal 4 2 3 4 3 6" xfId="13222" xr:uid="{35154037-21B1-4EFD-9FE0-89D44781CB67}"/>
    <cellStyle name="Normal 4 2 3 4 4" xfId="4184" xr:uid="{677A8D55-C78B-4372-9CCE-17A940B9914E}"/>
    <cellStyle name="Normal 4 2 3 4 4 2" xfId="8955" xr:uid="{7E885884-59BB-4B78-B243-9D257FF8CC04}"/>
    <cellStyle name="Normal 4 2 3 4 4 2 2" xfId="29043" xr:uid="{61A6C1D5-8F16-4CC6-9D49-5014EC7A95B3}"/>
    <cellStyle name="Normal 4 2 3 4 4 2 3" xfId="19335" xr:uid="{406E4F20-38A8-478E-82AB-991C1FDD3868}"/>
    <cellStyle name="Normal 4 2 3 4 4 3" xfId="11788" xr:uid="{DA45C73A-14CB-473A-9D6C-EBAFC3F9EDD8}"/>
    <cellStyle name="Normal 4 2 3 4 4 3 2" xfId="22168" xr:uid="{0D04C51E-441E-4B20-B961-65F8017070B8}"/>
    <cellStyle name="Normal 4 2 3 4 4 4" xfId="24706" xr:uid="{2261FEC8-4A5A-4445-9FE4-C5A480F122B5}"/>
    <cellStyle name="Normal 4 2 3 4 4 5" xfId="16502" xr:uid="{214CB978-CEDA-4045-A914-8AAF6B152B01}"/>
    <cellStyle name="Normal 4 2 3 4 5" xfId="5254" xr:uid="{6B7659AE-173E-427E-80E3-F83930005EB9}"/>
    <cellStyle name="Normal 4 2 3 4 5 2" xfId="26195" xr:uid="{C4CD90A9-9AC9-4AAA-9DD5-66469D0F5C02}"/>
    <cellStyle name="Normal 4 2 3 4 5 3" xfId="14552" xr:uid="{CA229418-26F0-4924-99F4-B7745655967E}"/>
    <cellStyle name="Normal 4 2 3 4 6" xfId="7005" xr:uid="{4A190C7E-CA6F-4FDD-9C9D-9E6AF75E39F4}"/>
    <cellStyle name="Normal 4 2 3 4 6 2" xfId="17385" xr:uid="{8BCECC1B-C486-4F49-AAEA-FE27C8A84A4A}"/>
    <cellStyle name="Normal 4 2 3 4 7" xfId="9838" xr:uid="{6B4666AB-6BD3-45FE-988D-A4432552852B}"/>
    <cellStyle name="Normal 4 2 3 4 7 2" xfId="20218" xr:uid="{2AB87C0F-0D72-46BE-B503-049391DECB0B}"/>
    <cellStyle name="Normal 4 2 3 4 8" xfId="24043" xr:uid="{8496056C-5F7A-4783-BE4F-4D1CDE1E88A8}"/>
    <cellStyle name="Normal 4 2 3 4 9" xfId="12747" xr:uid="{D879B53D-03A7-421F-926A-7C7F27CFB1EB}"/>
    <cellStyle name="Normal 4 2 3 5" xfId="952" xr:uid="{00000000-0005-0000-0000-00006A050000}"/>
    <cellStyle name="Normal 4 2 3 5 2" xfId="4517" xr:uid="{4656EF47-2BD5-4483-8BFA-04B1850E55AE}"/>
    <cellStyle name="Normal 4 2 3 5 2 2" xfId="9288" xr:uid="{2B386E9D-B1B9-4E1D-BA7C-01B1EDFB051A}"/>
    <cellStyle name="Normal 4 2 3 5 2 2 2" xfId="29269" xr:uid="{A7637314-6F51-4FED-819F-042454F4C41F}"/>
    <cellStyle name="Normal 4 2 3 5 2 2 3" xfId="19668" xr:uid="{51701C86-A7D7-4F9C-9536-1B7BA0A22FD5}"/>
    <cellStyle name="Normal 4 2 3 5 2 3" xfId="12121" xr:uid="{573B4A00-59BC-47E7-B6BB-4C2F67C2A1F4}"/>
    <cellStyle name="Normal 4 2 3 5 2 3 2" xfId="22501" xr:uid="{30C8EF28-C1F2-4282-981B-CD5A597746E1}"/>
    <cellStyle name="Normal 4 2 3 5 2 4" xfId="24713" xr:uid="{2A754CB1-007A-4F5B-91B5-EED4802A381E}"/>
    <cellStyle name="Normal 4 2 3 5 2 5" xfId="16835" xr:uid="{4FF1ABBF-2E9E-42E5-8193-FC78B514B1B4}"/>
    <cellStyle name="Normal 4 2 3 5 3" xfId="5255" xr:uid="{0F54D9FF-DC19-49A4-8495-82236AB0606A}"/>
    <cellStyle name="Normal 4 2 3 5 3 2" xfId="27583" xr:uid="{525EDE61-2BC9-4F10-B427-4CE0CD04B50F}"/>
    <cellStyle name="Normal 4 2 3 5 3 3" xfId="14553" xr:uid="{35796630-1041-4014-9D5A-87EB276C3477}"/>
    <cellStyle name="Normal 4 2 3 5 4" xfId="7006" xr:uid="{8CF81234-63BF-40BF-9EA6-1CDFD899DB31}"/>
    <cellStyle name="Normal 4 2 3 5 4 2" xfId="17386" xr:uid="{BA189343-9CA4-4276-9188-1B3B861D1F3B}"/>
    <cellStyle name="Normal 4 2 3 5 5" xfId="9839" xr:uid="{1D591E55-031E-4F44-B24C-F11C9D68E9B2}"/>
    <cellStyle name="Normal 4 2 3 5 5 2" xfId="20219" xr:uid="{8E5CDEBF-5808-4D1C-90FB-14AA86F96FA6}"/>
    <cellStyle name="Normal 4 2 3 5 6" xfId="23038" xr:uid="{E2B3C8B6-91D6-4008-8B66-921D62637234}"/>
    <cellStyle name="Normal 4 2 3 5 7" xfId="13863" xr:uid="{14965001-C387-42B6-836B-8AFE06586FE5}"/>
    <cellStyle name="Normal 4 2 3 6" xfId="2930" xr:uid="{00000000-0005-0000-0000-0000BF050000}"/>
    <cellStyle name="Normal 4 2 3 6 2" xfId="6109" xr:uid="{446165BE-328B-44C8-BC15-FB79F76ED3D9}"/>
    <cellStyle name="Normal 4 2 3 6 2 2" xfId="25663" xr:uid="{83A359C9-2336-419C-AED0-B1E6C7ADE2E8}"/>
    <cellStyle name="Normal 4 2 3 6 2 3" xfId="28259" xr:uid="{B0AD0ECD-F641-4279-B08F-41B1D1038CE9}"/>
    <cellStyle name="Normal 4 2 3 6 2 4" xfId="15587" xr:uid="{0E0ED630-CABF-4DD8-ABA9-CEF30DFEA6BF}"/>
    <cellStyle name="Normal 4 2 3 6 3" xfId="8040" xr:uid="{FDEF862E-B81A-41E9-8BE9-99343B878974}"/>
    <cellStyle name="Normal 4 2 3 6 3 2" xfId="26105" xr:uid="{C978C064-4C7E-4CED-9004-622384883182}"/>
    <cellStyle name="Normal 4 2 3 6 3 3" xfId="18420" xr:uid="{D90FBCF7-0408-4492-8E8B-05AC1B94A270}"/>
    <cellStyle name="Normal 4 2 3 6 4" xfId="10873" xr:uid="{6BC091B2-B780-4BC4-A5AF-BA3A2D12F4F8}"/>
    <cellStyle name="Normal 4 2 3 6 4 2" xfId="21253" xr:uid="{05D21080-D7B8-4B54-9613-D0E1C1F22DD4}"/>
    <cellStyle name="Normal 4 2 3 6 5" xfId="24675" xr:uid="{38FC6B86-80D9-4670-960F-8730C0CFC4C4}"/>
    <cellStyle name="Normal 4 2 3 6 6" xfId="13445" xr:uid="{16A609A2-FE49-43CB-BB3E-F2262B30A475}"/>
    <cellStyle name="Normal 4 2 3 7" xfId="2483" xr:uid="{00000000-0005-0000-0000-0000C0050000}"/>
    <cellStyle name="Normal 4 2 3 7 2" xfId="5768" xr:uid="{F4A12FC9-BED2-42A5-BCFE-7B22AB063CA7}"/>
    <cellStyle name="Normal 4 2 3 7 2 2" xfId="28121" xr:uid="{2E024300-D0E0-41D1-91A3-3749EA92F464}"/>
    <cellStyle name="Normal 4 2 3 7 2 3" xfId="15154" xr:uid="{5FDF95AF-F9CB-4C85-8ED8-1E7BFACCB765}"/>
    <cellStyle name="Normal 4 2 3 7 3" xfId="7607" xr:uid="{F335C29A-EA68-4417-BE03-E7024A1ADE71}"/>
    <cellStyle name="Normal 4 2 3 7 3 2" xfId="17987" xr:uid="{CDE19C8D-7B38-483D-B4BF-2E34F83D91F9}"/>
    <cellStyle name="Normal 4 2 3 7 4" xfId="10440" xr:uid="{C0DFBBA3-8AC1-44DE-941A-9074A9D381B9}"/>
    <cellStyle name="Normal 4 2 3 7 4 2" xfId="20820" xr:uid="{08D247D1-525B-4DBB-9278-847036D3334D}"/>
    <cellStyle name="Normal 4 2 3 7 5" xfId="22674" xr:uid="{E59BC248-21DD-4CA6-8C42-120C4A42E3D2}"/>
    <cellStyle name="Normal 4 2 3 7 6" xfId="12870" xr:uid="{0914C74F-D3F8-4A3C-8F28-E02E0FA47CA2}"/>
    <cellStyle name="Normal 4 2 3 8" xfId="2177" xr:uid="{00000000-0005-0000-0000-0000A7050000}"/>
    <cellStyle name="Normal 4 2 3 8 2" xfId="7303" xr:uid="{EF585BE3-52CF-4A9C-B6EB-C56CD98A4930}"/>
    <cellStyle name="Normal 4 2 3 8 2 2" xfId="17683" xr:uid="{05F10ABB-C7A8-4DAF-B37D-4495F74C9B2E}"/>
    <cellStyle name="Normal 4 2 3 8 3" xfId="10136" xr:uid="{17119CE7-9826-4EB9-A82D-A92672FF273E}"/>
    <cellStyle name="Normal 4 2 3 8 3 2" xfId="20516" xr:uid="{90BBE726-0B56-42FB-963E-A2DB570C4DAC}"/>
    <cellStyle name="Normal 4 2 3 8 4" xfId="24120" xr:uid="{6A19462F-AFFE-4E51-9668-9EDB2B36017B}"/>
    <cellStyle name="Normal 4 2 3 8 5" xfId="14850" xr:uid="{EED6880F-F7E4-4B99-8530-CBEB91354EB0}"/>
    <cellStyle name="Normal 4 2 3 9" xfId="3977" xr:uid="{7818914E-813A-42B3-A95F-7A98C3EB8C89}"/>
    <cellStyle name="Normal 4 2 3 9 2" xfId="8800" xr:uid="{5B3B7504-11EE-438E-99B2-7CC4C7B6A29C}"/>
    <cellStyle name="Normal 4 2 3 9 2 2" xfId="19180" xr:uid="{EB5EC1D6-71C1-4505-B131-A9764C468763}"/>
    <cellStyle name="Normal 4 2 3 9 3" xfId="11633" xr:uid="{0231D9F0-98E3-48FE-A32C-E5F266DB8F08}"/>
    <cellStyle name="Normal 4 2 3 9 3 2" xfId="22013" xr:uid="{02F3A305-D4E3-402F-A954-D00A09EA835A}"/>
    <cellStyle name="Normal 4 2 3 9 4" xfId="16347" xr:uid="{15FFFFCF-8FC4-4468-AC0B-775E7AB98BF2}"/>
    <cellStyle name="Normal 4 2 4" xfId="953" xr:uid="{00000000-0005-0000-0000-00006B050000}"/>
    <cellStyle name="Normal 4 2 4 10" xfId="5256" xr:uid="{92557A2A-6922-415A-915C-DC7EBA6DC24E}"/>
    <cellStyle name="Normal 4 2 4 10 2" xfId="14554" xr:uid="{4DA1E953-C235-4F77-811B-235A94CD7C1C}"/>
    <cellStyle name="Normal 4 2 4 11" xfId="7007" xr:uid="{E287E4C4-88A8-4146-9B3E-DEAB030FA39B}"/>
    <cellStyle name="Normal 4 2 4 11 2" xfId="17387" xr:uid="{5D3E21C3-6CB3-4E3A-9BDF-15A54915CED8}"/>
    <cellStyle name="Normal 4 2 4 12" xfId="9840" xr:uid="{53F88A13-5143-45C1-8FE3-AA389BB93023}"/>
    <cellStyle name="Normal 4 2 4 12 2" xfId="20220" xr:uid="{DFEBD4B4-3DC5-4B4C-AC56-D72D0D9DC9F6}"/>
    <cellStyle name="Normal 4 2 4 13" xfId="25125" xr:uid="{914E5B49-75AF-4E14-8809-E53FB4E312D0}"/>
    <cellStyle name="Normal 4 2 4 14" xfId="12414" xr:uid="{4EC55601-18DD-4A6B-ABFF-18BC1EB06292}"/>
    <cellStyle name="Normal 4 2 4 2" xfId="954" xr:uid="{00000000-0005-0000-0000-00006C050000}"/>
    <cellStyle name="Normal 4 2 4 2 10" xfId="7008" xr:uid="{1B33CC15-95FC-4B88-B900-A5A070CDF8CE}"/>
    <cellStyle name="Normal 4 2 4 2 10 2" xfId="17388" xr:uid="{D9C72AD7-7534-4359-8C9D-EC3093305EF7}"/>
    <cellStyle name="Normal 4 2 4 2 11" xfId="9841" xr:uid="{327F9A4D-7C9F-4596-A209-3C53C77B10F7}"/>
    <cellStyle name="Normal 4 2 4 2 11 2" xfId="20221" xr:uid="{ED97466E-5897-48B5-A257-A8C01C9B7D3D}"/>
    <cellStyle name="Normal 4 2 4 2 12" xfId="25403" xr:uid="{7BE420BF-B3C3-49CC-8877-309657D14EC0}"/>
    <cellStyle name="Normal 4 2 4 2 13" xfId="12474" xr:uid="{9AAAE6D2-BDFE-4D25-A37D-C614586DC883}"/>
    <cellStyle name="Normal 4 2 4 2 2" xfId="955" xr:uid="{00000000-0005-0000-0000-00006D050000}"/>
    <cellStyle name="Normal 4 2 4 2 2 10" xfId="13039" xr:uid="{0518ADBA-EAE1-44C9-BD9C-5C095DBC040B}"/>
    <cellStyle name="Normal 4 2 4 2 2 2" xfId="2776" xr:uid="{00000000-0005-0000-0000-0000C4050000}"/>
    <cellStyle name="Normal 4 2 4 2 2 2 2" xfId="3310" xr:uid="{00000000-0005-0000-0000-0000C5050000}"/>
    <cellStyle name="Normal 4 2 4 2 2 2 2 2" xfId="6367" xr:uid="{F7F46212-965D-443A-BC2B-8EF3D4E7B6E4}"/>
    <cellStyle name="Normal 4 2 4 2 2 2 2 2 2" xfId="28487" xr:uid="{F27A126C-BAC6-4865-B2A7-C59E5C630FC1}"/>
    <cellStyle name="Normal 4 2 4 2 2 2 2 2 3" xfId="15936" xr:uid="{CF796483-6C59-458A-B0D3-CF3607D2D278}"/>
    <cellStyle name="Normal 4 2 4 2 2 2 2 3" xfId="8389" xr:uid="{02B35389-3627-4F92-8F2E-F4E26D2545B4}"/>
    <cellStyle name="Normal 4 2 4 2 2 2 2 3 2" xfId="18769" xr:uid="{72A46A02-D935-4C9F-A630-70B89D1277EA}"/>
    <cellStyle name="Normal 4 2 4 2 2 2 2 4" xfId="11222" xr:uid="{D6261DBD-B929-4065-B8D2-98236B18BA5D}"/>
    <cellStyle name="Normal 4 2 4 2 2 2 2 4 2" xfId="21602" xr:uid="{E0D20DC9-2DD0-47EB-8B99-FA7962417642}"/>
    <cellStyle name="Normal 4 2 4 2 2 2 2 5" xfId="25285" xr:uid="{79B17386-25AF-4533-BB2D-E27F54B6F6C9}"/>
    <cellStyle name="Normal 4 2 4 2 2 2 2 6" xfId="13866" xr:uid="{F35C7E5F-69FA-446D-9166-6E3F72F158FB}"/>
    <cellStyle name="Normal 4 2 4 2 2 2 3" xfId="4331" xr:uid="{962AEA59-F20B-410D-B9C7-AE0EB4985D35}"/>
    <cellStyle name="Normal 4 2 4 2 2 2 3 2" xfId="9102" xr:uid="{D6825B2B-352F-463F-BF6B-9A946D68C952}"/>
    <cellStyle name="Normal 4 2 4 2 2 2 3 2 2" xfId="29145" xr:uid="{748526D6-91CD-4708-BEEB-DF016A2128D5}"/>
    <cellStyle name="Normal 4 2 4 2 2 2 3 2 3" xfId="19482" xr:uid="{32966831-1FDA-4A3F-A819-3B84E1552744}"/>
    <cellStyle name="Normal 4 2 4 2 2 2 3 3" xfId="11935" xr:uid="{4E76D198-2015-488C-8EDD-AECFC07D6198}"/>
    <cellStyle name="Normal 4 2 4 2 2 2 3 3 2" xfId="22315" xr:uid="{C7D158B7-F744-434B-A515-35CADF5090FC}"/>
    <cellStyle name="Normal 4 2 4 2 2 2 3 4" xfId="23286" xr:uid="{24CDC4A8-6E19-4F8C-B89D-82F45A458965}"/>
    <cellStyle name="Normal 4 2 4 2 2 2 3 5" xfId="16649" xr:uid="{746A0C6C-721F-41CB-B94D-A0F160F2C2B5}"/>
    <cellStyle name="Normal 4 2 4 2 2 2 4" xfId="5993" xr:uid="{0C60D263-E577-4612-B43C-D2384F51FA2A}"/>
    <cellStyle name="Normal 4 2 4 2 2 2 4 2" xfId="27099" xr:uid="{D3ED555A-8C77-4222-A8A7-6D61AB6ADC8B}"/>
    <cellStyle name="Normal 4 2 4 2 2 2 4 3" xfId="15446" xr:uid="{C1BE2F4E-2212-42A8-BC0B-9788EA180924}"/>
    <cellStyle name="Normal 4 2 4 2 2 2 5" xfId="7899" xr:uid="{BAECB433-03CF-4A94-8327-A5F1E50AC443}"/>
    <cellStyle name="Normal 4 2 4 2 2 2 5 2" xfId="18279" xr:uid="{AF4AACD1-6E5C-4C26-9158-465C893271F8}"/>
    <cellStyle name="Normal 4 2 4 2 2 2 6" xfId="10732" xr:uid="{7579DA1D-51EB-403F-8267-0189AEB5DC1D}"/>
    <cellStyle name="Normal 4 2 4 2 2 2 6 2" xfId="21112" xr:uid="{0E774EBC-C085-4829-821B-A528B72D724D}"/>
    <cellStyle name="Normal 4 2 4 2 2 2 7" xfId="24082" xr:uid="{73281CDE-EC60-44AC-A9D4-25E152DFDF7D}"/>
    <cellStyle name="Normal 4 2 4 2 2 2 8" xfId="13228" xr:uid="{65423134-FD4E-4F49-A63E-35B75C1BC091}"/>
    <cellStyle name="Normal 4 2 4 2 2 3" xfId="3311" xr:uid="{00000000-0005-0000-0000-0000C6050000}"/>
    <cellStyle name="Normal 4 2 4 2 2 3 2" xfId="4518" xr:uid="{8785A69D-3EE6-4D8B-93FB-1937C1B62C27}"/>
    <cellStyle name="Normal 4 2 4 2 2 3 2 2" xfId="9289" xr:uid="{0CE73404-82F4-45BB-A3C1-EE240E66AF64}"/>
    <cellStyle name="Normal 4 2 4 2 2 3 2 2 2" xfId="19669" xr:uid="{2D31876F-5C19-471D-9CB3-84A3016DE877}"/>
    <cellStyle name="Normal 4 2 4 2 2 3 2 3" xfId="12122" xr:uid="{EF807780-426F-4880-BB7D-7F818E4480F2}"/>
    <cellStyle name="Normal 4 2 4 2 2 3 2 3 2" xfId="22502" xr:uid="{64838BF5-17B6-4C61-A36B-832640FF7334}"/>
    <cellStyle name="Normal 4 2 4 2 2 3 2 4" xfId="26544" xr:uid="{2F8CD3E1-4934-4E26-9941-D6217A646EDC}"/>
    <cellStyle name="Normal 4 2 4 2 2 3 2 5" xfId="16836" xr:uid="{4B27BEDA-DFE1-4D06-81F0-214FA72DD545}"/>
    <cellStyle name="Normal 4 2 4 2 2 3 3" xfId="6368" xr:uid="{DE2B9C1A-7D2C-4E97-A9E9-FA07BA1D056A}"/>
    <cellStyle name="Normal 4 2 4 2 2 3 3 2" xfId="15937" xr:uid="{037C1F9C-AFAD-4BFD-8509-067930C5B2E5}"/>
    <cellStyle name="Normal 4 2 4 2 2 3 4" xfId="8390" xr:uid="{93F7310A-E24F-470B-865E-8F0FA2BDF80A}"/>
    <cellStyle name="Normal 4 2 4 2 2 3 4 2" xfId="18770" xr:uid="{0FE431C9-DEA2-4068-B33E-F71B35EA269A}"/>
    <cellStyle name="Normal 4 2 4 2 2 3 5" xfId="11223" xr:uid="{FA16BA0A-8D55-44C9-AD70-122FC48F14CE}"/>
    <cellStyle name="Normal 4 2 4 2 2 3 5 2" xfId="21603" xr:uid="{B37FAB07-9E6E-42DD-B067-BBB4D564F671}"/>
    <cellStyle name="Normal 4 2 4 2 2 3 6" xfId="23422" xr:uid="{D1976568-D927-41C7-9358-2AD2A9196E78}"/>
    <cellStyle name="Normal 4 2 4 2 2 3 7" xfId="13867" xr:uid="{4370A27A-01EB-48DE-B0CC-5E8DBC2BEFDC}"/>
    <cellStyle name="Normal 4 2 4 2 2 4" xfId="3309" xr:uid="{00000000-0005-0000-0000-0000C7050000}"/>
    <cellStyle name="Normal 4 2 4 2 2 4 2" xfId="6366" xr:uid="{7A44404F-AA80-4570-8CDB-9231464368EF}"/>
    <cellStyle name="Normal 4 2 4 2 2 4 2 2" xfId="26930" xr:uid="{B273AB90-00EF-4FBF-BE01-C8EBF67866F2}"/>
    <cellStyle name="Normal 4 2 4 2 2 4 2 3" xfId="15935" xr:uid="{28CB331E-9E5B-4D0F-988F-3C4F109C63F6}"/>
    <cellStyle name="Normal 4 2 4 2 2 4 3" xfId="8388" xr:uid="{0172FC6E-FC4E-4F13-96F8-1607BE35AEEB}"/>
    <cellStyle name="Normal 4 2 4 2 2 4 3 2" xfId="18768" xr:uid="{76737887-7890-46BC-B264-607C3D6E499B}"/>
    <cellStyle name="Normal 4 2 4 2 2 4 4" xfId="11221" xr:uid="{2D578303-F774-4DB9-A7CD-9CDC432616E6}"/>
    <cellStyle name="Normal 4 2 4 2 2 4 4 2" xfId="21601" xr:uid="{47EFD2C0-9AE5-4458-A1E1-8046DAB75A2C}"/>
    <cellStyle name="Normal 4 2 4 2 2 4 5" xfId="24013" xr:uid="{F2A8BBA6-C5D5-49B6-B0DC-99C672104553}"/>
    <cellStyle name="Normal 4 2 4 2 2 4 6" xfId="13865" xr:uid="{F836A739-A2AB-4BB8-AAF8-5D4AF36B6200}"/>
    <cellStyle name="Normal 4 2 4 2 2 5" xfId="4241" xr:uid="{080A2A35-79CB-43D1-BE90-8CDF17E2F6E3}"/>
    <cellStyle name="Normal 4 2 4 2 2 5 2" xfId="9012" xr:uid="{DAAFFD7E-0CCD-49A9-942D-210CFCF066B2}"/>
    <cellStyle name="Normal 4 2 4 2 2 5 2 2" xfId="29083" xr:uid="{042BA6CC-D052-4310-B171-689D1E606A0D}"/>
    <cellStyle name="Normal 4 2 4 2 2 5 2 3" xfId="19392" xr:uid="{4822A939-ABCE-45AB-A315-428FFFB8BB69}"/>
    <cellStyle name="Normal 4 2 4 2 2 5 3" xfId="11845" xr:uid="{683F1369-E79F-46C0-AD14-15C0B0BC8D4C}"/>
    <cellStyle name="Normal 4 2 4 2 2 5 3 2" xfId="22225" xr:uid="{E5817707-8332-443A-9A27-C6DE16A5E818}"/>
    <cellStyle name="Normal 4 2 4 2 2 5 4" xfId="23875" xr:uid="{1E86306A-C4AE-4B58-9D5C-ECBA812BB9EE}"/>
    <cellStyle name="Normal 4 2 4 2 2 5 5" xfId="16559" xr:uid="{6867C43A-9BE3-4D83-AF41-2B08BA695F8D}"/>
    <cellStyle name="Normal 4 2 4 2 2 6" xfId="5258" xr:uid="{926A9510-1618-4DE8-AE32-0C9D5C1DC7BA}"/>
    <cellStyle name="Normal 4 2 4 2 2 6 2" xfId="28021" xr:uid="{C920E4B9-51D9-4B10-BFEB-0E9B2B6DD5B0}"/>
    <cellStyle name="Normal 4 2 4 2 2 6 3" xfId="14556" xr:uid="{E0B42F2F-9A83-450B-BFD0-BE9F73EBE884}"/>
    <cellStyle name="Normal 4 2 4 2 2 7" xfId="7009" xr:uid="{9C06AE77-04AE-4BE3-B528-0CD51FE2D7DA}"/>
    <cellStyle name="Normal 4 2 4 2 2 7 2" xfId="17389" xr:uid="{0D9F1507-2644-4F0F-AF87-7E6471B57AD0}"/>
    <cellStyle name="Normal 4 2 4 2 2 8" xfId="9842" xr:uid="{3BB55576-924D-46BE-B9A0-A56BE8FCAD76}"/>
    <cellStyle name="Normal 4 2 4 2 2 8 2" xfId="20222" xr:uid="{ACE81BFD-BC41-493A-B7C4-C130180CB59F}"/>
    <cellStyle name="Normal 4 2 4 2 2 9" xfId="23717" xr:uid="{D3D4FF7D-323D-45D6-90EF-54DD0DC62D32}"/>
    <cellStyle name="Normal 4 2 4 2 3" xfId="2775" xr:uid="{00000000-0005-0000-0000-0000C8050000}"/>
    <cellStyle name="Normal 4 2 4 2 3 2" xfId="3312" xr:uid="{00000000-0005-0000-0000-0000C9050000}"/>
    <cellStyle name="Normal 4 2 4 2 3 2 2" xfId="6369" xr:uid="{3034CCE6-2921-4E19-B6FD-B1D298CB8E59}"/>
    <cellStyle name="Normal 4 2 4 2 3 2 2 2" xfId="27618" xr:uid="{225BA693-0DA8-4F0B-A53B-B11194CFE94D}"/>
    <cellStyle name="Normal 4 2 4 2 3 2 2 3" xfId="15938" xr:uid="{FF16E160-FC3D-464B-B18D-4D3E46F71D68}"/>
    <cellStyle name="Normal 4 2 4 2 3 2 3" xfId="8391" xr:uid="{8FB1FC54-74E8-4DA3-8655-887DA7849E99}"/>
    <cellStyle name="Normal 4 2 4 2 3 2 3 2" xfId="18771" xr:uid="{550E4618-083D-477F-86F6-4039DA182DE9}"/>
    <cellStyle name="Normal 4 2 4 2 3 2 4" xfId="11224" xr:uid="{2FF5B702-1560-46AD-BB2C-45570E0258DF}"/>
    <cellStyle name="Normal 4 2 4 2 3 2 4 2" xfId="21604" xr:uid="{AC194AAA-EE0A-4439-93ED-269F8CCCABC7}"/>
    <cellStyle name="Normal 4 2 4 2 3 2 5" xfId="22671" xr:uid="{6623DC24-859C-4C35-A09A-414CDFD69DB4}"/>
    <cellStyle name="Normal 4 2 4 2 3 2 6" xfId="13868" xr:uid="{BDE09925-C603-461C-94CB-8A7B94EF6F41}"/>
    <cellStyle name="Normal 4 2 4 2 3 3" xfId="4330" xr:uid="{812642AA-2F67-4D04-9730-19298251B28E}"/>
    <cellStyle name="Normal 4 2 4 2 3 3 2" xfId="9101" xr:uid="{30592C62-F469-4BB5-A47B-645FDFC4B6BF}"/>
    <cellStyle name="Normal 4 2 4 2 3 3 2 2" xfId="29144" xr:uid="{A43D4E21-EA3A-4B0C-8483-C847C1CCF7CF}"/>
    <cellStyle name="Normal 4 2 4 2 3 3 2 3" xfId="19481" xr:uid="{FFE8A291-82FB-4590-9360-9D10B30EBE60}"/>
    <cellStyle name="Normal 4 2 4 2 3 3 3" xfId="11934" xr:uid="{11B5E0CA-C911-41C9-8225-BB28855B304D}"/>
    <cellStyle name="Normal 4 2 4 2 3 3 3 2" xfId="22314" xr:uid="{D0D9BE2E-E845-408F-A1FE-0975102FD49A}"/>
    <cellStyle name="Normal 4 2 4 2 3 3 4" xfId="22889" xr:uid="{92ABD060-088C-4B16-86E2-C32F8F1874F1}"/>
    <cellStyle name="Normal 4 2 4 2 3 3 5" xfId="16648" xr:uid="{32EDD925-5E33-4629-B8F7-906615A7D0D9}"/>
    <cellStyle name="Normal 4 2 4 2 3 4" xfId="5992" xr:uid="{7E0FEAE9-697D-4CAB-8C77-FE5F637AB917}"/>
    <cellStyle name="Normal 4 2 4 2 3 4 2" xfId="26416" xr:uid="{6AF32965-CB40-4E1B-A384-F6859406EF9D}"/>
    <cellStyle name="Normal 4 2 4 2 3 4 3" xfId="15445" xr:uid="{E4AB833E-CC38-4790-9DF9-373431051397}"/>
    <cellStyle name="Normal 4 2 4 2 3 5" xfId="7898" xr:uid="{CEA57206-BF81-4A5C-B62A-E54E6CF77200}"/>
    <cellStyle name="Normal 4 2 4 2 3 5 2" xfId="18278" xr:uid="{2486CE3D-79C5-4516-99C1-FD27BC917075}"/>
    <cellStyle name="Normal 4 2 4 2 3 6" xfId="10731" xr:uid="{50EE12FB-49FF-476E-BE79-8D8770D0E190}"/>
    <cellStyle name="Normal 4 2 4 2 3 6 2" xfId="21111" xr:uid="{AF64C935-7421-4998-8763-FC34486390AD}"/>
    <cellStyle name="Normal 4 2 4 2 3 7" xfId="22647" xr:uid="{ED92971D-D461-49A0-A131-B7FD85763F17}"/>
    <cellStyle name="Normal 4 2 4 2 3 8" xfId="13227" xr:uid="{A611D601-F0E9-425F-AB32-0EA5A12CFE9A}"/>
    <cellStyle name="Normal 4 2 4 2 4" xfId="3313" xr:uid="{00000000-0005-0000-0000-0000CA050000}"/>
    <cellStyle name="Normal 4 2 4 2 4 2" xfId="4519" xr:uid="{EBF02899-363D-4B62-A808-B3044BC09E29}"/>
    <cellStyle name="Normal 4 2 4 2 4 2 2" xfId="9290" xr:uid="{7ACC878A-16A9-4172-977D-81BF61D19206}"/>
    <cellStyle name="Normal 4 2 4 2 4 2 2 2" xfId="19670" xr:uid="{D1872F77-AB94-42A4-84AE-EDBC51F3A6E0}"/>
    <cellStyle name="Normal 4 2 4 2 4 2 3" xfId="12123" xr:uid="{569EAB24-B76E-46E9-B726-5291FDA0C70C}"/>
    <cellStyle name="Normal 4 2 4 2 4 2 3 2" xfId="22503" xr:uid="{061AF932-B759-4066-8606-FAF0806E618A}"/>
    <cellStyle name="Normal 4 2 4 2 4 2 4" xfId="28073" xr:uid="{EA672EFD-D258-430E-937C-4BC693A8DE0C}"/>
    <cellStyle name="Normal 4 2 4 2 4 2 5" xfId="16837" xr:uid="{0631AB2A-381A-4A8C-9275-1424D19CBF58}"/>
    <cellStyle name="Normal 4 2 4 2 4 3" xfId="6370" xr:uid="{2ACB0DEE-7F68-473F-B9E7-87CE39C00104}"/>
    <cellStyle name="Normal 4 2 4 2 4 3 2" xfId="15939" xr:uid="{E99ED3F9-6E3E-4662-B33C-DAA5B06A64E4}"/>
    <cellStyle name="Normal 4 2 4 2 4 4" xfId="8392" xr:uid="{3B6FE961-AF3D-46E2-A45B-901CD3B1A982}"/>
    <cellStyle name="Normal 4 2 4 2 4 4 2" xfId="18772" xr:uid="{C2741261-5B1E-4A3E-9111-6B97C33F7416}"/>
    <cellStyle name="Normal 4 2 4 2 4 5" xfId="11225" xr:uid="{6BC4CB2D-BD78-4E8F-8FDD-8EE21A39A908}"/>
    <cellStyle name="Normal 4 2 4 2 4 5 2" xfId="21605" xr:uid="{0024434E-5028-4B47-ACCB-860E25A35D66}"/>
    <cellStyle name="Normal 4 2 4 2 4 6" xfId="23778" xr:uid="{5546BA34-C2F9-4A3D-911A-801708B8FC18}"/>
    <cellStyle name="Normal 4 2 4 2 4 7" xfId="13869" xr:uid="{9843B0F1-36BB-4B59-AD97-144F1B1C1F0E}"/>
    <cellStyle name="Normal 4 2 4 2 5" xfId="3308" xr:uid="{00000000-0005-0000-0000-0000CB050000}"/>
    <cellStyle name="Normal 4 2 4 2 5 2" xfId="6365" xr:uid="{2902E2AC-1B99-4252-B238-5086F32D4E9D}"/>
    <cellStyle name="Normal 4 2 4 2 5 2 2" xfId="28616" xr:uid="{362A7BD1-C6C4-4B09-9554-DD0D52E657B6}"/>
    <cellStyle name="Normal 4 2 4 2 5 2 3" xfId="15934" xr:uid="{CF7AAE41-0500-49DB-8EF9-B8C509FE47E8}"/>
    <cellStyle name="Normal 4 2 4 2 5 3" xfId="8387" xr:uid="{E296C98D-5351-40B8-834F-F7AE11C3AFCC}"/>
    <cellStyle name="Normal 4 2 4 2 5 3 2" xfId="18767" xr:uid="{BDF2FD51-EECC-41A5-B8D8-A06F223DB737}"/>
    <cellStyle name="Normal 4 2 4 2 5 4" xfId="11220" xr:uid="{32C67B06-4400-4139-937F-33EA1CEA39C1}"/>
    <cellStyle name="Normal 4 2 4 2 5 4 2" xfId="21600" xr:uid="{581DDE93-88FD-41F2-9948-C412E49B9C8A}"/>
    <cellStyle name="Normal 4 2 4 2 5 5" xfId="25565" xr:uid="{FF97EFD9-CC4F-472D-98A1-329FB1323446}"/>
    <cellStyle name="Normal 4 2 4 2 5 6" xfId="13864" xr:uid="{D43EB5C4-067F-45E0-A802-03405DAC100D}"/>
    <cellStyle name="Normal 4 2 4 2 6" xfId="2549" xr:uid="{00000000-0005-0000-0000-0000CC050000}"/>
    <cellStyle name="Normal 4 2 4 2 6 2" xfId="5820" xr:uid="{425935FD-0E62-4907-911C-E41F2F006040}"/>
    <cellStyle name="Normal 4 2 4 2 6 2 2" xfId="28035" xr:uid="{A5513BCD-E24A-4DB2-AE03-44F9719771AE}"/>
    <cellStyle name="Normal 4 2 4 2 6 2 3" xfId="15220" xr:uid="{07F338FD-F839-4E3C-99C4-6AB2B21E5AED}"/>
    <cellStyle name="Normal 4 2 4 2 6 3" xfId="7673" xr:uid="{B06AE91E-263D-4B4E-AF68-43E9E5BF1265}"/>
    <cellStyle name="Normal 4 2 4 2 6 3 2" xfId="18053" xr:uid="{2EE5CE7C-94FE-46D3-A05B-B306C33CF854}"/>
    <cellStyle name="Normal 4 2 4 2 6 4" xfId="10506" xr:uid="{16FC5834-2F35-4B6E-9609-B79E58FA3039}"/>
    <cellStyle name="Normal 4 2 4 2 6 4 2" xfId="20886" xr:uid="{2F41DFA0-7255-4962-9DC0-3E2586712447}"/>
    <cellStyle name="Normal 4 2 4 2 6 5" xfId="22849" xr:uid="{D2F25CE2-2851-4F73-8812-EB629C46D578}"/>
    <cellStyle name="Normal 4 2 4 2 6 6" xfId="12936" xr:uid="{80EFA000-D408-4BDD-83A4-401B63CA3E02}"/>
    <cellStyle name="Normal 4 2 4 2 7" xfId="2243" xr:uid="{00000000-0005-0000-0000-0000C2050000}"/>
    <cellStyle name="Normal 4 2 4 2 7 2" xfId="7369" xr:uid="{F7F1B275-66AB-4022-8265-651F51F5C17B}"/>
    <cellStyle name="Normal 4 2 4 2 7 2 2" xfId="17749" xr:uid="{7074B6A5-E76B-41F1-A4ED-D6E1DA724EE7}"/>
    <cellStyle name="Normal 4 2 4 2 7 3" xfId="10202" xr:uid="{AA56B796-9B68-4D2F-A740-E2B35951BE7A}"/>
    <cellStyle name="Normal 4 2 4 2 7 3 2" xfId="20582" xr:uid="{45CB5D69-4C00-4515-AA34-2C35CD5498F3}"/>
    <cellStyle name="Normal 4 2 4 2 7 4" xfId="25380" xr:uid="{5C36B8E6-AD19-4220-8F11-1089BFCC3729}"/>
    <cellStyle name="Normal 4 2 4 2 7 5" xfId="14916" xr:uid="{89F83DB4-8451-40E4-880F-82AA340D582C}"/>
    <cellStyle name="Normal 4 2 4 2 8" xfId="3796" xr:uid="{92B94B7A-8A75-4181-A5F0-12A617A71729}"/>
    <cellStyle name="Normal 4 2 4 2 8 2" xfId="8631" xr:uid="{3295DEAA-3E4C-40F1-94A6-40A5E974671F}"/>
    <cellStyle name="Normal 4 2 4 2 8 2 2" xfId="19011" xr:uid="{A4A7CBC2-6FB2-4F80-8CCB-A189AA545466}"/>
    <cellStyle name="Normal 4 2 4 2 8 3" xfId="11464" xr:uid="{092FD2DF-FDAA-4AFC-ADD4-54A07F16BDDE}"/>
    <cellStyle name="Normal 4 2 4 2 8 3 2" xfId="21844" xr:uid="{CF964CEC-DF7C-4824-9B75-8E453D2C7A6C}"/>
    <cellStyle name="Normal 4 2 4 2 8 4" xfId="16178" xr:uid="{708598F8-338C-40AB-9EBB-E35B994521DF}"/>
    <cellStyle name="Normal 4 2 4 2 9" xfId="5257" xr:uid="{19C31006-CBFA-424E-879C-38FA46CC37EE}"/>
    <cellStyle name="Normal 4 2 4 2 9 2" xfId="14555" xr:uid="{198AD25B-9C39-4DCE-B323-71648C5F7486}"/>
    <cellStyle name="Normal 4 2 4 3" xfId="956" xr:uid="{00000000-0005-0000-0000-00006E050000}"/>
    <cellStyle name="Normal 4 2 4 3 10" xfId="9843" xr:uid="{7980634C-EEAA-4B39-8FFA-914BAAF0CC29}"/>
    <cellStyle name="Normal 4 2 4 3 10 2" xfId="20223" xr:uid="{6B728514-C6A1-40AB-99FD-B709BFEBC66E}"/>
    <cellStyle name="Normal 4 2 4 3 11" xfId="23245" xr:uid="{2890303F-A444-48F4-997B-2BDA5BBD2609}"/>
    <cellStyle name="Normal 4 2 4 3 12" xfId="12591" xr:uid="{EB4DE55D-FA03-4AD2-9DA8-31FB62808FAF}"/>
    <cellStyle name="Normal 4 2 4 3 2" xfId="2777" xr:uid="{00000000-0005-0000-0000-0000CE050000}"/>
    <cellStyle name="Normal 4 2 4 3 2 2" xfId="3315" xr:uid="{00000000-0005-0000-0000-0000CF050000}"/>
    <cellStyle name="Normal 4 2 4 3 2 2 2" xfId="6372" xr:uid="{E50A07B0-BEE2-489E-9328-83695D23809A}"/>
    <cellStyle name="Normal 4 2 4 3 2 2 2 2" xfId="25840" xr:uid="{472F1B4B-D996-42A5-AE97-D0B5975D1982}"/>
    <cellStyle name="Normal 4 2 4 3 2 2 2 3" xfId="15941" xr:uid="{F4A97B65-CBBB-4D81-840C-1203349D4D8C}"/>
    <cellStyle name="Normal 4 2 4 3 2 2 3" xfId="8394" xr:uid="{61B68C81-9A57-46C7-AC09-69E53D88C48D}"/>
    <cellStyle name="Normal 4 2 4 3 2 2 3 2" xfId="18774" xr:uid="{68B13D81-919E-4D55-800C-81439CD569C6}"/>
    <cellStyle name="Normal 4 2 4 3 2 2 4" xfId="11227" xr:uid="{0BD21476-923E-4824-AE68-1108E11C47D3}"/>
    <cellStyle name="Normal 4 2 4 3 2 2 4 2" xfId="21607" xr:uid="{4BD11946-4B3B-4DC7-9A8B-1A09CDDBFB32}"/>
    <cellStyle name="Normal 4 2 4 3 2 2 5" xfId="22993" xr:uid="{20FBB001-AEB4-4236-8AE0-B9172F175F21}"/>
    <cellStyle name="Normal 4 2 4 3 2 2 6" xfId="13871" xr:uid="{BEA246CD-FA76-4EEA-BA5E-0099DC825D91}"/>
    <cellStyle name="Normal 4 2 4 3 2 3" xfId="4332" xr:uid="{70FD9E69-BE70-4E32-ADCD-F26EF1031737}"/>
    <cellStyle name="Normal 4 2 4 3 2 3 2" xfId="9103" xr:uid="{100E7661-CCFA-499C-BB8E-570D9B3A707D}"/>
    <cellStyle name="Normal 4 2 4 3 2 3 2 2" xfId="29146" xr:uid="{29E033BA-1F02-4D6D-814F-B5190BB6A064}"/>
    <cellStyle name="Normal 4 2 4 3 2 3 2 3" xfId="19483" xr:uid="{A6C3521C-E9B0-4EFC-A02D-68BCB64C3270}"/>
    <cellStyle name="Normal 4 2 4 3 2 3 3" xfId="11936" xr:uid="{7D859E24-DC83-412D-A9F2-3B346F54493F}"/>
    <cellStyle name="Normal 4 2 4 3 2 3 3 2" xfId="22316" xr:uid="{51A16266-628D-4559-8096-4A7C5716C82E}"/>
    <cellStyle name="Normal 4 2 4 3 2 3 4" xfId="25250" xr:uid="{8DA9FE6F-EC62-464D-9C2A-257FAB75C469}"/>
    <cellStyle name="Normal 4 2 4 3 2 3 5" xfId="16650" xr:uid="{3CF6BB31-513A-4429-A908-3D4465B49ACF}"/>
    <cellStyle name="Normal 4 2 4 3 2 4" xfId="5994" xr:uid="{C585EE5C-0C7E-4E8A-9EBC-9D4EF2C48856}"/>
    <cellStyle name="Normal 4 2 4 3 2 4 2" xfId="26668" xr:uid="{47545DB1-A879-44A8-A9D7-C66E01693FF4}"/>
    <cellStyle name="Normal 4 2 4 3 2 4 3" xfId="15447" xr:uid="{8FA7142E-13FD-4095-B363-FEBBA079393F}"/>
    <cellStyle name="Normal 4 2 4 3 2 5" xfId="7900" xr:uid="{E59910C0-C8CE-45D7-8BB1-921365E4C248}"/>
    <cellStyle name="Normal 4 2 4 3 2 5 2" xfId="18280" xr:uid="{61889791-4194-436A-AFA4-EA738B9CB93A}"/>
    <cellStyle name="Normal 4 2 4 3 2 6" xfId="10733" xr:uid="{FFB2F7C2-6EE7-42F3-9FF2-8DC2D385AAA6}"/>
    <cellStyle name="Normal 4 2 4 3 2 6 2" xfId="21113" xr:uid="{8A2E294C-E80C-446E-89C6-617A1C88DD9E}"/>
    <cellStyle name="Normal 4 2 4 3 2 7" xfId="25366" xr:uid="{3C979E4B-0444-4BCB-8C20-F21BF7A98A39}"/>
    <cellStyle name="Normal 4 2 4 3 2 8" xfId="13229" xr:uid="{6955B6A0-96C5-49EC-AECE-9F1DC348D231}"/>
    <cellStyle name="Normal 4 2 4 3 3" xfId="3316" xr:uid="{00000000-0005-0000-0000-0000D0050000}"/>
    <cellStyle name="Normal 4 2 4 3 3 2" xfId="4520" xr:uid="{452F2669-B5DC-43ED-B942-D6EBDB042C62}"/>
    <cellStyle name="Normal 4 2 4 3 3 2 2" xfId="9291" xr:uid="{3FBD5F5F-665F-452F-93EF-157A2DBBF1A6}"/>
    <cellStyle name="Normal 4 2 4 3 3 2 2 2" xfId="29270" xr:uid="{7E93B808-D226-4A8E-B51A-B82780826BD8}"/>
    <cellStyle name="Normal 4 2 4 3 3 2 2 3" xfId="19671" xr:uid="{E694131A-4781-43A4-A698-72ABD9B8FA16}"/>
    <cellStyle name="Normal 4 2 4 3 3 2 3" xfId="12124" xr:uid="{D1BCF4B3-80F5-4106-9F87-F4DC69AC2871}"/>
    <cellStyle name="Normal 4 2 4 3 3 2 3 2" xfId="22504" xr:uid="{E7DB2DAD-96C3-4485-AD62-16D728226575}"/>
    <cellStyle name="Normal 4 2 4 3 3 2 4" xfId="24877" xr:uid="{875B205B-2264-4E6B-8CD0-E13992B167CA}"/>
    <cellStyle name="Normal 4 2 4 3 3 2 5" xfId="16838" xr:uid="{24E0BF4E-6AED-40AF-A46E-61B426B2C917}"/>
    <cellStyle name="Normal 4 2 4 3 3 3" xfId="6373" xr:uid="{ECA3A690-95F0-4B75-B420-41EDABD93669}"/>
    <cellStyle name="Normal 4 2 4 3 3 3 2" xfId="26691" xr:uid="{B3F5872F-FD91-4319-B1D5-D871FE0E9206}"/>
    <cellStyle name="Normal 4 2 4 3 3 3 3" xfId="15942" xr:uid="{47A21E3D-874D-401A-9839-50F84F8E920E}"/>
    <cellStyle name="Normal 4 2 4 3 3 4" xfId="8395" xr:uid="{F19C02D7-8DC5-4E0D-BA09-0471247CCC2C}"/>
    <cellStyle name="Normal 4 2 4 3 3 4 2" xfId="18775" xr:uid="{543CCA03-FCB4-473C-AA4F-B71195258A1A}"/>
    <cellStyle name="Normal 4 2 4 3 3 5" xfId="11228" xr:uid="{48AC09F0-BAB9-4B80-A3CE-E17B4D1C7BA0}"/>
    <cellStyle name="Normal 4 2 4 3 3 5 2" xfId="21608" xr:uid="{8E76B7AC-06C0-4221-981D-E581F58FC62F}"/>
    <cellStyle name="Normal 4 2 4 3 3 6" xfId="23894" xr:uid="{7BF36CE9-B073-43AB-9892-A0943BCB676A}"/>
    <cellStyle name="Normal 4 2 4 3 3 7" xfId="13872" xr:uid="{8029D831-5042-4AD6-A5E1-0CED18B1F5B1}"/>
    <cellStyle name="Normal 4 2 4 3 4" xfId="3314" xr:uid="{00000000-0005-0000-0000-0000D1050000}"/>
    <cellStyle name="Normal 4 2 4 3 4 2" xfId="6371" xr:uid="{9DFC3F29-3736-430A-B542-2324A0EA1F82}"/>
    <cellStyle name="Normal 4 2 4 3 4 2 2" xfId="27824" xr:uid="{0A4B0E17-AEFA-4D43-9BC3-A991821EE378}"/>
    <cellStyle name="Normal 4 2 4 3 4 2 3" xfId="15940" xr:uid="{EAF7A55A-280E-4753-905E-BC552F1928D2}"/>
    <cellStyle name="Normal 4 2 4 3 4 3" xfId="8393" xr:uid="{E86F7CF2-CD6F-4DB7-9ABB-E9E1EEFC979F}"/>
    <cellStyle name="Normal 4 2 4 3 4 3 2" xfId="18773" xr:uid="{7A4A18A8-B832-4AEB-8D35-C27912FCFA5B}"/>
    <cellStyle name="Normal 4 2 4 3 4 4" xfId="11226" xr:uid="{3A26AD30-EC9F-463E-A463-C23AF88236A3}"/>
    <cellStyle name="Normal 4 2 4 3 4 4 2" xfId="21606" xr:uid="{4BEE525C-BAEF-4447-8C43-4AD1DBBC7ABF}"/>
    <cellStyle name="Normal 4 2 4 3 4 5" xfId="23202" xr:uid="{387481E8-0217-4D9E-ACC1-0A0134F28288}"/>
    <cellStyle name="Normal 4 2 4 3 4 6" xfId="13870" xr:uid="{B3D46E0D-F9A7-4D5A-8CE8-D2AAB8E1B247}"/>
    <cellStyle name="Normal 4 2 4 3 5" xfId="2592" xr:uid="{00000000-0005-0000-0000-0000D2050000}"/>
    <cellStyle name="Normal 4 2 4 3 5 2" xfId="5856" xr:uid="{6540DA4C-6EF8-475E-B40F-063D43474F28}"/>
    <cellStyle name="Normal 4 2 4 3 5 2 2" xfId="25907" xr:uid="{BE00B786-DECC-4F16-B902-A37A54F38A67}"/>
    <cellStyle name="Normal 4 2 4 3 5 2 3" xfId="15263" xr:uid="{02D90CFF-227E-4DA4-89FB-D4473886255B}"/>
    <cellStyle name="Normal 4 2 4 3 5 3" xfId="7716" xr:uid="{73D32EFB-44BA-467F-89E4-C29677B39BEE}"/>
    <cellStyle name="Normal 4 2 4 3 5 3 2" xfId="18096" xr:uid="{2D339902-8E18-40CA-AB08-92129A3BFFB9}"/>
    <cellStyle name="Normal 4 2 4 3 5 4" xfId="10549" xr:uid="{69470CF8-E37E-47CF-B505-27957D5B8C8C}"/>
    <cellStyle name="Normal 4 2 4 3 5 4 2" xfId="20929" xr:uid="{4AA63951-640B-4C91-AC44-4D9057252DB3}"/>
    <cellStyle name="Normal 4 2 4 3 5 5" xfId="24570" xr:uid="{5574917E-5A39-4BAB-89DC-E95C233A8071}"/>
    <cellStyle name="Normal 4 2 4 3 5 6" xfId="12979" xr:uid="{A5A747CE-AD30-4B2E-AC5B-55284CF6B1FF}"/>
    <cellStyle name="Normal 4 2 4 3 6" xfId="2358" xr:uid="{00000000-0005-0000-0000-0000CD050000}"/>
    <cellStyle name="Normal 4 2 4 3 6 2" xfId="7484" xr:uid="{258536EB-589C-4882-95FC-7FE7C3FB078A}"/>
    <cellStyle name="Normal 4 2 4 3 6 2 2" xfId="17864" xr:uid="{78D6E1BC-F4AD-471C-869D-9B211C8274AD}"/>
    <cellStyle name="Normal 4 2 4 3 6 3" xfId="10317" xr:uid="{1795E98D-1858-4E51-8516-5CA312E08E91}"/>
    <cellStyle name="Normal 4 2 4 3 6 3 2" xfId="20697" xr:uid="{BFFF2118-A297-4E22-8250-8D3F309BBCDC}"/>
    <cellStyle name="Normal 4 2 4 3 6 4" xfId="24040" xr:uid="{4B2ECA22-7162-4B4E-9675-47FF2997767C}"/>
    <cellStyle name="Normal 4 2 4 3 6 5" xfId="15031" xr:uid="{2E5F23A7-93B1-46BB-B5A6-52CF70AFEEC1}"/>
    <cellStyle name="Normal 4 2 4 3 7" xfId="3895" xr:uid="{407F759E-344C-46F4-B726-31C28228A117}"/>
    <cellStyle name="Normal 4 2 4 3 7 2" xfId="8726" xr:uid="{29F472D2-E110-4D88-9F61-E13E5FA9C81B}"/>
    <cellStyle name="Normal 4 2 4 3 7 2 2" xfId="19106" xr:uid="{2284EC89-07AC-411D-82FE-34F09DF7D6CB}"/>
    <cellStyle name="Normal 4 2 4 3 7 3" xfId="11559" xr:uid="{CD4DEB1D-45A5-48C7-9769-59B46F61D03D}"/>
    <cellStyle name="Normal 4 2 4 3 7 3 2" xfId="21939" xr:uid="{770ADE17-99E5-4AFE-B579-1A98EE501125}"/>
    <cellStyle name="Normal 4 2 4 3 7 4" xfId="16273" xr:uid="{6FB5E671-849F-4DE7-8BF9-30A2B731599F}"/>
    <cellStyle name="Normal 4 2 4 3 8" xfId="5259" xr:uid="{5AB2208D-2ECB-46B1-A1AD-1C10EFA86D2C}"/>
    <cellStyle name="Normal 4 2 4 3 8 2" xfId="14557" xr:uid="{4386F813-09E8-4B41-BDF4-20EFB92A3414}"/>
    <cellStyle name="Normal 4 2 4 3 9" xfId="7010" xr:uid="{789A5CDE-7332-4F6B-BBF3-E319B9A8D71B}"/>
    <cellStyle name="Normal 4 2 4 3 9 2" xfId="17390" xr:uid="{0280FBB0-A649-4BD5-9490-08CDC4E0C773}"/>
    <cellStyle name="Normal 4 2 4 4" xfId="957" xr:uid="{00000000-0005-0000-0000-00006F050000}"/>
    <cellStyle name="Normal 4 2 4 4 2" xfId="3317" xr:uid="{00000000-0005-0000-0000-0000D4050000}"/>
    <cellStyle name="Normal 4 2 4 4 2 2" xfId="6374" xr:uid="{8F0A29D2-D7B3-4E56-8B87-AD49C0CD0FE5}"/>
    <cellStyle name="Normal 4 2 4 4 2 2 2" xfId="28143" xr:uid="{15F7E190-0EFB-4B46-AA08-B9FC031F951D}"/>
    <cellStyle name="Normal 4 2 4 4 2 2 3" xfId="15943" xr:uid="{487857BB-B8D6-44AB-AAD0-1E227A507C31}"/>
    <cellStyle name="Normal 4 2 4 4 2 3" xfId="8396" xr:uid="{3C143CBE-B596-4111-8A73-325C4AE99A01}"/>
    <cellStyle name="Normal 4 2 4 4 2 3 2" xfId="18776" xr:uid="{E3F37898-0DDA-4A76-BB45-32C1418C3704}"/>
    <cellStyle name="Normal 4 2 4 4 2 4" xfId="11229" xr:uid="{E3F73AD3-0682-43FA-B6BE-B1AC0C81098B}"/>
    <cellStyle name="Normal 4 2 4 4 2 4 2" xfId="21609" xr:uid="{A4317B59-8ACE-4D43-99A5-700EF431C073}"/>
    <cellStyle name="Normal 4 2 4 4 2 5" xfId="23509" xr:uid="{5D01FDC3-A29C-4A13-BF5E-B5E597BBEDD5}"/>
    <cellStyle name="Normal 4 2 4 4 2 6" xfId="13873" xr:uid="{EF4703E9-A033-4E67-A333-D632E5176286}"/>
    <cellStyle name="Normal 4 2 4 4 3" xfId="2774" xr:uid="{00000000-0005-0000-0000-0000D5050000}"/>
    <cellStyle name="Normal 4 2 4 4 3 2" xfId="5991" xr:uid="{E39637DE-8B66-4185-BED9-6C2E3B488169}"/>
    <cellStyle name="Normal 4 2 4 4 3 2 2" xfId="26670" xr:uid="{4E299BC9-8DB1-4608-9829-A2D535EA19CC}"/>
    <cellStyle name="Normal 4 2 4 4 3 2 3" xfId="15444" xr:uid="{A86BE9B4-5BF6-4AC2-845B-0F93735DE431}"/>
    <cellStyle name="Normal 4 2 4 4 3 3" xfId="7897" xr:uid="{49FB707D-5367-445B-843A-C1E85E660FEB}"/>
    <cellStyle name="Normal 4 2 4 4 3 3 2" xfId="18277" xr:uid="{CB8FFE37-A4C6-48A6-96A9-2AF7AF0CA451}"/>
    <cellStyle name="Normal 4 2 4 4 3 4" xfId="10730" xr:uid="{3CC66CFE-E550-4D08-A1AB-2B1B4982A0A6}"/>
    <cellStyle name="Normal 4 2 4 4 3 4 2" xfId="21110" xr:uid="{7E5A6ECD-BFCC-41EB-82DF-4C12E332DF0E}"/>
    <cellStyle name="Normal 4 2 4 4 3 5" xfId="23580" xr:uid="{D9A6BF4D-F8C7-42C0-8A5E-D7AA8EA7777E}"/>
    <cellStyle name="Normal 4 2 4 4 3 6" xfId="13226" xr:uid="{A90A061A-B369-4680-847B-0A783306D795}"/>
    <cellStyle name="Normal 4 2 4 4 4" xfId="4186" xr:uid="{37541807-A374-4414-A8FC-CA3014A4BA8C}"/>
    <cellStyle name="Normal 4 2 4 4 4 2" xfId="8957" xr:uid="{E638087D-DBF0-408F-9269-238EAE4FDAD1}"/>
    <cellStyle name="Normal 4 2 4 4 4 2 2" xfId="19337" xr:uid="{82C4527E-C1FD-4226-B7E8-DBAACF9A92D8}"/>
    <cellStyle name="Normal 4 2 4 4 4 3" xfId="11790" xr:uid="{C2E290E2-01AD-4948-8E08-B7B63F83A8DE}"/>
    <cellStyle name="Normal 4 2 4 4 4 3 2" xfId="22170" xr:uid="{C48759BE-054B-4476-9F46-1DE0B3D590AF}"/>
    <cellStyle name="Normal 4 2 4 4 4 4" xfId="23086" xr:uid="{49F7775F-FA77-45F2-A31A-5733512B8D0F}"/>
    <cellStyle name="Normal 4 2 4 4 4 5" xfId="16504" xr:uid="{602C9A63-5940-4C18-8981-5534B09B89AD}"/>
    <cellStyle name="Normal 4 2 4 4 5" xfId="5260" xr:uid="{1319BDE0-2551-4B68-9802-4AF23C378265}"/>
    <cellStyle name="Normal 4 2 4 4 5 2" xfId="14558" xr:uid="{506F6334-74C2-4EB3-B6D2-460CE5A593E1}"/>
    <cellStyle name="Normal 4 2 4 4 6" xfId="7011" xr:uid="{1FD27AA7-1AC6-427C-87A2-0A63C3C06FDA}"/>
    <cellStyle name="Normal 4 2 4 4 6 2" xfId="17391" xr:uid="{B84107C5-AF48-4DF1-B84D-7E20783158E9}"/>
    <cellStyle name="Normal 4 2 4 4 7" xfId="9844" xr:uid="{F632BA21-DE08-4DDC-BDE3-5FFF9D26B162}"/>
    <cellStyle name="Normal 4 2 4 4 7 2" xfId="20224" xr:uid="{BDE3FB14-5D7D-4075-8FDC-057441F77C7D}"/>
    <cellStyle name="Normal 4 2 4 4 8" xfId="23797" xr:uid="{4AD55E4F-86CD-4A1A-86B9-10820CEB76B6}"/>
    <cellStyle name="Normal 4 2 4 4 9" xfId="12749" xr:uid="{DC1691DB-C08E-4886-BA52-B7506B2A424A}"/>
    <cellStyle name="Normal 4 2 4 5" xfId="3318" xr:uid="{00000000-0005-0000-0000-0000D6050000}"/>
    <cellStyle name="Normal 4 2 4 5 2" xfId="4521" xr:uid="{0E8E5B39-AFE5-4CA4-91C7-A3464D3F00BB}"/>
    <cellStyle name="Normal 4 2 4 5 2 2" xfId="9292" xr:uid="{D591BF78-F04D-47D5-928F-52D8E541F8AB}"/>
    <cellStyle name="Normal 4 2 4 5 2 2 2" xfId="29271" xr:uid="{E258C256-3FE8-4006-AD74-D535CAB304C6}"/>
    <cellStyle name="Normal 4 2 4 5 2 2 3" xfId="19672" xr:uid="{F7F64A4D-2122-45F6-82E2-5BE09EFD026C}"/>
    <cellStyle name="Normal 4 2 4 5 2 3" xfId="12125" xr:uid="{5847B0E9-E996-4C29-941D-70FE8A368C53}"/>
    <cellStyle name="Normal 4 2 4 5 2 3 2" xfId="22505" xr:uid="{B14B6018-F271-4684-8764-3ACE4519415E}"/>
    <cellStyle name="Normal 4 2 4 5 2 4" xfId="23305" xr:uid="{CCA219FC-92C2-4C0C-BF3E-6F6BEBE0DE9F}"/>
    <cellStyle name="Normal 4 2 4 5 2 5" xfId="16839" xr:uid="{CF25A3E3-5418-4DC1-9C6E-A406DC03D001}"/>
    <cellStyle name="Normal 4 2 4 5 3" xfId="6375" xr:uid="{256B6FAA-C2C9-4ACE-B9C7-6FC9B51CDB96}"/>
    <cellStyle name="Normal 4 2 4 5 3 2" xfId="27140" xr:uid="{70BFEA5C-4E6C-4F46-95C9-B5C80A30C9F4}"/>
    <cellStyle name="Normal 4 2 4 5 3 3" xfId="15944" xr:uid="{743BA6B8-A56E-4CBB-9753-736E70BD010B}"/>
    <cellStyle name="Normal 4 2 4 5 4" xfId="8397" xr:uid="{3570482D-F52B-470B-89CD-2CD3F4ABBB04}"/>
    <cellStyle name="Normal 4 2 4 5 4 2" xfId="18777" xr:uid="{2BC47C64-585F-462F-AF3E-C7AF3A226651}"/>
    <cellStyle name="Normal 4 2 4 5 5" xfId="11230" xr:uid="{1C6947AC-084A-43D7-9915-2206CA974BD9}"/>
    <cellStyle name="Normal 4 2 4 5 5 2" xfId="21610" xr:uid="{559AE209-05D8-4985-B557-0D438344104A}"/>
    <cellStyle name="Normal 4 2 4 5 6" xfId="23979" xr:uid="{664207EE-4914-4965-9834-53028B4545F1}"/>
    <cellStyle name="Normal 4 2 4 5 7" xfId="13874" xr:uid="{0277DFB1-73A2-4180-A054-EB5BD2A38890}"/>
    <cellStyle name="Normal 4 2 4 6" xfId="2932" xr:uid="{00000000-0005-0000-0000-0000D7050000}"/>
    <cellStyle name="Normal 4 2 4 6 2" xfId="6111" xr:uid="{C3DED480-E875-415D-B2C5-2357CB13D6CB}"/>
    <cellStyle name="Normal 4 2 4 6 2 2" xfId="28595" xr:uid="{E6CCCEB0-5E6C-474F-83E3-B0858B991066}"/>
    <cellStyle name="Normal 4 2 4 6 2 3" xfId="15589" xr:uid="{4E4B3070-74E1-4F0F-AA9D-7F9455C98DCE}"/>
    <cellStyle name="Normal 4 2 4 6 3" xfId="8042" xr:uid="{CF045047-FE2E-438C-A3AF-36CFCCD81394}"/>
    <cellStyle name="Normal 4 2 4 6 3 2" xfId="18422" xr:uid="{6974ED14-239E-4C96-B588-6D4C3D4FAC53}"/>
    <cellStyle name="Normal 4 2 4 6 4" xfId="10875" xr:uid="{271A16A4-2E4D-4EDB-B60B-F37169EF597F}"/>
    <cellStyle name="Normal 4 2 4 6 4 2" xfId="21255" xr:uid="{E48D12CF-779A-4ED9-8B8B-FF952051B37A}"/>
    <cellStyle name="Normal 4 2 4 6 5" xfId="24060" xr:uid="{B8F51B56-D343-4566-AA4C-10BF28E83B0A}"/>
    <cellStyle name="Normal 4 2 4 6 6" xfId="13447" xr:uid="{77F5DE15-377E-43E2-AD6E-5E17F1ADD0A4}"/>
    <cellStyle name="Normal 4 2 4 7" xfId="2489" xr:uid="{00000000-0005-0000-0000-0000D8050000}"/>
    <cellStyle name="Normal 4 2 4 7 2" xfId="5773" xr:uid="{F018ECED-5A6F-4447-9A54-9EE76DDBE63F}"/>
    <cellStyle name="Normal 4 2 4 7 2 2" xfId="26492" xr:uid="{20CD0C60-F007-4614-9B70-9A17FB6DFF1D}"/>
    <cellStyle name="Normal 4 2 4 7 2 3" xfId="15160" xr:uid="{E1E7917D-0F93-4527-AE06-FB2AF4482F01}"/>
    <cellStyle name="Normal 4 2 4 7 3" xfId="7613" xr:uid="{6514BE92-1F04-4928-8709-D85A419C7015}"/>
    <cellStyle name="Normal 4 2 4 7 3 2" xfId="17993" xr:uid="{9CEE5451-D453-4DDB-9594-21DEED4014B7}"/>
    <cellStyle name="Normal 4 2 4 7 4" xfId="10446" xr:uid="{38B26B3D-726D-459F-AF2C-ECD1E29A4E39}"/>
    <cellStyle name="Normal 4 2 4 7 4 2" xfId="20826" xr:uid="{1E7E024D-C69D-493A-99B3-BA694475E263}"/>
    <cellStyle name="Normal 4 2 4 7 5" xfId="23756" xr:uid="{3E8674F5-2E40-4193-BA4B-289E887374FE}"/>
    <cellStyle name="Normal 4 2 4 7 6" xfId="12876" xr:uid="{36D69116-BF77-4B1C-AEC5-5834A30DC7E7}"/>
    <cellStyle name="Normal 4 2 4 8" xfId="2183" xr:uid="{00000000-0005-0000-0000-0000C1050000}"/>
    <cellStyle name="Normal 4 2 4 8 2" xfId="7309" xr:uid="{F12A16AD-7B72-415C-9FDB-084D86B3C010}"/>
    <cellStyle name="Normal 4 2 4 8 2 2" xfId="17689" xr:uid="{5429233F-C9A4-4E27-A5B1-9C96FFE0F1DC}"/>
    <cellStyle name="Normal 4 2 4 8 3" xfId="10142" xr:uid="{81ABF9DE-FCB1-4960-BBE8-9EDEB58738B3}"/>
    <cellStyle name="Normal 4 2 4 8 3 2" xfId="20522" xr:uid="{CEF406A1-D7FF-40FB-86B1-E3777551BBAD}"/>
    <cellStyle name="Normal 4 2 4 8 4" xfId="23694" xr:uid="{991D425F-ED78-4AF1-A784-690BB22855BD}"/>
    <cellStyle name="Normal 4 2 4 8 5" xfId="14856" xr:uid="{F13E48C5-0826-4DBF-9B5F-E3424307332A}"/>
    <cellStyle name="Normal 4 2 4 9" xfId="3979" xr:uid="{45AF6E9E-6287-4168-9448-70EA475F6D56}"/>
    <cellStyle name="Normal 4 2 4 9 2" xfId="8802" xr:uid="{96A98EB3-8991-4181-A17C-6603F625A4A6}"/>
    <cellStyle name="Normal 4 2 4 9 2 2" xfId="19182" xr:uid="{8BBAFF3B-41EF-46F1-A4FD-B9358D20F12A}"/>
    <cellStyle name="Normal 4 2 4 9 3" xfId="11635" xr:uid="{23034033-ACF7-4415-A7E9-1BCB1E9700BD}"/>
    <cellStyle name="Normal 4 2 4 9 3 2" xfId="22015" xr:uid="{B28099F8-D03B-4A07-9886-76653D588664}"/>
    <cellStyle name="Normal 4 2 4 9 4" xfId="16349" xr:uid="{A710A958-0260-4144-B2F9-F9DE1EBA01CF}"/>
    <cellStyle name="Normal 4 2 5" xfId="958" xr:uid="{00000000-0005-0000-0000-000070050000}"/>
    <cellStyle name="Normal 4 2 5 10" xfId="5261" xr:uid="{0CBE73A5-7193-4D2C-A908-00C86B036AD4}"/>
    <cellStyle name="Normal 4 2 5 10 2" xfId="14559" xr:uid="{A731E1B3-3F9F-4889-B99A-0145435E747A}"/>
    <cellStyle name="Normal 4 2 5 11" xfId="7012" xr:uid="{3967B753-E8EF-48AC-83DE-54B8730320A3}"/>
    <cellStyle name="Normal 4 2 5 11 2" xfId="17392" xr:uid="{490C3C79-1905-444B-A011-4DBCF704CF26}"/>
    <cellStyle name="Normal 4 2 5 12" xfId="9845" xr:uid="{33654FB9-4B74-41A2-813A-B8AE1BDE3AB7}"/>
    <cellStyle name="Normal 4 2 5 12 2" xfId="20225" xr:uid="{5AF73625-CF6A-48A5-916A-015C667A23E4}"/>
    <cellStyle name="Normal 4 2 5 13" xfId="25428" xr:uid="{8BAE80AC-F656-4AEE-B7FB-D550FE15D202}"/>
    <cellStyle name="Normal 4 2 5 14" xfId="12448" xr:uid="{146E16A4-1DDA-401D-A374-6B4A02EC93AD}"/>
    <cellStyle name="Normal 4 2 5 2" xfId="959" xr:uid="{00000000-0005-0000-0000-000071050000}"/>
    <cellStyle name="Normal 4 2 5 2 10" xfId="9846" xr:uid="{B26CF3D7-1113-434C-8C60-5E5772F9ADCC}"/>
    <cellStyle name="Normal 4 2 5 2 10 2" xfId="20226" xr:uid="{15613978-8531-43E1-8060-4069E3668F7C}"/>
    <cellStyle name="Normal 4 2 5 2 11" xfId="23549" xr:uid="{E140D3AB-46F1-4E88-94C1-1F97E001E18E}"/>
    <cellStyle name="Normal 4 2 5 2 12" xfId="12592" xr:uid="{3E88260C-B2CB-41BC-91B2-A4DF1C1B4BA0}"/>
    <cellStyle name="Normal 4 2 5 2 2" xfId="960" xr:uid="{00000000-0005-0000-0000-000072050000}"/>
    <cellStyle name="Normal 4 2 5 2 2 2" xfId="3320" xr:uid="{00000000-0005-0000-0000-0000DC050000}"/>
    <cellStyle name="Normal 4 2 5 2 2 2 2" xfId="6377" xr:uid="{B770ADED-9101-408A-83A1-B924951FF274}"/>
    <cellStyle name="Normal 4 2 5 2 2 2 2 2" xfId="28264" xr:uid="{C74EC279-60EC-4E28-A305-0DCD07AF538C}"/>
    <cellStyle name="Normal 4 2 5 2 2 2 2 3" xfId="26682" xr:uid="{C3478ABA-1720-4FAC-8FED-923AEB8466D0}"/>
    <cellStyle name="Normal 4 2 5 2 2 2 2 4" xfId="15946" xr:uid="{7C2475F4-8D89-4CA3-8E9E-C24BB1B3C501}"/>
    <cellStyle name="Normal 4 2 5 2 2 2 3" xfId="8399" xr:uid="{C22CFE14-56FC-4F3C-AF93-DD42ECF197AC}"/>
    <cellStyle name="Normal 4 2 5 2 2 2 3 2" xfId="28904" xr:uid="{57FFE5EE-767B-4502-97BB-CDFC96E7FA7D}"/>
    <cellStyle name="Normal 4 2 5 2 2 2 3 3" xfId="18779" xr:uid="{EC3C5B6E-4CC2-4105-9791-A067BF9E0F15}"/>
    <cellStyle name="Normal 4 2 5 2 2 2 4" xfId="11232" xr:uid="{E2E5DE9D-117A-48A6-81CD-2FA1A7C81124}"/>
    <cellStyle name="Normal 4 2 5 2 2 2 4 2" xfId="21612" xr:uid="{2AA75FDA-06FB-4904-BDD8-843D86CA359A}"/>
    <cellStyle name="Normal 4 2 5 2 2 2 5" xfId="22736" xr:uid="{BE7C205A-0BA3-4733-A7F0-821BF620A085}"/>
    <cellStyle name="Normal 4 2 5 2 2 2 6" xfId="13876" xr:uid="{D2F893E2-3F1E-4A3F-9EB0-404D65F01C6D}"/>
    <cellStyle name="Normal 4 2 5 2 2 3" xfId="4334" xr:uid="{5BE6B68A-7B10-4B7E-854E-6FFB4FFE172B}"/>
    <cellStyle name="Normal 4 2 5 2 2 3 2" xfId="9105" xr:uid="{1302051A-ABE6-4175-AA37-19EB6E160850}"/>
    <cellStyle name="Normal 4 2 5 2 2 3 2 2" xfId="29148" xr:uid="{99041798-5A95-422D-AE30-E4AE237CFDBC}"/>
    <cellStyle name="Normal 4 2 5 2 2 3 2 3" xfId="19485" xr:uid="{3C106315-F70B-4A49-A801-9FBE3D5B27D2}"/>
    <cellStyle name="Normal 4 2 5 2 2 3 3" xfId="11938" xr:uid="{86EFA8A8-BEE4-47A3-AF34-8FFF9C28A589}"/>
    <cellStyle name="Normal 4 2 5 2 2 3 3 2" xfId="22318" xr:uid="{EF63205B-BB47-4CBB-BE9E-5BC10AEF294F}"/>
    <cellStyle name="Normal 4 2 5 2 2 3 4" xfId="25215" xr:uid="{19DF6725-F748-4B6D-90AD-46D9D3FFDDBE}"/>
    <cellStyle name="Normal 4 2 5 2 2 3 5" xfId="16652" xr:uid="{92D965AF-E9A9-4832-A5CA-A4A2669210C2}"/>
    <cellStyle name="Normal 4 2 5 2 2 4" xfId="5263" xr:uid="{2276ACD1-E7D6-4418-A080-980DEAE92B44}"/>
    <cellStyle name="Normal 4 2 5 2 2 4 2" xfId="25995" xr:uid="{CE44DA71-1C40-4684-8046-9C67712C9040}"/>
    <cellStyle name="Normal 4 2 5 2 2 4 3" xfId="14561" xr:uid="{EC1BC237-9119-4647-97ED-878B17EF3299}"/>
    <cellStyle name="Normal 4 2 5 2 2 5" xfId="7014" xr:uid="{19BD68A2-67CA-4449-AA4B-DDBA978C8675}"/>
    <cellStyle name="Normal 4 2 5 2 2 5 2" xfId="17394" xr:uid="{F9B737A5-8B7A-461F-8D10-F24CC8DCE17C}"/>
    <cellStyle name="Normal 4 2 5 2 2 6" xfId="9847" xr:uid="{1CBAEAD7-2B41-4B13-B4C6-ACEE43A54F72}"/>
    <cellStyle name="Normal 4 2 5 2 2 6 2" xfId="20227" xr:uid="{173F5588-FDB3-4B71-B930-4E0584D44597}"/>
    <cellStyle name="Normal 4 2 5 2 2 7" xfId="25501" xr:uid="{D33929E5-E0B8-4C10-91F3-31EBD339EBD4}"/>
    <cellStyle name="Normal 4 2 5 2 2 8" xfId="13231" xr:uid="{4F9CECE8-EB50-49F4-9389-259541B4B9EF}"/>
    <cellStyle name="Normal 4 2 5 2 3" xfId="3321" xr:uid="{00000000-0005-0000-0000-0000DD050000}"/>
    <cellStyle name="Normal 4 2 5 2 3 2" xfId="4522" xr:uid="{347C5674-4DFD-40C4-B12F-56BE80C5BE4E}"/>
    <cellStyle name="Normal 4 2 5 2 3 2 2" xfId="9293" xr:uid="{3F581F5C-90FA-474F-BF10-5137BEAE4725}"/>
    <cellStyle name="Normal 4 2 5 2 3 2 2 2" xfId="29272" xr:uid="{0CBB4331-0319-490B-B15B-9200E81CA6A4}"/>
    <cellStyle name="Normal 4 2 5 2 3 2 2 3" xfId="19673" xr:uid="{838DF7E9-BA6F-4FBF-B781-FB2858570C60}"/>
    <cellStyle name="Normal 4 2 5 2 3 2 3" xfId="12126" xr:uid="{7FABD496-6C93-4FDA-A3DD-F96ABDEEAAC0}"/>
    <cellStyle name="Normal 4 2 5 2 3 2 3 2" xfId="22506" xr:uid="{35BD0BB6-0B4C-4E1B-A833-D8A806597684}"/>
    <cellStyle name="Normal 4 2 5 2 3 2 4" xfId="25653" xr:uid="{F9AED57B-FB20-4B83-AFC5-9B9BF17A3DBE}"/>
    <cellStyle name="Normal 4 2 5 2 3 2 5" xfId="16840" xr:uid="{2D5ADDA7-B3A4-4C7D-939C-F6084C4E276A}"/>
    <cellStyle name="Normal 4 2 5 2 3 3" xfId="6378" xr:uid="{CD6C82C8-A74A-433D-B39F-B9C161BA02EE}"/>
    <cellStyle name="Normal 4 2 5 2 3 3 2" xfId="28288" xr:uid="{B9A18EF6-7C90-4427-ADEF-358CCBDACFD6}"/>
    <cellStyle name="Normal 4 2 5 2 3 3 3" xfId="15947" xr:uid="{BE577C5B-C10E-446F-8688-350CADE73FEF}"/>
    <cellStyle name="Normal 4 2 5 2 3 4" xfId="8400" xr:uid="{9718EDC0-0073-4EC3-B6B9-540CB1B96F41}"/>
    <cellStyle name="Normal 4 2 5 2 3 4 2" xfId="18780" xr:uid="{ACEE0FCB-F137-469D-8B77-9CB741FA1AC7}"/>
    <cellStyle name="Normal 4 2 5 2 3 5" xfId="11233" xr:uid="{5AE48A34-F6DB-4551-BA3E-857436778BD5}"/>
    <cellStyle name="Normal 4 2 5 2 3 5 2" xfId="21613" xr:uid="{A40392E5-DC6A-4C8D-8E01-AF1046A67A4D}"/>
    <cellStyle name="Normal 4 2 5 2 3 6" xfId="22755" xr:uid="{C5EB7D95-B669-4759-BF56-E246B3848CF9}"/>
    <cellStyle name="Normal 4 2 5 2 3 7" xfId="13877" xr:uid="{6DBC202F-6DB1-4F1E-A066-512B436B0C98}"/>
    <cellStyle name="Normal 4 2 5 2 4" xfId="3319" xr:uid="{00000000-0005-0000-0000-0000DE050000}"/>
    <cellStyle name="Normal 4 2 5 2 4 2" xfId="6376" xr:uid="{432CD6A6-AFDF-41D6-BFC3-3790A92C6F84}"/>
    <cellStyle name="Normal 4 2 5 2 4 2 2" xfId="26374" xr:uid="{82ABE11C-256E-4056-918B-A35B699AB672}"/>
    <cellStyle name="Normal 4 2 5 2 4 2 3" xfId="15945" xr:uid="{C37600C8-3ED2-440B-8690-8C3B3063BCDD}"/>
    <cellStyle name="Normal 4 2 5 2 4 3" xfId="8398" xr:uid="{E8E189F8-8F4B-4890-9701-B5D1C06B73F2}"/>
    <cellStyle name="Normal 4 2 5 2 4 3 2" xfId="18778" xr:uid="{5CAD051B-AFF1-400C-8267-4F53AB69DDA2}"/>
    <cellStyle name="Normal 4 2 5 2 4 4" xfId="11231" xr:uid="{FBA4F533-2B3C-4CCD-973C-9CAB932C23CE}"/>
    <cellStyle name="Normal 4 2 5 2 4 4 2" xfId="21611" xr:uid="{D2FC6275-5A85-4ECA-933B-0219857FE0FB}"/>
    <cellStyle name="Normal 4 2 5 2 4 5" xfId="24153" xr:uid="{D8002FA3-967C-4F90-ACC8-5D137DBF6F85}"/>
    <cellStyle name="Normal 4 2 5 2 4 6" xfId="13875" xr:uid="{D694F6F7-2BF7-4D7B-96A4-EED1281B6703}"/>
    <cellStyle name="Normal 4 2 5 2 5" xfId="2523" xr:uid="{00000000-0005-0000-0000-0000DF050000}"/>
    <cellStyle name="Normal 4 2 5 2 5 2" xfId="5799" xr:uid="{11D778BA-8E15-4019-B38A-8E52B38AEBF0}"/>
    <cellStyle name="Normal 4 2 5 2 5 2 2" xfId="25980" xr:uid="{6A9AA136-2BD0-4FBF-9ABB-282C03ECF6E4}"/>
    <cellStyle name="Normal 4 2 5 2 5 2 3" xfId="15194" xr:uid="{16AA72AB-A281-4DDC-AB5D-460210E2E450}"/>
    <cellStyle name="Normal 4 2 5 2 5 3" xfId="7647" xr:uid="{4A162BEF-2978-4CE7-BE45-90F48C2F33A4}"/>
    <cellStyle name="Normal 4 2 5 2 5 3 2" xfId="18027" xr:uid="{A9BED9A7-98A0-45A8-9F06-91AB686E446A}"/>
    <cellStyle name="Normal 4 2 5 2 5 4" xfId="10480" xr:uid="{FAACC862-64F7-4F79-A96E-E160C786ABCD}"/>
    <cellStyle name="Normal 4 2 5 2 5 4 2" xfId="20860" xr:uid="{F9F4DD29-D3C2-476C-AD88-BB91E3826189}"/>
    <cellStyle name="Normal 4 2 5 2 5 5" xfId="23973" xr:uid="{38614436-59D6-4DEC-8B43-2E00B0443410}"/>
    <cellStyle name="Normal 4 2 5 2 5 6" xfId="12910" xr:uid="{65572533-9279-4D9C-B564-FD495FB82F6F}"/>
    <cellStyle name="Normal 4 2 5 2 6" xfId="2359" xr:uid="{00000000-0005-0000-0000-0000DA050000}"/>
    <cellStyle name="Normal 4 2 5 2 6 2" xfId="7485" xr:uid="{6258D792-03F6-4DD9-BEBA-5118EF4C3843}"/>
    <cellStyle name="Normal 4 2 5 2 6 2 2" xfId="17865" xr:uid="{4E480B7B-420E-401D-A276-81C4402CB61A}"/>
    <cellStyle name="Normal 4 2 5 2 6 3" xfId="10318" xr:uid="{166DEC97-5528-433D-9E11-55CBE0AF026F}"/>
    <cellStyle name="Normal 4 2 5 2 6 3 2" xfId="20698" xr:uid="{A2F4F4BD-0514-452A-9200-A93BC546385A}"/>
    <cellStyle name="Normal 4 2 5 2 6 4" xfId="23306" xr:uid="{39990AC5-8C6B-4B0D-8798-96B022C2360D}"/>
    <cellStyle name="Normal 4 2 5 2 6 5" xfId="15032" xr:uid="{B2BFCC8C-E173-4385-9802-1DD47ED3D577}"/>
    <cellStyle name="Normal 4 2 5 2 7" xfId="3896" xr:uid="{CB65113C-B265-478E-9D02-6C0656EEE1BA}"/>
    <cellStyle name="Normal 4 2 5 2 7 2" xfId="8727" xr:uid="{F611B9F0-8701-45BA-A1D0-35AEA580EF9B}"/>
    <cellStyle name="Normal 4 2 5 2 7 2 2" xfId="19107" xr:uid="{8C51E9BE-0237-4151-B049-E10F9C4E50BC}"/>
    <cellStyle name="Normal 4 2 5 2 7 3" xfId="11560" xr:uid="{A087CB4F-BC5D-45D1-9053-01A720DEFB4C}"/>
    <cellStyle name="Normal 4 2 5 2 7 3 2" xfId="21940" xr:uid="{C1497DF3-61B4-49B1-BBCD-BCAC48179AF9}"/>
    <cellStyle name="Normal 4 2 5 2 7 4" xfId="16274" xr:uid="{CEADDF0D-E011-4200-AC7B-8AC418DCC36E}"/>
    <cellStyle name="Normal 4 2 5 2 8" xfId="5262" xr:uid="{20239CCB-D576-44EC-92EA-AE90C1783381}"/>
    <cellStyle name="Normal 4 2 5 2 8 2" xfId="14560" xr:uid="{EB0580DD-36D2-4FF5-95A1-7A591DC27CD8}"/>
    <cellStyle name="Normal 4 2 5 2 9" xfId="7013" xr:uid="{795DA4D6-C3B5-4D29-AFD2-CAB6BA65E474}"/>
    <cellStyle name="Normal 4 2 5 2 9 2" xfId="17393" xr:uid="{BC3F3C25-047F-4FC7-92EC-024B562BEF50}"/>
    <cellStyle name="Normal 4 2 5 3" xfId="961" xr:uid="{00000000-0005-0000-0000-000073050000}"/>
    <cellStyle name="Normal 4 2 5 3 10" xfId="23367" xr:uid="{79750114-A351-4CCB-867C-76DE717FA61F}"/>
    <cellStyle name="Normal 4 2 5 3 11" xfId="12750" xr:uid="{68D682AD-CD8A-4A06-B9ED-79FA4A5D9671}"/>
    <cellStyle name="Normal 4 2 5 3 2" xfId="2778" xr:uid="{00000000-0005-0000-0000-0000E1050000}"/>
    <cellStyle name="Normal 4 2 5 3 2 2" xfId="3323" xr:uid="{00000000-0005-0000-0000-0000E2050000}"/>
    <cellStyle name="Normal 4 2 5 3 2 2 2" xfId="6380" xr:uid="{C605AE42-8AF8-4194-BC12-7E70C5668458}"/>
    <cellStyle name="Normal 4 2 5 3 2 2 2 2" xfId="25933" xr:uid="{881930D7-1D5F-4EE7-99A4-6ED322AE55F4}"/>
    <cellStyle name="Normal 4 2 5 3 2 2 2 3" xfId="15949" xr:uid="{9C3F95C9-7282-4699-ABF6-D9D420A73124}"/>
    <cellStyle name="Normal 4 2 5 3 2 2 3" xfId="8402" xr:uid="{63265D94-9F3F-4751-862E-84A7C7425231}"/>
    <cellStyle name="Normal 4 2 5 3 2 2 3 2" xfId="18782" xr:uid="{87EB6427-0939-4666-98F2-B807DC62D3A7}"/>
    <cellStyle name="Normal 4 2 5 3 2 2 4" xfId="11235" xr:uid="{6D46F3E2-61ED-49DD-A7B0-4D3D5DE01971}"/>
    <cellStyle name="Normal 4 2 5 3 2 2 4 2" xfId="21615" xr:uid="{D9A396D4-C104-4104-8079-35ECEFA27857}"/>
    <cellStyle name="Normal 4 2 5 3 2 2 5" xfId="22731" xr:uid="{79BD1422-BA6E-495E-B773-5F7BDF605971}"/>
    <cellStyle name="Normal 4 2 5 3 2 2 6" xfId="13879" xr:uid="{ED7E36B9-4F50-4BEF-8561-30C24B6E9567}"/>
    <cellStyle name="Normal 4 2 5 3 2 3" xfId="4335" xr:uid="{39B36460-E5E2-499F-B81B-388D9582238E}"/>
    <cellStyle name="Normal 4 2 5 3 2 3 2" xfId="9106" xr:uid="{B92390C0-83F6-4DAD-BC04-EB8BF96EDE31}"/>
    <cellStyle name="Normal 4 2 5 3 2 3 2 2" xfId="29149" xr:uid="{070640E3-9208-4E43-A10C-1694F45BCA18}"/>
    <cellStyle name="Normal 4 2 5 3 2 3 2 3" xfId="19486" xr:uid="{7F818460-2C5F-4647-B0B0-F6EF4BED27A8}"/>
    <cellStyle name="Normal 4 2 5 3 2 3 3" xfId="11939" xr:uid="{945CD2CC-9CFA-4EC6-9F24-795824B1CA01}"/>
    <cellStyle name="Normal 4 2 5 3 2 3 3 2" xfId="22319" xr:uid="{22E56662-CC04-4231-9943-6BCB77BBCA11}"/>
    <cellStyle name="Normal 4 2 5 3 2 3 4" xfId="22641" xr:uid="{A0C14500-DB99-4ED6-9B7F-46A1EE961179}"/>
    <cellStyle name="Normal 4 2 5 3 2 3 5" xfId="16653" xr:uid="{10B3DEC3-B4E7-4C9B-AB4B-DB531B6D72E3}"/>
    <cellStyle name="Normal 4 2 5 3 2 4" xfId="5995" xr:uid="{1A0F0C4D-3DB7-4C15-A38C-F56B40761BAE}"/>
    <cellStyle name="Normal 4 2 5 3 2 4 2" xfId="26487" xr:uid="{29AFC224-D2C8-4CEC-9F58-60B5AC8080FC}"/>
    <cellStyle name="Normal 4 2 5 3 2 4 3" xfId="15448" xr:uid="{2DFD23E7-52D0-45DD-9860-4A74BC84B353}"/>
    <cellStyle name="Normal 4 2 5 3 2 5" xfId="7901" xr:uid="{E883D2D4-FF50-40C7-9722-8245DECE913C}"/>
    <cellStyle name="Normal 4 2 5 3 2 5 2" xfId="18281" xr:uid="{6B2F9257-DA6A-49DC-9D36-382C53D5F344}"/>
    <cellStyle name="Normal 4 2 5 3 2 6" xfId="10734" xr:uid="{A815C69A-3F68-4268-BC28-4657AC26A748}"/>
    <cellStyle name="Normal 4 2 5 3 2 6 2" xfId="21114" xr:uid="{EAC72D7D-689A-4F1C-B1FF-EC52E59BBEC3}"/>
    <cellStyle name="Normal 4 2 5 3 2 7" xfId="23621" xr:uid="{62CEBA34-760D-405C-B215-4548645090E9}"/>
    <cellStyle name="Normal 4 2 5 3 2 8" xfId="13232" xr:uid="{B446E305-1C65-492A-AE55-2E81932ACC2B}"/>
    <cellStyle name="Normal 4 2 5 3 3" xfId="3324" xr:uid="{00000000-0005-0000-0000-0000E3050000}"/>
    <cellStyle name="Normal 4 2 5 3 3 2" xfId="4523" xr:uid="{E5453EDB-7847-48AE-AA88-4DA4D08CB3CA}"/>
    <cellStyle name="Normal 4 2 5 3 3 2 2" xfId="9294" xr:uid="{594792DB-F602-4F9B-9710-0E8420CA1289}"/>
    <cellStyle name="Normal 4 2 5 3 3 2 2 2" xfId="29273" xr:uid="{5FD6E443-B487-4105-A522-1BD6A7BDFD1D}"/>
    <cellStyle name="Normal 4 2 5 3 3 2 2 3" xfId="19674" xr:uid="{00548E8E-C009-4C8F-B5E6-2C47547A9FC3}"/>
    <cellStyle name="Normal 4 2 5 3 3 2 3" xfId="12127" xr:uid="{55C2624A-BC5F-448E-89A1-BB428B91C339}"/>
    <cellStyle name="Normal 4 2 5 3 3 2 3 2" xfId="22507" xr:uid="{EF73F6D8-9102-4476-B85B-C502DAF53583}"/>
    <cellStyle name="Normal 4 2 5 3 3 2 4" xfId="23688" xr:uid="{AFEAA7CE-90A4-465C-836A-F5D5C5D436D2}"/>
    <cellStyle name="Normal 4 2 5 3 3 2 5" xfId="16841" xr:uid="{FA2F7731-E4AF-4871-9E36-71D90F3B9AF3}"/>
    <cellStyle name="Normal 4 2 5 3 3 3" xfId="6381" xr:uid="{B816879C-A5F2-4FEF-81E0-B90C1C1B71B1}"/>
    <cellStyle name="Normal 4 2 5 3 3 3 2" xfId="26302" xr:uid="{FF48CE8C-519D-4A38-88D4-DA1956A00C79}"/>
    <cellStyle name="Normal 4 2 5 3 3 3 3" xfId="15950" xr:uid="{5907614C-2626-4B8F-BDEA-CFD0E8F86ED4}"/>
    <cellStyle name="Normal 4 2 5 3 3 4" xfId="8403" xr:uid="{EA9A7BC6-C0E7-45EB-A8CF-4EBA6BADE169}"/>
    <cellStyle name="Normal 4 2 5 3 3 4 2" xfId="18783" xr:uid="{19191B56-EA36-4B20-AEED-830A10CAAD27}"/>
    <cellStyle name="Normal 4 2 5 3 3 5" xfId="11236" xr:uid="{C636646A-A91B-4460-BE67-329647A062AB}"/>
    <cellStyle name="Normal 4 2 5 3 3 5 2" xfId="21616" xr:uid="{6DA88660-B64C-4244-939E-63DEB00E3242}"/>
    <cellStyle name="Normal 4 2 5 3 3 6" xfId="22695" xr:uid="{AC4C5E30-F5D9-4B86-8D24-26742E4CF504}"/>
    <cellStyle name="Normal 4 2 5 3 3 7" xfId="13880" xr:uid="{C8DF9A62-7C81-4C4A-9EA7-7888785F30B1}"/>
    <cellStyle name="Normal 4 2 5 3 4" xfId="3322" xr:uid="{00000000-0005-0000-0000-0000E4050000}"/>
    <cellStyle name="Normal 4 2 5 3 4 2" xfId="6379" xr:uid="{387E779B-00CE-4EC3-892B-B2B90CA3EFE7}"/>
    <cellStyle name="Normal 4 2 5 3 4 2 2" xfId="26886" xr:uid="{A286A1A6-8CF2-4D80-8B25-D8F8DE6624FF}"/>
    <cellStyle name="Normal 4 2 5 3 4 2 3" xfId="15948" xr:uid="{37752C60-178A-4A20-9C24-8CC6E9C19ACC}"/>
    <cellStyle name="Normal 4 2 5 3 4 3" xfId="8401" xr:uid="{54A2113F-AA51-4487-952D-0029B2365B37}"/>
    <cellStyle name="Normal 4 2 5 3 4 3 2" xfId="18781" xr:uid="{3A1B1FB0-E466-42DE-9132-0C42DBD5D2D6}"/>
    <cellStyle name="Normal 4 2 5 3 4 4" xfId="11234" xr:uid="{0B0ACCC4-DB40-4733-81F6-2F736105CA80}"/>
    <cellStyle name="Normal 4 2 5 3 4 4 2" xfId="21614" xr:uid="{74A7B9B8-7A1A-454F-A977-76690D774C54}"/>
    <cellStyle name="Normal 4 2 5 3 4 5" xfId="24184" xr:uid="{A47BE7BA-D7F5-402A-AC36-51DDB649C961}"/>
    <cellStyle name="Normal 4 2 5 3 4 6" xfId="13878" xr:uid="{48A85F04-0BE0-47B5-B892-DE3379BFCC42}"/>
    <cellStyle name="Normal 4 2 5 3 5" xfId="2626" xr:uid="{00000000-0005-0000-0000-0000E5050000}"/>
    <cellStyle name="Normal 4 2 5 3 5 2" xfId="5887" xr:uid="{F9EB9A5C-A7DA-4DF2-8279-9B34F07990F0}"/>
    <cellStyle name="Normal 4 2 5 3 5 2 2" xfId="26987" xr:uid="{0D84CEF1-9AE5-410B-8E6D-1BA242AC0101}"/>
    <cellStyle name="Normal 4 2 5 3 5 2 3" xfId="15297" xr:uid="{0A4BA692-CC5E-4132-9D94-17C7477AC0CB}"/>
    <cellStyle name="Normal 4 2 5 3 5 3" xfId="7750" xr:uid="{25712DD4-1059-4CA5-9A3C-EFA115EC4468}"/>
    <cellStyle name="Normal 4 2 5 3 5 3 2" xfId="18130" xr:uid="{2E6B801A-C33C-4D75-9C90-F828E5EC0C3B}"/>
    <cellStyle name="Normal 4 2 5 3 5 4" xfId="10583" xr:uid="{B468A150-16E3-4D01-BBAB-E817329AD542}"/>
    <cellStyle name="Normal 4 2 5 3 5 4 2" xfId="20963" xr:uid="{BFCE8A20-96C1-4BCF-A6A5-A248B059E7A5}"/>
    <cellStyle name="Normal 4 2 5 3 5 5" xfId="22841" xr:uid="{ABB10640-FEDD-4C24-868F-7A8EA3B27B59}"/>
    <cellStyle name="Normal 4 2 5 3 5 6" xfId="13013" xr:uid="{220D344D-761E-4309-BD03-807ABD6DDB3A}"/>
    <cellStyle name="Normal 4 2 5 3 6" xfId="4187" xr:uid="{BC304B4B-82E9-4E7C-B296-6D65F062491B}"/>
    <cellStyle name="Normal 4 2 5 3 6 2" xfId="8958" xr:uid="{6903D274-2589-436F-A52D-2707B23AF46A}"/>
    <cellStyle name="Normal 4 2 5 3 6 2 2" xfId="19338" xr:uid="{D9D5D96A-E195-4626-94D0-384CD033A3BF}"/>
    <cellStyle name="Normal 4 2 5 3 6 3" xfId="11791" xr:uid="{C1F6140E-B44B-4175-86C0-F6252E1D6231}"/>
    <cellStyle name="Normal 4 2 5 3 6 3 2" xfId="22171" xr:uid="{34510711-65CB-48FB-8757-F6F2AA6CFE45}"/>
    <cellStyle name="Normal 4 2 5 3 6 4" xfId="24605" xr:uid="{F66BF6C3-8931-40E4-85D4-741BA5B42733}"/>
    <cellStyle name="Normal 4 2 5 3 6 5" xfId="16505" xr:uid="{8C4F2945-644E-48C4-A252-2306264F717A}"/>
    <cellStyle name="Normal 4 2 5 3 7" xfId="5264" xr:uid="{C09DB10E-1F2D-449E-B56E-05130914761F}"/>
    <cellStyle name="Normal 4 2 5 3 7 2" xfId="14562" xr:uid="{F33A083D-51F9-40EF-9E9E-66C1606CF4B3}"/>
    <cellStyle name="Normal 4 2 5 3 8" xfId="7015" xr:uid="{53721B6D-FBE2-43DF-BCCD-E6655CA3DD99}"/>
    <cellStyle name="Normal 4 2 5 3 8 2" xfId="17395" xr:uid="{072A331F-596B-4952-8436-15C6FFD85F80}"/>
    <cellStyle name="Normal 4 2 5 3 9" xfId="9848" xr:uid="{A24F73A7-1478-4E03-B26A-41F723577305}"/>
    <cellStyle name="Normal 4 2 5 3 9 2" xfId="20228" xr:uid="{66E85D27-4E42-4EE3-87C0-78058182270B}"/>
    <cellStyle name="Normal 4 2 5 4" xfId="962" xr:uid="{00000000-0005-0000-0000-000074050000}"/>
    <cellStyle name="Normal 4 2 5 4 2" xfId="3325" xr:uid="{00000000-0005-0000-0000-0000E7050000}"/>
    <cellStyle name="Normal 4 2 5 4 2 2" xfId="6382" xr:uid="{2D8A9C61-8F07-4BE3-B6CB-92BA97D88958}"/>
    <cellStyle name="Normal 4 2 5 4 2 2 2" xfId="26260" xr:uid="{FFE65A06-3AB4-4919-A981-6F99564EA57D}"/>
    <cellStyle name="Normal 4 2 5 4 2 2 3" xfId="15951" xr:uid="{BB3D1C01-5747-4DAE-B9BD-95C9518332E1}"/>
    <cellStyle name="Normal 4 2 5 4 2 3" xfId="8404" xr:uid="{C8EA9E31-80AB-44C4-A0ED-22532E9C6E9A}"/>
    <cellStyle name="Normal 4 2 5 4 2 3 2" xfId="18784" xr:uid="{6C8F56C3-F9D8-4581-A2A6-9B795558E906}"/>
    <cellStyle name="Normal 4 2 5 4 2 4" xfId="11237" xr:uid="{6658D817-0906-49C9-A476-79B6586D018E}"/>
    <cellStyle name="Normal 4 2 5 4 2 4 2" xfId="21617" xr:uid="{40772340-F376-4654-B687-93962604834C}"/>
    <cellStyle name="Normal 4 2 5 4 2 5" xfId="23348" xr:uid="{A7470EB6-7774-4F99-ADA4-26A6B94C1DE6}"/>
    <cellStyle name="Normal 4 2 5 4 2 6" xfId="13881" xr:uid="{2F51F388-9219-431B-84AF-102469B74FD8}"/>
    <cellStyle name="Normal 4 2 5 4 3" xfId="4333" xr:uid="{F79196D7-441F-4273-8A49-2B180DFCA0FD}"/>
    <cellStyle name="Normal 4 2 5 4 3 2" xfId="9104" xr:uid="{CEE77492-61F9-4417-BAFD-C519B7073992}"/>
    <cellStyle name="Normal 4 2 5 4 3 2 2" xfId="29147" xr:uid="{5DF036F2-C522-4BE5-89DB-31C26EA17703}"/>
    <cellStyle name="Normal 4 2 5 4 3 2 3" xfId="19484" xr:uid="{C968488D-217B-48EF-8AB1-EE20461C5AB5}"/>
    <cellStyle name="Normal 4 2 5 4 3 3" xfId="11937" xr:uid="{DC646F8A-CF8E-4E4C-AABB-920E1ABA1CAC}"/>
    <cellStyle name="Normal 4 2 5 4 3 3 2" xfId="22317" xr:uid="{90E7123E-3C95-4430-B5F5-CAEF48BF0651}"/>
    <cellStyle name="Normal 4 2 5 4 3 4" xfId="24547" xr:uid="{B08EFD12-EDA2-48E2-8B12-53A8A0C19493}"/>
    <cellStyle name="Normal 4 2 5 4 3 5" xfId="16651" xr:uid="{FC7ABEB3-79E1-40C6-809F-C09973868853}"/>
    <cellStyle name="Normal 4 2 5 4 4" xfId="5265" xr:uid="{90636868-3CBD-43CF-9E0C-16942A9F471A}"/>
    <cellStyle name="Normal 4 2 5 4 4 2" xfId="27534" xr:uid="{9BB7A04A-111A-48BD-950A-D4021D2D8F4B}"/>
    <cellStyle name="Normal 4 2 5 4 4 3" xfId="14563" xr:uid="{F358DA77-44A8-4EA2-97FD-95B69369D8E1}"/>
    <cellStyle name="Normal 4 2 5 4 5" xfId="7016" xr:uid="{180F0E22-7AF7-42B8-9CAF-B98E3A758FB0}"/>
    <cellStyle name="Normal 4 2 5 4 5 2" xfId="17396" xr:uid="{E5377EE4-82A2-4E2C-B29F-B7FAA78461F2}"/>
    <cellStyle name="Normal 4 2 5 4 6" xfId="9849" xr:uid="{EE520D22-54F9-4A56-882D-EDD964009DA5}"/>
    <cellStyle name="Normal 4 2 5 4 6 2" xfId="20229" xr:uid="{3E91A0AC-E69E-438A-BEC3-6BC5C92BA4B4}"/>
    <cellStyle name="Normal 4 2 5 4 7" xfId="23685" xr:uid="{F8AB6D34-FDEA-4429-8542-10CAF464858D}"/>
    <cellStyle name="Normal 4 2 5 4 8" xfId="13230" xr:uid="{52DFCB45-735F-4B62-8392-014FB9CBE2FC}"/>
    <cellStyle name="Normal 4 2 5 5" xfId="3326" xr:uid="{00000000-0005-0000-0000-0000E8050000}"/>
    <cellStyle name="Normal 4 2 5 5 2" xfId="4524" xr:uid="{6D8784FB-DF71-4A83-8BDB-B3BDE7149BF9}"/>
    <cellStyle name="Normal 4 2 5 5 2 2" xfId="9295" xr:uid="{939521D8-ADC4-43CB-94FA-F0819C3406E9}"/>
    <cellStyle name="Normal 4 2 5 5 2 2 2" xfId="29274" xr:uid="{19DF4257-E43C-469F-9C16-B24162758384}"/>
    <cellStyle name="Normal 4 2 5 5 2 2 3" xfId="19675" xr:uid="{A5E31672-4691-46A0-B679-F339810D17C6}"/>
    <cellStyle name="Normal 4 2 5 5 2 3" xfId="12128" xr:uid="{99A63C92-0408-437E-9FB4-E8FC1C9FCFAA}"/>
    <cellStyle name="Normal 4 2 5 5 2 3 2" xfId="22508" xr:uid="{67C58881-5862-41EE-9DD7-947707FCFD34}"/>
    <cellStyle name="Normal 4 2 5 5 2 4" xfId="22984" xr:uid="{A8AA8306-3676-4E55-A536-A97B78DC1C8C}"/>
    <cellStyle name="Normal 4 2 5 5 2 5" xfId="16842" xr:uid="{F53A3395-D366-43D3-947A-A5C3B26D2711}"/>
    <cellStyle name="Normal 4 2 5 5 3" xfId="6383" xr:uid="{7B8F94D8-8887-4BA3-866C-407C1FBD36D0}"/>
    <cellStyle name="Normal 4 2 5 5 3 2" xfId="27815" xr:uid="{87681F70-42A7-43F7-8321-22E7CEF77D0C}"/>
    <cellStyle name="Normal 4 2 5 5 3 3" xfId="15952" xr:uid="{5AA64C3B-0F1C-42DE-B554-03458BE76FAC}"/>
    <cellStyle name="Normal 4 2 5 5 4" xfId="8405" xr:uid="{D8F9B07C-BF9A-4884-A50C-878839D29542}"/>
    <cellStyle name="Normal 4 2 5 5 4 2" xfId="18785" xr:uid="{7EE55C6F-078D-4EB4-97C4-E0C515C05408}"/>
    <cellStyle name="Normal 4 2 5 5 5" xfId="11238" xr:uid="{BEBAF8B2-74C4-45AF-8296-FB1ACA4054FD}"/>
    <cellStyle name="Normal 4 2 5 5 5 2" xfId="21618" xr:uid="{E8BDEB03-F972-4EEF-AED1-3CE2087889AB}"/>
    <cellStyle name="Normal 4 2 5 5 6" xfId="25324" xr:uid="{CD8F67A7-A3F0-427E-B834-3775BDAD38C0}"/>
    <cellStyle name="Normal 4 2 5 5 7" xfId="13882" xr:uid="{85D00D68-9ECF-44FF-A6D4-9D8CC9870C10}"/>
    <cellStyle name="Normal 4 2 5 6" xfId="2933" xr:uid="{00000000-0005-0000-0000-0000E9050000}"/>
    <cellStyle name="Normal 4 2 5 6 2" xfId="6112" xr:uid="{BE900F96-FEA2-4E30-92A8-CAE0953D3425}"/>
    <cellStyle name="Normal 4 2 5 6 2 2" xfId="27269" xr:uid="{14F8E04A-0425-4615-95E5-8CD6F3472A76}"/>
    <cellStyle name="Normal 4 2 5 6 2 3" xfId="15590" xr:uid="{02E86C8F-E312-4B22-A092-CD1A084F2D56}"/>
    <cellStyle name="Normal 4 2 5 6 3" xfId="8043" xr:uid="{FDB47C98-6356-471F-B78F-D9589B434C33}"/>
    <cellStyle name="Normal 4 2 5 6 3 2" xfId="18423" xr:uid="{ACB89726-CBF0-487C-A098-8B8203A24883}"/>
    <cellStyle name="Normal 4 2 5 6 4" xfId="10876" xr:uid="{D467590A-68A2-4185-81DF-CE6DFE8C83CB}"/>
    <cellStyle name="Normal 4 2 5 6 4 2" xfId="21256" xr:uid="{C6486E78-3A73-4F03-8C3B-96DFCE1ED896}"/>
    <cellStyle name="Normal 4 2 5 6 5" xfId="23647" xr:uid="{8E98ABBA-56EF-4EB2-8C80-C71F3B7F9032}"/>
    <cellStyle name="Normal 4 2 5 6 6" xfId="13448" xr:uid="{A84DE8E5-B24F-4345-923E-B3A2D97ACC76}"/>
    <cellStyle name="Normal 4 2 5 7" xfId="2463" xr:uid="{00000000-0005-0000-0000-0000EA050000}"/>
    <cellStyle name="Normal 4 2 5 7 2" xfId="5753" xr:uid="{B3C0D14B-390F-41E4-BDFD-0922C0DFF1F0}"/>
    <cellStyle name="Normal 4 2 5 7 2 2" xfId="27788" xr:uid="{B73C931D-43BD-471E-82AB-D8E8B2765E0C}"/>
    <cellStyle name="Normal 4 2 5 7 2 3" xfId="15134" xr:uid="{434BEB20-E85A-4B68-8FD8-E53101751DE4}"/>
    <cellStyle name="Normal 4 2 5 7 3" xfId="7587" xr:uid="{98097413-696C-4D6B-B43B-A312583BFC60}"/>
    <cellStyle name="Normal 4 2 5 7 3 2" xfId="17967" xr:uid="{91808D4E-F3DA-4DE1-806C-2787AF64E39E}"/>
    <cellStyle name="Normal 4 2 5 7 4" xfId="10420" xr:uid="{C7695EA6-FCC5-46B3-8581-BABB751203C3}"/>
    <cellStyle name="Normal 4 2 5 7 4 2" xfId="20800" xr:uid="{C91687E2-92DF-49FB-83E1-C765A8EEDC20}"/>
    <cellStyle name="Normal 4 2 5 7 5" xfId="23069" xr:uid="{47CF11B8-F3BB-4AAE-920F-7AD967892354}"/>
    <cellStyle name="Normal 4 2 5 7 6" xfId="12850" xr:uid="{A38FCE37-52D1-467C-BFAB-9EB57318F51A}"/>
    <cellStyle name="Normal 4 2 5 8" xfId="2217" xr:uid="{00000000-0005-0000-0000-0000D9050000}"/>
    <cellStyle name="Normal 4 2 5 8 2" xfId="7343" xr:uid="{4572ABC9-1896-420C-86A5-CA9F76DFAD18}"/>
    <cellStyle name="Normal 4 2 5 8 2 2" xfId="17723" xr:uid="{38E23D4E-CAE6-422B-9F2C-0834EA8B1317}"/>
    <cellStyle name="Normal 4 2 5 8 3" xfId="10176" xr:uid="{3DE857B0-E18A-4932-8D4C-3AFD4D4E0790}"/>
    <cellStyle name="Normal 4 2 5 8 3 2" xfId="20556" xr:uid="{D5152B89-6BA3-4F88-8144-44DA55D45D7C}"/>
    <cellStyle name="Normal 4 2 5 8 4" xfId="22677" xr:uid="{BF7C7BED-1E09-48AF-BDAE-3B31DE56324F}"/>
    <cellStyle name="Normal 4 2 5 8 5" xfId="14890" xr:uid="{D71B3A97-AF0F-4824-915F-65B51B64D8FB}"/>
    <cellStyle name="Normal 4 2 5 9" xfId="3980" xr:uid="{02D1CB85-E6A3-4145-AB9C-27FB597ED793}"/>
    <cellStyle name="Normal 4 2 5 9 2" xfId="8803" xr:uid="{D0323B9F-1984-415E-B9FC-A3EA0A4AA7C1}"/>
    <cellStyle name="Normal 4 2 5 9 2 2" xfId="19183" xr:uid="{7F24D07F-AB6C-4885-B430-C8903F1F7EDB}"/>
    <cellStyle name="Normal 4 2 5 9 3" xfId="11636" xr:uid="{5809E595-3478-4878-8122-F05D934B4A9B}"/>
    <cellStyle name="Normal 4 2 5 9 3 2" xfId="22016" xr:uid="{B97DDBE7-F401-4CF7-89ED-4BA7425BFDC2}"/>
    <cellStyle name="Normal 4 2 5 9 4" xfId="16350" xr:uid="{06C86599-A475-46F6-813F-4124D8A04094}"/>
    <cellStyle name="Normal 4 2 6" xfId="963" xr:uid="{00000000-0005-0000-0000-000075050000}"/>
    <cellStyle name="Normal 4 2 6 10" xfId="7017" xr:uid="{DEFFBE65-696A-4203-9BDA-4690425232DD}"/>
    <cellStyle name="Normal 4 2 6 10 2" xfId="17397" xr:uid="{0291D174-1953-4046-9ED3-0F6455134A09}"/>
    <cellStyle name="Normal 4 2 6 11" xfId="9850" xr:uid="{2DFF8B14-F295-4A73-9C97-CE02457F3E60}"/>
    <cellStyle name="Normal 4 2 6 11 2" xfId="20230" xr:uid="{DF6BB936-6B5B-4984-BAD0-AF167AF2B481}"/>
    <cellStyle name="Normal 4 2 6 12" xfId="23289" xr:uid="{0A0B5212-006E-47FF-824A-9A325E4E6528}"/>
    <cellStyle name="Normal 4 2 6 13" xfId="12431" xr:uid="{DCA0F383-9FD0-412D-95B2-3029A322B4DD}"/>
    <cellStyle name="Normal 4 2 6 2" xfId="964" xr:uid="{00000000-0005-0000-0000-000076050000}"/>
    <cellStyle name="Normal 4 2 6 2 10" xfId="9851" xr:uid="{AAF76A15-98AD-4B4E-B884-BCF135D9E71E}"/>
    <cellStyle name="Normal 4 2 6 2 10 2" xfId="20231" xr:uid="{D322F266-7F4C-4A30-80C0-03EC2326BB7A}"/>
    <cellStyle name="Normal 4 2 6 2 11" xfId="25488" xr:uid="{93B5B837-D4AE-458F-909D-9852DE494C60}"/>
    <cellStyle name="Normal 4 2 6 2 12" xfId="12593" xr:uid="{70D1879F-DFEE-439A-8114-F9F951CC7F53}"/>
    <cellStyle name="Normal 4 2 6 2 2" xfId="965" xr:uid="{00000000-0005-0000-0000-000077050000}"/>
    <cellStyle name="Normal 4 2 6 2 2 2" xfId="3328" xr:uid="{00000000-0005-0000-0000-0000EE050000}"/>
    <cellStyle name="Normal 4 2 6 2 2 2 2" xfId="6385" xr:uid="{BAC233AC-A810-4E84-B638-9230A1EF5733}"/>
    <cellStyle name="Normal 4 2 6 2 2 2 2 2" xfId="27435" xr:uid="{01FEDD6C-50A2-42AD-BAEA-5B3F2BA9B97A}"/>
    <cellStyle name="Normal 4 2 6 2 2 2 2 3" xfId="25890" xr:uid="{D370D220-E45B-4428-804E-88C734B5BA41}"/>
    <cellStyle name="Normal 4 2 6 2 2 2 2 4" xfId="15954" xr:uid="{B86B1128-6148-4733-AA93-440790B6DAC6}"/>
    <cellStyle name="Normal 4 2 6 2 2 2 3" xfId="8407" xr:uid="{13F54889-9A2A-4EAE-9E4D-B98CA4578160}"/>
    <cellStyle name="Normal 4 2 6 2 2 2 3 2" xfId="28905" xr:uid="{23A09F88-3BC4-4005-89B4-928F9EB03608}"/>
    <cellStyle name="Normal 4 2 6 2 2 2 3 3" xfId="18787" xr:uid="{FBBABA64-E424-4A9F-AA21-7B14DA85B7DB}"/>
    <cellStyle name="Normal 4 2 6 2 2 2 4" xfId="11240" xr:uid="{7408C84E-0E61-492E-ACF8-C9C3926B6747}"/>
    <cellStyle name="Normal 4 2 6 2 2 2 4 2" xfId="21620" xr:uid="{E053CD8D-E533-488E-B006-84049A8B0B14}"/>
    <cellStyle name="Normal 4 2 6 2 2 2 5" xfId="23774" xr:uid="{F2768962-D32F-4F2C-B61F-D72571688E4C}"/>
    <cellStyle name="Normal 4 2 6 2 2 2 6" xfId="13884" xr:uid="{0B2A3A0F-5995-44D1-B366-34381A1C7D8E}"/>
    <cellStyle name="Normal 4 2 6 2 2 3" xfId="4336" xr:uid="{857F86B8-95F4-4D78-8DC8-9C82D2E1F62A}"/>
    <cellStyle name="Normal 4 2 6 2 2 3 2" xfId="9107" xr:uid="{1F71B0AA-B07E-4E1B-B426-81E8CE243CCB}"/>
    <cellStyle name="Normal 4 2 6 2 2 3 2 2" xfId="29150" xr:uid="{1E8BF86F-831C-480C-922A-037576019845}"/>
    <cellStyle name="Normal 4 2 6 2 2 3 2 3" xfId="19487" xr:uid="{7D3B6463-E4B3-4766-BC1A-4E297A722C8A}"/>
    <cellStyle name="Normal 4 2 6 2 2 3 3" xfId="11940" xr:uid="{BE966F00-1B64-4BBB-9425-77D4C0A09E5B}"/>
    <cellStyle name="Normal 4 2 6 2 2 3 3 2" xfId="22320" xr:uid="{0FFB036E-9636-4239-8BEA-C670967D3303}"/>
    <cellStyle name="Normal 4 2 6 2 2 3 4" xfId="25207" xr:uid="{E1531264-CDA4-4A91-86DD-32418CD92D27}"/>
    <cellStyle name="Normal 4 2 6 2 2 3 5" xfId="16654" xr:uid="{26BB06FE-C18D-48A2-88D1-79ACDB3FEBE0}"/>
    <cellStyle name="Normal 4 2 6 2 2 4" xfId="5268" xr:uid="{845432CD-F2D3-4D76-907D-D59FA9CD2874}"/>
    <cellStyle name="Normal 4 2 6 2 2 4 2" xfId="27713" xr:uid="{A445EB11-AC63-43BA-9DB2-5C1783F44351}"/>
    <cellStyle name="Normal 4 2 6 2 2 4 3" xfId="14566" xr:uid="{A512F79D-014F-4042-B953-7D07D24825A3}"/>
    <cellStyle name="Normal 4 2 6 2 2 5" xfId="7019" xr:uid="{D760C8EB-0D87-4AC0-8888-2BA1C8E6609F}"/>
    <cellStyle name="Normal 4 2 6 2 2 5 2" xfId="17399" xr:uid="{9F4F324B-1C74-4189-84AD-6C60919BC47C}"/>
    <cellStyle name="Normal 4 2 6 2 2 6" xfId="9852" xr:uid="{1C183A3C-01F1-47A9-99F4-EA098027F5B3}"/>
    <cellStyle name="Normal 4 2 6 2 2 6 2" xfId="20232" xr:uid="{BAF14791-1445-4BFD-BB71-EA245F0BD374}"/>
    <cellStyle name="Normal 4 2 6 2 2 7" xfId="24660" xr:uid="{715982D8-8CCD-4DB3-A321-1023E28E91DD}"/>
    <cellStyle name="Normal 4 2 6 2 2 8" xfId="13234" xr:uid="{AE4511A6-6A37-451D-9339-1781BCD0E6C2}"/>
    <cellStyle name="Normal 4 2 6 2 3" xfId="3329" xr:uid="{00000000-0005-0000-0000-0000EF050000}"/>
    <cellStyle name="Normal 4 2 6 2 3 2" xfId="4525" xr:uid="{3B4A1E04-19F3-4BAC-8FB4-223D8C385833}"/>
    <cellStyle name="Normal 4 2 6 2 3 2 2" xfId="9296" xr:uid="{2643789D-BFF3-4FDE-89AE-576DAE0B7112}"/>
    <cellStyle name="Normal 4 2 6 2 3 2 2 2" xfId="29275" xr:uid="{ADC3726D-943B-4422-AA3B-312D33597F2D}"/>
    <cellStyle name="Normal 4 2 6 2 3 2 2 3" xfId="19676" xr:uid="{7F045121-FE28-46D2-8BD9-F2FD593D591E}"/>
    <cellStyle name="Normal 4 2 6 2 3 2 3" xfId="12129" xr:uid="{0E3A85B9-3D67-49A3-AC4A-3F0B11D3BE28}"/>
    <cellStyle name="Normal 4 2 6 2 3 2 3 2" xfId="22509" xr:uid="{A532BA39-5A27-49FF-B9D0-60AB1D2FC30C}"/>
    <cellStyle name="Normal 4 2 6 2 3 2 4" xfId="25728" xr:uid="{D479B867-F913-46C3-8BC5-AD701191ADBD}"/>
    <cellStyle name="Normal 4 2 6 2 3 2 5" xfId="16843" xr:uid="{5D574386-622A-4518-AF71-2749C6E6758C}"/>
    <cellStyle name="Normal 4 2 6 2 3 3" xfId="6386" xr:uid="{E3EC29E1-6B29-4691-AB1C-9E9E1E6D1FED}"/>
    <cellStyle name="Normal 4 2 6 2 3 3 2" xfId="26450" xr:uid="{EDC3EDAC-2582-499B-83E7-7013BC20D12A}"/>
    <cellStyle name="Normal 4 2 6 2 3 3 3" xfId="15955" xr:uid="{70662303-3DE4-41B2-BA67-8D3E9A6F8572}"/>
    <cellStyle name="Normal 4 2 6 2 3 4" xfId="8408" xr:uid="{BA7460BF-5E29-4C76-B10D-498E7A56FBC8}"/>
    <cellStyle name="Normal 4 2 6 2 3 4 2" xfId="18788" xr:uid="{AA8F3C40-3D91-473A-941F-906738993696}"/>
    <cellStyle name="Normal 4 2 6 2 3 5" xfId="11241" xr:uid="{895AA936-CA0C-4AD0-9B67-A23D4BBA7485}"/>
    <cellStyle name="Normal 4 2 6 2 3 5 2" xfId="21621" xr:uid="{B0D3F07F-5DD6-4BB5-8FA2-B4B5E91E4DE2}"/>
    <cellStyle name="Normal 4 2 6 2 3 6" xfId="23641" xr:uid="{FAEA117C-7D53-4795-9506-15D60D08DB14}"/>
    <cellStyle name="Normal 4 2 6 2 3 7" xfId="13885" xr:uid="{07894BF5-186F-46A5-90C3-C0E35D34DD71}"/>
    <cellStyle name="Normal 4 2 6 2 4" xfId="3327" xr:uid="{00000000-0005-0000-0000-0000F0050000}"/>
    <cellStyle name="Normal 4 2 6 2 4 2" xfId="6384" xr:uid="{1EFB95CC-F524-4CCE-B4C8-B3532779C91A}"/>
    <cellStyle name="Normal 4 2 6 2 4 2 2" xfId="27675" xr:uid="{5221F9D5-5C43-4BD8-A639-B8EAD77C4AA0}"/>
    <cellStyle name="Normal 4 2 6 2 4 2 3" xfId="15953" xr:uid="{4AA7393A-9535-46B1-AE7B-422F403D5E63}"/>
    <cellStyle name="Normal 4 2 6 2 4 3" xfId="8406" xr:uid="{BD057D78-443F-4F6A-BD3C-B805CE90C35E}"/>
    <cellStyle name="Normal 4 2 6 2 4 3 2" xfId="18786" xr:uid="{D7A8E92A-98A9-40BB-94F4-2F8B9EA5559F}"/>
    <cellStyle name="Normal 4 2 6 2 4 4" xfId="11239" xr:uid="{B77882D4-2BB8-4E51-817A-F4DFBF0C2F01}"/>
    <cellStyle name="Normal 4 2 6 2 4 4 2" xfId="21619" xr:uid="{19B015B6-C3D9-4F13-A81C-788AA33944AD}"/>
    <cellStyle name="Normal 4 2 6 2 4 5" xfId="24568" xr:uid="{9069EFC3-BB10-45D2-ACFB-9403E33DCD81}"/>
    <cellStyle name="Normal 4 2 6 2 4 6" xfId="13883" xr:uid="{4372CB72-119F-489D-BBEB-1AD6D0581791}"/>
    <cellStyle name="Normal 4 2 6 2 5" xfId="2609" xr:uid="{00000000-0005-0000-0000-0000F1050000}"/>
    <cellStyle name="Normal 4 2 6 2 5 2" xfId="5872" xr:uid="{07DD4D81-18F0-424D-AB3F-DCC8D97687DA}"/>
    <cellStyle name="Normal 4 2 6 2 5 2 2" xfId="28152" xr:uid="{0A8188F9-9BE0-4643-A3E1-78D3C7C185FA}"/>
    <cellStyle name="Normal 4 2 6 2 5 2 3" xfId="15280" xr:uid="{7DA7F9BC-5C98-4BE4-9B9A-C10CE37169CE}"/>
    <cellStyle name="Normal 4 2 6 2 5 3" xfId="7733" xr:uid="{FED3B4A8-396E-42D7-B50F-9D3B0DBCA14D}"/>
    <cellStyle name="Normal 4 2 6 2 5 3 2" xfId="18113" xr:uid="{3D2EC2C8-79D0-47C5-80A4-2811D2A4C0F5}"/>
    <cellStyle name="Normal 4 2 6 2 5 4" xfId="10566" xr:uid="{B4611E73-2207-41F3-8632-1E9574B02295}"/>
    <cellStyle name="Normal 4 2 6 2 5 4 2" xfId="20946" xr:uid="{C2CB5B8B-BB12-453B-9554-7525A2BD3805}"/>
    <cellStyle name="Normal 4 2 6 2 5 5" xfId="23498" xr:uid="{01E9226A-9A95-4F7B-B42B-1AACED1D9B86}"/>
    <cellStyle name="Normal 4 2 6 2 5 6" xfId="12996" xr:uid="{9A39D173-392B-4426-AD21-69500934C59C}"/>
    <cellStyle name="Normal 4 2 6 2 6" xfId="2360" xr:uid="{00000000-0005-0000-0000-0000EC050000}"/>
    <cellStyle name="Normal 4 2 6 2 6 2" xfId="7486" xr:uid="{36A58D09-B824-4A83-8738-F5426A950A4E}"/>
    <cellStyle name="Normal 4 2 6 2 6 2 2" xfId="17866" xr:uid="{B28F8718-5697-444D-AE82-7AF47CC92C2B}"/>
    <cellStyle name="Normal 4 2 6 2 6 3" xfId="10319" xr:uid="{3ED99E39-33F5-4F31-98CE-B9FEE95B9407}"/>
    <cellStyle name="Normal 4 2 6 2 6 3 2" xfId="20699" xr:uid="{37D94780-3B16-4555-9083-35032C5908D6}"/>
    <cellStyle name="Normal 4 2 6 2 6 4" xfId="23374" xr:uid="{1A3EA359-9DE4-4D7E-8066-FF4884B37497}"/>
    <cellStyle name="Normal 4 2 6 2 6 5" xfId="15033" xr:uid="{7F5C3E7B-8BFC-4881-9F5E-4D195B13A68F}"/>
    <cellStyle name="Normal 4 2 6 2 7" xfId="3897" xr:uid="{AA3D5DF3-B1EE-4297-AA11-BA003746AEB6}"/>
    <cellStyle name="Normal 4 2 6 2 7 2" xfId="8728" xr:uid="{53ADFC7F-9696-475D-9D78-12468888E6C4}"/>
    <cellStyle name="Normal 4 2 6 2 7 2 2" xfId="19108" xr:uid="{54C6A38B-1B82-465D-A279-513907E7CFA6}"/>
    <cellStyle name="Normal 4 2 6 2 7 3" xfId="11561" xr:uid="{6B266857-CB04-46C9-B790-0A3E49B6057C}"/>
    <cellStyle name="Normal 4 2 6 2 7 3 2" xfId="21941" xr:uid="{972EF6E0-3C28-452F-8AE8-878C81AA9467}"/>
    <cellStyle name="Normal 4 2 6 2 7 4" xfId="16275" xr:uid="{0F76F6A9-D3F2-42FB-8BF3-311F1A13DB19}"/>
    <cellStyle name="Normal 4 2 6 2 8" xfId="5267" xr:uid="{319875FB-8008-49E7-9C02-EED376AEFF7C}"/>
    <cellStyle name="Normal 4 2 6 2 8 2" xfId="14565" xr:uid="{DDF5DFE2-BAD9-4697-BDB6-C9BA65F2F991}"/>
    <cellStyle name="Normal 4 2 6 2 9" xfId="7018" xr:uid="{0F7B2D12-A05C-4F27-BE47-222BC3C4A06A}"/>
    <cellStyle name="Normal 4 2 6 2 9 2" xfId="17398" xr:uid="{CDA9802D-6A62-4039-96EA-9AB473645173}"/>
    <cellStyle name="Normal 4 2 6 3" xfId="966" xr:uid="{00000000-0005-0000-0000-000078050000}"/>
    <cellStyle name="Normal 4 2 6 3 2" xfId="3330" xr:uid="{00000000-0005-0000-0000-0000F3050000}"/>
    <cellStyle name="Normal 4 2 6 3 2 2" xfId="6387" xr:uid="{FE92993F-BAF8-4C5B-9F7C-AE05EE62D22B}"/>
    <cellStyle name="Normal 4 2 6 3 2 2 2" xfId="25675" xr:uid="{C0EE5ABE-996E-4F6B-B7AD-58B41061E466}"/>
    <cellStyle name="Normal 4 2 6 3 2 2 3" xfId="27986" xr:uid="{2F42EDBE-BC3F-4C91-BAAE-6B0948836DED}"/>
    <cellStyle name="Normal 4 2 6 3 2 2 4" xfId="15956" xr:uid="{7426F8A1-AE9F-41EA-8EA0-D58B5D52ACF8}"/>
    <cellStyle name="Normal 4 2 6 3 2 3" xfId="8409" xr:uid="{C474FC15-91E5-4D33-B0F6-A82653846DB4}"/>
    <cellStyle name="Normal 4 2 6 3 2 3 2" xfId="28906" xr:uid="{CF51905B-2ADD-40D8-A7FB-31E292C6AF88}"/>
    <cellStyle name="Normal 4 2 6 3 2 3 3" xfId="18789" xr:uid="{343A9DA3-0E4B-4C2D-9F23-ED2461D33386}"/>
    <cellStyle name="Normal 4 2 6 3 2 4" xfId="11242" xr:uid="{90FC2832-9F79-4557-BE5E-1089DDFF8350}"/>
    <cellStyle name="Normal 4 2 6 3 2 4 2" xfId="21622" xr:uid="{8DA32EF5-1CEB-4CC4-BC92-F33A8B50D9F0}"/>
    <cellStyle name="Normal 4 2 6 3 2 5" xfId="24309" xr:uid="{B6AAD285-E742-4B62-B4ED-57D839C9066F}"/>
    <cellStyle name="Normal 4 2 6 3 2 6" xfId="13886" xr:uid="{1B2BD6CC-67ED-4A93-99E0-2748B9D2A540}"/>
    <cellStyle name="Normal 4 2 6 3 3" xfId="2779" xr:uid="{00000000-0005-0000-0000-0000F4050000}"/>
    <cellStyle name="Normal 4 2 6 3 3 2" xfId="5996" xr:uid="{1684FD6E-1C2D-4B92-B5D1-821C8B9D5A9C}"/>
    <cellStyle name="Normal 4 2 6 3 3 2 2" xfId="28341" xr:uid="{7C3DF070-E185-4A69-87FA-43E27DBE019C}"/>
    <cellStyle name="Normal 4 2 6 3 3 2 3" xfId="15449" xr:uid="{77B3597A-511B-4796-85FD-53FDBEE36A9B}"/>
    <cellStyle name="Normal 4 2 6 3 3 3" xfId="7902" xr:uid="{9A99C179-EF21-47B5-92A9-F85335778B74}"/>
    <cellStyle name="Normal 4 2 6 3 3 3 2" xfId="18282" xr:uid="{82730A57-B685-428B-A2BD-50CA72A6FBD0}"/>
    <cellStyle name="Normal 4 2 6 3 3 4" xfId="10735" xr:uid="{9F70DF0B-080C-4430-B3C0-91DD352022C6}"/>
    <cellStyle name="Normal 4 2 6 3 3 4 2" xfId="21115" xr:uid="{2466BF61-16A6-4DF7-A8C3-712F105B9071}"/>
    <cellStyle name="Normal 4 2 6 3 3 5" xfId="23878" xr:uid="{8596DDE8-CBB3-4C0D-A541-2F54AE8282B1}"/>
    <cellStyle name="Normal 4 2 6 3 3 6" xfId="13233" xr:uid="{21DE1455-38A9-4019-B32C-08D8109886B2}"/>
    <cellStyle name="Normal 4 2 6 3 4" xfId="4188" xr:uid="{40606041-DA8B-4377-AA3C-F2C00702F787}"/>
    <cellStyle name="Normal 4 2 6 3 4 2" xfId="8959" xr:uid="{C66EE141-AE82-434F-B65F-361BAD69F1E6}"/>
    <cellStyle name="Normal 4 2 6 3 4 2 2" xfId="29045" xr:uid="{9382D94B-DCB1-4011-9176-F3AC01C961F4}"/>
    <cellStyle name="Normal 4 2 6 3 4 2 3" xfId="19339" xr:uid="{23366CE6-989D-4451-AD99-E1CAB3D4CF0C}"/>
    <cellStyle name="Normal 4 2 6 3 4 3" xfId="11792" xr:uid="{6C6B874E-6267-4F5F-86D1-6C14266CB4C3}"/>
    <cellStyle name="Normal 4 2 6 3 4 3 2" xfId="22172" xr:uid="{C33C7272-BA02-473F-9F73-3E5525316369}"/>
    <cellStyle name="Normal 4 2 6 3 4 4" xfId="24914" xr:uid="{D1A430FD-F708-4F93-8B88-EB63EA560D80}"/>
    <cellStyle name="Normal 4 2 6 3 4 5" xfId="16506" xr:uid="{8609A487-7754-4F40-89C8-88528592A204}"/>
    <cellStyle name="Normal 4 2 6 3 5" xfId="5269" xr:uid="{584CF36E-63D8-4E1F-B462-50FA7D66AD92}"/>
    <cellStyle name="Normal 4 2 6 3 5 2" xfId="25934" xr:uid="{26C2E12F-6534-4FBA-A1C8-87642CD37059}"/>
    <cellStyle name="Normal 4 2 6 3 5 3" xfId="14567" xr:uid="{3B8A09C0-1692-46C5-96B7-FE928EDDD8A3}"/>
    <cellStyle name="Normal 4 2 6 3 6" xfId="7020" xr:uid="{B44D897B-9503-442F-886D-E558BAF987A4}"/>
    <cellStyle name="Normal 4 2 6 3 6 2" xfId="17400" xr:uid="{03DB9A1F-E3DC-424B-8835-C0B872E74A93}"/>
    <cellStyle name="Normal 4 2 6 3 7" xfId="9853" xr:uid="{A24C2DCE-6D31-4069-BE85-1EABC0836247}"/>
    <cellStyle name="Normal 4 2 6 3 7 2" xfId="20233" xr:uid="{16F25DB6-6C13-48F7-8EEF-F305CFA7EA75}"/>
    <cellStyle name="Normal 4 2 6 3 8" xfId="23276" xr:uid="{53F1ADCD-A2B6-443C-90D0-30C7F86D4AF5}"/>
    <cellStyle name="Normal 4 2 6 3 9" xfId="12751" xr:uid="{004352A9-0DBB-4201-B860-3A2496E83A61}"/>
    <cellStyle name="Normal 4 2 6 4" xfId="967" xr:uid="{00000000-0005-0000-0000-000079050000}"/>
    <cellStyle name="Normal 4 2 6 4 2" xfId="4526" xr:uid="{DED110EA-4FF8-44EC-81CD-282E94001006}"/>
    <cellStyle name="Normal 4 2 6 4 2 2" xfId="9297" xr:uid="{0DA1CCB9-C711-4155-A334-3C6A56E58164}"/>
    <cellStyle name="Normal 4 2 6 4 2 2 2" xfId="29276" xr:uid="{B90B2C4E-6921-4B87-9274-42B9C74AD2DF}"/>
    <cellStyle name="Normal 4 2 6 4 2 2 3" xfId="19677" xr:uid="{5D0EEA66-234D-4E46-AE98-B416CEAB992B}"/>
    <cellStyle name="Normal 4 2 6 4 2 3" xfId="12130" xr:uid="{24F307D8-4CC8-4225-993F-EB795795E782}"/>
    <cellStyle name="Normal 4 2 6 4 2 3 2" xfId="22510" xr:uid="{BFF4A2C3-5869-44F5-8885-D70070B4C538}"/>
    <cellStyle name="Normal 4 2 6 4 2 4" xfId="25431" xr:uid="{A49B63E4-FA31-42C2-BDFB-FC8FAB4DB1DA}"/>
    <cellStyle name="Normal 4 2 6 4 2 5" xfId="16844" xr:uid="{151BECC0-F259-4535-9B23-B11A73E29759}"/>
    <cellStyle name="Normal 4 2 6 4 3" xfId="5270" xr:uid="{030FAB88-72EC-442A-B69B-959D39BD510A}"/>
    <cellStyle name="Normal 4 2 6 4 3 2" xfId="28014" xr:uid="{940E6B7D-174B-42BA-9111-E86BD89D0A21}"/>
    <cellStyle name="Normal 4 2 6 4 3 3" xfId="14568" xr:uid="{7709087C-7763-4E58-9AF2-9BFC0C3F1F94}"/>
    <cellStyle name="Normal 4 2 6 4 4" xfId="7021" xr:uid="{6C011319-2626-4F1A-923C-913F15298D48}"/>
    <cellStyle name="Normal 4 2 6 4 4 2" xfId="17401" xr:uid="{9A48E7CE-7C90-447D-874F-D9D1D8BC9CEC}"/>
    <cellStyle name="Normal 4 2 6 4 5" xfId="9854" xr:uid="{4AC0B897-9F0B-4935-9EE5-C071DBF6BAB3}"/>
    <cellStyle name="Normal 4 2 6 4 5 2" xfId="20234" xr:uid="{E84A4B4A-75CD-4A59-B7DF-5D11CA0F2256}"/>
    <cellStyle name="Normal 4 2 6 4 6" xfId="23674" xr:uid="{E2572290-DD8A-4041-88A8-76E5A43C2C3E}"/>
    <cellStyle name="Normal 4 2 6 4 7" xfId="13887" xr:uid="{FDD0F8A3-0BCC-477E-BBAD-878A7FAEB041}"/>
    <cellStyle name="Normal 4 2 6 5" xfId="2934" xr:uid="{00000000-0005-0000-0000-0000F6050000}"/>
    <cellStyle name="Normal 4 2 6 5 2" xfId="6113" xr:uid="{49FD57F7-0D14-41A4-BB9A-FD686BE73B14}"/>
    <cellStyle name="Normal 4 2 6 5 2 2" xfId="25664" xr:uid="{9617A641-5376-4873-B334-0A18ACE25AF7}"/>
    <cellStyle name="Normal 4 2 6 5 2 3" xfId="26827" xr:uid="{486B707A-D64E-4F41-991E-646BFC4E3308}"/>
    <cellStyle name="Normal 4 2 6 5 2 4" xfId="15591" xr:uid="{7BC0E760-E082-469C-B346-2F2688DE3869}"/>
    <cellStyle name="Normal 4 2 6 5 3" xfId="8044" xr:uid="{04086D41-E9AD-40AE-BF3A-BADDAEFD08AE}"/>
    <cellStyle name="Normal 4 2 6 5 3 2" xfId="28751" xr:uid="{070C6FAE-E5E7-403F-BD1E-5634967E85B2}"/>
    <cellStyle name="Normal 4 2 6 5 3 3" xfId="18424" xr:uid="{0FD652B7-BF6E-46EC-AE54-2D00C96B8C57}"/>
    <cellStyle name="Normal 4 2 6 5 4" xfId="10877" xr:uid="{833C2923-73FE-445C-A9CB-EDDC2620A496}"/>
    <cellStyle name="Normal 4 2 6 5 4 2" xfId="21257" xr:uid="{3822B3BA-483E-493F-9034-8BC640CD0A99}"/>
    <cellStyle name="Normal 4 2 6 5 5" xfId="23173" xr:uid="{6E0C4EA4-0CE7-4116-B59E-5195228600A9}"/>
    <cellStyle name="Normal 4 2 6 5 6" xfId="13449" xr:uid="{99AC9C3F-479A-4003-A88D-B5EC02EAB443}"/>
    <cellStyle name="Normal 4 2 6 6" xfId="2446" xr:uid="{00000000-0005-0000-0000-0000F7050000}"/>
    <cellStyle name="Normal 4 2 6 6 2" xfId="5739" xr:uid="{E78AD926-4D52-4521-A7B9-95BD7DBAD383}"/>
    <cellStyle name="Normal 4 2 6 6 2 2" xfId="27908" xr:uid="{A90D7833-AFF6-4E69-9896-A39DF4AE1AE7}"/>
    <cellStyle name="Normal 4 2 6 6 2 3" xfId="15117" xr:uid="{2616915A-7E35-44F3-9F82-326B14B23196}"/>
    <cellStyle name="Normal 4 2 6 6 3" xfId="7570" xr:uid="{E02D6971-BBD4-4B48-851B-BCCDE6302B70}"/>
    <cellStyle name="Normal 4 2 6 6 3 2" xfId="17950" xr:uid="{1C7BCFD2-81D3-417A-A632-8DD7D1A65E82}"/>
    <cellStyle name="Normal 4 2 6 6 4" xfId="10403" xr:uid="{ECFF3D03-DFA7-4425-A720-F403C59C6701}"/>
    <cellStyle name="Normal 4 2 6 6 4 2" xfId="20783" xr:uid="{99A73FA3-7F73-437D-8071-4F5B3A3C8AF7}"/>
    <cellStyle name="Normal 4 2 6 6 5" xfId="23434" xr:uid="{37C8720F-BA41-4E79-99AA-D6470235F8D2}"/>
    <cellStyle name="Normal 4 2 6 6 6" xfId="12833" xr:uid="{570C49A3-FAF4-495A-8892-2CC6AD9653A7}"/>
    <cellStyle name="Normal 4 2 6 7" xfId="2200" xr:uid="{00000000-0005-0000-0000-0000EB050000}"/>
    <cellStyle name="Normal 4 2 6 7 2" xfId="7326" xr:uid="{EBE469A9-310C-4141-944D-1CC1B26602A5}"/>
    <cellStyle name="Normal 4 2 6 7 2 2" xfId="17706" xr:uid="{1B9B7FBB-2472-47EE-AF99-0BCDBA0F2444}"/>
    <cellStyle name="Normal 4 2 6 7 3" xfId="10159" xr:uid="{0FF57B05-FD99-4351-97BE-855AEFD9ED1D}"/>
    <cellStyle name="Normal 4 2 6 7 3 2" xfId="20539" xr:uid="{4BB541D0-49FA-4AB4-92D3-9EE0782C903D}"/>
    <cellStyle name="Normal 4 2 6 7 4" xfId="25071" xr:uid="{C021C09F-3E96-449F-BFCD-20D6CB46C1A5}"/>
    <cellStyle name="Normal 4 2 6 7 5" xfId="14873" xr:uid="{91C5B66E-C397-486B-A351-7B86C9C2CEA2}"/>
    <cellStyle name="Normal 4 2 6 8" xfId="3981" xr:uid="{39E719C9-56D6-454A-BB9F-E7BC7A19B069}"/>
    <cellStyle name="Normal 4 2 6 8 2" xfId="8804" xr:uid="{18AFC519-0509-452D-8D8A-E81B6F817390}"/>
    <cellStyle name="Normal 4 2 6 8 2 2" xfId="19184" xr:uid="{81B46A5A-09ED-45DA-A568-F500B1B04E8D}"/>
    <cellStyle name="Normal 4 2 6 8 3" xfId="11637" xr:uid="{5810BEEF-9E1E-42DF-91A4-FCAFB5433636}"/>
    <cellStyle name="Normal 4 2 6 8 3 2" xfId="22017" xr:uid="{F7A5AD6D-91FB-4763-B22A-F3CC08EE0549}"/>
    <cellStyle name="Normal 4 2 6 8 4" xfId="16351" xr:uid="{59D4C8B2-18FC-4EB9-943C-77A8A3AF0FF2}"/>
    <cellStyle name="Normal 4 2 6 9" xfId="5266" xr:uid="{2CC65B87-FEB3-4BEB-BE29-375ED386E1E2}"/>
    <cellStyle name="Normal 4 2 6 9 2" xfId="14564" xr:uid="{65D57A87-172B-4717-93B8-77D04244D815}"/>
    <cellStyle name="Normal 4 2 7" xfId="968" xr:uid="{00000000-0005-0000-0000-00007A050000}"/>
    <cellStyle name="Normal 4 2 7 10" xfId="7022" xr:uid="{C75AEBD9-7B22-4650-B68F-FC6B3EC006A0}"/>
    <cellStyle name="Normal 4 2 7 10 2" xfId="17402" xr:uid="{87CEF99F-4E84-4987-AC5A-6617EE727F05}"/>
    <cellStyle name="Normal 4 2 7 11" xfId="9855" xr:uid="{DD7630E6-64D9-45F8-BAA3-1C33580C3CC4}"/>
    <cellStyle name="Normal 4 2 7 11 2" xfId="20235" xr:uid="{2914F869-D008-4CB9-978A-74E781FD64FE}"/>
    <cellStyle name="Normal 4 2 7 12" xfId="23944" xr:uid="{EA3501E9-9971-4DAE-8CC0-9B7F32512BE8}"/>
    <cellStyle name="Normal 4 2 7 13" xfId="12493" xr:uid="{272FD9C3-2939-41EC-936A-6EFD742FF676}"/>
    <cellStyle name="Normal 4 2 7 2" xfId="969" xr:uid="{00000000-0005-0000-0000-00007B050000}"/>
    <cellStyle name="Normal 4 2 7 2 10" xfId="9856" xr:uid="{9B1E82FD-5E66-4F20-A2F0-EA31C6173BC7}"/>
    <cellStyle name="Normal 4 2 7 2 10 2" xfId="20236" xr:uid="{CDA7754F-4E62-4B5E-ACDC-34F9341A588E}"/>
    <cellStyle name="Normal 4 2 7 2 11" xfId="23333" xr:uid="{C8EDA597-C8F0-40E0-A26F-E41264E8DF50}"/>
    <cellStyle name="Normal 4 2 7 2 12" xfId="12594" xr:uid="{4FC3BA18-ABA9-4F00-9F2B-682E5BCFE915}"/>
    <cellStyle name="Normal 4 2 7 2 2" xfId="970" xr:uid="{00000000-0005-0000-0000-00007C050000}"/>
    <cellStyle name="Normal 4 2 7 2 2 2" xfId="3332" xr:uid="{00000000-0005-0000-0000-0000FB050000}"/>
    <cellStyle name="Normal 4 2 7 2 2 2 2" xfId="6389" xr:uid="{A104640B-11BD-4307-BACA-F462E8B05409}"/>
    <cellStyle name="Normal 4 2 7 2 2 2 2 2" xfId="27726" xr:uid="{538036BB-6F49-4B5A-84C5-6ECF941CE508}"/>
    <cellStyle name="Normal 4 2 7 2 2 2 2 3" xfId="28149" xr:uid="{CEC9637F-0D22-4ED5-AFD2-B7FD4F6F8D4F}"/>
    <cellStyle name="Normal 4 2 7 2 2 2 2 4" xfId="15958" xr:uid="{A2981CF7-3FE6-48D9-ACFC-DC1AF20C26CD}"/>
    <cellStyle name="Normal 4 2 7 2 2 2 3" xfId="8411" xr:uid="{76B45A79-A86F-4FDF-88DF-BD113CF49B1F}"/>
    <cellStyle name="Normal 4 2 7 2 2 2 3 2" xfId="28907" xr:uid="{6A21A0C9-778A-41D3-A142-0869BA7FE5AB}"/>
    <cellStyle name="Normal 4 2 7 2 2 2 3 3" xfId="18791" xr:uid="{8D161002-90FE-4100-A6C9-D02BC4700E68}"/>
    <cellStyle name="Normal 4 2 7 2 2 2 4" xfId="11244" xr:uid="{88C8BC9F-1286-4DEA-895C-BDF3D493CA6A}"/>
    <cellStyle name="Normal 4 2 7 2 2 2 4 2" xfId="21624" xr:uid="{9B01512E-6756-409F-80A5-11331296626B}"/>
    <cellStyle name="Normal 4 2 7 2 2 2 5" xfId="23507" xr:uid="{515FCD7A-96F3-4928-AF9E-7936EDFDB442}"/>
    <cellStyle name="Normal 4 2 7 2 2 2 6" xfId="13889" xr:uid="{5C584651-4D2E-4164-840F-CBB3F2363E79}"/>
    <cellStyle name="Normal 4 2 7 2 2 3" xfId="4337" xr:uid="{A2F0346D-0964-4489-AF9A-98C76D704BA2}"/>
    <cellStyle name="Normal 4 2 7 2 2 3 2" xfId="9108" xr:uid="{0CBE516C-84E1-4BA7-82F7-74CD1B506B4D}"/>
    <cellStyle name="Normal 4 2 7 2 2 3 2 2" xfId="29151" xr:uid="{FCA1CA00-3E69-4FEC-B15C-28A1C0FBA569}"/>
    <cellStyle name="Normal 4 2 7 2 2 3 2 3" xfId="19488" xr:uid="{F3510842-5E75-4AA4-ACED-6DCBEF17394C}"/>
    <cellStyle name="Normal 4 2 7 2 2 3 3" xfId="11941" xr:uid="{CBC68661-EB31-45DB-AA6D-FDF871813ED8}"/>
    <cellStyle name="Normal 4 2 7 2 2 3 3 2" xfId="22321" xr:uid="{EC4EDDC2-1E88-46F3-B002-8553D44B8F4D}"/>
    <cellStyle name="Normal 4 2 7 2 2 3 4" xfId="24290" xr:uid="{E6583185-FB7E-4BF1-A4F8-BE5929EDEE2F}"/>
    <cellStyle name="Normal 4 2 7 2 2 3 5" xfId="16655" xr:uid="{6380045C-725D-495C-8C15-E83B6E688C2F}"/>
    <cellStyle name="Normal 4 2 7 2 2 4" xfId="5273" xr:uid="{CF2F36A8-4210-46F0-AEF4-C136B3BC60D2}"/>
    <cellStyle name="Normal 4 2 7 2 2 4 2" xfId="26857" xr:uid="{44C835BE-4E5C-4EFB-B161-4A7B3A6435B3}"/>
    <cellStyle name="Normal 4 2 7 2 2 4 3" xfId="14571" xr:uid="{2B704AB7-BF60-4CD9-80D1-B23DB9D717E9}"/>
    <cellStyle name="Normal 4 2 7 2 2 5" xfId="7024" xr:uid="{67B594AD-469D-4118-80E6-64E604FD07BB}"/>
    <cellStyle name="Normal 4 2 7 2 2 5 2" xfId="17404" xr:uid="{F2DD9EA1-BE8D-4470-B982-6C580029D30A}"/>
    <cellStyle name="Normal 4 2 7 2 2 6" xfId="9857" xr:uid="{6A5DB13C-3DFB-4216-A525-675D4274090C}"/>
    <cellStyle name="Normal 4 2 7 2 2 6 2" xfId="20237" xr:uid="{237421BF-F932-4FFF-AB38-6B092A3E3278}"/>
    <cellStyle name="Normal 4 2 7 2 2 7" xfId="23366" xr:uid="{5144D789-F1E1-4F92-B0B6-1A55B20AE894}"/>
    <cellStyle name="Normal 4 2 7 2 2 8" xfId="13236" xr:uid="{814A08A0-E839-4E7D-857B-9695706BF099}"/>
    <cellStyle name="Normal 4 2 7 2 3" xfId="3333" xr:uid="{00000000-0005-0000-0000-0000FC050000}"/>
    <cellStyle name="Normal 4 2 7 2 3 2" xfId="4527" xr:uid="{113E0108-CA11-426D-A7AE-4C0788D53CB6}"/>
    <cellStyle name="Normal 4 2 7 2 3 2 2" xfId="9298" xr:uid="{0BFB295B-C3F7-4F36-86D6-CBDBA07D92B4}"/>
    <cellStyle name="Normal 4 2 7 2 3 2 2 2" xfId="29277" xr:uid="{39582063-3B8C-4E67-9507-ADA9A0C73728}"/>
    <cellStyle name="Normal 4 2 7 2 3 2 2 3" xfId="19678" xr:uid="{ADBD3F24-B1B1-4250-89F9-F5C959B05EFB}"/>
    <cellStyle name="Normal 4 2 7 2 3 2 3" xfId="12131" xr:uid="{1222DCB9-48E2-4AA9-842E-5EF1B5E119F0}"/>
    <cellStyle name="Normal 4 2 7 2 3 2 3 2" xfId="22511" xr:uid="{FE61A86C-E855-49B0-8C22-5164BF01611A}"/>
    <cellStyle name="Normal 4 2 7 2 3 2 4" xfId="24368" xr:uid="{34139AB0-1605-4A00-8935-FE283338C7CC}"/>
    <cellStyle name="Normal 4 2 7 2 3 2 5" xfId="16845" xr:uid="{7892A2B9-A497-431C-A7D0-1FF51ECDCB89}"/>
    <cellStyle name="Normal 4 2 7 2 3 3" xfId="6390" xr:uid="{24005D36-6C58-4A2A-AC91-27423652490B}"/>
    <cellStyle name="Normal 4 2 7 2 3 3 2" xfId="26920" xr:uid="{9FE2913F-4DF2-45FF-AA04-A1B4D2E9EA23}"/>
    <cellStyle name="Normal 4 2 7 2 3 3 3" xfId="15959" xr:uid="{0E2461BA-E4A1-420E-9D22-2B797902385B}"/>
    <cellStyle name="Normal 4 2 7 2 3 4" xfId="8412" xr:uid="{EF939839-3CEB-4523-8745-D961CA6A0D8D}"/>
    <cellStyle name="Normal 4 2 7 2 3 4 2" xfId="18792" xr:uid="{A96BBD39-090B-488A-894B-9326A5CCA39E}"/>
    <cellStyle name="Normal 4 2 7 2 3 5" xfId="11245" xr:uid="{C9992B36-10B0-4ED1-8DDD-7BF4ED461CBC}"/>
    <cellStyle name="Normal 4 2 7 2 3 5 2" xfId="21625" xr:uid="{394874BC-F433-4BF5-BD59-6F5C02316855}"/>
    <cellStyle name="Normal 4 2 7 2 3 6" xfId="24970" xr:uid="{C1B4319E-1D3B-4F63-AE06-22BBEEEA9372}"/>
    <cellStyle name="Normal 4 2 7 2 3 7" xfId="13890" xr:uid="{92B057E0-91C3-4B1B-B171-94837575EFAD}"/>
    <cellStyle name="Normal 4 2 7 2 4" xfId="3331" xr:uid="{00000000-0005-0000-0000-0000FD050000}"/>
    <cellStyle name="Normal 4 2 7 2 4 2" xfId="6388" xr:uid="{111BF01C-1114-4917-AD87-FB5B2FE55A85}"/>
    <cellStyle name="Normal 4 2 7 2 4 2 2" xfId="28652" xr:uid="{B7FA4BFC-8DF5-4D39-98F2-1F99C9FA3540}"/>
    <cellStyle name="Normal 4 2 7 2 4 2 3" xfId="15957" xr:uid="{E123A4F9-E181-44DD-B24C-B0952899D43E}"/>
    <cellStyle name="Normal 4 2 7 2 4 3" xfId="8410" xr:uid="{B30E7EE4-CD91-4910-83EA-305F60F8FAFD}"/>
    <cellStyle name="Normal 4 2 7 2 4 3 2" xfId="18790" xr:uid="{D21EB055-EE75-4725-A2C2-169E92B31C0B}"/>
    <cellStyle name="Normal 4 2 7 2 4 4" xfId="11243" xr:uid="{F76FAE72-67FD-4B53-B162-C0300C65DF8F}"/>
    <cellStyle name="Normal 4 2 7 2 4 4 2" xfId="21623" xr:uid="{C3CEF82F-8E1C-483A-B617-9BBE836DCB9A}"/>
    <cellStyle name="Normal 4 2 7 2 4 5" xfId="22913" xr:uid="{A524EB65-2F3D-4896-91AB-2D00C4E7B88E}"/>
    <cellStyle name="Normal 4 2 7 2 4 6" xfId="13888" xr:uid="{FA41583B-3916-4931-BB11-0693536E74F3}"/>
    <cellStyle name="Normal 4 2 7 2 5" xfId="2657" xr:uid="{00000000-0005-0000-0000-0000FE050000}"/>
    <cellStyle name="Normal 4 2 7 2 5 2" xfId="5916" xr:uid="{0B8E98C4-A267-4536-882E-A4447A842A72}"/>
    <cellStyle name="Normal 4 2 7 2 5 2 2" xfId="28522" xr:uid="{B360D795-95FD-463C-9900-756996F4A2B5}"/>
    <cellStyle name="Normal 4 2 7 2 5 2 3" xfId="15328" xr:uid="{74AE6123-61E8-4FD5-ADF8-771B47BB86F2}"/>
    <cellStyle name="Normal 4 2 7 2 5 3" xfId="7781" xr:uid="{34AB58B6-C80F-4279-9365-4E2AAAFAD3DC}"/>
    <cellStyle name="Normal 4 2 7 2 5 3 2" xfId="18161" xr:uid="{1E982559-A11B-4DF8-899E-505850C975CD}"/>
    <cellStyle name="Normal 4 2 7 2 5 4" xfId="10614" xr:uid="{D7B3D5ED-EF51-4FF0-A314-EE0A11BF7CCE}"/>
    <cellStyle name="Normal 4 2 7 2 5 4 2" xfId="20994" xr:uid="{DB13A2EA-6374-421D-984E-7992E4D06FE6}"/>
    <cellStyle name="Normal 4 2 7 2 5 5" xfId="23324" xr:uid="{7140C098-BC0D-4672-B2B9-EE4625B52432}"/>
    <cellStyle name="Normal 4 2 7 2 5 6" xfId="13058" xr:uid="{5131B977-8762-4AD2-B136-13B11C91F4DB}"/>
    <cellStyle name="Normal 4 2 7 2 6" xfId="2361" xr:uid="{00000000-0005-0000-0000-0000F9050000}"/>
    <cellStyle name="Normal 4 2 7 2 6 2" xfId="7487" xr:uid="{6D14173A-43EB-49FA-8F83-F337B32B1E9C}"/>
    <cellStyle name="Normal 4 2 7 2 6 2 2" xfId="17867" xr:uid="{E4CB5BC6-FF96-4E57-95EA-5649002034A5}"/>
    <cellStyle name="Normal 4 2 7 2 6 3" xfId="10320" xr:uid="{072E85DB-784C-42A4-B9B3-6D28478D462C}"/>
    <cellStyle name="Normal 4 2 7 2 6 3 2" xfId="20700" xr:uid="{97AF1658-E4E3-4AB0-B9D6-BF6C3B1E1215}"/>
    <cellStyle name="Normal 4 2 7 2 6 4" xfId="23977" xr:uid="{7E8A1A54-5878-43CD-AFD2-E284B8365121}"/>
    <cellStyle name="Normal 4 2 7 2 6 5" xfId="15034" xr:uid="{880158E5-203E-48BE-BEEE-0FCB4F074F6F}"/>
    <cellStyle name="Normal 4 2 7 2 7" xfId="3898" xr:uid="{95B3FED8-33A7-4EE0-B147-F06D67130D62}"/>
    <cellStyle name="Normal 4 2 7 2 7 2" xfId="8729" xr:uid="{9F10AB3E-B78D-4030-986E-CBE8C079A842}"/>
    <cellStyle name="Normal 4 2 7 2 7 2 2" xfId="19109" xr:uid="{F1A858DD-C3DB-4077-B8BF-B36DF118D961}"/>
    <cellStyle name="Normal 4 2 7 2 7 3" xfId="11562" xr:uid="{EB48044C-321E-41BB-B7B5-229AF60CC36C}"/>
    <cellStyle name="Normal 4 2 7 2 7 3 2" xfId="21942" xr:uid="{358D9FE7-445A-4896-A7EE-AA20328B1EEE}"/>
    <cellStyle name="Normal 4 2 7 2 7 4" xfId="16276" xr:uid="{13C88D2F-287E-4A14-B313-C8CA6C86FF4D}"/>
    <cellStyle name="Normal 4 2 7 2 8" xfId="5272" xr:uid="{237905E0-C648-4B61-B7E0-EC5463F82D93}"/>
    <cellStyle name="Normal 4 2 7 2 8 2" xfId="14570" xr:uid="{05B823AA-78FD-4DE9-BEEE-402DE116742F}"/>
    <cellStyle name="Normal 4 2 7 2 9" xfId="7023" xr:uid="{48F952B1-AD2A-4E5D-8EA9-E2F952458A23}"/>
    <cellStyle name="Normal 4 2 7 2 9 2" xfId="17403" xr:uid="{094EAE94-18DC-4BC2-864D-753A9ACBD085}"/>
    <cellStyle name="Normal 4 2 7 3" xfId="971" xr:uid="{00000000-0005-0000-0000-00007D050000}"/>
    <cellStyle name="Normal 4 2 7 3 2" xfId="3334" xr:uid="{00000000-0005-0000-0000-000000060000}"/>
    <cellStyle name="Normal 4 2 7 3 2 2" xfId="6391" xr:uid="{6894B5CC-A9EF-4A60-BDE9-95263FC21D97}"/>
    <cellStyle name="Normal 4 2 7 3 2 2 2" xfId="24617" xr:uid="{5E855E91-9205-4EEA-A6EF-2EDDC6D19AEC}"/>
    <cellStyle name="Normal 4 2 7 3 2 2 3" xfId="28409" xr:uid="{20943430-55D3-462E-BC2F-75B8BB4DA39D}"/>
    <cellStyle name="Normal 4 2 7 3 2 2 4" xfId="15960" xr:uid="{A624F227-6BF0-4751-A735-E610CB4161D9}"/>
    <cellStyle name="Normal 4 2 7 3 2 3" xfId="8413" xr:uid="{F49FB817-3E57-46EA-82E0-F65264ECE60D}"/>
    <cellStyle name="Normal 4 2 7 3 2 3 2" xfId="28908" xr:uid="{C67EA1F7-CEAB-40B8-B20E-1D6E5080FF91}"/>
    <cellStyle name="Normal 4 2 7 3 2 3 3" xfId="18793" xr:uid="{4373D8BB-E58E-429B-A6EE-2F8F0C677499}"/>
    <cellStyle name="Normal 4 2 7 3 2 4" xfId="11246" xr:uid="{94D54862-EBCD-4AB4-994D-2B7E41C49496}"/>
    <cellStyle name="Normal 4 2 7 3 2 4 2" xfId="21626" xr:uid="{83B10924-4B83-4D1E-A513-05EBC9E74FBE}"/>
    <cellStyle name="Normal 4 2 7 3 2 5" xfId="23538" xr:uid="{35D40B51-041E-45E9-826C-55A1A9E1D1AD}"/>
    <cellStyle name="Normal 4 2 7 3 2 6" xfId="13891" xr:uid="{59EEE289-60C0-4CE9-AD10-F17BDF93D2B8}"/>
    <cellStyle name="Normal 4 2 7 3 3" xfId="2780" xr:uid="{00000000-0005-0000-0000-000001060000}"/>
    <cellStyle name="Normal 4 2 7 3 3 2" xfId="5997" xr:uid="{862657B4-C8A8-4485-AD9D-2E02B17136BA}"/>
    <cellStyle name="Normal 4 2 7 3 3 2 2" xfId="26445" xr:uid="{2BD4EA99-7000-4956-8F32-99348924CBDE}"/>
    <cellStyle name="Normal 4 2 7 3 3 2 3" xfId="15450" xr:uid="{7EB9AA54-6740-4350-8021-517A5B053727}"/>
    <cellStyle name="Normal 4 2 7 3 3 3" xfId="7903" xr:uid="{561FFBA7-0444-4BE1-A885-359AA0311B2A}"/>
    <cellStyle name="Normal 4 2 7 3 3 3 2" xfId="18283" xr:uid="{FC06019D-4AA8-44CB-AE39-E5C0BEA226EB}"/>
    <cellStyle name="Normal 4 2 7 3 3 4" xfId="10736" xr:uid="{4AECFF8A-6016-43FA-BDF8-CE807158EFA1}"/>
    <cellStyle name="Normal 4 2 7 3 3 4 2" xfId="21116" xr:uid="{1270DBE3-E6EE-4E4C-AF01-1B829F41CC24}"/>
    <cellStyle name="Normal 4 2 7 3 3 5" xfId="23864" xr:uid="{5F4B6C36-E53B-4916-B805-5DDA1C345929}"/>
    <cellStyle name="Normal 4 2 7 3 3 6" xfId="13235" xr:uid="{AF5EC30D-9029-4B11-A9CD-FBECBFF08BFB}"/>
    <cellStyle name="Normal 4 2 7 3 4" xfId="4189" xr:uid="{EE098A8E-BB8D-44E9-98A5-A8DCD7678D57}"/>
    <cellStyle name="Normal 4 2 7 3 4 2" xfId="8960" xr:uid="{6D043502-6E4C-4B0F-87E4-A2DD1FC9E754}"/>
    <cellStyle name="Normal 4 2 7 3 4 2 2" xfId="29046" xr:uid="{1F7E944F-324A-4193-8BB1-22B01FABCC39}"/>
    <cellStyle name="Normal 4 2 7 3 4 2 3" xfId="19340" xr:uid="{C05A1BEC-8249-4BD2-BCD5-417BABEB63CD}"/>
    <cellStyle name="Normal 4 2 7 3 4 3" xfId="11793" xr:uid="{89D4EB9E-A9AC-4A1D-8027-0C3EC3B29DE1}"/>
    <cellStyle name="Normal 4 2 7 3 4 3 2" xfId="22173" xr:uid="{BDF2FB53-3E3B-4EA3-BE85-D79FD0004FA2}"/>
    <cellStyle name="Normal 4 2 7 3 4 4" xfId="24008" xr:uid="{DCAF9AA8-B18D-4E10-9745-AAFD5B1F7DE0}"/>
    <cellStyle name="Normal 4 2 7 3 4 5" xfId="16507" xr:uid="{A3F04144-E344-4A3A-BB98-1F3C830D127F}"/>
    <cellStyle name="Normal 4 2 7 3 5" xfId="5274" xr:uid="{A8E8EAA8-488D-4AC8-B651-AA208792813B}"/>
    <cellStyle name="Normal 4 2 7 3 5 2" xfId="27537" xr:uid="{C9D662AF-980D-43AF-BA91-F77D209B3D77}"/>
    <cellStyle name="Normal 4 2 7 3 5 3" xfId="14572" xr:uid="{9E0F34C7-04E4-4686-9E4C-C7AABA552520}"/>
    <cellStyle name="Normal 4 2 7 3 6" xfId="7025" xr:uid="{7101569A-1C52-4460-BE75-A60726303EEF}"/>
    <cellStyle name="Normal 4 2 7 3 6 2" xfId="17405" xr:uid="{73635458-58A4-4D2A-ADCA-702B8E38EC46}"/>
    <cellStyle name="Normal 4 2 7 3 7" xfId="9858" xr:uid="{5A92F21F-822C-4C88-8BEA-8D714C64FC1F}"/>
    <cellStyle name="Normal 4 2 7 3 7 2" xfId="20238" xr:uid="{C911BBDC-5203-4D2A-8C89-901D5AF5BED9}"/>
    <cellStyle name="Normal 4 2 7 3 8" xfId="25454" xr:uid="{90304659-5AF2-40EA-8466-8A49D787F88E}"/>
    <cellStyle name="Normal 4 2 7 3 9" xfId="12752" xr:uid="{67BD0219-01D4-4407-BD68-97C2F796C297}"/>
    <cellStyle name="Normal 4 2 7 4" xfId="972" xr:uid="{00000000-0005-0000-0000-00007E050000}"/>
    <cellStyle name="Normal 4 2 7 4 2" xfId="4528" xr:uid="{1E03E791-A4F0-4FB5-93A5-7A859C73DCFD}"/>
    <cellStyle name="Normal 4 2 7 4 2 2" xfId="9299" xr:uid="{43907C58-C7A7-48A0-B170-8259FB5E8ACB}"/>
    <cellStyle name="Normal 4 2 7 4 2 2 2" xfId="29278" xr:uid="{139B9E3C-FA64-4957-A942-870D28718899}"/>
    <cellStyle name="Normal 4 2 7 4 2 2 3" xfId="19679" xr:uid="{7FF9FCA9-5DAF-4A37-8A8B-FE7CAD87B57C}"/>
    <cellStyle name="Normal 4 2 7 4 2 3" xfId="12132" xr:uid="{2300D057-5705-4915-9AB1-A036255FD8A3}"/>
    <cellStyle name="Normal 4 2 7 4 2 3 2" xfId="22512" xr:uid="{EF00A232-1983-45C7-99C1-25BCFF2E7EE2}"/>
    <cellStyle name="Normal 4 2 7 4 2 4" xfId="23563" xr:uid="{BD0EB80D-CB65-46D1-B51A-AA6D713E4E69}"/>
    <cellStyle name="Normal 4 2 7 4 2 5" xfId="16846" xr:uid="{82CA5815-F667-49B8-B966-4215EB8CC32D}"/>
    <cellStyle name="Normal 4 2 7 4 3" xfId="5275" xr:uid="{22659D20-DD1F-4B09-B732-A690D86AD939}"/>
    <cellStyle name="Normal 4 2 7 4 3 2" xfId="27681" xr:uid="{7C8346FC-C56E-452B-845C-60471E2ECAC1}"/>
    <cellStyle name="Normal 4 2 7 4 3 3" xfId="14573" xr:uid="{1AC289DB-6F21-4F7A-BC7E-6DBEDD1998F8}"/>
    <cellStyle name="Normal 4 2 7 4 4" xfId="7026" xr:uid="{8416F650-4C2F-4026-8F20-CE8F217DFC58}"/>
    <cellStyle name="Normal 4 2 7 4 4 2" xfId="17406" xr:uid="{D9805223-DFCB-457D-A67F-E58230512B5E}"/>
    <cellStyle name="Normal 4 2 7 4 5" xfId="9859" xr:uid="{A724B2CB-7BED-4B8C-96C2-AD817E70DCBE}"/>
    <cellStyle name="Normal 4 2 7 4 5 2" xfId="20239" xr:uid="{50162262-81D2-40EF-A075-39283F170340}"/>
    <cellStyle name="Normal 4 2 7 4 6" xfId="23901" xr:uid="{21A97C26-5C37-4054-ACD8-665D44C1149B}"/>
    <cellStyle name="Normal 4 2 7 4 7" xfId="13892" xr:uid="{918B7820-9462-45BD-B17C-037886FBE9D2}"/>
    <cellStyle name="Normal 4 2 7 5" xfId="2935" xr:uid="{00000000-0005-0000-0000-000003060000}"/>
    <cellStyle name="Normal 4 2 7 5 2" xfId="6114" xr:uid="{4E59170C-A0D3-49D8-957B-76561BEAE973}"/>
    <cellStyle name="Normal 4 2 7 5 2 2" xfId="24511" xr:uid="{A45598E6-5926-4D21-8EB2-CE84B2657D3F}"/>
    <cellStyle name="Normal 4 2 7 5 2 3" xfId="26196" xr:uid="{AA8D113C-C45A-433D-8B8F-D20F15EF0C47}"/>
    <cellStyle name="Normal 4 2 7 5 2 4" xfId="15592" xr:uid="{6E5B6E54-4529-4FE5-8D08-C2D7262A1083}"/>
    <cellStyle name="Normal 4 2 7 5 3" xfId="8045" xr:uid="{E61B217A-FAFA-46D5-9601-820A7AB65639}"/>
    <cellStyle name="Normal 4 2 7 5 3 2" xfId="28752" xr:uid="{B33DB8FE-1A40-41F1-A5BA-6DB9326581DF}"/>
    <cellStyle name="Normal 4 2 7 5 3 3" xfId="18425" xr:uid="{9A1B3D19-05F5-4054-966C-18D7751C3232}"/>
    <cellStyle name="Normal 4 2 7 5 4" xfId="10878" xr:uid="{1A42C680-86E1-47A7-9141-E27611283B61}"/>
    <cellStyle name="Normal 4 2 7 5 4 2" xfId="21258" xr:uid="{08B6FE4A-85C6-47F0-A09E-72D4D427BDD0}"/>
    <cellStyle name="Normal 4 2 7 5 5" xfId="25295" xr:uid="{E8A4723B-7430-4152-866A-C03EA5D7A761}"/>
    <cellStyle name="Normal 4 2 7 5 6" xfId="13450" xr:uid="{3289B5C0-3A6A-4D8E-AB22-8FE956432551}"/>
    <cellStyle name="Normal 4 2 7 6" xfId="2506" xr:uid="{00000000-0005-0000-0000-000004060000}"/>
    <cellStyle name="Normal 4 2 7 6 2" xfId="5785" xr:uid="{D52005AF-2FD7-4964-8C65-E3FED5FFCA25}"/>
    <cellStyle name="Normal 4 2 7 6 2 2" xfId="27323" xr:uid="{C5AD142D-D34C-4179-BC57-4615AA9022B0}"/>
    <cellStyle name="Normal 4 2 7 6 2 3" xfId="15177" xr:uid="{E37280FA-A970-48C9-A71C-BBA6CABAD5CF}"/>
    <cellStyle name="Normal 4 2 7 6 3" xfId="7630" xr:uid="{34061503-8091-4780-87EA-093AEE054C3C}"/>
    <cellStyle name="Normal 4 2 7 6 3 2" xfId="18010" xr:uid="{D7A4ED82-176C-46F8-90D3-7040E1566BCA}"/>
    <cellStyle name="Normal 4 2 7 6 4" xfId="10463" xr:uid="{AD8D5477-D29B-41A9-AD12-DB26F66C767E}"/>
    <cellStyle name="Normal 4 2 7 6 4 2" xfId="20843" xr:uid="{DAEE3A37-A98F-44D5-93C3-F127EEC8E705}"/>
    <cellStyle name="Normal 4 2 7 6 5" xfId="25130" xr:uid="{8DAD8510-DDBC-49B2-8DEF-0977FB2DAA8B}"/>
    <cellStyle name="Normal 4 2 7 6 6" xfId="12893" xr:uid="{7276ED74-3708-442E-BAE4-517CF65E217E}"/>
    <cellStyle name="Normal 4 2 7 7" xfId="2262" xr:uid="{00000000-0005-0000-0000-0000F8050000}"/>
    <cellStyle name="Normal 4 2 7 7 2" xfId="7388" xr:uid="{EFF16FA0-9C71-493F-95AA-E397F7814545}"/>
    <cellStyle name="Normal 4 2 7 7 2 2" xfId="17768" xr:uid="{CD268DC7-A4E1-4080-A456-3EAB59D7C165}"/>
    <cellStyle name="Normal 4 2 7 7 3" xfId="10221" xr:uid="{F4D6F143-BEE0-443A-8E81-CB84D87B5788}"/>
    <cellStyle name="Normal 4 2 7 7 3 2" xfId="20601" xr:uid="{C788F3F1-2412-475C-9F43-691E266D0447}"/>
    <cellStyle name="Normal 4 2 7 7 4" xfId="23219" xr:uid="{38E5DFB3-6F3A-406F-920D-BC317E0B4430}"/>
    <cellStyle name="Normal 4 2 7 7 5" xfId="14935" xr:uid="{FB8C50A0-7E4D-42A5-B082-0D28309EE4E5}"/>
    <cellStyle name="Normal 4 2 7 8" xfId="3982" xr:uid="{894844A2-3842-4181-B8E7-16CD020B5E9F}"/>
    <cellStyle name="Normal 4 2 7 8 2" xfId="8805" xr:uid="{D83763B7-C4DB-4AAE-B760-BDE32A09BEA3}"/>
    <cellStyle name="Normal 4 2 7 8 2 2" xfId="19185" xr:uid="{BAF878A4-C149-4CDE-B6BF-0ABAEFBF5B28}"/>
    <cellStyle name="Normal 4 2 7 8 3" xfId="11638" xr:uid="{CA2EB3B0-0D40-415C-BB8F-BDE2BA540984}"/>
    <cellStyle name="Normal 4 2 7 8 3 2" xfId="22018" xr:uid="{C0E05051-576E-4D76-B98B-56BAF7B24591}"/>
    <cellStyle name="Normal 4 2 7 8 4" xfId="16352" xr:uid="{2B28B409-2F3B-4695-8596-639C2FE9F156}"/>
    <cellStyle name="Normal 4 2 7 9" xfId="5271" xr:uid="{41A31826-BDF1-4198-B72A-456F75655F7C}"/>
    <cellStyle name="Normal 4 2 7 9 2" xfId="14569" xr:uid="{DD627F48-FB14-4FDE-8D46-EF8C6AFB9050}"/>
    <cellStyle name="Normal 4 2 8" xfId="973" xr:uid="{00000000-0005-0000-0000-00007F050000}"/>
    <cellStyle name="Normal 4 2 8 10" xfId="9860" xr:uid="{75B5D47C-3C06-4BA9-BAB7-CF12BC487F82}"/>
    <cellStyle name="Normal 4 2 8 10 2" xfId="20240" xr:uid="{F2035F97-69F5-40A0-A689-99D44FA158A6}"/>
    <cellStyle name="Normal 4 2 8 11" xfId="23625" xr:uid="{C9769FB7-88D1-4C49-90B2-0DEDE9CEE586}"/>
    <cellStyle name="Normal 4 2 8 12" xfId="12595" xr:uid="{94C67E68-5FB3-4D88-B6D6-262D1A8D722D}"/>
    <cellStyle name="Normal 4 2 8 2" xfId="974" xr:uid="{00000000-0005-0000-0000-000080050000}"/>
    <cellStyle name="Normal 4 2 8 2 2" xfId="975" xr:uid="{00000000-0005-0000-0000-000081050000}"/>
    <cellStyle name="Normal 4 2 8 2 2 2" xfId="5278" xr:uid="{002BCBA6-CD3C-4A9A-96DB-18E92E45D4D5}"/>
    <cellStyle name="Normal 4 2 8 2 2 2 2" xfId="24268" xr:uid="{14820CE3-F87E-466C-80FF-9BE9231B28D8}"/>
    <cellStyle name="Normal 4 2 8 2 2 2 3" xfId="27688" xr:uid="{46442BAB-1B2C-4337-B4B3-1CF398D708A1}"/>
    <cellStyle name="Normal 4 2 8 2 2 2 4" xfId="14576" xr:uid="{4A11DA3F-6388-4B19-8DBF-84C8A00B7040}"/>
    <cellStyle name="Normal 4 2 8 2 2 3" xfId="7029" xr:uid="{2345E928-B604-4966-8111-D0A1B7B10269}"/>
    <cellStyle name="Normal 4 2 8 2 2 3 2" xfId="27627" xr:uid="{86E3D177-B74D-4433-97E5-99913C69C2F3}"/>
    <cellStyle name="Normal 4 2 8 2 2 3 3" xfId="27355" xr:uid="{E36BBA77-4B6C-459C-A521-6C8AD49668ED}"/>
    <cellStyle name="Normal 4 2 8 2 2 3 4" xfId="17409" xr:uid="{8ACBB9DF-75CC-499A-8D42-666817D0A63E}"/>
    <cellStyle name="Normal 4 2 8 2 2 4" xfId="9862" xr:uid="{0222AE8A-FA30-4B54-998A-218DFD9AECF0}"/>
    <cellStyle name="Normal 4 2 8 2 2 4 2" xfId="29420" xr:uid="{56BAF5F6-A05D-4E15-97F0-42BAF4887226}"/>
    <cellStyle name="Normal 4 2 8 2 2 4 3" xfId="20242" xr:uid="{529E0624-A9C6-42C3-B82F-FF024053C18A}"/>
    <cellStyle name="Normal 4 2 8 2 2 5" xfId="23859" xr:uid="{D643BF77-5398-43B8-AF2A-B97DC68FCA4F}"/>
    <cellStyle name="Normal 4 2 8 2 2 6" xfId="13893" xr:uid="{B116A3FE-836C-4744-AB75-B8244732AB29}"/>
    <cellStyle name="Normal 4 2 8 2 3" xfId="2781" xr:uid="{00000000-0005-0000-0000-000008060000}"/>
    <cellStyle name="Normal 4 2 8 2 3 2" xfId="5998" xr:uid="{E8246B52-2A51-4F88-AC27-87867C91476B}"/>
    <cellStyle name="Normal 4 2 8 2 3 2 2" xfId="26820" xr:uid="{B399A5AE-E54C-4055-8B1F-27845F8D9C65}"/>
    <cellStyle name="Normal 4 2 8 2 3 2 3" xfId="15451" xr:uid="{3E018943-2CD0-4769-A24D-63BF4DC0DECE}"/>
    <cellStyle name="Normal 4 2 8 2 3 3" xfId="7904" xr:uid="{81F47BCD-69A1-4897-9B7D-7E3451F84B91}"/>
    <cellStyle name="Normal 4 2 8 2 3 3 2" xfId="18284" xr:uid="{C12A5E93-74C0-46E0-BDE6-78BC8F2E9ABB}"/>
    <cellStyle name="Normal 4 2 8 2 3 4" xfId="10737" xr:uid="{E9675B84-B9EA-4486-B079-CD600A3057C6}"/>
    <cellStyle name="Normal 4 2 8 2 3 4 2" xfId="21117" xr:uid="{9E097176-4296-4319-9D0D-F40CDD27D0EE}"/>
    <cellStyle name="Normal 4 2 8 2 3 5" xfId="24389" xr:uid="{8BFC6150-DDD5-4709-BCCF-CA80D506DB04}"/>
    <cellStyle name="Normal 4 2 8 2 3 6" xfId="13237" xr:uid="{8F32D7EC-28A5-4F4A-8E4B-1800717ACCE7}"/>
    <cellStyle name="Normal 4 2 8 2 4" xfId="4190" xr:uid="{2A119F8A-9286-4A7E-B655-6A76E0F727CE}"/>
    <cellStyle name="Normal 4 2 8 2 4 2" xfId="8961" xr:uid="{4EE76E04-26A7-4DB0-A2F6-E193951983E8}"/>
    <cellStyle name="Normal 4 2 8 2 4 2 2" xfId="29047" xr:uid="{1B4FE232-DAB5-41C4-AF05-BFC09F349536}"/>
    <cellStyle name="Normal 4 2 8 2 4 2 3" xfId="19341" xr:uid="{EC4FD09F-8278-4AE5-BB20-B5D05061C366}"/>
    <cellStyle name="Normal 4 2 8 2 4 3" xfId="11794" xr:uid="{88CB058E-A897-43F8-9BE8-9308FB6D48A2}"/>
    <cellStyle name="Normal 4 2 8 2 4 3 2" xfId="22174" xr:uid="{E422BD9F-6B07-4EDE-AECE-D4090BCAF21F}"/>
    <cellStyle name="Normal 4 2 8 2 4 4" xfId="24871" xr:uid="{D2DFC07E-BC0F-4B14-B90C-7760A4F759F0}"/>
    <cellStyle name="Normal 4 2 8 2 4 5" xfId="16508" xr:uid="{C2F4B2D6-95B7-4E77-90D0-FB34BE448CB5}"/>
    <cellStyle name="Normal 4 2 8 2 5" xfId="5277" xr:uid="{A0B63C32-334A-400F-8AE8-957C2A98584E}"/>
    <cellStyle name="Normal 4 2 8 2 5 2" xfId="28501" xr:uid="{05DF3D99-40EB-4D60-9B0F-0C7BFA56CE37}"/>
    <cellStyle name="Normal 4 2 8 2 5 3" xfId="14575" xr:uid="{F60E8D24-EF7F-4A09-A8FF-33FD0DA3A323}"/>
    <cellStyle name="Normal 4 2 8 2 6" xfId="7028" xr:uid="{3FC9E43D-66F9-4D0D-B694-16FD46AA2275}"/>
    <cellStyle name="Normal 4 2 8 2 6 2" xfId="17408" xr:uid="{2F4FB22F-28D8-4590-B5D7-FC6875ECAB61}"/>
    <cellStyle name="Normal 4 2 8 2 7" xfId="9861" xr:uid="{108CC694-574B-46C5-8649-D126581961E9}"/>
    <cellStyle name="Normal 4 2 8 2 7 2" xfId="20241" xr:uid="{CA6E0A24-F8E0-45E8-A475-93964168AAEF}"/>
    <cellStyle name="Normal 4 2 8 2 8" xfId="23427" xr:uid="{C489105B-F240-4C4D-A27A-4B04AF9510C6}"/>
    <cellStyle name="Normal 4 2 8 2 9" xfId="12753" xr:uid="{685156F6-C842-4C4E-AE35-CF03A474A500}"/>
    <cellStyle name="Normal 4 2 8 3" xfId="976" xr:uid="{00000000-0005-0000-0000-000082050000}"/>
    <cellStyle name="Normal 4 2 8 3 2" xfId="4529" xr:uid="{C776B60D-BF65-45A6-9F7F-097D3AA61C69}"/>
    <cellStyle name="Normal 4 2 8 3 2 2" xfId="9300" xr:uid="{626F593F-0981-431F-8F98-91D2430A6026}"/>
    <cellStyle name="Normal 4 2 8 3 2 2 2" xfId="29279" xr:uid="{8C33BE09-90BA-4A9D-B79D-F483669A1BC0}"/>
    <cellStyle name="Normal 4 2 8 3 2 2 3" xfId="19680" xr:uid="{AEC3E18F-3EAA-4A99-B9C5-F5C568C4CFF8}"/>
    <cellStyle name="Normal 4 2 8 3 2 3" xfId="12133" xr:uid="{6227930D-EBD1-4EDE-BD4B-0FA572848A41}"/>
    <cellStyle name="Normal 4 2 8 3 2 3 2" xfId="22513" xr:uid="{ADB20690-2F4B-426C-B993-8AAC8EABC124}"/>
    <cellStyle name="Normal 4 2 8 3 2 4" xfId="25628" xr:uid="{73FF503C-0874-4AB0-9772-E3019965A795}"/>
    <cellStyle name="Normal 4 2 8 3 2 5" xfId="16847" xr:uid="{5047CEF5-2DB8-43FD-9B18-DADA40C9C559}"/>
    <cellStyle name="Normal 4 2 8 3 3" xfId="5279" xr:uid="{EA308A1F-9E21-466B-9181-BBA1F7A7BEF0}"/>
    <cellStyle name="Normal 4 2 8 3 3 2" xfId="26829" xr:uid="{73526452-4BA8-4E4D-B954-246CF43DC764}"/>
    <cellStyle name="Normal 4 2 8 3 3 3" xfId="26082" xr:uid="{DE5FB2D0-3406-4A9B-86E1-7733C577CEAC}"/>
    <cellStyle name="Normal 4 2 8 3 3 4" xfId="14577" xr:uid="{4E1C39A6-4501-45F4-BF32-26DDC8688B75}"/>
    <cellStyle name="Normal 4 2 8 3 4" xfId="7030" xr:uid="{B01B7BF7-1BDB-47D2-BA16-EA3A3599A1B1}"/>
    <cellStyle name="Normal 4 2 8 3 4 2" xfId="27590" xr:uid="{27D5A90D-3C2E-465B-A7B7-E69A4DDE8F5A}"/>
    <cellStyle name="Normal 4 2 8 3 4 3" xfId="25878" xr:uid="{BD3B06D1-5D7C-4E88-BE62-74FC4F57D391}"/>
    <cellStyle name="Normal 4 2 8 3 4 4" xfId="17410" xr:uid="{067B1167-04F2-4B58-A44C-19BE32FA69A8}"/>
    <cellStyle name="Normal 4 2 8 3 5" xfId="9863" xr:uid="{584A9564-4815-4898-BF0C-36D2ED106056}"/>
    <cellStyle name="Normal 4 2 8 3 5 2" xfId="29421" xr:uid="{7C3D385E-C8A0-4F65-B338-1A2D9FF74FA3}"/>
    <cellStyle name="Normal 4 2 8 3 5 3" xfId="20243" xr:uid="{416B0672-457C-4CA1-AEEC-CD1B3247D0E3}"/>
    <cellStyle name="Normal 4 2 8 3 6" xfId="23271" xr:uid="{187F3FCC-75E3-4883-98CD-D692FA43E764}"/>
    <cellStyle name="Normal 4 2 8 3 7" xfId="13894" xr:uid="{5A4033B9-864B-4331-8EFB-88FA31432662}"/>
    <cellStyle name="Normal 4 2 8 4" xfId="977" xr:uid="{00000000-0005-0000-0000-000083050000}"/>
    <cellStyle name="Normal 4 2 8 4 2" xfId="5280" xr:uid="{7E5248ED-DB83-44BA-8982-5B910168DAEA}"/>
    <cellStyle name="Normal 4 2 8 4 2 2" xfId="24815" xr:uid="{7C816423-915D-482F-A730-34901DA47CB3}"/>
    <cellStyle name="Normal 4 2 8 4 2 3" xfId="27697" xr:uid="{C548D3E3-BE2C-4ADB-B55F-8F36A895B4C9}"/>
    <cellStyle name="Normal 4 2 8 4 2 4" xfId="14578" xr:uid="{8F6EFBFC-0F84-45AC-A641-ED0E255EE901}"/>
    <cellStyle name="Normal 4 2 8 4 3" xfId="7031" xr:uid="{8F6F6C15-2E1B-4DFB-B6D7-5649EF620FE1}"/>
    <cellStyle name="Normal 4 2 8 4 3 2" xfId="27525" xr:uid="{671E24FF-B631-4BD0-BC0B-D23BC6C0B1D0}"/>
    <cellStyle name="Normal 4 2 8 4 3 3" xfId="17411" xr:uid="{9239E6D0-09E5-4713-98D9-D26FF7E42A05}"/>
    <cellStyle name="Normal 4 2 8 4 4" xfId="9864" xr:uid="{E5832AE4-B69A-4E63-A369-26E8F0D5640B}"/>
    <cellStyle name="Normal 4 2 8 4 4 2" xfId="20244" xr:uid="{832710B5-4915-4486-BF68-871BDDD9F1C0}"/>
    <cellStyle name="Normal 4 2 8 4 5" xfId="25089" xr:uid="{A242D922-0156-4748-8368-BC0D5D54FB29}"/>
    <cellStyle name="Normal 4 2 8 4 6" xfId="13451" xr:uid="{18CC260C-6143-4E38-815E-E806F6423DC4}"/>
    <cellStyle name="Normal 4 2 8 5" xfId="2566" xr:uid="{00000000-0005-0000-0000-00000B060000}"/>
    <cellStyle name="Normal 4 2 8 5 2" xfId="5834" xr:uid="{2B602938-BE88-46F4-AEED-0480511D709B}"/>
    <cellStyle name="Normal 4 2 8 5 2 2" xfId="28063" xr:uid="{0AE654D7-F739-4ED1-BFDA-1BC756BA7DF0}"/>
    <cellStyle name="Normal 4 2 8 5 2 3" xfId="15237" xr:uid="{16EA463A-6ED1-4BD1-85B3-08A833DFF1D2}"/>
    <cellStyle name="Normal 4 2 8 5 3" xfId="7690" xr:uid="{F235D23B-8571-4175-AA1A-18813D62F247}"/>
    <cellStyle name="Normal 4 2 8 5 3 2" xfId="18070" xr:uid="{87371162-240D-41A4-89A2-EA13734C2C8A}"/>
    <cellStyle name="Normal 4 2 8 5 4" xfId="10523" xr:uid="{64C7662A-6B89-4E97-AE09-A82A5BE3A734}"/>
    <cellStyle name="Normal 4 2 8 5 4 2" xfId="20903" xr:uid="{1D8E848B-D2CB-469F-AD14-D24CDAAEBACF}"/>
    <cellStyle name="Normal 4 2 8 5 5" xfId="24224" xr:uid="{D93D1C32-E8A1-48DF-81B0-2813A9FDDF3C}"/>
    <cellStyle name="Normal 4 2 8 5 6" xfId="12953" xr:uid="{A1298907-49AF-4C2B-A33A-1F1253F4A8E9}"/>
    <cellStyle name="Normal 4 2 8 6" xfId="2362" xr:uid="{00000000-0005-0000-0000-000005060000}"/>
    <cellStyle name="Normal 4 2 8 6 2" xfId="7488" xr:uid="{623DA9FF-7B9B-411D-B8E0-140CD750E036}"/>
    <cellStyle name="Normal 4 2 8 6 2 2" xfId="28070" xr:uid="{7DB86C15-161B-4423-B90D-A5EA2145346E}"/>
    <cellStyle name="Normal 4 2 8 6 2 3" xfId="17868" xr:uid="{F4A2072C-9F0D-4DAF-8BA8-0DF0D6F03F70}"/>
    <cellStyle name="Normal 4 2 8 6 3" xfId="10321" xr:uid="{9F013E8F-994F-4C24-87B6-D31789EAB697}"/>
    <cellStyle name="Normal 4 2 8 6 3 2" xfId="20701" xr:uid="{4BAE5CB0-31DA-46A6-A93C-B4220F77CAB5}"/>
    <cellStyle name="Normal 4 2 8 6 4" xfId="23040" xr:uid="{727CA44D-E866-4381-906F-15827DBC514F}"/>
    <cellStyle name="Normal 4 2 8 6 5" xfId="15035" xr:uid="{DC13B300-0AAB-4FEA-924B-B41E1F402523}"/>
    <cellStyle name="Normal 4 2 8 7" xfId="3983" xr:uid="{0D503DE1-E6FB-41B9-872C-260C16FD35DF}"/>
    <cellStyle name="Normal 4 2 8 7 2" xfId="8806" xr:uid="{2238076B-17C5-4BB0-8771-7246541852C0}"/>
    <cellStyle name="Normal 4 2 8 7 2 2" xfId="19186" xr:uid="{D50F9003-10E7-4758-88F1-5489C3DD8E39}"/>
    <cellStyle name="Normal 4 2 8 7 3" xfId="11639" xr:uid="{5609E8A0-B570-4536-9E8D-EF43746CF1A3}"/>
    <cellStyle name="Normal 4 2 8 7 3 2" xfId="22019" xr:uid="{3E45361C-DB83-47CD-ACDE-DB7B2162FCDE}"/>
    <cellStyle name="Normal 4 2 8 7 4" xfId="26979" xr:uid="{A0368A9F-F8DF-48B0-8AF2-25EE521D4116}"/>
    <cellStyle name="Normal 4 2 8 7 5" xfId="16353" xr:uid="{83063297-299C-4D8E-A1EC-68A069649514}"/>
    <cellStyle name="Normal 4 2 8 8" xfId="5276" xr:uid="{F36601DD-9793-4E6C-A6F7-1BEE8586145E}"/>
    <cellStyle name="Normal 4 2 8 8 2" xfId="14574" xr:uid="{0F9B40D2-AF9E-4369-B145-F10988D4531B}"/>
    <cellStyle name="Normal 4 2 8 9" xfId="7027" xr:uid="{1EFC0CD8-F643-412B-958A-E519945578B1}"/>
    <cellStyle name="Normal 4 2 8 9 2" xfId="17407" xr:uid="{C449D1EC-A7C5-48A1-BDFF-346BD6863E2E}"/>
    <cellStyle name="Normal 4 2 9" xfId="978" xr:uid="{00000000-0005-0000-0000-000084050000}"/>
    <cellStyle name="Normal 4 2 9 10" xfId="24695" xr:uid="{1BC18EEE-28F1-4D7D-BBBE-1BB67F6215FF}"/>
    <cellStyle name="Normal 4 2 9 11" xfId="12596" xr:uid="{736C4B30-A948-4E20-A4A9-4004E479C4BA}"/>
    <cellStyle name="Normal 4 2 9 2" xfId="979" xr:uid="{00000000-0005-0000-0000-000085050000}"/>
    <cellStyle name="Normal 4 2 9 2 2" xfId="3335" xr:uid="{00000000-0005-0000-0000-00000E060000}"/>
    <cellStyle name="Normal 4 2 9 2 2 2" xfId="6392" xr:uid="{85737081-3632-4418-8D8B-482B84C5F817}"/>
    <cellStyle name="Normal 4 2 9 2 2 2 2" xfId="27956" xr:uid="{B1F2C022-8335-4926-9921-99B718CBC7A8}"/>
    <cellStyle name="Normal 4 2 9 2 2 2 3" xfId="26513" xr:uid="{17C870E6-F094-46EF-AF70-8A284D8C113A}"/>
    <cellStyle name="Normal 4 2 9 2 2 2 4" xfId="15961" xr:uid="{B2B4E031-D27B-4E61-900F-7265CAED60DE}"/>
    <cellStyle name="Normal 4 2 9 2 2 3" xfId="8414" xr:uid="{4FDCBAA5-9629-4E67-9817-0322E2190FE2}"/>
    <cellStyle name="Normal 4 2 9 2 2 3 2" xfId="28909" xr:uid="{7DB9E4D2-0ADB-4E13-8EFD-5A7E368FC6F0}"/>
    <cellStyle name="Normal 4 2 9 2 2 3 3" xfId="18794" xr:uid="{B3E3D26E-4A4A-4ABA-BA70-31CFAB7E1A7F}"/>
    <cellStyle name="Normal 4 2 9 2 2 4" xfId="11247" xr:uid="{DFFCE619-3FE1-4D27-A046-5ECDC4FED236}"/>
    <cellStyle name="Normal 4 2 9 2 2 4 2" xfId="21627" xr:uid="{71893766-D46A-4B71-92F4-42CDAFC58422}"/>
    <cellStyle name="Normal 4 2 9 2 2 5" xfId="25243" xr:uid="{9ABB1AF1-AFA9-4E59-BCBA-2CC8F3B327FF}"/>
    <cellStyle name="Normal 4 2 9 2 2 6" xfId="13895" xr:uid="{AE5C2F51-3957-42C2-B249-4FDF23092ACD}"/>
    <cellStyle name="Normal 4 2 9 2 3" xfId="4191" xr:uid="{4F4C7D3C-EC36-41C6-8F6F-636865ADBAC5}"/>
    <cellStyle name="Normal 4 2 9 2 3 2" xfId="8962" xr:uid="{B5A22BA2-6878-4F6D-96CF-A3E0B0C9D051}"/>
    <cellStyle name="Normal 4 2 9 2 3 2 2" xfId="29048" xr:uid="{31E5468C-2CC0-4D6B-9530-B5CE5EEEB8D2}"/>
    <cellStyle name="Normal 4 2 9 2 3 2 3" xfId="19342" xr:uid="{E38136C2-795B-4D28-BB2A-83F81243C71D}"/>
    <cellStyle name="Normal 4 2 9 2 3 3" xfId="11795" xr:uid="{5DA08E2F-2DFD-4E9E-B540-595FA3528708}"/>
    <cellStyle name="Normal 4 2 9 2 3 3 2" xfId="22175" xr:uid="{9A29D151-0C95-46D7-AE97-35CB67D05839}"/>
    <cellStyle name="Normal 4 2 9 2 3 4" xfId="23239" xr:uid="{D0592480-FAD9-4F74-BD50-575F47EA9966}"/>
    <cellStyle name="Normal 4 2 9 2 3 5" xfId="16509" xr:uid="{8C702828-AFCB-4120-863A-A536385D3145}"/>
    <cellStyle name="Normal 4 2 9 2 4" xfId="5282" xr:uid="{53B389DF-D682-4A0E-8BEB-331AAF4C3CEE}"/>
    <cellStyle name="Normal 4 2 9 2 4 2" xfId="26651" xr:uid="{185D022D-E2CF-4615-BB19-920BD47AA99E}"/>
    <cellStyle name="Normal 4 2 9 2 4 3" xfId="28627" xr:uid="{6A98504E-B232-4026-B271-C589E09AD7D7}"/>
    <cellStyle name="Normal 4 2 9 2 4 4" xfId="14580" xr:uid="{455BA2F0-BC97-4A95-832E-27DBD9094669}"/>
    <cellStyle name="Normal 4 2 9 2 5" xfId="7033" xr:uid="{A5B16A84-63C1-4BD0-B771-236B34CFA1D7}"/>
    <cellStyle name="Normal 4 2 9 2 5 2" xfId="27136" xr:uid="{43FC2B26-B15F-4196-9AAE-72144CDB43D5}"/>
    <cellStyle name="Normal 4 2 9 2 5 3" xfId="17413" xr:uid="{D4574702-FFA2-4546-8A44-76862B42F0C4}"/>
    <cellStyle name="Normal 4 2 9 2 6" xfId="9866" xr:uid="{0ED17B6E-F62B-447B-A94A-5AAAE28E3315}"/>
    <cellStyle name="Normal 4 2 9 2 6 2" xfId="20246" xr:uid="{52007826-FC97-4682-B597-7143189CCC7D}"/>
    <cellStyle name="Normal 4 2 9 2 7" xfId="24987" xr:uid="{99193BA7-1C8B-4A46-A25D-4485E2BE0A4C}"/>
    <cellStyle name="Normal 4 2 9 2 8" xfId="12754" xr:uid="{59F4C902-4A6A-41B3-B2B7-E74F5E7CB393}"/>
    <cellStyle name="Normal 4 2 9 3" xfId="980" xr:uid="{00000000-0005-0000-0000-000086050000}"/>
    <cellStyle name="Normal 4 2 9 3 2" xfId="5283" xr:uid="{5A311702-84C2-47AB-A3FB-F5C8D392B100}"/>
    <cellStyle name="Normal 4 2 9 3 2 2" xfId="23738" xr:uid="{01A71D77-0373-4EB3-B9DF-80215CF7D626}"/>
    <cellStyle name="Normal 4 2 9 3 2 3" xfId="27708" xr:uid="{C37C1A31-55F7-48E1-A38A-D34EC57AB787}"/>
    <cellStyle name="Normal 4 2 9 3 2 4" xfId="14581" xr:uid="{761168BF-2B18-4C42-AC39-95747D971D35}"/>
    <cellStyle name="Normal 4 2 9 3 3" xfId="7034" xr:uid="{366C57EB-7033-4AA0-991A-DF21D35E5D57}"/>
    <cellStyle name="Normal 4 2 9 3 3 2" xfId="27628" xr:uid="{E6647535-F096-4F67-B5CE-22F93FC73584}"/>
    <cellStyle name="Normal 4 2 9 3 3 3" xfId="27202" xr:uid="{7136C924-2548-445A-8895-85C21611BDF4}"/>
    <cellStyle name="Normal 4 2 9 3 3 4" xfId="17414" xr:uid="{85577A67-3650-4B79-B56D-89F335AEBC42}"/>
    <cellStyle name="Normal 4 2 9 3 4" xfId="9867" xr:uid="{6C5704B4-FC3A-4877-AF08-7878EA373C0B}"/>
    <cellStyle name="Normal 4 2 9 3 4 2" xfId="26692" xr:uid="{B68923CF-F64F-4FE9-B16C-E0A3A0DF64EE}"/>
    <cellStyle name="Normal 4 2 9 3 4 3" xfId="29422" xr:uid="{84E1DE07-325C-41D1-AD82-DF07BFEEF52C}"/>
    <cellStyle name="Normal 4 2 9 3 4 4" xfId="20247" xr:uid="{224D8381-8C81-4F39-97B6-C28351A151A5}"/>
    <cellStyle name="Normal 4 2 9 3 5" xfId="22715" xr:uid="{3B7EF572-2B4D-4A32-8E47-ED37BAFAD9A2}"/>
    <cellStyle name="Normal 4 2 9 3 6" xfId="27771" xr:uid="{60B996DF-D627-4A20-A0F3-FD18C1023D7E}"/>
    <cellStyle name="Normal 4 2 9 3 7" xfId="13452" xr:uid="{ED6C3D71-3215-4FD4-A087-AEEF8B0E7655}"/>
    <cellStyle name="Normal 4 2 9 4" xfId="2782" xr:uid="{00000000-0005-0000-0000-000010060000}"/>
    <cellStyle name="Normal 4 2 9 4 2" xfId="5999" xr:uid="{5B23AC81-87E8-4D19-BBCC-C615337C2E49}"/>
    <cellStyle name="Normal 4 2 9 4 2 2" xfId="28610" xr:uid="{116A0CEA-2948-497B-9BD2-94F0B4CC7B1A}"/>
    <cellStyle name="Normal 4 2 9 4 2 3" xfId="15452" xr:uid="{B9396408-B53A-4678-841B-2A3CDC5033FF}"/>
    <cellStyle name="Normal 4 2 9 4 3" xfId="7905" xr:uid="{186C58AA-4B64-44FC-B2B5-3F1E3A4256B5}"/>
    <cellStyle name="Normal 4 2 9 4 3 2" xfId="18285" xr:uid="{C72F8021-8254-4869-82B8-2E95D17084B8}"/>
    <cellStyle name="Normal 4 2 9 4 4" xfId="10738" xr:uid="{C61E9972-1B7D-4D24-A78C-8DD052BDE4AE}"/>
    <cellStyle name="Normal 4 2 9 4 4 2" xfId="21118" xr:uid="{CB788F74-DDC2-42F0-AE44-6FCC5E8FD954}"/>
    <cellStyle name="Normal 4 2 9 4 5" xfId="24978" xr:uid="{B2004425-31FC-4288-8FF7-D5697CA49C00}"/>
    <cellStyle name="Normal 4 2 9 4 6" xfId="13238" xr:uid="{FB3EA9A0-28F6-49CF-A929-F194F94A4FAE}"/>
    <cellStyle name="Normal 4 2 9 5" xfId="2363" xr:uid="{00000000-0005-0000-0000-00000C060000}"/>
    <cellStyle name="Normal 4 2 9 5 2" xfId="7489" xr:uid="{AB29F732-18B8-4461-941D-8D1A560AB5C2}"/>
    <cellStyle name="Normal 4 2 9 5 2 2" xfId="27470" xr:uid="{FA8BAB30-618F-4D5E-B9DC-4BB9E35ADD12}"/>
    <cellStyle name="Normal 4 2 9 5 2 3" xfId="17869" xr:uid="{6B849158-6D64-4B4A-8AAD-2EDA30776E4F}"/>
    <cellStyle name="Normal 4 2 9 5 3" xfId="10322" xr:uid="{6552F46C-CBC0-4F33-BAE8-8F78EF5A1D08}"/>
    <cellStyle name="Normal 4 2 9 5 3 2" xfId="20702" xr:uid="{3DFE3164-85F3-428E-BC47-E7535BD0CB2F}"/>
    <cellStyle name="Normal 4 2 9 5 4" xfId="23610" xr:uid="{0C4CE829-02ED-4680-A5EC-B27FE438262D}"/>
    <cellStyle name="Normal 4 2 9 5 5" xfId="15036" xr:uid="{1C424D77-7E30-41D7-A2B0-AC375F658583}"/>
    <cellStyle name="Normal 4 2 9 6" xfId="3984" xr:uid="{2081E4A0-2A0D-472E-894C-28A332A6A6F5}"/>
    <cellStyle name="Normal 4 2 9 6 2" xfId="8807" xr:uid="{D95BEDCE-3DB6-4310-A41A-A464FB9268D6}"/>
    <cellStyle name="Normal 4 2 9 6 2 2" xfId="28986" xr:uid="{A653E288-0828-461A-AF3A-EA6DD7D1ACC1}"/>
    <cellStyle name="Normal 4 2 9 6 2 3" xfId="19187" xr:uid="{578F7CDB-B29D-4105-A45B-84C2314EF4AD}"/>
    <cellStyle name="Normal 4 2 9 6 3" xfId="11640" xr:uid="{9CA866A3-CB78-493C-B8EB-D6F3F63E18D8}"/>
    <cellStyle name="Normal 4 2 9 6 3 2" xfId="22020" xr:uid="{30F1378C-3BD4-4503-9B02-20514C361F13}"/>
    <cellStyle name="Normal 4 2 9 6 4" xfId="28482" xr:uid="{4C17BFAD-749F-47FD-8705-EC1CD83CB710}"/>
    <cellStyle name="Normal 4 2 9 6 5" xfId="16354" xr:uid="{AA4F05ED-B016-419B-A844-584D08DC2CBE}"/>
    <cellStyle name="Normal 4 2 9 7" xfId="5281" xr:uid="{85EDD228-FBD8-4AA1-B472-1931854E7F68}"/>
    <cellStyle name="Normal 4 2 9 7 2" xfId="26608" xr:uid="{C4DC5367-9F95-43B1-8EE7-48ECB31B25EF}"/>
    <cellStyle name="Normal 4 2 9 7 3" xfId="14579" xr:uid="{1E121E5D-ABF5-4EF0-B016-F171581C28C4}"/>
    <cellStyle name="Normal 4 2 9 8" xfId="7032" xr:uid="{2234AECC-897F-4F0C-8FF2-2937045B6D58}"/>
    <cellStyle name="Normal 4 2 9 8 2" xfId="17412" xr:uid="{5420E77A-C3D8-47C1-95B2-6DF6C0CC7DAE}"/>
    <cellStyle name="Normal 4 2 9 9" xfId="9865" xr:uid="{AC175359-7CA8-4095-8AEA-4603FC6D285E}"/>
    <cellStyle name="Normal 4 2 9 9 2" xfId="20245" xr:uid="{445870CE-DF3A-4EA0-A8E1-BF46B37E8949}"/>
    <cellStyle name="Normal 4 20" xfId="6941" xr:uid="{E5601753-EC59-4977-8FB5-EEB0F80A55B2}"/>
    <cellStyle name="Normal 4 20 2" xfId="25790" xr:uid="{733D533C-A0A8-4A04-88DC-892CA7B11E9A}"/>
    <cellStyle name="Normal 4 20 3" xfId="24027" xr:uid="{22F76A3A-8637-4E9C-B992-261509B13550}"/>
    <cellStyle name="Normal 4 20 4" xfId="17321" xr:uid="{5CEF4AA7-294C-443E-87C5-D24C01734031}"/>
    <cellStyle name="Normal 4 21" xfId="9774" xr:uid="{66584F7F-5120-4B7C-BA26-A2A9646FAF34}"/>
    <cellStyle name="Normal 4 21 2" xfId="23748" xr:uid="{96F41DEB-7FBA-4E04-8E58-35A3FFA8C282}"/>
    <cellStyle name="Normal 4 21 3" xfId="20154" xr:uid="{89F4FCE5-136C-4E64-82F3-9A9D86157179}"/>
    <cellStyle name="Normal 4 22" xfId="23824" xr:uid="{89B62F44-3C78-4195-9036-0186F7E268B9}"/>
    <cellStyle name="Normal 4 23" xfId="25780" xr:uid="{6F6096DE-56CA-421D-A3CC-34838D6F30D6}"/>
    <cellStyle name="Normal 4 24" xfId="23757" xr:uid="{443C657F-6607-423A-BC22-E4DD780257E1}"/>
    <cellStyle name="Normal 4 25" xfId="12387" xr:uid="{880E111A-3019-4B5F-9A20-969303458D7D}"/>
    <cellStyle name="Normal 4 3" xfId="981" xr:uid="{00000000-0005-0000-0000-000087050000}"/>
    <cellStyle name="Normal 4 3 2" xfId="982" xr:uid="{00000000-0005-0000-0000-000088050000}"/>
    <cellStyle name="Normal 4 4" xfId="983" xr:uid="{00000000-0005-0000-0000-000089050000}"/>
    <cellStyle name="Normal 4 4 10" xfId="984" xr:uid="{00000000-0005-0000-0000-00008A050000}"/>
    <cellStyle name="Normal 4 4 10 2" xfId="3336" xr:uid="{00000000-0005-0000-0000-000015060000}"/>
    <cellStyle name="Normal 4 4 10 2 2" xfId="6393" xr:uid="{2B3C16A7-0299-4D00-884B-418C5FB40CB9}"/>
    <cellStyle name="Normal 4 4 10 2 2 2" xfId="27436" xr:uid="{B25B4AEB-DE57-41AC-928A-065CFEEE6CAA}"/>
    <cellStyle name="Normal 4 4 10 2 2 3" xfId="15962" xr:uid="{7879A539-78A4-448A-A87F-E92FBAEF97DC}"/>
    <cellStyle name="Normal 4 4 10 2 3" xfId="8415" xr:uid="{583422FB-6557-44D6-AB50-5D8EE6570BE5}"/>
    <cellStyle name="Normal 4 4 10 2 3 2" xfId="18795" xr:uid="{749FCA83-AC03-4587-814B-41BBBD87E1DA}"/>
    <cellStyle name="Normal 4 4 10 2 4" xfId="11248" xr:uid="{ED6D8674-A3A4-45F5-A466-51DA9A2688F7}"/>
    <cellStyle name="Normal 4 4 10 2 4 2" xfId="21628" xr:uid="{F3A80C5E-84E7-435B-9BE0-0FCC838237D5}"/>
    <cellStyle name="Normal 4 4 10 2 5" xfId="23133" xr:uid="{4773E5C8-78B3-4A69-B50A-E73FFA2FBCCF}"/>
    <cellStyle name="Normal 4 4 10 2 6" xfId="13896" xr:uid="{DC64F37C-163F-4469-88FD-03E34F86253B}"/>
    <cellStyle name="Normal 4 4 10 3" xfId="4192" xr:uid="{BA9BCFEA-7265-4417-99C4-FCCF7A9A6298}"/>
    <cellStyle name="Normal 4 4 10 3 2" xfId="8963" xr:uid="{FCE9226C-6C34-4450-AE7E-4069F92C8732}"/>
    <cellStyle name="Normal 4 4 10 3 2 2" xfId="29049" xr:uid="{04607B34-5BE2-473C-94A5-198042603CA1}"/>
    <cellStyle name="Normal 4 4 10 3 2 3" xfId="19343" xr:uid="{C227E74E-86D9-442A-A358-7EDCD5C42F03}"/>
    <cellStyle name="Normal 4 4 10 3 3" xfId="11796" xr:uid="{4D658857-33C5-4111-A534-AC3F607D2353}"/>
    <cellStyle name="Normal 4 4 10 3 3 2" xfId="22176" xr:uid="{B810C485-A883-462F-983E-B8A6B7F20A14}"/>
    <cellStyle name="Normal 4 4 10 3 4" xfId="24272" xr:uid="{48B0F57A-7D64-4953-B01F-A611DA132406}"/>
    <cellStyle name="Normal 4 4 10 3 5" xfId="16510" xr:uid="{12443884-7777-4CDA-8CA1-6F5A9B0565BD}"/>
    <cellStyle name="Normal 4 4 10 4" xfId="5285" xr:uid="{8C67447C-FE59-4471-B4BA-EDFAF1272678}"/>
    <cellStyle name="Normal 4 4 10 4 2" xfId="23731" xr:uid="{BF527957-304C-458A-90FD-A22AE275089D}"/>
    <cellStyle name="Normal 4 4 10 4 3" xfId="27389" xr:uid="{55AD940C-30E6-4902-A365-A64DF68773C4}"/>
    <cellStyle name="Normal 4 4 10 4 4" xfId="14583" xr:uid="{66285ADD-B94E-44A6-9734-A772E61513B9}"/>
    <cellStyle name="Normal 4 4 10 5" xfId="7036" xr:uid="{4E23692F-4825-41D4-987B-33F6C6BA84E7}"/>
    <cellStyle name="Normal 4 4 10 5 2" xfId="27501" xr:uid="{66B24CEC-5671-4237-8B96-DA92835B61DB}"/>
    <cellStyle name="Normal 4 4 10 5 3" xfId="17416" xr:uid="{7E1F0AF1-E2B3-4486-B108-6C288AC71D52}"/>
    <cellStyle name="Normal 4 4 10 6" xfId="9869" xr:uid="{4AAC2B23-A6C8-4572-A41A-52CE581C565E}"/>
    <cellStyle name="Normal 4 4 10 6 2" xfId="20249" xr:uid="{1B20F519-9A0D-4D39-90C2-F1CA31D4020E}"/>
    <cellStyle name="Normal 4 4 10 7" xfId="24729" xr:uid="{1F622891-86BB-47F3-BF5E-F05E5D38CFB9}"/>
    <cellStyle name="Normal 4 4 10 8" xfId="12755" xr:uid="{5706E484-CBB5-4107-881D-3B86DB21800A}"/>
    <cellStyle name="Normal 4 4 11" xfId="985" xr:uid="{00000000-0005-0000-0000-00008B050000}"/>
    <cellStyle name="Normal 4 4 11 2" xfId="5286" xr:uid="{2D01C6A3-5E13-49D3-A264-A301C24C97E9}"/>
    <cellStyle name="Normal 4 4 11 2 2" xfId="24018" xr:uid="{B7878FE6-C1FB-463C-8E21-644148B194B4}"/>
    <cellStyle name="Normal 4 4 11 2 3" xfId="26192" xr:uid="{C93C88BF-660A-4278-B197-F382EEC7D5F7}"/>
    <cellStyle name="Normal 4 4 11 2 4" xfId="14584" xr:uid="{9C93F634-F45F-427F-BBDD-237ABA4E4D74}"/>
    <cellStyle name="Normal 4 4 11 3" xfId="7037" xr:uid="{BA85FB4F-4182-4FEA-9F2D-3C1253BFF8AC}"/>
    <cellStyle name="Normal 4 4 11 3 2" xfId="28734" xr:uid="{B917CE2C-9F5A-4BE6-88C0-05B474DDDE7F}"/>
    <cellStyle name="Normal 4 4 11 3 3" xfId="17417" xr:uid="{593FFA6A-25F3-488F-B567-620550E0658E}"/>
    <cellStyle name="Normal 4 4 11 4" xfId="9870" xr:uid="{E736C63F-2AC8-40E9-B856-007691D1358D}"/>
    <cellStyle name="Normal 4 4 11 4 2" xfId="20250" xr:uid="{3DE2923C-A1D4-4A30-817B-099939583E53}"/>
    <cellStyle name="Normal 4 4 11 5" xfId="23380" xr:uid="{8753CE19-BDC1-496D-9B10-84F52A2C2977}"/>
    <cellStyle name="Normal 4 4 11 6" xfId="13453" xr:uid="{1A418053-A1DE-4ACB-B87E-72BACB563292}"/>
    <cellStyle name="Normal 4 4 12" xfId="2437" xr:uid="{00000000-0005-0000-0000-000017060000}"/>
    <cellStyle name="Normal 4 4 12 2" xfId="5731" xr:uid="{E71BE5E9-4E25-48CB-9343-145BEA0EBCC5}"/>
    <cellStyle name="Normal 4 4 12 2 2" xfId="26574" xr:uid="{21AE1773-78AE-4197-A9B0-3BBFB9C9E91E}"/>
    <cellStyle name="Normal 4 4 12 2 3" xfId="15108" xr:uid="{FC799BCE-0E7F-4FBA-92BD-CF35EA6E6931}"/>
    <cellStyle name="Normal 4 4 12 3" xfId="7561" xr:uid="{E0AD47AD-FCB9-46D2-A82B-78269D50B0CC}"/>
    <cellStyle name="Normal 4 4 12 3 2" xfId="17941" xr:uid="{F1BCDD12-3285-44A3-83BB-45A3826FA9EF}"/>
    <cellStyle name="Normal 4 4 12 4" xfId="10394" xr:uid="{0F79B491-781B-4AA5-BCCF-0ECA010CA42D}"/>
    <cellStyle name="Normal 4 4 12 4 2" xfId="20774" xr:uid="{D67BBA4C-FCB8-489E-AB99-439196C30658}"/>
    <cellStyle name="Normal 4 4 12 5" xfId="23458" xr:uid="{EA478E3F-F02C-4621-92A9-EB4311A7D3A0}"/>
    <cellStyle name="Normal 4 4 12 6" xfId="12823" xr:uid="{CB655288-B256-4B54-8734-27010C1AAA7E}"/>
    <cellStyle name="Normal 4 4 13" xfId="2167" xr:uid="{00000000-0005-0000-0000-000013060000}"/>
    <cellStyle name="Normal 4 4 13 2" xfId="7293" xr:uid="{57CB4F8B-BA01-4C5B-AB7D-D92DB9F23A1A}"/>
    <cellStyle name="Normal 4 4 13 2 2" xfId="27889" xr:uid="{268AFB25-8671-4D25-B439-C5B125B633C7}"/>
    <cellStyle name="Normal 4 4 13 2 3" xfId="17673" xr:uid="{FF2C2023-6DE8-4DD5-9ABF-6A5128AAD6C7}"/>
    <cellStyle name="Normal 4 4 13 3" xfId="10126" xr:uid="{5E6F0728-FF33-458B-A04C-3ABC0E193730}"/>
    <cellStyle name="Normal 4 4 13 3 2" xfId="20506" xr:uid="{F9EC4638-AF3D-4BC2-9A3D-B74529B7EE0F}"/>
    <cellStyle name="Normal 4 4 13 4" xfId="23825" xr:uid="{52337421-501D-41E5-AECA-1496CD97E96F}"/>
    <cellStyle name="Normal 4 4 13 5" xfId="14840" xr:uid="{7FE6E188-AC7A-4DD5-AC00-61B0300A9B35}"/>
    <cellStyle name="Normal 4 4 14" xfId="3985" xr:uid="{32463145-0242-4FD3-A3C7-1AE8BB5420B2}"/>
    <cellStyle name="Normal 4 4 14 2" xfId="8808" xr:uid="{96E81A39-F7BE-4A1A-A2D4-A37A066F9669}"/>
    <cellStyle name="Normal 4 4 14 2 2" xfId="19188" xr:uid="{36253008-536F-4BEE-84DC-4A737DA8E433}"/>
    <cellStyle name="Normal 4 4 14 3" xfId="11641" xr:uid="{2F1DDD0D-D96B-415F-809D-56D584388FF7}"/>
    <cellStyle name="Normal 4 4 14 3 2" xfId="22021" xr:uid="{383070A4-5390-471A-AD4E-826DCA4547CE}"/>
    <cellStyle name="Normal 4 4 14 4" xfId="27554" xr:uid="{744D9950-0345-4247-B848-A80C1FEA7202}"/>
    <cellStyle name="Normal 4 4 14 5" xfId="16355" xr:uid="{E8A4D107-3532-44AA-8749-422BA1D4FE1D}"/>
    <cellStyle name="Normal 4 4 15" xfId="5284" xr:uid="{C2382099-3E92-49C9-AA4B-4EABED7BD494}"/>
    <cellStyle name="Normal 4 4 15 2" xfId="14582" xr:uid="{959891F0-419E-410A-AEA5-D53342EE6FB7}"/>
    <cellStyle name="Normal 4 4 16" xfId="7035" xr:uid="{8C2EBE04-C40B-4FA8-9156-B892929DEFBD}"/>
    <cellStyle name="Normal 4 4 16 2" xfId="17415" xr:uid="{56D911EF-30F2-45D0-8E50-FFA41229358F}"/>
    <cellStyle name="Normal 4 4 17" xfId="9868" xr:uid="{995A7B1C-9591-4AA1-82E2-F53A667DBFCB}"/>
    <cellStyle name="Normal 4 4 17 2" xfId="20248" xr:uid="{01A18C04-7DF0-48CC-AA97-6996ACE26D4A}"/>
    <cellStyle name="Normal 4 4 18" xfId="24746" xr:uid="{703F48F3-BBAE-4AE8-B24A-6032927DEB6F}"/>
    <cellStyle name="Normal 4 4 19" xfId="12398" xr:uid="{A9899CC4-8D74-42E8-BCF8-C9D3A48E992D}"/>
    <cellStyle name="Normal 4 4 2" xfId="986" xr:uid="{00000000-0005-0000-0000-00008C050000}"/>
    <cellStyle name="Normal 4 4 2 10" xfId="5287" xr:uid="{C9173801-F243-4242-8E05-DC6C5B03108B}"/>
    <cellStyle name="Normal 4 4 2 10 2" xfId="14585" xr:uid="{F26842E6-D563-4B7F-8110-180DFE5C4E58}"/>
    <cellStyle name="Normal 4 4 2 11" xfId="7038" xr:uid="{C1444B38-653A-47C1-BC0B-D3D8BF26F179}"/>
    <cellStyle name="Normal 4 4 2 11 2" xfId="17418" xr:uid="{314483FD-0D38-4D7A-8265-1ED74DFD92C4}"/>
    <cellStyle name="Normal 4 4 2 12" xfId="9871" xr:uid="{A3AC162A-2DE9-4F7B-AD6A-DE6A3844C058}"/>
    <cellStyle name="Normal 4 4 2 12 2" xfId="20251" xr:uid="{59975E48-62EE-45A4-B296-82A3B2ACB754}"/>
    <cellStyle name="Normal 4 4 2 13" xfId="25533" xr:uid="{9F4800AD-9630-4E1B-AD92-F43594679442}"/>
    <cellStyle name="Normal 4 4 2 14" xfId="12421" xr:uid="{D74C7FFF-C9EB-42C1-9F53-D6CE6B1B9E77}"/>
    <cellStyle name="Normal 4 4 2 2" xfId="987" xr:uid="{00000000-0005-0000-0000-00008D050000}"/>
    <cellStyle name="Normal 4 4 2 2 10" xfId="7039" xr:uid="{0C75F5A4-51F1-48A4-A6E7-A128AD4FCE49}"/>
    <cellStyle name="Normal 4 4 2 2 10 2" xfId="17419" xr:uid="{135BC228-1136-41D3-8267-62DFD5C8E68A}"/>
    <cellStyle name="Normal 4 4 2 2 11" xfId="9872" xr:uid="{604D1C80-960E-4BFA-9D20-5FC2026C65D6}"/>
    <cellStyle name="Normal 4 4 2 2 11 2" xfId="20252" xr:uid="{E35A96B7-C2BD-43FB-BDC2-1739CB2156B3}"/>
    <cellStyle name="Normal 4 4 2 2 12" xfId="24311" xr:uid="{4A384093-1FFD-408D-922E-635A1B405B55}"/>
    <cellStyle name="Normal 4 4 2 2 13" xfId="12481" xr:uid="{175A71FC-C908-4D69-AB58-4779FA75F504}"/>
    <cellStyle name="Normal 4 4 2 2 2" xfId="988" xr:uid="{00000000-0005-0000-0000-00008E050000}"/>
    <cellStyle name="Normal 4 4 2 2 2 10" xfId="13046" xr:uid="{A6E6A654-C557-4408-A191-9785EF23F9C9}"/>
    <cellStyle name="Normal 4 4 2 2 2 2" xfId="2786" xr:uid="{00000000-0005-0000-0000-00001B060000}"/>
    <cellStyle name="Normal 4 4 2 2 2 2 2" xfId="3339" xr:uid="{00000000-0005-0000-0000-00001C060000}"/>
    <cellStyle name="Normal 4 4 2 2 2 2 2 2" xfId="6396" xr:uid="{511D1F66-3411-48B0-8203-F4A9DA2F0FDA}"/>
    <cellStyle name="Normal 4 4 2 2 2 2 2 2 2" xfId="26973" xr:uid="{CF2747F8-798C-4EE4-A498-23C0D530D462}"/>
    <cellStyle name="Normal 4 4 2 2 2 2 2 2 3" xfId="15965" xr:uid="{2496F23A-2799-4B71-A3D3-B015345047AD}"/>
    <cellStyle name="Normal 4 4 2 2 2 2 2 3" xfId="8418" xr:uid="{970E17C2-EE93-4EEC-BB27-5FEFC93133D0}"/>
    <cellStyle name="Normal 4 4 2 2 2 2 2 3 2" xfId="18798" xr:uid="{E6AD4DF1-08AE-468A-9A9E-EB0A51DD43C1}"/>
    <cellStyle name="Normal 4 4 2 2 2 2 2 4" xfId="11251" xr:uid="{DA6302FF-5F54-4CB8-8D31-2B5660D0A0D0}"/>
    <cellStyle name="Normal 4 4 2 2 2 2 2 4 2" xfId="21631" xr:uid="{3B1D8A81-8262-4551-AF7F-A106365422DE}"/>
    <cellStyle name="Normal 4 4 2 2 2 2 2 5" xfId="24644" xr:uid="{4EE14F1F-6E23-4F8C-A333-BDD37E0A2B32}"/>
    <cellStyle name="Normal 4 4 2 2 2 2 2 6" xfId="13899" xr:uid="{380085B0-B0B8-4C53-8E8D-9D2D868E11CD}"/>
    <cellStyle name="Normal 4 4 2 2 2 2 3" xfId="4339" xr:uid="{AEAE18D6-B6A2-4423-B376-EE2258BAE3B4}"/>
    <cellStyle name="Normal 4 4 2 2 2 2 3 2" xfId="9110" xr:uid="{F7CAB04E-5C88-4621-AFBE-A71D17F42617}"/>
    <cellStyle name="Normal 4 4 2 2 2 2 3 2 2" xfId="29153" xr:uid="{6A8DDABF-4C37-439B-8667-261F05E25C34}"/>
    <cellStyle name="Normal 4 4 2 2 2 2 3 2 3" xfId="19490" xr:uid="{A792F0D7-A64E-4E0E-B7F9-423078DB920D}"/>
    <cellStyle name="Normal 4 4 2 2 2 2 3 3" xfId="11943" xr:uid="{CE8EBFB3-29D4-4601-A9E4-2D7CF75189D9}"/>
    <cellStyle name="Normal 4 4 2 2 2 2 3 3 2" xfId="22323" xr:uid="{84601BE3-0C8C-4632-A8BF-59F4D773A787}"/>
    <cellStyle name="Normal 4 4 2 2 2 2 3 4" xfId="22995" xr:uid="{99EE9227-CAEB-4D8C-80C0-AE85048853AE}"/>
    <cellStyle name="Normal 4 4 2 2 2 2 3 5" xfId="16657" xr:uid="{DBE0CC71-F13E-4119-9FD5-C290E64E1003}"/>
    <cellStyle name="Normal 4 4 2 2 2 2 4" xfId="6003" xr:uid="{E29511A5-072F-46C5-9071-ECE49B5D10BB}"/>
    <cellStyle name="Normal 4 4 2 2 2 2 4 2" xfId="25958" xr:uid="{21EA62E7-FDEC-4B32-A0A4-DC9A3B600A76}"/>
    <cellStyle name="Normal 4 4 2 2 2 2 4 3" xfId="15456" xr:uid="{D612C83B-A711-4645-8E86-03E48856C23E}"/>
    <cellStyle name="Normal 4 4 2 2 2 2 5" xfId="7909" xr:uid="{5E99DD95-E668-4AC6-A724-57D53EA08726}"/>
    <cellStyle name="Normal 4 4 2 2 2 2 5 2" xfId="18289" xr:uid="{3BD3DDD6-EF27-4A7D-BAA0-A7558C56A056}"/>
    <cellStyle name="Normal 4 4 2 2 2 2 6" xfId="10742" xr:uid="{1D69AD4B-070D-42F5-9F2C-846D09B973BA}"/>
    <cellStyle name="Normal 4 4 2 2 2 2 6 2" xfId="21122" xr:uid="{A8EC71FD-2B66-42EE-A265-6214D0EAC78E}"/>
    <cellStyle name="Normal 4 4 2 2 2 2 7" xfId="25547" xr:uid="{2EB83C0E-B6E5-49D5-90F4-89EB3B468253}"/>
    <cellStyle name="Normal 4 4 2 2 2 2 8" xfId="13242" xr:uid="{97FE9524-DB6E-4184-B9C3-5EBAD2CD12E5}"/>
    <cellStyle name="Normal 4 4 2 2 2 3" xfId="3340" xr:uid="{00000000-0005-0000-0000-00001D060000}"/>
    <cellStyle name="Normal 4 4 2 2 2 3 2" xfId="4530" xr:uid="{D57982D1-20D9-4173-95B8-81B03C06454C}"/>
    <cellStyle name="Normal 4 4 2 2 2 3 2 2" xfId="9301" xr:uid="{1906EB99-6934-4261-AEAC-9930B70BD463}"/>
    <cellStyle name="Normal 4 4 2 2 2 3 2 2 2" xfId="19681" xr:uid="{1CADBF01-9C05-4A55-B9F4-3B06C0E8A9DB}"/>
    <cellStyle name="Normal 4 4 2 2 2 3 2 3" xfId="12134" xr:uid="{B1998454-18F7-4601-BEA8-E7004959746B}"/>
    <cellStyle name="Normal 4 4 2 2 2 3 2 3 2" xfId="22514" xr:uid="{5F06841B-3EAD-4DB7-A203-7E3CF23CB48B}"/>
    <cellStyle name="Normal 4 4 2 2 2 3 2 4" xfId="27161" xr:uid="{0D40DEB6-A1C5-4870-864E-B777A435FACC}"/>
    <cellStyle name="Normal 4 4 2 2 2 3 2 5" xfId="16848" xr:uid="{9305266D-298E-4E88-83D3-F06AB75B37F3}"/>
    <cellStyle name="Normal 4 4 2 2 2 3 3" xfId="6397" xr:uid="{F0F6FE15-531E-46FD-B7EC-7220C77B92AD}"/>
    <cellStyle name="Normal 4 4 2 2 2 3 3 2" xfId="15966" xr:uid="{393AECD1-A0B3-4EBC-99E7-9080A686AED5}"/>
    <cellStyle name="Normal 4 4 2 2 2 3 4" xfId="8419" xr:uid="{504702F1-FB65-4350-9EA7-4CC0BB8656F8}"/>
    <cellStyle name="Normal 4 4 2 2 2 3 4 2" xfId="18799" xr:uid="{9F5804A4-D7E8-4AC6-8592-695651461A87}"/>
    <cellStyle name="Normal 4 4 2 2 2 3 5" xfId="11252" xr:uid="{DAA82E6E-C4E8-4C7E-84D1-1D2ABE0E9881}"/>
    <cellStyle name="Normal 4 4 2 2 2 3 5 2" xfId="21632" xr:uid="{CCEC414D-7C2C-494A-BF66-DD3C43D3A7A0}"/>
    <cellStyle name="Normal 4 4 2 2 2 3 6" xfId="24481" xr:uid="{8E9E08F5-837D-4108-9E5C-415FBCA96176}"/>
    <cellStyle name="Normal 4 4 2 2 2 3 7" xfId="13900" xr:uid="{C469E6A9-5373-4DAB-812F-E339E68D49A2}"/>
    <cellStyle name="Normal 4 4 2 2 2 4" xfId="3338" xr:uid="{00000000-0005-0000-0000-00001E060000}"/>
    <cellStyle name="Normal 4 4 2 2 2 4 2" xfId="6395" xr:uid="{F81A55A4-5FE1-4013-B08F-3EABC539D636}"/>
    <cellStyle name="Normal 4 4 2 2 2 4 2 2" xfId="28320" xr:uid="{569CA92F-9FC0-4280-9EA4-DC0F7D5BD3B3}"/>
    <cellStyle name="Normal 4 4 2 2 2 4 2 3" xfId="15964" xr:uid="{26A3D037-3327-422B-B13C-C701142E81BC}"/>
    <cellStyle name="Normal 4 4 2 2 2 4 3" xfId="8417" xr:uid="{BF5ED76A-EB79-4BF6-8079-CCFD13518FC9}"/>
    <cellStyle name="Normal 4 4 2 2 2 4 3 2" xfId="18797" xr:uid="{A8F6A1F1-2A47-4B4E-A529-28F5E372A247}"/>
    <cellStyle name="Normal 4 4 2 2 2 4 4" xfId="11250" xr:uid="{A27CFCA9-37A9-487C-8559-55C0F7A213CE}"/>
    <cellStyle name="Normal 4 4 2 2 2 4 4 2" xfId="21630" xr:uid="{02BF1CB0-7FEF-4913-8B53-0ACB069F257B}"/>
    <cellStyle name="Normal 4 4 2 2 2 4 5" xfId="23064" xr:uid="{727C9D6C-675F-405D-9B22-9C4EDD2BF3FD}"/>
    <cellStyle name="Normal 4 4 2 2 2 4 6" xfId="13898" xr:uid="{8552BB07-E4B1-47A4-A0DF-E45B39E14019}"/>
    <cellStyle name="Normal 4 4 2 2 2 5" xfId="4246" xr:uid="{1B5DDFF2-700E-49C0-B6C4-9115F3C3A1FC}"/>
    <cellStyle name="Normal 4 4 2 2 2 5 2" xfId="9017" xr:uid="{E9AF53E9-8F82-4245-B39F-F5E954B3F427}"/>
    <cellStyle name="Normal 4 4 2 2 2 5 2 2" xfId="29088" xr:uid="{EFF38729-D6BC-4932-AC44-EA578773EBC7}"/>
    <cellStyle name="Normal 4 4 2 2 2 5 2 3" xfId="19397" xr:uid="{53BA4873-F7AA-46D5-984C-7D06F76CE2C6}"/>
    <cellStyle name="Normal 4 4 2 2 2 5 3" xfId="11850" xr:uid="{9484FA93-8A4D-4135-8E3C-B9DA048FEECE}"/>
    <cellStyle name="Normal 4 4 2 2 2 5 3 2" xfId="22230" xr:uid="{E714DF82-67F8-4F82-92EA-6A400075F110}"/>
    <cellStyle name="Normal 4 4 2 2 2 5 4" xfId="24201" xr:uid="{4E8C4B6F-C3D7-4D57-9485-08951DB99FBF}"/>
    <cellStyle name="Normal 4 4 2 2 2 5 5" xfId="16564" xr:uid="{1DABC36D-944F-42FD-8DE0-AA39F762EE91}"/>
    <cellStyle name="Normal 4 4 2 2 2 6" xfId="5289" xr:uid="{4E40497E-6E2A-434D-87A7-EA8E5896162A}"/>
    <cellStyle name="Normal 4 4 2 2 2 6 2" xfId="27333" xr:uid="{72415122-6861-485B-B3F3-915932AD873D}"/>
    <cellStyle name="Normal 4 4 2 2 2 6 3" xfId="14587" xr:uid="{341FD1A3-1C03-474C-B496-7F4B76F75C23}"/>
    <cellStyle name="Normal 4 4 2 2 2 7" xfId="7040" xr:uid="{A3223282-F4FF-4C25-B57C-E63E4EE3075F}"/>
    <cellStyle name="Normal 4 4 2 2 2 7 2" xfId="17420" xr:uid="{CA7AAA4B-5AC8-4800-8104-9B57188E912F}"/>
    <cellStyle name="Normal 4 4 2 2 2 8" xfId="9873" xr:uid="{AA367147-979C-4209-BE07-E247F79F9987}"/>
    <cellStyle name="Normal 4 4 2 2 2 8 2" xfId="20253" xr:uid="{E25F9F74-8F47-47F4-859D-31C44F7078A0}"/>
    <cellStyle name="Normal 4 4 2 2 2 9" xfId="24170" xr:uid="{340DEFD4-3A60-455F-B7D1-FCE635C519F5}"/>
    <cellStyle name="Normal 4 4 2 2 3" xfId="2785" xr:uid="{00000000-0005-0000-0000-00001F060000}"/>
    <cellStyle name="Normal 4 4 2 2 3 2" xfId="3341" xr:uid="{00000000-0005-0000-0000-000020060000}"/>
    <cellStyle name="Normal 4 4 2 2 3 2 2" xfId="6398" xr:uid="{69768A5D-02B3-4CE8-980B-44CE4EE92A71}"/>
    <cellStyle name="Normal 4 4 2 2 3 2 2 2" xfId="28720" xr:uid="{D78FEAF6-37AF-4F64-9E40-DDF82F1432CF}"/>
    <cellStyle name="Normal 4 4 2 2 3 2 2 3" xfId="15967" xr:uid="{200B21F8-E051-4512-9808-A4DB8CC59D82}"/>
    <cellStyle name="Normal 4 4 2 2 3 2 3" xfId="8420" xr:uid="{3466F2CD-DCA8-4546-8C86-8F3CD1535758}"/>
    <cellStyle name="Normal 4 4 2 2 3 2 3 2" xfId="18800" xr:uid="{602CFB8F-DA78-4834-BA32-7C58AC4CE0DE}"/>
    <cellStyle name="Normal 4 4 2 2 3 2 4" xfId="11253" xr:uid="{6A126DB7-D971-4949-B4D3-9A5DE6CF484A}"/>
    <cellStyle name="Normal 4 4 2 2 3 2 4 2" xfId="21633" xr:uid="{5D54963C-899E-4456-97FC-F90A8C8DDD6B}"/>
    <cellStyle name="Normal 4 4 2 2 3 2 5" xfId="24232" xr:uid="{6CC866C5-BA2D-4DAA-AD10-0FFB2AAC7F19}"/>
    <cellStyle name="Normal 4 4 2 2 3 2 6" xfId="13901" xr:uid="{A7148D7B-9C79-4FA5-BC09-D7F830210FCF}"/>
    <cellStyle name="Normal 4 4 2 2 3 3" xfId="4338" xr:uid="{6A44BF57-F8D2-4E33-BB4C-9D0E9446C87B}"/>
    <cellStyle name="Normal 4 4 2 2 3 3 2" xfId="9109" xr:uid="{79B1799D-E6E3-4844-817D-B3AC2660A494}"/>
    <cellStyle name="Normal 4 4 2 2 3 3 2 2" xfId="29152" xr:uid="{2B362ED0-5344-4B36-A5F2-DC29B4E651E2}"/>
    <cellStyle name="Normal 4 4 2 2 3 3 2 3" xfId="19489" xr:uid="{8910AE9E-9AEE-4D3D-AAB5-C1CF1E1231AC}"/>
    <cellStyle name="Normal 4 4 2 2 3 3 3" xfId="11942" xr:uid="{B582E6F3-2430-4631-8D32-76DEBB197905}"/>
    <cellStyle name="Normal 4 4 2 2 3 3 3 2" xfId="22322" xr:uid="{D543972F-32F3-49D1-A40E-9621FB165C4F}"/>
    <cellStyle name="Normal 4 4 2 2 3 3 4" xfId="24907" xr:uid="{C974BD5E-5D88-4BDE-B086-E99DF87B1C01}"/>
    <cellStyle name="Normal 4 4 2 2 3 3 5" xfId="16656" xr:uid="{F417541B-77ED-42A0-A242-4B91FFDC9C95}"/>
    <cellStyle name="Normal 4 4 2 2 3 4" xfId="6002" xr:uid="{96248991-7D51-4E9B-97A5-A5A3DE115131}"/>
    <cellStyle name="Normal 4 4 2 2 3 4 2" xfId="26935" xr:uid="{5DDB1C1B-3D0C-4DBD-8063-DDE3D7FB13FF}"/>
    <cellStyle name="Normal 4 4 2 2 3 4 3" xfId="15455" xr:uid="{FB994E50-F762-4F05-815A-55EF3687280F}"/>
    <cellStyle name="Normal 4 4 2 2 3 5" xfId="7908" xr:uid="{9EB05466-062C-4469-9947-9025F4C8A514}"/>
    <cellStyle name="Normal 4 4 2 2 3 5 2" xfId="18288" xr:uid="{8C3FAA84-6586-49A1-BE99-2CBB983CBD69}"/>
    <cellStyle name="Normal 4 4 2 2 3 6" xfId="10741" xr:uid="{47C44A2D-A4D2-4DED-A7A4-C203843BB499}"/>
    <cellStyle name="Normal 4 4 2 2 3 6 2" xfId="21121" xr:uid="{DFBB5A1F-C978-4328-A712-F706247A5CEF}"/>
    <cellStyle name="Normal 4 4 2 2 3 7" xfId="23718" xr:uid="{53983EAF-405A-4A68-B671-E39B9079E1D0}"/>
    <cellStyle name="Normal 4 4 2 2 3 8" xfId="13241" xr:uid="{7D6F806D-EC38-440D-B3AD-83353E843758}"/>
    <cellStyle name="Normal 4 4 2 2 4" xfId="3342" xr:uid="{00000000-0005-0000-0000-000021060000}"/>
    <cellStyle name="Normal 4 4 2 2 4 2" xfId="4531" xr:uid="{B295BD5D-4A86-43B3-8633-BD21E21795ED}"/>
    <cellStyle name="Normal 4 4 2 2 4 2 2" xfId="9302" xr:uid="{4AA3D06E-817C-4FE4-A047-54D579A4D61A}"/>
    <cellStyle name="Normal 4 4 2 2 4 2 2 2" xfId="19682" xr:uid="{4BF8F51E-12F7-4D38-BE3F-526DF59CA949}"/>
    <cellStyle name="Normal 4 4 2 2 4 2 3" xfId="12135" xr:uid="{42F26D03-D924-4299-9354-48DF765EA6E1}"/>
    <cellStyle name="Normal 4 4 2 2 4 2 3 2" xfId="22515" xr:uid="{C2826C7B-C340-49D4-AEB9-19C403F9D96B}"/>
    <cellStyle name="Normal 4 4 2 2 4 2 4" xfId="25859" xr:uid="{EDF842B6-3937-4137-8EAE-444882F0819C}"/>
    <cellStyle name="Normal 4 4 2 2 4 2 5" xfId="16849" xr:uid="{7F9F8C60-6B4E-4F6F-A10A-3CE6DA5F2761}"/>
    <cellStyle name="Normal 4 4 2 2 4 3" xfId="6399" xr:uid="{3940C7DE-70FB-49CF-BD1E-CC4625C42B7A}"/>
    <cellStyle name="Normal 4 4 2 2 4 3 2" xfId="15968" xr:uid="{2D54A11E-FF4C-47AC-AE13-47EB5DD75731}"/>
    <cellStyle name="Normal 4 4 2 2 4 4" xfId="8421" xr:uid="{3F679B0C-F09E-4C98-B721-4D0AB18F3AE6}"/>
    <cellStyle name="Normal 4 4 2 2 4 4 2" xfId="18801" xr:uid="{3343F9AC-DB0D-480C-A640-F8DE770B3567}"/>
    <cellStyle name="Normal 4 4 2 2 4 5" xfId="11254" xr:uid="{2302EC03-7E78-4B3A-84BC-D18671DC7463}"/>
    <cellStyle name="Normal 4 4 2 2 4 5 2" xfId="21634" xr:uid="{4E879307-37C7-4D37-AA7E-98FC66DD073C}"/>
    <cellStyle name="Normal 4 4 2 2 4 6" xfId="25389" xr:uid="{2B1BE565-3070-4CBD-A8A7-826B87398CCA}"/>
    <cellStyle name="Normal 4 4 2 2 4 7" xfId="13902" xr:uid="{A9A64EC3-4267-44C0-8F66-ADF1DBE3DA21}"/>
    <cellStyle name="Normal 4 4 2 2 5" xfId="3337" xr:uid="{00000000-0005-0000-0000-000022060000}"/>
    <cellStyle name="Normal 4 4 2 2 5 2" xfId="6394" xr:uid="{5062E618-E82E-42FB-A778-7EC3F6941EE7}"/>
    <cellStyle name="Normal 4 4 2 2 5 2 2" xfId="26527" xr:uid="{BF4A22E8-47BF-4AE4-8B06-189C61C88340}"/>
    <cellStyle name="Normal 4 4 2 2 5 2 3" xfId="15963" xr:uid="{34CFE1EC-966C-4649-BDA4-5B79ED1C886F}"/>
    <cellStyle name="Normal 4 4 2 2 5 3" xfId="8416" xr:uid="{0B715A8F-AAB0-4DFA-BAE7-20B7354D978C}"/>
    <cellStyle name="Normal 4 4 2 2 5 3 2" xfId="18796" xr:uid="{41F0A7D8-AB8E-4B60-982D-97BA8ADCC0F1}"/>
    <cellStyle name="Normal 4 4 2 2 5 4" xfId="11249" xr:uid="{85457368-CE3B-45FB-BA69-8CC85A11D34F}"/>
    <cellStyle name="Normal 4 4 2 2 5 4 2" xfId="21629" xr:uid="{193BE4AF-9649-42CB-89A7-80CFD85DE0CE}"/>
    <cellStyle name="Normal 4 4 2 2 5 5" xfId="24583" xr:uid="{9CB8F697-BCC2-40ED-847C-A67F724127DE}"/>
    <cellStyle name="Normal 4 4 2 2 5 6" xfId="13897" xr:uid="{8DD6C700-A359-472F-A44D-9D09EC1DD08E}"/>
    <cellStyle name="Normal 4 4 2 2 6" xfId="2556" xr:uid="{00000000-0005-0000-0000-000023060000}"/>
    <cellStyle name="Normal 4 4 2 2 6 2" xfId="5825" xr:uid="{DC4B1AE2-E38E-4F7D-B7F9-68E626E6D6E0}"/>
    <cellStyle name="Normal 4 4 2 2 6 2 2" xfId="28404" xr:uid="{0294B801-8558-4D60-BB1D-C74AED4ACEAA}"/>
    <cellStyle name="Normal 4 4 2 2 6 2 3" xfId="15227" xr:uid="{FCF708E1-6C2E-4FB3-B0DE-25CA0F80D6F0}"/>
    <cellStyle name="Normal 4 4 2 2 6 3" xfId="7680" xr:uid="{5ECF2951-199F-4EA0-BB10-67F9E1354813}"/>
    <cellStyle name="Normal 4 4 2 2 6 3 2" xfId="18060" xr:uid="{95620D9C-ED80-4DB4-8DD5-77F617E8DEC6}"/>
    <cellStyle name="Normal 4 4 2 2 6 4" xfId="10513" xr:uid="{2CB7DFE3-E213-4A1A-BE1A-20DE844B62D1}"/>
    <cellStyle name="Normal 4 4 2 2 6 4 2" xfId="20893" xr:uid="{C939A820-A911-45B8-861D-39CA8982E263}"/>
    <cellStyle name="Normal 4 4 2 2 6 5" xfId="25090" xr:uid="{50630A23-1783-4E8E-8EBD-8E95B5AE0135}"/>
    <cellStyle name="Normal 4 4 2 2 6 6" xfId="12943" xr:uid="{DC969C50-06CB-42DE-AAA8-B174C5A7B8E8}"/>
    <cellStyle name="Normal 4 4 2 2 7" xfId="2250" xr:uid="{00000000-0005-0000-0000-000019060000}"/>
    <cellStyle name="Normal 4 4 2 2 7 2" xfId="7376" xr:uid="{49CA78DA-20A4-4038-8506-5DDD29FC25DE}"/>
    <cellStyle name="Normal 4 4 2 2 7 2 2" xfId="17756" xr:uid="{1B2A0586-7E36-4B38-834F-A9A444B3A174}"/>
    <cellStyle name="Normal 4 4 2 2 7 3" xfId="10209" xr:uid="{572E385B-266A-46A8-9ED4-56DED6012742}"/>
    <cellStyle name="Normal 4 4 2 2 7 3 2" xfId="20589" xr:uid="{C8CD3E5D-43F1-48B5-ACE9-D6CD559183A0}"/>
    <cellStyle name="Normal 4 4 2 2 7 4" xfId="25248" xr:uid="{83230BF6-A134-4CA9-9917-EEAFA2C3B914}"/>
    <cellStyle name="Normal 4 4 2 2 7 5" xfId="14923" xr:uid="{D659C309-94E5-4BC5-B696-F22FD405B31F}"/>
    <cellStyle name="Normal 4 4 2 2 8" xfId="3801" xr:uid="{DDC15438-3D68-4FAD-9D9B-C7E2E167FEA4}"/>
    <cellStyle name="Normal 4 4 2 2 8 2" xfId="8636" xr:uid="{4C619C33-DE7C-49B8-B166-2CA910B63CFD}"/>
    <cellStyle name="Normal 4 4 2 2 8 2 2" xfId="19016" xr:uid="{44B94BF2-0CAD-4A78-B3B9-ECF987ADDE5A}"/>
    <cellStyle name="Normal 4 4 2 2 8 3" xfId="11469" xr:uid="{7B76BDC5-3EC5-42AF-8E55-BFF102FBEAC6}"/>
    <cellStyle name="Normal 4 4 2 2 8 3 2" xfId="21849" xr:uid="{34AC7D1B-4264-4C58-B0E6-F3D739E9EB6C}"/>
    <cellStyle name="Normal 4 4 2 2 8 4" xfId="16183" xr:uid="{545ED7F2-872A-448F-928C-E98B0C60218F}"/>
    <cellStyle name="Normal 4 4 2 2 9" xfId="5288" xr:uid="{4258AE63-37FA-4E3B-88C7-E1ACC51B3145}"/>
    <cellStyle name="Normal 4 4 2 2 9 2" xfId="14586" xr:uid="{28244A37-8FC1-4209-BC34-54CFE44D5963}"/>
    <cellStyle name="Normal 4 4 2 3" xfId="989" xr:uid="{00000000-0005-0000-0000-00008F050000}"/>
    <cellStyle name="Normal 4 4 2 3 10" xfId="9874" xr:uid="{B1AD3C3B-E4EF-4540-8370-CA00C891082A}"/>
    <cellStyle name="Normal 4 4 2 3 10 2" xfId="20254" xr:uid="{4960A5F0-C12E-4B12-AC3D-EEDB6B8C464C}"/>
    <cellStyle name="Normal 4 4 2 3 11" xfId="25422" xr:uid="{0AB0255F-72B3-4885-B9E1-813751B34C02}"/>
    <cellStyle name="Normal 4 4 2 3 12" xfId="12598" xr:uid="{CA292A13-D5E7-41FE-9B23-465F582E343E}"/>
    <cellStyle name="Normal 4 4 2 3 2" xfId="2787" xr:uid="{00000000-0005-0000-0000-000025060000}"/>
    <cellStyle name="Normal 4 4 2 3 2 2" xfId="3344" xr:uid="{00000000-0005-0000-0000-000026060000}"/>
    <cellStyle name="Normal 4 4 2 3 2 2 2" xfId="6401" xr:uid="{343E5849-A095-4356-A6E4-AA28C144EC79}"/>
    <cellStyle name="Normal 4 4 2 3 2 2 2 2" xfId="28615" xr:uid="{9F7BCF5F-F784-4400-B20C-6A8977FADB81}"/>
    <cellStyle name="Normal 4 4 2 3 2 2 2 3" xfId="15970" xr:uid="{591177A3-FFCB-4982-BC14-F6A0916A77D9}"/>
    <cellStyle name="Normal 4 4 2 3 2 2 3" xfId="8423" xr:uid="{C2FF869B-A854-4C88-816D-6510E892D87D}"/>
    <cellStyle name="Normal 4 4 2 3 2 2 3 2" xfId="18803" xr:uid="{7FFBDEA1-A1E4-4C6D-AE1C-A491E9D3ABD1}"/>
    <cellStyle name="Normal 4 4 2 3 2 2 4" xfId="11256" xr:uid="{CD8E96AA-81A3-461E-A843-965AE1CC3170}"/>
    <cellStyle name="Normal 4 4 2 3 2 2 4 2" xfId="21636" xr:uid="{77235E0C-8C7F-4FA5-9A70-8801406D4A23}"/>
    <cellStyle name="Normal 4 4 2 3 2 2 5" xfId="25541" xr:uid="{7E2DF8E2-5082-41B1-A468-00E7FFC3BF73}"/>
    <cellStyle name="Normal 4 4 2 3 2 2 6" xfId="13904" xr:uid="{B88B7EB3-9F60-4C35-8B12-3E2052EF28BE}"/>
    <cellStyle name="Normal 4 4 2 3 2 3" xfId="4340" xr:uid="{74B3D252-263A-4214-BAD9-6E1714328469}"/>
    <cellStyle name="Normal 4 4 2 3 2 3 2" xfId="9111" xr:uid="{DB4B5A45-226D-48AB-B1C4-D080C1D639FB}"/>
    <cellStyle name="Normal 4 4 2 3 2 3 2 2" xfId="29154" xr:uid="{77C2008E-03E2-4F0C-8CD8-F2962237139D}"/>
    <cellStyle name="Normal 4 4 2 3 2 3 2 3" xfId="19491" xr:uid="{F109FBB9-64BD-468A-9BC6-6BCA65B9F0D5}"/>
    <cellStyle name="Normal 4 4 2 3 2 3 3" xfId="11944" xr:uid="{44FA4A1B-9B44-4CF4-832E-40967D5F0FCA}"/>
    <cellStyle name="Normal 4 4 2 3 2 3 3 2" xfId="22324" xr:uid="{FA817901-995B-4402-B4DD-318F52720169}"/>
    <cellStyle name="Normal 4 4 2 3 2 3 4" xfId="24397" xr:uid="{64414920-5AB8-4F86-809F-DC5AA7D433CB}"/>
    <cellStyle name="Normal 4 4 2 3 2 3 5" xfId="16658" xr:uid="{8F21A49A-4D31-4E84-B3AA-8FFCA76483E1}"/>
    <cellStyle name="Normal 4 4 2 3 2 4" xfId="6004" xr:uid="{9ED9DD77-8200-4D6A-8D46-C6657E276F95}"/>
    <cellStyle name="Normal 4 4 2 3 2 4 2" xfId="27777" xr:uid="{AE5FCA32-9F15-45B6-9EEB-C0AFB6BF84CE}"/>
    <cellStyle name="Normal 4 4 2 3 2 4 3" xfId="15457" xr:uid="{0F694240-3902-4780-8B9A-3D5321D5FECC}"/>
    <cellStyle name="Normal 4 4 2 3 2 5" xfId="7910" xr:uid="{E3EE78A6-E101-42FF-AEEA-BFEBB2AF86C3}"/>
    <cellStyle name="Normal 4 4 2 3 2 5 2" xfId="18290" xr:uid="{C1E16FBA-FE8E-4A54-B65B-A50FA1CAC283}"/>
    <cellStyle name="Normal 4 4 2 3 2 6" xfId="10743" xr:uid="{0FFF8D92-EAD0-434C-BD7F-BD069BCCF53A}"/>
    <cellStyle name="Normal 4 4 2 3 2 6 2" xfId="21123" xr:uid="{5EB6700C-27A8-4AD6-876E-4973B72CA798}"/>
    <cellStyle name="Normal 4 4 2 3 2 7" xfId="24690" xr:uid="{D52FFB66-82B9-4586-B744-665C9F32E133}"/>
    <cellStyle name="Normal 4 4 2 3 2 8" xfId="13243" xr:uid="{A24D2BD8-95B1-4F46-A668-2EE59A1BDC03}"/>
    <cellStyle name="Normal 4 4 2 3 3" xfId="3345" xr:uid="{00000000-0005-0000-0000-000027060000}"/>
    <cellStyle name="Normal 4 4 2 3 3 2" xfId="4532" xr:uid="{B667C967-0561-4C42-8BC5-90F59086EA4F}"/>
    <cellStyle name="Normal 4 4 2 3 3 2 2" xfId="9303" xr:uid="{5D054F46-D740-4D54-A354-11CE584B8EC4}"/>
    <cellStyle name="Normal 4 4 2 3 3 2 2 2" xfId="29280" xr:uid="{4D6ACDE4-B724-4058-B0EB-6FD435DC408F}"/>
    <cellStyle name="Normal 4 4 2 3 3 2 2 3" xfId="19683" xr:uid="{AD9CB9B7-9155-4620-BD89-267FF7E163A2}"/>
    <cellStyle name="Normal 4 4 2 3 3 2 3" xfId="12136" xr:uid="{B1CEB952-4071-4AA7-B3E2-61A45C9196DF}"/>
    <cellStyle name="Normal 4 4 2 3 3 2 3 2" xfId="22516" xr:uid="{CA3F5B6B-0FB8-40ED-95B1-0404A707E6EF}"/>
    <cellStyle name="Normal 4 4 2 3 3 2 4" xfId="25826" xr:uid="{B557E776-EDB1-4F38-8179-39D0DD17A096}"/>
    <cellStyle name="Normal 4 4 2 3 3 2 5" xfId="16850" xr:uid="{0AC8B89C-7AF6-4A8E-88EC-20BF3A4E2B09}"/>
    <cellStyle name="Normal 4 4 2 3 3 3" xfId="6402" xr:uid="{3E03D1E4-46FB-4EA6-A55D-6CE5D746A0FA}"/>
    <cellStyle name="Normal 4 4 2 3 3 3 2" xfId="27084" xr:uid="{AF6B99DB-4970-44F9-83F8-550353C549F2}"/>
    <cellStyle name="Normal 4 4 2 3 3 3 3" xfId="15971" xr:uid="{05546C51-7A74-4DC9-A123-D32CCF69BB41}"/>
    <cellStyle name="Normal 4 4 2 3 3 4" xfId="8424" xr:uid="{47DC54E8-D290-438B-A9F6-0A176AE63C6C}"/>
    <cellStyle name="Normal 4 4 2 3 3 4 2" xfId="18804" xr:uid="{E1755450-EC70-4494-BA45-A16E3958D2BB}"/>
    <cellStyle name="Normal 4 4 2 3 3 5" xfId="11257" xr:uid="{A6D1E6E4-5971-4942-887A-43650AFFEA0C}"/>
    <cellStyle name="Normal 4 4 2 3 3 5 2" xfId="21637" xr:uid="{B6280641-65D5-4190-AE7B-601DF9196AC1}"/>
    <cellStyle name="Normal 4 4 2 3 3 6" xfId="25560" xr:uid="{A8C4EC16-EA7A-4861-A0BB-F346D7F4F3D0}"/>
    <cellStyle name="Normal 4 4 2 3 3 7" xfId="13905" xr:uid="{02D88B39-740F-4D60-9A15-9A15A8A2BCB9}"/>
    <cellStyle name="Normal 4 4 2 3 4" xfId="3343" xr:uid="{00000000-0005-0000-0000-000028060000}"/>
    <cellStyle name="Normal 4 4 2 3 4 2" xfId="6400" xr:uid="{7CF52855-B221-49CE-A471-59823C1C5EC2}"/>
    <cellStyle name="Normal 4 4 2 3 4 2 2" xfId="27390" xr:uid="{196D2709-DB11-4493-87A8-571EF4FEB300}"/>
    <cellStyle name="Normal 4 4 2 3 4 2 3" xfId="15969" xr:uid="{78E67D20-8500-42B0-8342-77833EBFD547}"/>
    <cellStyle name="Normal 4 4 2 3 4 3" xfId="8422" xr:uid="{D392A788-D3F4-495C-92BB-C7DF535D7F6E}"/>
    <cellStyle name="Normal 4 4 2 3 4 3 2" xfId="18802" xr:uid="{C7850F2B-0321-44D0-A29E-DC57D5733915}"/>
    <cellStyle name="Normal 4 4 2 3 4 4" xfId="11255" xr:uid="{9F189DF0-C5E1-44CC-AC28-952D571D9414}"/>
    <cellStyle name="Normal 4 4 2 3 4 4 2" xfId="21635" xr:uid="{A6696CC3-A819-425E-8415-27596BCDCEF6}"/>
    <cellStyle name="Normal 4 4 2 3 4 5" xfId="25494" xr:uid="{F3F66694-76D2-4DD2-A42D-A490901CEB69}"/>
    <cellStyle name="Normal 4 4 2 3 4 6" xfId="13903" xr:uid="{BA747545-B287-4E7B-A45F-5E00E23DCEAE}"/>
    <cellStyle name="Normal 4 4 2 3 5" xfId="2599" xr:uid="{00000000-0005-0000-0000-000029060000}"/>
    <cellStyle name="Normal 4 4 2 3 5 2" xfId="5863" xr:uid="{139BE8FC-28F1-4734-8901-3B834D3D2588}"/>
    <cellStyle name="Normal 4 4 2 3 5 2 2" xfId="26182" xr:uid="{4DB9D009-C49D-4C9D-8B31-40E993ACDE8F}"/>
    <cellStyle name="Normal 4 4 2 3 5 2 3" xfId="15270" xr:uid="{14A9D6DC-889E-4B88-A44F-DB60655AF6C1}"/>
    <cellStyle name="Normal 4 4 2 3 5 3" xfId="7723" xr:uid="{E5424755-DE56-4D99-BDD0-F7BA8BA601D0}"/>
    <cellStyle name="Normal 4 4 2 3 5 3 2" xfId="18103" xr:uid="{44B2E874-9A5E-4728-B49D-E29AB0D6C375}"/>
    <cellStyle name="Normal 4 4 2 3 5 4" xfId="10556" xr:uid="{1872EAE9-2A01-45E2-840D-0999BEEF9D85}"/>
    <cellStyle name="Normal 4 4 2 3 5 4 2" xfId="20936" xr:uid="{BB83D161-21E9-4D6B-9DDF-6055BE109484}"/>
    <cellStyle name="Normal 4 4 2 3 5 5" xfId="23359" xr:uid="{37031A89-35BD-4127-BFD7-60F5F3E9C2EE}"/>
    <cellStyle name="Normal 4 4 2 3 5 6" xfId="12986" xr:uid="{412C8670-516E-44AC-ABE8-D75E24AA086C}"/>
    <cellStyle name="Normal 4 4 2 3 6" xfId="2365" xr:uid="{00000000-0005-0000-0000-000024060000}"/>
    <cellStyle name="Normal 4 4 2 3 6 2" xfId="7491" xr:uid="{030E696C-1599-4734-A257-268A964EDB54}"/>
    <cellStyle name="Normal 4 4 2 3 6 2 2" xfId="17871" xr:uid="{15D93248-80F7-4215-82CC-88F904825CB5}"/>
    <cellStyle name="Normal 4 4 2 3 6 3" xfId="10324" xr:uid="{20779726-FE34-46AE-8D69-243702F2566F}"/>
    <cellStyle name="Normal 4 4 2 3 6 3 2" xfId="20704" xr:uid="{0C161F4E-0E79-4057-B1D8-D0034A4E854D}"/>
    <cellStyle name="Normal 4 4 2 3 6 4" xfId="22907" xr:uid="{794A6DF2-1520-439A-BD2D-2EBAECF1CA97}"/>
    <cellStyle name="Normal 4 4 2 3 6 5" xfId="15038" xr:uid="{CA3A1C99-7CFD-4A4C-82D1-2277B4C1D22D}"/>
    <cellStyle name="Normal 4 4 2 3 7" xfId="3900" xr:uid="{A0A63680-17CA-489F-95A6-D6826EDC068D}"/>
    <cellStyle name="Normal 4 4 2 3 7 2" xfId="8731" xr:uid="{07A899F3-7EEC-467F-AEF0-B12738453FE0}"/>
    <cellStyle name="Normal 4 4 2 3 7 2 2" xfId="19111" xr:uid="{250E8EC4-8884-454C-9B4B-249992F96958}"/>
    <cellStyle name="Normal 4 4 2 3 7 3" xfId="11564" xr:uid="{9A952F7A-904B-45D3-880B-F6D974671C03}"/>
    <cellStyle name="Normal 4 4 2 3 7 3 2" xfId="21944" xr:uid="{B6ED0CF5-C516-4F13-A8BB-97E471131A4F}"/>
    <cellStyle name="Normal 4 4 2 3 7 4" xfId="16278" xr:uid="{7FA5334C-9CED-4ACE-9A17-0DE4230501E4}"/>
    <cellStyle name="Normal 4 4 2 3 8" xfId="5290" xr:uid="{8FC8B013-9E56-4911-9A8B-CAF8045B656D}"/>
    <cellStyle name="Normal 4 4 2 3 8 2" xfId="14588" xr:uid="{BC50FF17-FFFF-4D6D-B145-ACDCA896327D}"/>
    <cellStyle name="Normal 4 4 2 3 9" xfId="7041" xr:uid="{EE83E8F2-A16A-4CD0-BC5F-8F969FE98924}"/>
    <cellStyle name="Normal 4 4 2 3 9 2" xfId="17421" xr:uid="{51AFD0D0-CB0B-4931-8E43-E335997652BE}"/>
    <cellStyle name="Normal 4 4 2 4" xfId="990" xr:uid="{00000000-0005-0000-0000-000090050000}"/>
    <cellStyle name="Normal 4 4 2 4 2" xfId="3346" xr:uid="{00000000-0005-0000-0000-00002B060000}"/>
    <cellStyle name="Normal 4 4 2 4 2 2" xfId="6403" xr:uid="{20B61733-C29A-4013-826A-91229857E97E}"/>
    <cellStyle name="Normal 4 4 2 4 2 2 2" xfId="27175" xr:uid="{AE11D454-1CD7-41CE-B9C4-CA1ECC737D00}"/>
    <cellStyle name="Normal 4 4 2 4 2 2 3" xfId="15972" xr:uid="{297D34D7-ACE3-4DC9-866A-BB601572E752}"/>
    <cellStyle name="Normal 4 4 2 4 2 3" xfId="8425" xr:uid="{6A70F0BF-D7D0-4B85-B0C1-79744443D8AD}"/>
    <cellStyle name="Normal 4 4 2 4 2 3 2" xfId="18805" xr:uid="{267F612C-EEAF-43EE-B20C-E6ECA5E6DB21}"/>
    <cellStyle name="Normal 4 4 2 4 2 4" xfId="11258" xr:uid="{C6886769-9BD0-4F8E-A386-8BBF708CF0BA}"/>
    <cellStyle name="Normal 4 4 2 4 2 4 2" xfId="21638" xr:uid="{C9F7911D-DEE3-403B-83CD-E2A6C409A7AC}"/>
    <cellStyle name="Normal 4 4 2 4 2 5" xfId="23984" xr:uid="{B23B2DF9-82EF-45C7-9FBB-906912C74F17}"/>
    <cellStyle name="Normal 4 4 2 4 2 6" xfId="13906" xr:uid="{2F1045BB-53EA-4FB1-890A-6A2795B420BD}"/>
    <cellStyle name="Normal 4 4 2 4 3" xfId="2784" xr:uid="{00000000-0005-0000-0000-00002C060000}"/>
    <cellStyle name="Normal 4 4 2 4 3 2" xfId="6001" xr:uid="{95EA8E11-5537-4A68-AF65-8399F5C49F15}"/>
    <cellStyle name="Normal 4 4 2 4 3 2 2" xfId="28140" xr:uid="{68EEADF2-2AD1-47CD-95C5-623C2B15C40B}"/>
    <cellStyle name="Normal 4 4 2 4 3 2 3" xfId="15454" xr:uid="{81AC6881-060D-49E2-85F5-2E625E9E456B}"/>
    <cellStyle name="Normal 4 4 2 4 3 3" xfId="7907" xr:uid="{E3C17826-5BD3-463F-BCD5-BEEF9F957C4C}"/>
    <cellStyle name="Normal 4 4 2 4 3 3 2" xfId="18287" xr:uid="{4A831123-808B-4BCA-BC87-E889B02E29A8}"/>
    <cellStyle name="Normal 4 4 2 4 3 4" xfId="10740" xr:uid="{C684B92C-9FED-4F5B-B80A-33BD8DA70E4D}"/>
    <cellStyle name="Normal 4 4 2 4 3 4 2" xfId="21120" xr:uid="{0740E351-8637-4EB1-A9B8-E45D0364FF18}"/>
    <cellStyle name="Normal 4 4 2 4 3 5" xfId="22646" xr:uid="{771BE6F7-1616-4895-81F6-29430F4DFF5C}"/>
    <cellStyle name="Normal 4 4 2 4 3 6" xfId="13240" xr:uid="{75F1AEE9-9B4E-4585-8635-8BF605B8F223}"/>
    <cellStyle name="Normal 4 4 2 4 4" xfId="4193" xr:uid="{96BB92AC-F20C-4C4D-AE25-AF828871AFE4}"/>
    <cellStyle name="Normal 4 4 2 4 4 2" xfId="8964" xr:uid="{213E87B1-4640-4830-B3FE-2730CE3A4E12}"/>
    <cellStyle name="Normal 4 4 2 4 4 2 2" xfId="19344" xr:uid="{4732E8CE-8314-4A71-965F-4492544F64DC}"/>
    <cellStyle name="Normal 4 4 2 4 4 3" xfId="11797" xr:uid="{1E649367-FA4B-4B30-B77B-B6496126789A}"/>
    <cellStyle name="Normal 4 4 2 4 4 3 2" xfId="22177" xr:uid="{54000B27-16F5-4737-97AC-5EF6B85A6040}"/>
    <cellStyle name="Normal 4 4 2 4 4 4" xfId="23151" xr:uid="{8F9319D7-B853-4F09-B86A-AB41BD9E4F06}"/>
    <cellStyle name="Normal 4 4 2 4 4 5" xfId="16511" xr:uid="{59A15F81-D3BA-4822-93BE-A4760071BFE6}"/>
    <cellStyle name="Normal 4 4 2 4 5" xfId="5291" xr:uid="{533E2B35-FCAF-412B-9DCA-D713E1E837DA}"/>
    <cellStyle name="Normal 4 4 2 4 5 2" xfId="14589" xr:uid="{E45A6DA9-F6DD-4BE1-88EF-D73B6CBFE0B3}"/>
    <cellStyle name="Normal 4 4 2 4 6" xfId="7042" xr:uid="{7D54AB82-DC51-48D5-8538-93D0951DDF25}"/>
    <cellStyle name="Normal 4 4 2 4 6 2" xfId="17422" xr:uid="{0C0B500B-9BD5-484C-824A-61E62BE1B3F2}"/>
    <cellStyle name="Normal 4 4 2 4 7" xfId="9875" xr:uid="{35D85105-00A8-431A-98BC-D4A460429DBC}"/>
    <cellStyle name="Normal 4 4 2 4 7 2" xfId="20255" xr:uid="{A72441B9-8FDE-4736-968C-4714EBB2DBAE}"/>
    <cellStyle name="Normal 4 4 2 4 8" xfId="23943" xr:uid="{519AB3C6-84B3-4A4B-9948-7581BC858FCF}"/>
    <cellStyle name="Normal 4 4 2 4 9" xfId="12756" xr:uid="{1396107D-6352-405C-BCA7-4BC444A9CA14}"/>
    <cellStyle name="Normal 4 4 2 5" xfId="3347" xr:uid="{00000000-0005-0000-0000-00002D060000}"/>
    <cellStyle name="Normal 4 4 2 5 2" xfId="4533" xr:uid="{5E60AF2D-179F-4D24-AD54-5B7AA556A5DD}"/>
    <cellStyle name="Normal 4 4 2 5 2 2" xfId="9304" xr:uid="{35E01CA6-96A3-4431-B026-E09FEF25DB54}"/>
    <cellStyle name="Normal 4 4 2 5 2 2 2" xfId="29281" xr:uid="{C68B05B6-DAA6-4829-9645-882AF5471896}"/>
    <cellStyle name="Normal 4 4 2 5 2 2 3" xfId="19684" xr:uid="{BCAC5E27-933A-43D6-8166-3CDC64456C93}"/>
    <cellStyle name="Normal 4 4 2 5 2 3" xfId="12137" xr:uid="{0D0CE1D9-91A3-4A1B-9092-D86677B77CD0}"/>
    <cellStyle name="Normal 4 4 2 5 2 3 2" xfId="22517" xr:uid="{F63EBC74-937D-4CFC-9C04-84CE1B457986}"/>
    <cellStyle name="Normal 4 4 2 5 2 4" xfId="24127" xr:uid="{3F722632-BEB6-4346-8723-E53DF6D918A5}"/>
    <cellStyle name="Normal 4 4 2 5 2 5" xfId="16851" xr:uid="{36E94304-D19A-4F07-9B37-DC544DDD0F39}"/>
    <cellStyle name="Normal 4 4 2 5 3" xfId="6404" xr:uid="{F785735A-DF6A-4C2D-8853-2D9398843D1C}"/>
    <cellStyle name="Normal 4 4 2 5 3 2" xfId="28159" xr:uid="{4B461DD2-E85E-4D0F-A84C-F33FEE6549B2}"/>
    <cellStyle name="Normal 4 4 2 5 3 3" xfId="15973" xr:uid="{C15983D7-7394-45E1-8C77-4667DF42AD09}"/>
    <cellStyle name="Normal 4 4 2 5 4" xfId="8426" xr:uid="{5C2664CF-91DD-4A80-AE8E-2B2FB102247E}"/>
    <cellStyle name="Normal 4 4 2 5 4 2" xfId="18806" xr:uid="{312626E5-694C-4D09-8BFA-5A6B78A28534}"/>
    <cellStyle name="Normal 4 4 2 5 5" xfId="11259" xr:uid="{AE33355B-2358-4410-84AB-CD4C0EDC0107}"/>
    <cellStyle name="Normal 4 4 2 5 5 2" xfId="21639" xr:uid="{3F5C8609-160F-4530-A90A-D78FEBD4EE7D}"/>
    <cellStyle name="Normal 4 4 2 5 6" xfId="25516" xr:uid="{A9CA32F4-4CF4-4CCD-A676-7EC5AC72E217}"/>
    <cellStyle name="Normal 4 4 2 5 7" xfId="13907" xr:uid="{FF8E5222-B025-4A0F-B407-00746D92BB11}"/>
    <cellStyle name="Normal 4 4 2 6" xfId="2936" xr:uid="{00000000-0005-0000-0000-00002E060000}"/>
    <cellStyle name="Normal 4 4 2 6 2" xfId="6115" xr:uid="{5B3B8C6D-A847-46E6-9FFA-E283D1827F41}"/>
    <cellStyle name="Normal 4 4 2 6 2 2" xfId="27500" xr:uid="{256FD398-1765-4561-B83B-60BA0532852E}"/>
    <cellStyle name="Normal 4 4 2 6 2 3" xfId="15593" xr:uid="{628FFAED-D951-44EC-8EDC-07AD4BDDC531}"/>
    <cellStyle name="Normal 4 4 2 6 3" xfId="8046" xr:uid="{3159FA81-94C4-4D3A-8F13-76BF2389BBB9}"/>
    <cellStyle name="Normal 4 4 2 6 3 2" xfId="18426" xr:uid="{360F8008-33CF-4D76-82CB-D0439AE14674}"/>
    <cellStyle name="Normal 4 4 2 6 4" xfId="10879" xr:uid="{1A7917F8-51D4-4B2F-849F-B7F8A81829AD}"/>
    <cellStyle name="Normal 4 4 2 6 4 2" xfId="21259" xr:uid="{EA4F534D-6D68-42D7-98EB-6CBB0775F31C}"/>
    <cellStyle name="Normal 4 4 2 6 5" xfId="22757" xr:uid="{BE31A1BC-E09B-45D6-A853-5E4B01C10954}"/>
    <cellStyle name="Normal 4 4 2 6 6" xfId="13454" xr:uid="{AC3B5C53-4470-46C2-BD54-B93BA475B524}"/>
    <cellStyle name="Normal 4 4 2 7" xfId="2496" xr:uid="{00000000-0005-0000-0000-00002F060000}"/>
    <cellStyle name="Normal 4 4 2 7 2" xfId="5778" xr:uid="{6C89BBB6-B358-40CC-A506-DF06AF094E74}"/>
    <cellStyle name="Normal 4 4 2 7 2 2" xfId="27185" xr:uid="{AF97877D-DC51-4FD6-8AB3-CF38E2140017}"/>
    <cellStyle name="Normal 4 4 2 7 2 3" xfId="15167" xr:uid="{57C8706A-73C8-4E4E-B7B5-23D436CB38CA}"/>
    <cellStyle name="Normal 4 4 2 7 3" xfId="7620" xr:uid="{4963D2F7-C942-410B-A0FB-94E0DC35EA63}"/>
    <cellStyle name="Normal 4 4 2 7 3 2" xfId="18000" xr:uid="{EB8D888C-28AD-4A32-A8EE-59687F8BC34F}"/>
    <cellStyle name="Normal 4 4 2 7 4" xfId="10453" xr:uid="{42BE68C6-AD2C-4A30-85AC-FF0D67F7855A}"/>
    <cellStyle name="Normal 4 4 2 7 4 2" xfId="20833" xr:uid="{CB5FC10B-AC48-4DA8-A409-C02114CDE171}"/>
    <cellStyle name="Normal 4 4 2 7 5" xfId="22929" xr:uid="{FA34AF95-0BFC-4073-918E-2CF4FC4D06D4}"/>
    <cellStyle name="Normal 4 4 2 7 6" xfId="12883" xr:uid="{3372F42B-11D6-48F8-94B4-E68C129381B2}"/>
    <cellStyle name="Normal 4 4 2 8" xfId="2190" xr:uid="{00000000-0005-0000-0000-000018060000}"/>
    <cellStyle name="Normal 4 4 2 8 2" xfId="7316" xr:uid="{F821927E-FF2E-47FC-B390-71685C7CCE2B}"/>
    <cellStyle name="Normal 4 4 2 8 2 2" xfId="17696" xr:uid="{38FF1FEC-56E1-4843-B852-D3A78EC33CC7}"/>
    <cellStyle name="Normal 4 4 2 8 3" xfId="10149" xr:uid="{71790410-07D4-467B-A565-A2406DC2C56F}"/>
    <cellStyle name="Normal 4 4 2 8 3 2" xfId="20529" xr:uid="{409FBD40-5A2B-4A72-809F-EE173AC1241F}"/>
    <cellStyle name="Normal 4 4 2 8 4" xfId="23158" xr:uid="{06BF8221-A1D6-47ED-82A6-7E370277956D}"/>
    <cellStyle name="Normal 4 4 2 8 5" xfId="14863" xr:uid="{881F6974-E9F0-46E4-8294-8C2A320F09FA}"/>
    <cellStyle name="Normal 4 4 2 9" xfId="3986" xr:uid="{B16C01AD-B9E5-44C6-ADA8-D9B3921D7DFB}"/>
    <cellStyle name="Normal 4 4 2 9 2" xfId="8809" xr:uid="{281D8EDE-F9A6-43C1-9742-21DE38177E57}"/>
    <cellStyle name="Normal 4 4 2 9 2 2" xfId="19189" xr:uid="{9AEBB8E4-FDE3-413D-AA75-01417202CE90}"/>
    <cellStyle name="Normal 4 4 2 9 3" xfId="11642" xr:uid="{3267E1C4-3272-441D-8A24-461403A7F96B}"/>
    <cellStyle name="Normal 4 4 2 9 3 2" xfId="22022" xr:uid="{DDD9BDDF-AFFC-4EB4-9874-C133700B6679}"/>
    <cellStyle name="Normal 4 4 2 9 4" xfId="16356" xr:uid="{C9A5B588-EB5B-4732-9027-4843E7F14F44}"/>
    <cellStyle name="Normal 4 4 3" xfId="991" xr:uid="{00000000-0005-0000-0000-000091050000}"/>
    <cellStyle name="Normal 4 4 3 10" xfId="5292" xr:uid="{88B6DE60-D7A5-41FD-996D-110C6073BC2F}"/>
    <cellStyle name="Normal 4 4 3 10 2" xfId="14590" xr:uid="{CEA30152-4AF3-4C5C-BEAC-D06BFA565B8E}"/>
    <cellStyle name="Normal 4 4 3 11" xfId="7043" xr:uid="{2DC32E99-2A6D-4B7A-91E3-D2377718AACA}"/>
    <cellStyle name="Normal 4 4 3 11 2" xfId="17423" xr:uid="{8134CA82-294A-4E34-AA54-41DC39FEAD23}"/>
    <cellStyle name="Normal 4 4 3 12" xfId="9876" xr:uid="{A898B6A6-D9A0-49CF-843D-5A41ACD04B3E}"/>
    <cellStyle name="Normal 4 4 3 12 2" xfId="20256" xr:uid="{67DD2765-FEF1-4A0A-A1BE-F5BF3D9D41ED}"/>
    <cellStyle name="Normal 4 4 3 13" xfId="24668" xr:uid="{8E62B68A-D58A-4532-91A2-F2AF68881A4F}"/>
    <cellStyle name="Normal 4 4 3 14" xfId="12458" xr:uid="{6D09E4C8-F1C9-40F3-A072-8BF6DC8D0B70}"/>
    <cellStyle name="Normal 4 4 3 2" xfId="992" xr:uid="{00000000-0005-0000-0000-000092050000}"/>
    <cellStyle name="Normal 4 4 3 2 10" xfId="9877" xr:uid="{F255A013-70AB-4A59-8633-B48A70F454FC}"/>
    <cellStyle name="Normal 4 4 3 2 10 2" xfId="20257" xr:uid="{D28DD238-54D2-4B69-A7C1-6CE81E63D2FA}"/>
    <cellStyle name="Normal 4 4 3 2 11" xfId="24672" xr:uid="{366AD8EB-E5A1-4DD2-B560-9D07126072B4}"/>
    <cellStyle name="Normal 4 4 3 2 12" xfId="12599" xr:uid="{1D5673CB-386D-40C7-88B0-0DB1519D39A4}"/>
    <cellStyle name="Normal 4 4 3 2 2" xfId="993" xr:uid="{00000000-0005-0000-0000-000093050000}"/>
    <cellStyle name="Normal 4 4 3 2 2 2" xfId="3349" xr:uid="{00000000-0005-0000-0000-000033060000}"/>
    <cellStyle name="Normal 4 4 3 2 2 2 2" xfId="6406" xr:uid="{00633550-0CEB-489C-BF76-9FA9D44E0746}"/>
    <cellStyle name="Normal 4 4 3 2 2 2 2 2" xfId="28045" xr:uid="{107BB400-7316-403D-A324-78BEE252AE6E}"/>
    <cellStyle name="Normal 4 4 3 2 2 2 2 3" xfId="28054" xr:uid="{D4671570-37DF-4E1F-9685-441CF788607D}"/>
    <cellStyle name="Normal 4 4 3 2 2 2 2 4" xfId="15975" xr:uid="{569A8433-37B8-4B2D-BED4-516E8C1CFB99}"/>
    <cellStyle name="Normal 4 4 3 2 2 2 3" xfId="8428" xr:uid="{43432A74-8AD5-42AF-A9F2-FCAC50F97D32}"/>
    <cellStyle name="Normal 4 4 3 2 2 2 3 2" xfId="28910" xr:uid="{6D738C94-1394-421B-8925-58847C9B12F2}"/>
    <cellStyle name="Normal 4 4 3 2 2 2 3 3" xfId="18808" xr:uid="{C04674E1-32BF-4D6F-B1B9-B9F6653E7F7B}"/>
    <cellStyle name="Normal 4 4 3 2 2 2 4" xfId="11261" xr:uid="{3EDAD551-5A33-47A0-9975-2DE6BABECBDF}"/>
    <cellStyle name="Normal 4 4 3 2 2 2 4 2" xfId="21641" xr:uid="{EBB800D0-4C8B-483A-A777-005DB570AC02}"/>
    <cellStyle name="Normal 4 4 3 2 2 2 5" xfId="25191" xr:uid="{AC222BDA-295B-4B7F-9BF5-C5D478EC2486}"/>
    <cellStyle name="Normal 4 4 3 2 2 2 6" xfId="13909" xr:uid="{27E63BC5-56C9-489C-A731-AF3D82D6E2CC}"/>
    <cellStyle name="Normal 4 4 3 2 2 3" xfId="4342" xr:uid="{0C5886EB-F9A9-433B-B04A-12B1F791A654}"/>
    <cellStyle name="Normal 4 4 3 2 2 3 2" xfId="9113" xr:uid="{48B52A04-3533-40E8-BBC6-9F81FA09C7E8}"/>
    <cellStyle name="Normal 4 4 3 2 2 3 2 2" xfId="29156" xr:uid="{CC7B71A2-16DA-44FB-ABEF-A9D0EFEE69CE}"/>
    <cellStyle name="Normal 4 4 3 2 2 3 2 3" xfId="19493" xr:uid="{5F1BACCC-80CB-498D-9DAC-6A7E5380D294}"/>
    <cellStyle name="Normal 4 4 3 2 2 3 3" xfId="11946" xr:uid="{25FC1F0C-D661-4395-8501-84C4EA98AB69}"/>
    <cellStyle name="Normal 4 4 3 2 2 3 3 2" xfId="22326" xr:uid="{206E4AEB-9D88-4016-85D2-A25E338C833B}"/>
    <cellStyle name="Normal 4 4 3 2 2 3 4" xfId="23495" xr:uid="{AA8374BD-F104-48E4-8843-A94EBE10930E}"/>
    <cellStyle name="Normal 4 4 3 2 2 3 5" xfId="16660" xr:uid="{072914E5-77BE-4B58-9C08-4E51D0FBFA68}"/>
    <cellStyle name="Normal 4 4 3 2 2 4" xfId="5294" xr:uid="{26717934-BE0B-4FD6-B482-94A25175970F}"/>
    <cellStyle name="Normal 4 4 3 2 2 4 2" xfId="27801" xr:uid="{E471440A-0506-45A8-8DCF-223AF063FB8B}"/>
    <cellStyle name="Normal 4 4 3 2 2 4 3" xfId="14592" xr:uid="{58AA8BF7-CC5F-4C5B-9F16-DC942AD323E2}"/>
    <cellStyle name="Normal 4 4 3 2 2 5" xfId="7045" xr:uid="{8C01A2C2-DACA-42D4-ADB1-02790D8E85E5}"/>
    <cellStyle name="Normal 4 4 3 2 2 5 2" xfId="17425" xr:uid="{5B993106-9B55-4855-9C3B-A88708F6DFCF}"/>
    <cellStyle name="Normal 4 4 3 2 2 6" xfId="9878" xr:uid="{9BCF11DB-9CF6-4244-8DF9-783DEDCCADDA}"/>
    <cellStyle name="Normal 4 4 3 2 2 6 2" xfId="20258" xr:uid="{56E7D71D-6185-4232-B67F-A7EC19DCE073}"/>
    <cellStyle name="Normal 4 4 3 2 2 7" xfId="24303" xr:uid="{7A7012E4-D9D2-45AE-B5A2-4FCEDA725ACA}"/>
    <cellStyle name="Normal 4 4 3 2 2 8" xfId="13245" xr:uid="{64D362F5-1611-4AC2-AE01-8C579BB6751B}"/>
    <cellStyle name="Normal 4 4 3 2 3" xfId="3350" xr:uid="{00000000-0005-0000-0000-000034060000}"/>
    <cellStyle name="Normal 4 4 3 2 3 2" xfId="4534" xr:uid="{2A0F3A8C-4A5A-47EC-ACD2-D50F6D6C82F7}"/>
    <cellStyle name="Normal 4 4 3 2 3 2 2" xfId="9305" xr:uid="{386CECEE-1C2B-4675-9F80-8A8AAECC8B6F}"/>
    <cellStyle name="Normal 4 4 3 2 3 2 2 2" xfId="29282" xr:uid="{62E6EE81-F264-4690-B08D-D11F23B9190D}"/>
    <cellStyle name="Normal 4 4 3 2 3 2 2 3" xfId="19685" xr:uid="{EFA10093-6DA2-4B7C-80EA-DD8CD4FA7702}"/>
    <cellStyle name="Normal 4 4 3 2 3 2 3" xfId="12138" xr:uid="{F280EA41-8078-48B8-A463-73C033571C38}"/>
    <cellStyle name="Normal 4 4 3 2 3 2 3 2" xfId="22518" xr:uid="{3D09AA19-0E66-4EB2-A359-633324598582}"/>
    <cellStyle name="Normal 4 4 3 2 3 2 4" xfId="24811" xr:uid="{952D9C29-925D-4A29-8664-70B026A402B6}"/>
    <cellStyle name="Normal 4 4 3 2 3 2 5" xfId="16852" xr:uid="{C02EC18D-4EC3-4EB0-B8D4-17E8B5FDB6EA}"/>
    <cellStyle name="Normal 4 4 3 2 3 3" xfId="6407" xr:uid="{91A91A5F-D051-4EBF-9066-F692AF96864B}"/>
    <cellStyle name="Normal 4 4 3 2 3 3 2" xfId="27552" xr:uid="{C9E2869B-EC75-4687-95C0-6BE5BB5077ED}"/>
    <cellStyle name="Normal 4 4 3 2 3 3 3" xfId="15976" xr:uid="{D4A3621A-2D8E-4B11-9F92-F68142AEBBDA}"/>
    <cellStyle name="Normal 4 4 3 2 3 4" xfId="8429" xr:uid="{A0F448F4-0E27-4CD4-BA2E-E84BC0C84681}"/>
    <cellStyle name="Normal 4 4 3 2 3 4 2" xfId="18809" xr:uid="{4B0F16B0-9C06-4C83-AD89-0D17C2242C3F}"/>
    <cellStyle name="Normal 4 4 3 2 3 5" xfId="11262" xr:uid="{7DF33F54-5FDB-44FE-9057-7B6E59DA09A5}"/>
    <cellStyle name="Normal 4 4 3 2 3 5 2" xfId="21642" xr:uid="{3754B178-E58F-47DB-A78C-F96880072886}"/>
    <cellStyle name="Normal 4 4 3 2 3 6" xfId="23029" xr:uid="{CA007D25-6172-437D-A65E-BFAE886AC180}"/>
    <cellStyle name="Normal 4 4 3 2 3 7" xfId="13910" xr:uid="{BB4D16E7-B394-45F0-AFD2-45F403903763}"/>
    <cellStyle name="Normal 4 4 3 2 4" xfId="3348" xr:uid="{00000000-0005-0000-0000-000035060000}"/>
    <cellStyle name="Normal 4 4 3 2 4 2" xfId="6405" xr:uid="{E1D61AF0-110C-4A7F-A9D6-B3B628E21F99}"/>
    <cellStyle name="Normal 4 4 3 2 4 2 2" xfId="28567" xr:uid="{E915782A-F4DA-4A59-9F00-74A4A8A56104}"/>
    <cellStyle name="Normal 4 4 3 2 4 2 3" xfId="15974" xr:uid="{7C31119E-A159-4E6B-8ADB-126245A31818}"/>
    <cellStyle name="Normal 4 4 3 2 4 3" xfId="8427" xr:uid="{8EE90E21-299B-47B2-A2F4-C7BFE3DD8AAD}"/>
    <cellStyle name="Normal 4 4 3 2 4 3 2" xfId="18807" xr:uid="{7AA1D0A5-007E-4050-9A9B-72623895D301}"/>
    <cellStyle name="Normal 4 4 3 2 4 4" xfId="11260" xr:uid="{94D5D4E3-3608-46BD-B574-85ECE77FAC8E}"/>
    <cellStyle name="Normal 4 4 3 2 4 4 2" xfId="21640" xr:uid="{3EDEE02D-59D4-47A9-9F5E-D57F2BAEF8D7}"/>
    <cellStyle name="Normal 4 4 3 2 4 5" xfId="24725" xr:uid="{D696B5D4-4C25-48F6-A7D7-B57F18260A53}"/>
    <cellStyle name="Normal 4 4 3 2 4 6" xfId="13908" xr:uid="{B03E9160-65CA-4ED8-8AEF-3BE7EC556657}"/>
    <cellStyle name="Normal 4 4 3 2 5" xfId="2533" xr:uid="{00000000-0005-0000-0000-000036060000}"/>
    <cellStyle name="Normal 4 4 3 2 5 2" xfId="5806" xr:uid="{D4BF47C8-FF73-444E-81E2-7F182E7B0AC6}"/>
    <cellStyle name="Normal 4 4 3 2 5 2 2" xfId="26995" xr:uid="{F6291A55-DD33-42BA-BA02-ED344CCDFB28}"/>
    <cellStyle name="Normal 4 4 3 2 5 2 3" xfId="15204" xr:uid="{79871B39-F309-4A30-AD38-F63F5787752B}"/>
    <cellStyle name="Normal 4 4 3 2 5 3" xfId="7657" xr:uid="{58CC0819-D813-425A-973A-3EEEAF1A1778}"/>
    <cellStyle name="Normal 4 4 3 2 5 3 2" xfId="18037" xr:uid="{6EA1ED6B-715D-48FC-A3CB-64B3312C0AA3}"/>
    <cellStyle name="Normal 4 4 3 2 5 4" xfId="10490" xr:uid="{81719869-DC8F-4F37-ABC0-DE4BF813ED34}"/>
    <cellStyle name="Normal 4 4 3 2 5 4 2" xfId="20870" xr:uid="{B8068C4B-6753-42D6-B3E8-27426EE0C0F6}"/>
    <cellStyle name="Normal 4 4 3 2 5 5" xfId="24539" xr:uid="{A318FF14-026E-45A3-A70F-1A2111E853AF}"/>
    <cellStyle name="Normal 4 4 3 2 5 6" xfId="12920" xr:uid="{09E791B4-3C1F-4420-BF75-EC5501BDD391}"/>
    <cellStyle name="Normal 4 4 3 2 6" xfId="2366" xr:uid="{00000000-0005-0000-0000-000031060000}"/>
    <cellStyle name="Normal 4 4 3 2 6 2" xfId="7492" xr:uid="{192012FC-A505-4340-98FE-A3126E95501E}"/>
    <cellStyle name="Normal 4 4 3 2 6 2 2" xfId="17872" xr:uid="{03111FB6-39A8-451B-96F2-72E8DD23A6B9}"/>
    <cellStyle name="Normal 4 4 3 2 6 3" xfId="10325" xr:uid="{904AECDB-464E-4755-BE19-8F70B5547D5C}"/>
    <cellStyle name="Normal 4 4 3 2 6 3 2" xfId="20705" xr:uid="{CFB0C1BB-A858-4141-8C35-EE59CCB35971}"/>
    <cellStyle name="Normal 4 4 3 2 6 4" xfId="25585" xr:uid="{432B12DE-9603-4960-A1BB-3A86AE412E29}"/>
    <cellStyle name="Normal 4 4 3 2 6 5" xfId="15039" xr:uid="{B0DAF18C-3B61-444C-889B-8081FD024C30}"/>
    <cellStyle name="Normal 4 4 3 2 7" xfId="3901" xr:uid="{6225CC75-CA53-4133-8BE5-2959BE0A2A54}"/>
    <cellStyle name="Normal 4 4 3 2 7 2" xfId="8732" xr:uid="{650C195F-1910-4E5D-9E1B-E17080A82A8C}"/>
    <cellStyle name="Normal 4 4 3 2 7 2 2" xfId="19112" xr:uid="{39532BFA-4E0E-4D98-8650-C1361F182236}"/>
    <cellStyle name="Normal 4 4 3 2 7 3" xfId="11565" xr:uid="{FE4574BF-3DA2-426C-8908-083B65F401C2}"/>
    <cellStyle name="Normal 4 4 3 2 7 3 2" xfId="21945" xr:uid="{3CE25913-3A01-4CB2-95CD-67E3AF59AB1A}"/>
    <cellStyle name="Normal 4 4 3 2 7 4" xfId="16279" xr:uid="{8394EDD0-2244-44D5-BD54-BA89D120D19C}"/>
    <cellStyle name="Normal 4 4 3 2 8" xfId="5293" xr:uid="{CC0C7A1D-A8E1-4FAD-A9D6-DBDD1C0D7E69}"/>
    <cellStyle name="Normal 4 4 3 2 8 2" xfId="14591" xr:uid="{A9B60DA8-CCEB-4E20-8F16-DFEB8FE5C967}"/>
    <cellStyle name="Normal 4 4 3 2 9" xfId="7044" xr:uid="{4B57BBD0-EBA8-4E97-B741-1C10AE2A913B}"/>
    <cellStyle name="Normal 4 4 3 2 9 2" xfId="17424" xr:uid="{6A3E1E8E-7DFE-4F85-8B1D-A88865591F12}"/>
    <cellStyle name="Normal 4 4 3 3" xfId="994" xr:uid="{00000000-0005-0000-0000-000094050000}"/>
    <cellStyle name="Normal 4 4 3 3 10" xfId="22806" xr:uid="{987EE5FF-8B79-4E53-A401-27689ED6ACC7}"/>
    <cellStyle name="Normal 4 4 3 3 11" xfId="12757" xr:uid="{5F98A08F-7AEE-4A90-BF5A-5E6C2B3C6D77}"/>
    <cellStyle name="Normal 4 4 3 3 2" xfId="2788" xr:uid="{00000000-0005-0000-0000-000038060000}"/>
    <cellStyle name="Normal 4 4 3 3 2 2" xfId="3352" xr:uid="{00000000-0005-0000-0000-000039060000}"/>
    <cellStyle name="Normal 4 4 3 3 2 2 2" xfId="6409" xr:uid="{F0D7B8CE-5989-4B44-A11D-6BE5EE023DAE}"/>
    <cellStyle name="Normal 4 4 3 3 2 2 2 2" xfId="26309" xr:uid="{20ECE3AB-95E1-4C72-8547-E6DAA8F39BBE}"/>
    <cellStyle name="Normal 4 4 3 3 2 2 2 3" xfId="15978" xr:uid="{8E92EA97-8D72-4EEE-A896-10989C13FA8E}"/>
    <cellStyle name="Normal 4 4 3 3 2 2 3" xfId="8431" xr:uid="{D7890BE3-5F25-4868-9459-F482288A4646}"/>
    <cellStyle name="Normal 4 4 3 3 2 2 3 2" xfId="18811" xr:uid="{266E21A7-4E13-495B-9688-0FE00F07C4C2}"/>
    <cellStyle name="Normal 4 4 3 3 2 2 4" xfId="11264" xr:uid="{6B8BCF1B-AAD3-4E3A-B2FC-149DEA071F0B}"/>
    <cellStyle name="Normal 4 4 3 3 2 2 4 2" xfId="21644" xr:uid="{CA266A13-83DD-4E1A-8451-05463928871A}"/>
    <cellStyle name="Normal 4 4 3 3 2 2 5" xfId="24321" xr:uid="{5C4AF685-1C8F-44AD-A0D2-86B37A4B3AE6}"/>
    <cellStyle name="Normal 4 4 3 3 2 2 6" xfId="13912" xr:uid="{CAC97086-7938-48DA-894B-B82DA6F61B8B}"/>
    <cellStyle name="Normal 4 4 3 3 2 3" xfId="4343" xr:uid="{9B92228C-3E74-489C-8801-556384B30F1A}"/>
    <cellStyle name="Normal 4 4 3 3 2 3 2" xfId="9114" xr:uid="{DDADC91D-FC06-4187-AE2E-AF80FDA92CF5}"/>
    <cellStyle name="Normal 4 4 3 3 2 3 2 2" xfId="29157" xr:uid="{89767C29-DD53-4656-9EB4-8C1FAE3C4C6D}"/>
    <cellStyle name="Normal 4 4 3 3 2 3 2 3" xfId="19494" xr:uid="{14738460-639F-4038-8F22-F3168F19F5A3}"/>
    <cellStyle name="Normal 4 4 3 3 2 3 3" xfId="11947" xr:uid="{C13D50FA-4882-4268-B2A3-32EA8066D09C}"/>
    <cellStyle name="Normal 4 4 3 3 2 3 3 2" xfId="22327" xr:uid="{276D7538-C8F0-4F78-ACF2-D991DFD3DB63}"/>
    <cellStyle name="Normal 4 4 3 3 2 3 4" xfId="25486" xr:uid="{87FF3322-4FC3-4053-A1F2-F8EFC4AAE8BF}"/>
    <cellStyle name="Normal 4 4 3 3 2 3 5" xfId="16661" xr:uid="{64F5A6FE-B27C-419C-8DAC-DD7DEEE8DD7E}"/>
    <cellStyle name="Normal 4 4 3 3 2 4" xfId="6005" xr:uid="{DC03F221-C779-438F-B08A-301AB2C51A32}"/>
    <cellStyle name="Normal 4 4 3 3 2 4 2" xfId="26751" xr:uid="{7E56A677-DD69-4423-A87C-C38E81CDF76C}"/>
    <cellStyle name="Normal 4 4 3 3 2 4 3" xfId="15458" xr:uid="{8CE8E04D-DABA-4F74-A4D7-17932519216B}"/>
    <cellStyle name="Normal 4 4 3 3 2 5" xfId="7911" xr:uid="{135AA85E-B505-4979-8CFE-8F669DFB904C}"/>
    <cellStyle name="Normal 4 4 3 3 2 5 2" xfId="18291" xr:uid="{9C6875CF-756F-4369-917A-1465F7590E8E}"/>
    <cellStyle name="Normal 4 4 3 3 2 6" xfId="10744" xr:uid="{81E31FC3-9B90-4324-A081-8B029DE02FBB}"/>
    <cellStyle name="Normal 4 4 3 3 2 6 2" xfId="21124" xr:uid="{BB59E8E2-2876-44B8-9E50-3A0D9FDF678F}"/>
    <cellStyle name="Normal 4 4 3 3 2 7" xfId="24537" xr:uid="{D0303B1B-2F01-471D-8F33-C7270CAF9253}"/>
    <cellStyle name="Normal 4 4 3 3 2 8" xfId="13246" xr:uid="{173229FF-8CBC-415F-9F70-A0EEEACE8ADD}"/>
    <cellStyle name="Normal 4 4 3 3 3" xfId="3353" xr:uid="{00000000-0005-0000-0000-00003A060000}"/>
    <cellStyle name="Normal 4 4 3 3 3 2" xfId="4535" xr:uid="{2AF32572-1D55-4043-826F-337A7D3BA8CE}"/>
    <cellStyle name="Normal 4 4 3 3 3 2 2" xfId="9306" xr:uid="{45D872CE-A08D-46C5-A3DD-CDA2BF6CAC57}"/>
    <cellStyle name="Normal 4 4 3 3 3 2 2 2" xfId="29283" xr:uid="{CE6FA758-4B8B-4C6D-806B-8AE678C81868}"/>
    <cellStyle name="Normal 4 4 3 3 3 2 2 3" xfId="19686" xr:uid="{44E12208-224C-4FDB-A214-4B6F69A1F655}"/>
    <cellStyle name="Normal 4 4 3 3 3 2 3" xfId="12139" xr:uid="{52809B32-C92D-4190-AB94-36EA9F3C327D}"/>
    <cellStyle name="Normal 4 4 3 3 3 2 3 2" xfId="22519" xr:uid="{45274F09-A6A6-4C4A-90F6-70E767FA7A66}"/>
    <cellStyle name="Normal 4 4 3 3 3 2 4" xfId="24206" xr:uid="{756062A5-B80E-49F4-AFE4-CD7C99C58703}"/>
    <cellStyle name="Normal 4 4 3 3 3 2 5" xfId="16853" xr:uid="{91FE53EC-E4A0-4C39-AE05-CD1981029634}"/>
    <cellStyle name="Normal 4 4 3 3 3 3" xfId="6410" xr:uid="{EA003898-62FC-4629-B6C3-D855DEF0542D}"/>
    <cellStyle name="Normal 4 4 3 3 3 3 2" xfId="27033" xr:uid="{EB7ADEE8-6F10-447A-9F5D-DBF7D9E7F011}"/>
    <cellStyle name="Normal 4 4 3 3 3 3 3" xfId="15979" xr:uid="{4F70E156-9B38-42D4-8E18-B4690DD41064}"/>
    <cellStyle name="Normal 4 4 3 3 3 4" xfId="8432" xr:uid="{28892803-79E2-452F-90CA-6BC77CF0B8F1}"/>
    <cellStyle name="Normal 4 4 3 3 3 4 2" xfId="18812" xr:uid="{F25BF1F6-DAE9-4182-B9D8-83B852976089}"/>
    <cellStyle name="Normal 4 4 3 3 3 5" xfId="11265" xr:uid="{A07FF229-102F-4CE4-B5BB-201F868E9851}"/>
    <cellStyle name="Normal 4 4 3 3 3 5 2" xfId="21645" xr:uid="{9572FE2A-D274-485D-A855-286B92CDED99}"/>
    <cellStyle name="Normal 4 4 3 3 3 6" xfId="24687" xr:uid="{6416F198-8AD4-4B3A-9F17-CEEADF7E3048}"/>
    <cellStyle name="Normal 4 4 3 3 3 7" xfId="13913" xr:uid="{7B4F3DE0-9FDC-4221-AD6B-EE360D26973C}"/>
    <cellStyle name="Normal 4 4 3 3 4" xfId="3351" xr:uid="{00000000-0005-0000-0000-00003B060000}"/>
    <cellStyle name="Normal 4 4 3 3 4 2" xfId="6408" xr:uid="{6A58AA44-063B-43CE-B4FE-985CDAE9F865}"/>
    <cellStyle name="Normal 4 4 3 3 4 2 2" xfId="27091" xr:uid="{01FB4A3D-7480-408E-ABA8-EF7662A5402B}"/>
    <cellStyle name="Normal 4 4 3 3 4 2 3" xfId="15977" xr:uid="{A73A6EF9-151F-4F93-AD08-B5DD39728763}"/>
    <cellStyle name="Normal 4 4 3 3 4 3" xfId="8430" xr:uid="{CF293C32-F919-4C58-AC3E-3E5AB26D8B3C}"/>
    <cellStyle name="Normal 4 4 3 3 4 3 2" xfId="18810" xr:uid="{477A468F-C2D5-4456-890A-FF41B7654703}"/>
    <cellStyle name="Normal 4 4 3 3 4 4" xfId="11263" xr:uid="{A039E16B-631D-427E-895C-CBABD9D4E697}"/>
    <cellStyle name="Normal 4 4 3 3 4 4 2" xfId="21643" xr:uid="{47BDA3F0-6F5E-462A-BC6D-126B47833054}"/>
    <cellStyle name="Normal 4 4 3 3 4 5" xfId="24362" xr:uid="{9538830B-933E-45F1-BC65-9663407F486D}"/>
    <cellStyle name="Normal 4 4 3 3 4 6" xfId="13911" xr:uid="{93F374F6-97EE-4EBD-99B3-147461753B05}"/>
    <cellStyle name="Normal 4 4 3 3 5" xfId="2635" xr:uid="{00000000-0005-0000-0000-00003C060000}"/>
    <cellStyle name="Normal 4 4 3 3 5 2" xfId="5896" xr:uid="{63CA9AAF-F898-4537-8DBE-380FD52EA124}"/>
    <cellStyle name="Normal 4 4 3 3 5 2 2" xfId="25896" xr:uid="{5187551B-F931-4F3F-9206-E053730CE909}"/>
    <cellStyle name="Normal 4 4 3 3 5 2 3" xfId="15306" xr:uid="{961BEBA4-5A1C-4407-BA52-D43019A5E04F}"/>
    <cellStyle name="Normal 4 4 3 3 5 3" xfId="7759" xr:uid="{C6EFDBEE-700F-410E-BB09-BCD1CE215D15}"/>
    <cellStyle name="Normal 4 4 3 3 5 3 2" xfId="18139" xr:uid="{552287C7-C581-4E88-BBC5-A50C28782E2B}"/>
    <cellStyle name="Normal 4 4 3 3 5 4" xfId="10592" xr:uid="{DAA8BED5-C170-49E3-AC82-37DBA6B62B26}"/>
    <cellStyle name="Normal 4 4 3 3 5 4 2" xfId="20972" xr:uid="{7E5C18AC-3CCD-4195-B99A-712E5F5B6083}"/>
    <cellStyle name="Normal 4 4 3 3 5 5" xfId="22809" xr:uid="{7D0DEE30-7119-4E67-838F-7CD9460FC46C}"/>
    <cellStyle name="Normal 4 4 3 3 5 6" xfId="13023" xr:uid="{24990CB0-AC00-47D7-8D6B-73BD6DB6B8DC}"/>
    <cellStyle name="Normal 4 4 3 3 6" xfId="4194" xr:uid="{F8050C67-3479-48F0-B876-AD9FA46BA241}"/>
    <cellStyle name="Normal 4 4 3 3 6 2" xfId="8965" xr:uid="{93D58050-9847-47E1-A557-62177E9B5932}"/>
    <cellStyle name="Normal 4 4 3 3 6 2 2" xfId="19345" xr:uid="{98EFF169-CDEC-4076-B940-C5FA2B85906C}"/>
    <cellStyle name="Normal 4 4 3 3 6 3" xfId="11798" xr:uid="{F09FD3D1-DFD5-4556-90D5-D910BA727AD6}"/>
    <cellStyle name="Normal 4 4 3 3 6 3 2" xfId="22178" xr:uid="{E36F1620-3757-4F53-B69F-A9FF7618A73E}"/>
    <cellStyle name="Normal 4 4 3 3 6 4" xfId="24369" xr:uid="{8EE0D10C-BDC4-4D48-970D-E5DE062DDB5A}"/>
    <cellStyle name="Normal 4 4 3 3 6 5" xfId="16512" xr:uid="{72836CC3-ABF1-40C5-A4D5-2351DEC11668}"/>
    <cellStyle name="Normal 4 4 3 3 7" xfId="5295" xr:uid="{5803F386-E0DE-4418-9726-4CE82A63EF34}"/>
    <cellStyle name="Normal 4 4 3 3 7 2" xfId="14593" xr:uid="{74767BF4-0B8F-4645-BCD0-84EFEFF6D25E}"/>
    <cellStyle name="Normal 4 4 3 3 8" xfId="7046" xr:uid="{013B7FAA-C254-48DA-BE9F-BA80F3E2D199}"/>
    <cellStyle name="Normal 4 4 3 3 8 2" xfId="17426" xr:uid="{CC2020D9-9169-4658-A4C8-416E8A9C78A1}"/>
    <cellStyle name="Normal 4 4 3 3 9" xfId="9879" xr:uid="{EAFE72B4-CD0F-40A2-97A0-4393DEC9A480}"/>
    <cellStyle name="Normal 4 4 3 3 9 2" xfId="20259" xr:uid="{7041593E-E7E2-47B3-9CA6-05347C57A4CB}"/>
    <cellStyle name="Normal 4 4 3 4" xfId="995" xr:uid="{00000000-0005-0000-0000-000095050000}"/>
    <cellStyle name="Normal 4 4 3 4 2" xfId="3354" xr:uid="{00000000-0005-0000-0000-00003E060000}"/>
    <cellStyle name="Normal 4 4 3 4 2 2" xfId="6411" xr:uid="{7251E840-34B1-4638-AC6A-DA67EA434AB4}"/>
    <cellStyle name="Normal 4 4 3 4 2 2 2" xfId="26058" xr:uid="{627FC662-B7FB-4583-9C2B-9F337F31DCAE}"/>
    <cellStyle name="Normal 4 4 3 4 2 2 3" xfId="15980" xr:uid="{AE59D1FA-1A30-4209-96F1-FC197317C669}"/>
    <cellStyle name="Normal 4 4 3 4 2 3" xfId="8433" xr:uid="{5FF22C8E-A8CA-4C6B-B4FA-1490ED4E47C3}"/>
    <cellStyle name="Normal 4 4 3 4 2 3 2" xfId="18813" xr:uid="{0686A48E-2A88-4628-8EFC-A49CE885F430}"/>
    <cellStyle name="Normal 4 4 3 4 2 4" xfId="11266" xr:uid="{167CC1D2-CD4C-4712-A33D-4E588DE42570}"/>
    <cellStyle name="Normal 4 4 3 4 2 4 2" xfId="21646" xr:uid="{0F4F9595-CB11-459A-9B40-40764B12B937}"/>
    <cellStyle name="Normal 4 4 3 4 2 5" xfId="23483" xr:uid="{B004CFA2-89DD-4179-9F8C-5BDF9FA7BDC5}"/>
    <cellStyle name="Normal 4 4 3 4 2 6" xfId="13914" xr:uid="{944A871A-516B-42FA-94EF-A5BB54FDED7E}"/>
    <cellStyle name="Normal 4 4 3 4 3" xfId="4341" xr:uid="{7D4F83D3-ACB9-40A9-BBF0-BFDC42BC3647}"/>
    <cellStyle name="Normal 4 4 3 4 3 2" xfId="9112" xr:uid="{8B672895-02F4-46D7-BB07-6191B75ECEC7}"/>
    <cellStyle name="Normal 4 4 3 4 3 2 2" xfId="29155" xr:uid="{A8188E99-EE5E-42EB-9D07-DBEA1FB140BD}"/>
    <cellStyle name="Normal 4 4 3 4 3 2 3" xfId="19492" xr:uid="{9E0D9D45-A637-47A1-9D94-DEA945466858}"/>
    <cellStyle name="Normal 4 4 3 4 3 3" xfId="11945" xr:uid="{C37B62D0-5209-4909-91FD-D300A2FB3891}"/>
    <cellStyle name="Normal 4 4 3 4 3 3 2" xfId="22325" xr:uid="{B968BC1A-6B8E-47ED-8584-A864CEFD6B6E}"/>
    <cellStyle name="Normal 4 4 3 4 3 4" xfId="23222" xr:uid="{E16F06DC-0EB0-4FC7-9607-F13D9592841D}"/>
    <cellStyle name="Normal 4 4 3 4 3 5" xfId="16659" xr:uid="{44126946-98A6-4740-950A-C7DA3BB4B45B}"/>
    <cellStyle name="Normal 4 4 3 4 4" xfId="5296" xr:uid="{B0EF2E6D-81B5-48F8-B5FD-D81DFC1CB626}"/>
    <cellStyle name="Normal 4 4 3 4 4 2" xfId="28041" xr:uid="{6482ACAE-82B8-439A-9FFC-FDEEFD39B253}"/>
    <cellStyle name="Normal 4 4 3 4 4 3" xfId="14594" xr:uid="{05C94D4E-4FFF-4497-9FCE-11AB953A9D8B}"/>
    <cellStyle name="Normal 4 4 3 4 5" xfId="7047" xr:uid="{169A6ED1-AF28-4045-B936-96D7BAF9625C}"/>
    <cellStyle name="Normal 4 4 3 4 5 2" xfId="17427" xr:uid="{55477A33-839D-48A0-B2A9-85A0FB0C2238}"/>
    <cellStyle name="Normal 4 4 3 4 6" xfId="9880" xr:uid="{196C6DFC-AC44-49BA-89EA-E03915D11B78}"/>
    <cellStyle name="Normal 4 4 3 4 6 2" xfId="20260" xr:uid="{5DFA6B1E-FEC9-426B-83FA-6CDD2B651B13}"/>
    <cellStyle name="Normal 4 4 3 4 7" xfId="24155" xr:uid="{679951C8-21CD-4A49-8DEB-8C20A8418E6C}"/>
    <cellStyle name="Normal 4 4 3 4 8" xfId="13244" xr:uid="{BFC39E2A-444A-4AC8-87C8-4CEB439C1644}"/>
    <cellStyle name="Normal 4 4 3 5" xfId="3355" xr:uid="{00000000-0005-0000-0000-00003F060000}"/>
    <cellStyle name="Normal 4 4 3 5 2" xfId="4536" xr:uid="{8A1DAF0E-EF1C-4E08-A67F-6C06BB375A4D}"/>
    <cellStyle name="Normal 4 4 3 5 2 2" xfId="9307" xr:uid="{CAD5FF71-949E-40AB-9FA0-088DF4BD839F}"/>
    <cellStyle name="Normal 4 4 3 5 2 2 2" xfId="29284" xr:uid="{04BB506C-2A71-4BFD-9845-6C9AA9AF36AB}"/>
    <cellStyle name="Normal 4 4 3 5 2 2 3" xfId="19687" xr:uid="{1F201D51-087C-4219-9FA9-38A39C07136D}"/>
    <cellStyle name="Normal 4 4 3 5 2 3" xfId="12140" xr:uid="{99908F6F-0D6F-4271-9A75-E206ECA258FF}"/>
    <cellStyle name="Normal 4 4 3 5 2 3 2" xfId="22520" xr:uid="{CB2EB327-0AD0-446F-9664-EBA463D847E2}"/>
    <cellStyle name="Normal 4 4 3 5 2 4" xfId="25264" xr:uid="{59F5CA62-8120-4F2C-82A0-5045539D4C2C}"/>
    <cellStyle name="Normal 4 4 3 5 2 5" xfId="16854" xr:uid="{A7B407D5-A51A-41A0-9711-DBE7947E463E}"/>
    <cellStyle name="Normal 4 4 3 5 3" xfId="6412" xr:uid="{CB4A76D2-9AF0-432D-8C48-8A7BB9C8B18C}"/>
    <cellStyle name="Normal 4 4 3 5 3 2" xfId="27155" xr:uid="{0269E9CC-6336-44C0-9176-1025DBB3DCDF}"/>
    <cellStyle name="Normal 4 4 3 5 3 3" xfId="15981" xr:uid="{93FFE143-70C4-48D4-B0A9-0885E9789A11}"/>
    <cellStyle name="Normal 4 4 3 5 4" xfId="8434" xr:uid="{C59EB907-09EE-4AF8-9019-C46D350EC7AB}"/>
    <cellStyle name="Normal 4 4 3 5 4 2" xfId="18814" xr:uid="{6EC7306D-7F0A-4B8B-A8F4-A2A7C560959F}"/>
    <cellStyle name="Normal 4 4 3 5 5" xfId="11267" xr:uid="{BD58CF5E-C3B1-4856-902E-79D56DF7931B}"/>
    <cellStyle name="Normal 4 4 3 5 5 2" xfId="21647" xr:uid="{CE9BBF40-A647-4A2F-8447-89D4B662BB27}"/>
    <cellStyle name="Normal 4 4 3 5 6" xfId="23881" xr:uid="{A113E34D-D55D-4C94-B3BC-F05EF30CC8D4}"/>
    <cellStyle name="Normal 4 4 3 5 7" xfId="13915" xr:uid="{22523A95-0F8B-4172-A2CD-B835B020C780}"/>
    <cellStyle name="Normal 4 4 3 6" xfId="2937" xr:uid="{00000000-0005-0000-0000-000040060000}"/>
    <cellStyle name="Normal 4 4 3 6 2" xfId="6116" xr:uid="{DAC4F8C5-D0B8-4672-83B5-E618AEE1E164}"/>
    <cellStyle name="Normal 4 4 3 6 2 2" xfId="26025" xr:uid="{43F22F43-3278-459A-86F1-BF6E3EF45ED3}"/>
    <cellStyle name="Normal 4 4 3 6 2 3" xfId="15594" xr:uid="{4A0DFF66-2F17-4F1E-85EE-1F4F98DB0015}"/>
    <cellStyle name="Normal 4 4 3 6 3" xfId="8047" xr:uid="{94716FC5-8F13-4058-8889-0545E749DA1E}"/>
    <cellStyle name="Normal 4 4 3 6 3 2" xfId="18427" xr:uid="{F8B88A64-3EF7-435B-A3AD-B277C67767EB}"/>
    <cellStyle name="Normal 4 4 3 6 4" xfId="10880" xr:uid="{C89B3736-DD14-48BD-9BEE-2E04D4FFF3F3}"/>
    <cellStyle name="Normal 4 4 3 6 4 2" xfId="21260" xr:uid="{DB4FBF38-5967-4781-80B6-28D8D153C6A8}"/>
    <cellStyle name="Normal 4 4 3 6 5" xfId="25209" xr:uid="{8363F849-2C9F-40E3-ADF2-CEAC733F65BD}"/>
    <cellStyle name="Normal 4 4 3 6 6" xfId="13455" xr:uid="{B2CBB650-F62F-4F3D-9ED1-D997039E7260}"/>
    <cellStyle name="Normal 4 4 3 7" xfId="2473" xr:uid="{00000000-0005-0000-0000-000041060000}"/>
    <cellStyle name="Normal 4 4 3 7 2" xfId="5760" xr:uid="{04F4AD66-B574-4C00-A1F1-8D40955AE931}"/>
    <cellStyle name="Normal 4 4 3 7 2 2" xfId="27723" xr:uid="{05E38D40-B47F-4473-95C7-E575DD5E21BF}"/>
    <cellStyle name="Normal 4 4 3 7 2 3" xfId="15144" xr:uid="{E55ACBE3-7A92-459B-BB2E-4901B83E95AC}"/>
    <cellStyle name="Normal 4 4 3 7 3" xfId="7597" xr:uid="{C573B88B-0CEC-432B-9DC8-08DC4E6E5C0A}"/>
    <cellStyle name="Normal 4 4 3 7 3 2" xfId="17977" xr:uid="{2302D6E8-5E33-4D96-A441-5E5C58D74428}"/>
    <cellStyle name="Normal 4 4 3 7 4" xfId="10430" xr:uid="{221AB999-3A8B-4ACE-BD55-0D81C441226A}"/>
    <cellStyle name="Normal 4 4 3 7 4 2" xfId="20810" xr:uid="{5D18B6B0-C345-43D1-ACE3-D4A698FC58C5}"/>
    <cellStyle name="Normal 4 4 3 7 5" xfId="25514" xr:uid="{5D7CF3EF-018B-418A-9426-0D93F1C34BEF}"/>
    <cellStyle name="Normal 4 4 3 7 6" xfId="12860" xr:uid="{95CACAF6-1DCB-4CE2-8C6F-C5861D75F36F}"/>
    <cellStyle name="Normal 4 4 3 8" xfId="2227" xr:uid="{00000000-0005-0000-0000-000030060000}"/>
    <cellStyle name="Normal 4 4 3 8 2" xfId="7353" xr:uid="{6A905C87-9A3B-4A07-AB8A-4890593BF642}"/>
    <cellStyle name="Normal 4 4 3 8 2 2" xfId="17733" xr:uid="{543C0C35-BFED-4A8C-A94F-D63E5B9AE1FA}"/>
    <cellStyle name="Normal 4 4 3 8 3" xfId="10186" xr:uid="{7C8E4474-2D02-499F-823F-221C6F1866F6}"/>
    <cellStyle name="Normal 4 4 3 8 3 2" xfId="20566" xr:uid="{4F0ADA6F-04D7-4078-B371-BEF3B5039476}"/>
    <cellStyle name="Normal 4 4 3 8 4" xfId="25374" xr:uid="{5C1437F5-D43E-4C9A-B2CD-ED81A8DDE73B}"/>
    <cellStyle name="Normal 4 4 3 8 5" xfId="14900" xr:uid="{78FD2DB4-8E45-4A7F-8A47-5460CDF24FEC}"/>
    <cellStyle name="Normal 4 4 3 9" xfId="3987" xr:uid="{E3EF4A25-2BD2-4977-A5C2-BF07C1113585}"/>
    <cellStyle name="Normal 4 4 3 9 2" xfId="8810" xr:uid="{E3390F32-FEB1-4383-9E9C-3691EC5FFFA9}"/>
    <cellStyle name="Normal 4 4 3 9 2 2" xfId="19190" xr:uid="{9CAA230E-3855-44C1-A67D-E17285B6D908}"/>
    <cellStyle name="Normal 4 4 3 9 3" xfId="11643" xr:uid="{3F163151-6B58-42FF-9191-F2DC3A72ECB1}"/>
    <cellStyle name="Normal 4 4 3 9 3 2" xfId="22023" xr:uid="{800E4C39-AC10-43D6-B521-0C64FFA290AB}"/>
    <cellStyle name="Normal 4 4 3 9 4" xfId="16357" xr:uid="{DCC940C9-7269-4FEE-9495-8A70DA8BD9C5}"/>
    <cellStyle name="Normal 4 4 4" xfId="996" xr:uid="{00000000-0005-0000-0000-000096050000}"/>
    <cellStyle name="Normal 4 4 4 10" xfId="7048" xr:uid="{C7EDBE78-CBBC-4E77-85E1-B0EA1E404434}"/>
    <cellStyle name="Normal 4 4 4 10 2" xfId="17428" xr:uid="{C4658174-9C40-49D0-932A-153629210D9C}"/>
    <cellStyle name="Normal 4 4 4 11" xfId="9881" xr:uid="{0D7AAE92-58E4-4069-BAAD-BB4CDE465704}"/>
    <cellStyle name="Normal 4 4 4 11 2" xfId="20261" xr:uid="{FE144F4F-1237-49AD-979F-2F30ED9D0743}"/>
    <cellStyle name="Normal 4 4 4 12" xfId="24622" xr:uid="{D6B99D32-8AA4-4D90-8DBD-F965311751D9}"/>
    <cellStyle name="Normal 4 4 4 13" xfId="12438" xr:uid="{FDD600BA-CCB6-4777-8D78-6A0CFC90510C}"/>
    <cellStyle name="Normal 4 4 4 2" xfId="997" xr:uid="{00000000-0005-0000-0000-000097050000}"/>
    <cellStyle name="Normal 4 4 4 2 10" xfId="9882" xr:uid="{C2544300-9B7C-4D63-A209-433FAFF2B1BB}"/>
    <cellStyle name="Normal 4 4 4 2 10 2" xfId="20262" xr:uid="{454D89D9-088E-4D7B-A9A4-004194F8E69A}"/>
    <cellStyle name="Normal 4 4 4 2 11" xfId="25242" xr:uid="{755DBE33-9620-456B-8558-6BA420681A39}"/>
    <cellStyle name="Normal 4 4 4 2 12" xfId="12600" xr:uid="{317D7DEB-5229-49CD-A413-E09E43704806}"/>
    <cellStyle name="Normal 4 4 4 2 2" xfId="998" xr:uid="{00000000-0005-0000-0000-000098050000}"/>
    <cellStyle name="Normal 4 4 4 2 2 2" xfId="3357" xr:uid="{00000000-0005-0000-0000-000045060000}"/>
    <cellStyle name="Normal 4 4 4 2 2 2 2" xfId="6414" xr:uid="{03875090-6E5F-44DD-833A-6C80608078B2}"/>
    <cellStyle name="Normal 4 4 4 2 2 2 2 2" xfId="27413" xr:uid="{2A107DA5-8E44-4520-B9A3-0C79CB3B4BE1}"/>
    <cellStyle name="Normal 4 4 4 2 2 2 2 3" xfId="28106" xr:uid="{766FF5AA-D9D0-4267-A2D6-2B413820192A}"/>
    <cellStyle name="Normal 4 4 4 2 2 2 2 4" xfId="15983" xr:uid="{3EDEC9DC-1BAD-43F4-95DB-A66C7D3F005A}"/>
    <cellStyle name="Normal 4 4 4 2 2 2 3" xfId="8436" xr:uid="{81DEBED4-72AF-42F8-A26D-222CBED8B206}"/>
    <cellStyle name="Normal 4 4 4 2 2 2 3 2" xfId="28911" xr:uid="{59046FA9-E20D-42FC-8A8F-E4227D0ADEC5}"/>
    <cellStyle name="Normal 4 4 4 2 2 2 3 3" xfId="18816" xr:uid="{327CDD8B-9457-4377-A186-8ED1745D4513}"/>
    <cellStyle name="Normal 4 4 4 2 2 2 4" xfId="11269" xr:uid="{51CFC370-F3A0-464B-98B4-EBB03C9F9D6C}"/>
    <cellStyle name="Normal 4 4 4 2 2 2 4 2" xfId="21649" xr:uid="{FCEE6F84-EA65-4CF2-B6F6-CDBB8409B79D}"/>
    <cellStyle name="Normal 4 4 4 2 2 2 5" xfId="23968" xr:uid="{6579C9DC-357E-4683-808E-C8719EB303A7}"/>
    <cellStyle name="Normal 4 4 4 2 2 2 6" xfId="13917" xr:uid="{04038268-992C-4F4A-A232-EF235BA526B4}"/>
    <cellStyle name="Normal 4 4 4 2 2 3" xfId="4344" xr:uid="{0B3F94E3-2FFB-4B2E-B348-19C8D38C1109}"/>
    <cellStyle name="Normal 4 4 4 2 2 3 2" xfId="9115" xr:uid="{C51B5BA3-1795-46B3-93DC-6466DFA19D6F}"/>
    <cellStyle name="Normal 4 4 4 2 2 3 2 2" xfId="29158" xr:uid="{0BA37C82-7F31-4B7E-95E8-2EEA5A3621B4}"/>
    <cellStyle name="Normal 4 4 4 2 2 3 2 3" xfId="19495" xr:uid="{2B7C2475-5837-421D-B8D8-C0AD4F400F54}"/>
    <cellStyle name="Normal 4 4 4 2 2 3 3" xfId="11948" xr:uid="{5EF607E3-F114-438E-A977-013EA6F4F8B6}"/>
    <cellStyle name="Normal 4 4 4 2 2 3 3 2" xfId="22328" xr:uid="{DE1E38F4-A7EB-4AAD-AA00-235D4C03562C}"/>
    <cellStyle name="Normal 4 4 4 2 2 3 4" xfId="23003" xr:uid="{3EB73B3C-11A5-4348-8660-1BFC5438E94E}"/>
    <cellStyle name="Normal 4 4 4 2 2 3 5" xfId="16662" xr:uid="{3AB601D0-759A-4D76-A956-E79F8EEBE6AD}"/>
    <cellStyle name="Normal 4 4 4 2 2 4" xfId="5299" xr:uid="{B6F40529-B4B1-4694-A218-89E1C16032D1}"/>
    <cellStyle name="Normal 4 4 4 2 2 4 2" xfId="26235" xr:uid="{28A02B0F-598D-41B6-8F44-B963E986971B}"/>
    <cellStyle name="Normal 4 4 4 2 2 4 3" xfId="14597" xr:uid="{003158B8-DD79-470F-9493-4A5824D92015}"/>
    <cellStyle name="Normal 4 4 4 2 2 5" xfId="7050" xr:uid="{813813DB-D9EA-4254-98F7-FF76AA85D24F}"/>
    <cellStyle name="Normal 4 4 4 2 2 5 2" xfId="17430" xr:uid="{4E2E89F7-34E3-43A6-A6DB-9EC0660C511E}"/>
    <cellStyle name="Normal 4 4 4 2 2 6" xfId="9883" xr:uid="{D37245F8-80AD-4059-8292-4C422DCA8EF6}"/>
    <cellStyle name="Normal 4 4 4 2 2 6 2" xfId="20263" xr:uid="{DF08AAFB-E7E5-497E-9BC1-7D22BF52ED72}"/>
    <cellStyle name="Normal 4 4 4 2 2 7" xfId="22690" xr:uid="{698C1711-3145-47CF-B9B8-41766CD035E6}"/>
    <cellStyle name="Normal 4 4 4 2 2 8" xfId="13248" xr:uid="{F7631C25-4395-4C75-9604-187F6D7A00F4}"/>
    <cellStyle name="Normal 4 4 4 2 3" xfId="3358" xr:uid="{00000000-0005-0000-0000-000046060000}"/>
    <cellStyle name="Normal 4 4 4 2 3 2" xfId="4537" xr:uid="{6C592024-E6C0-4BA9-A6C4-3A387FCA3D0F}"/>
    <cellStyle name="Normal 4 4 4 2 3 2 2" xfId="9308" xr:uid="{C6C96E63-FAE4-4FA8-8BCE-9E3954748629}"/>
    <cellStyle name="Normal 4 4 4 2 3 2 2 2" xfId="29285" xr:uid="{722FD663-4CC9-481F-9761-D61B64D26F4F}"/>
    <cellStyle name="Normal 4 4 4 2 3 2 2 3" xfId="19688" xr:uid="{A797533B-0B78-43A6-BB75-FE0103340D18}"/>
    <cellStyle name="Normal 4 4 4 2 3 2 3" xfId="12141" xr:uid="{83EF80AA-773B-4C80-AD96-03CE0E217BA2}"/>
    <cellStyle name="Normal 4 4 4 2 3 2 3 2" xfId="22521" xr:uid="{843DC306-8A7A-44D2-B7D0-6F75C703E697}"/>
    <cellStyle name="Normal 4 4 4 2 3 2 4" xfId="25027" xr:uid="{E337B512-1A3F-4BE0-A402-BE5A32D9B531}"/>
    <cellStyle name="Normal 4 4 4 2 3 2 5" xfId="16855" xr:uid="{F0C4DF11-AE9A-4EA8-AA94-AE2F06721B06}"/>
    <cellStyle name="Normal 4 4 4 2 3 3" xfId="6415" xr:uid="{6AA0058B-163A-43B1-BF97-8F9AB6566545}"/>
    <cellStyle name="Normal 4 4 4 2 3 3 2" xfId="28458" xr:uid="{8BCAE36E-3244-4F56-A696-61B2998E5499}"/>
    <cellStyle name="Normal 4 4 4 2 3 3 3" xfId="15984" xr:uid="{6AC2A3E9-7F45-4EF9-8304-D1EB3F06F742}"/>
    <cellStyle name="Normal 4 4 4 2 3 4" xfId="8437" xr:uid="{05322411-0D9D-457F-8699-F75A702D7B11}"/>
    <cellStyle name="Normal 4 4 4 2 3 4 2" xfId="18817" xr:uid="{297C8E3D-ADA5-4FF7-BE81-5DCE5B75A70E}"/>
    <cellStyle name="Normal 4 4 4 2 3 5" xfId="11270" xr:uid="{9446F13C-0682-450A-8B07-2F76361B7A4E}"/>
    <cellStyle name="Normal 4 4 4 2 3 5 2" xfId="21650" xr:uid="{B7020106-92DF-4608-AEC6-11E2C53A6FD3}"/>
    <cellStyle name="Normal 4 4 4 2 3 6" xfId="23112" xr:uid="{F6400042-C5B9-4CD0-BBAD-F179BC62A198}"/>
    <cellStyle name="Normal 4 4 4 2 3 7" xfId="13918" xr:uid="{7A6FAA70-C76F-4F6E-848A-AA747600E6E3}"/>
    <cellStyle name="Normal 4 4 4 2 4" xfId="3356" xr:uid="{00000000-0005-0000-0000-000047060000}"/>
    <cellStyle name="Normal 4 4 4 2 4 2" xfId="6413" xr:uid="{23355853-80A7-4A78-A41B-E45AA896A13D}"/>
    <cellStyle name="Normal 4 4 4 2 4 2 2" xfId="28111" xr:uid="{F127CEAD-9991-4F39-B678-176E526676D4}"/>
    <cellStyle name="Normal 4 4 4 2 4 2 3" xfId="15982" xr:uid="{FAF76BCB-D658-4156-9F72-9A8697882695}"/>
    <cellStyle name="Normal 4 4 4 2 4 3" xfId="8435" xr:uid="{7B236C5C-734C-4965-B2CE-BDBF780D9809}"/>
    <cellStyle name="Normal 4 4 4 2 4 3 2" xfId="18815" xr:uid="{D95EB734-FD68-4B4B-B266-2EC15198E1D9}"/>
    <cellStyle name="Normal 4 4 4 2 4 4" xfId="11268" xr:uid="{30724C10-8100-409A-B817-4823F50D671E}"/>
    <cellStyle name="Normal 4 4 4 2 4 4 2" xfId="21648" xr:uid="{B65EB3B9-7E98-40E8-BC01-369943033362}"/>
    <cellStyle name="Normal 4 4 4 2 4 5" xfId="23002" xr:uid="{FEA1E906-64FF-477F-9484-405B5D1B794A}"/>
    <cellStyle name="Normal 4 4 4 2 4 6" xfId="13916" xr:uid="{9482425E-F774-44A7-B2ED-6B6EE1893FB1}"/>
    <cellStyle name="Normal 4 4 4 2 5" xfId="2616" xr:uid="{00000000-0005-0000-0000-000048060000}"/>
    <cellStyle name="Normal 4 4 4 2 5 2" xfId="5877" xr:uid="{33825492-25B5-435A-917F-DF36DD52F69F}"/>
    <cellStyle name="Normal 4 4 4 2 5 2 2" xfId="28645" xr:uid="{12A95FD4-41F3-4CB7-932A-F8854F50C05D}"/>
    <cellStyle name="Normal 4 4 4 2 5 2 3" xfId="15287" xr:uid="{AFC81E78-B694-4FF6-B936-15FE27118288}"/>
    <cellStyle name="Normal 4 4 4 2 5 3" xfId="7740" xr:uid="{35232396-C4CC-4A08-9C67-964A44A0B0F5}"/>
    <cellStyle name="Normal 4 4 4 2 5 3 2" xfId="18120" xr:uid="{B6CE81D5-60BE-4F7A-9E73-E26308BEA637}"/>
    <cellStyle name="Normal 4 4 4 2 5 4" xfId="10573" xr:uid="{1B794C2B-1150-434B-85D5-01106D15398A}"/>
    <cellStyle name="Normal 4 4 4 2 5 4 2" xfId="20953" xr:uid="{A478C077-071A-46C1-9A5D-904B27385D3D}"/>
    <cellStyle name="Normal 4 4 4 2 5 5" xfId="23191" xr:uid="{8BEBB367-103D-4B1A-8995-B086E2583F9D}"/>
    <cellStyle name="Normal 4 4 4 2 5 6" xfId="13003" xr:uid="{A60375D1-5A3A-4503-B222-2600E2ADFD57}"/>
    <cellStyle name="Normal 4 4 4 2 6" xfId="2367" xr:uid="{00000000-0005-0000-0000-000043060000}"/>
    <cellStyle name="Normal 4 4 4 2 6 2" xfId="7493" xr:uid="{8808D859-AFD6-4F47-BF56-55B490B67563}"/>
    <cellStyle name="Normal 4 4 4 2 6 2 2" xfId="17873" xr:uid="{EFD93F5E-27EE-4326-B314-D61FA627E15F}"/>
    <cellStyle name="Normal 4 4 4 2 6 3" xfId="10326" xr:uid="{59ADA348-4017-4F47-AF30-6D76FA1F83F0}"/>
    <cellStyle name="Normal 4 4 4 2 6 3 2" xfId="20706" xr:uid="{F5854A93-6CCD-4D0A-9D7E-F813AC8B912E}"/>
    <cellStyle name="Normal 4 4 4 2 6 4" xfId="24315" xr:uid="{2C2BA283-8368-40A7-A7D6-1DF17894BA38}"/>
    <cellStyle name="Normal 4 4 4 2 6 5" xfId="15040" xr:uid="{FF33693C-B094-4380-95E9-3BEBAB21CEB7}"/>
    <cellStyle name="Normal 4 4 4 2 7" xfId="3902" xr:uid="{3CF4A500-B3E0-4AE2-981C-1CFFF06BCB70}"/>
    <cellStyle name="Normal 4 4 4 2 7 2" xfId="8733" xr:uid="{84D55116-D32B-4F3F-A3B2-025EAF3A323B}"/>
    <cellStyle name="Normal 4 4 4 2 7 2 2" xfId="19113" xr:uid="{CF8D7CE0-0912-4DBC-8FF5-7FFB36BF357D}"/>
    <cellStyle name="Normal 4 4 4 2 7 3" xfId="11566" xr:uid="{8AACB377-32CA-47EB-BE8A-762FBFB8EA64}"/>
    <cellStyle name="Normal 4 4 4 2 7 3 2" xfId="21946" xr:uid="{9075AC60-42C0-4533-B8A0-D752A7D07D1D}"/>
    <cellStyle name="Normal 4 4 4 2 7 4" xfId="16280" xr:uid="{95389B44-4309-4BC8-8D3C-A340EBF746B7}"/>
    <cellStyle name="Normal 4 4 4 2 8" xfId="5298" xr:uid="{1341A64F-6777-4FF1-9766-E908731CD750}"/>
    <cellStyle name="Normal 4 4 4 2 8 2" xfId="14596" xr:uid="{3D161FB4-19CB-4C08-B57D-D32DCEE28B32}"/>
    <cellStyle name="Normal 4 4 4 2 9" xfId="7049" xr:uid="{0093FB22-402C-4E22-BBED-493F2DDF5C82}"/>
    <cellStyle name="Normal 4 4 4 2 9 2" xfId="17429" xr:uid="{A0BC1E9E-0F8E-459B-AA01-3A63550230D3}"/>
    <cellStyle name="Normal 4 4 4 3" xfId="999" xr:uid="{00000000-0005-0000-0000-000099050000}"/>
    <cellStyle name="Normal 4 4 4 3 2" xfId="3359" xr:uid="{00000000-0005-0000-0000-00004A060000}"/>
    <cellStyle name="Normal 4 4 4 3 2 2" xfId="6416" xr:uid="{EF36B197-7777-4FDF-AEA2-8F5B89E9B752}"/>
    <cellStyle name="Normal 4 4 4 3 2 2 2" xfId="24356" xr:uid="{3070BF9F-455E-4C20-BB12-28F81AE11C96}"/>
    <cellStyle name="Normal 4 4 4 3 2 2 3" xfId="27504" xr:uid="{FDAED2D3-C308-4D07-8CB8-832ABFE1FFAA}"/>
    <cellStyle name="Normal 4 4 4 3 2 2 4" xfId="15985" xr:uid="{18C9191D-C427-4466-9D49-FA8BB378B91F}"/>
    <cellStyle name="Normal 4 4 4 3 2 3" xfId="8438" xr:uid="{9A5E3006-8ED1-4BA3-B888-ACF2AFE02C90}"/>
    <cellStyle name="Normal 4 4 4 3 2 3 2" xfId="28912" xr:uid="{D289254B-F133-4E78-81C9-4FE6B12FEEAD}"/>
    <cellStyle name="Normal 4 4 4 3 2 3 3" xfId="18818" xr:uid="{6E427F0D-995F-4EFD-AA7C-868FC2D13D79}"/>
    <cellStyle name="Normal 4 4 4 3 2 4" xfId="11271" xr:uid="{C959BA1D-45C3-4CBE-95EC-63870B9EAEE3}"/>
    <cellStyle name="Normal 4 4 4 3 2 4 2" xfId="21651" xr:uid="{68C168EE-973D-4DD6-B0ED-252385BB05DE}"/>
    <cellStyle name="Normal 4 4 4 3 2 5" xfId="24083" xr:uid="{648B5734-43DF-47B8-94AB-7B939DF0D284}"/>
    <cellStyle name="Normal 4 4 4 3 2 6" xfId="13919" xr:uid="{BCFA1EE3-744B-495B-892C-6BC66199C631}"/>
    <cellStyle name="Normal 4 4 4 3 3" xfId="2789" xr:uid="{00000000-0005-0000-0000-00004B060000}"/>
    <cellStyle name="Normal 4 4 4 3 3 2" xfId="6006" xr:uid="{95E61078-FB29-4C07-B9E5-FDA436C0E0C6}"/>
    <cellStyle name="Normal 4 4 4 3 3 2 2" xfId="26583" xr:uid="{2C82A59E-33E1-4421-A1FC-2EBE935B4ED8}"/>
    <cellStyle name="Normal 4 4 4 3 3 2 3" xfId="15459" xr:uid="{238BF7DF-13F3-46F9-9D9F-73CA532FC1DA}"/>
    <cellStyle name="Normal 4 4 4 3 3 3" xfId="7912" xr:uid="{0A713D77-728E-4A0A-B24A-81E84B27D68C}"/>
    <cellStyle name="Normal 4 4 4 3 3 3 2" xfId="18292" xr:uid="{6F660398-876E-4C90-A8BF-E7FF7BB518D4}"/>
    <cellStyle name="Normal 4 4 4 3 3 4" xfId="10745" xr:uid="{9590D4EC-AB45-469F-9D72-29B273297575}"/>
    <cellStyle name="Normal 4 4 4 3 3 4 2" xfId="21125" xr:uid="{D48D81C7-E343-4E2E-9532-C38DE0581C14}"/>
    <cellStyle name="Normal 4 4 4 3 3 5" xfId="24407" xr:uid="{C51E5AEC-B189-445D-A2C7-0E691DE2A0E4}"/>
    <cellStyle name="Normal 4 4 4 3 3 6" xfId="13247" xr:uid="{334BB120-5E5A-4C8B-AE73-AAF022AD44AE}"/>
    <cellStyle name="Normal 4 4 4 3 4" xfId="4195" xr:uid="{F1121B20-CEB1-41F1-BA26-3F0D5DDF91BF}"/>
    <cellStyle name="Normal 4 4 4 3 4 2" xfId="8966" xr:uid="{33353A15-1115-4ECC-9A78-82C9DEA231AE}"/>
    <cellStyle name="Normal 4 4 4 3 4 2 2" xfId="29050" xr:uid="{58F58315-0D2F-4E36-8DE9-E69163B7E633}"/>
    <cellStyle name="Normal 4 4 4 3 4 2 3" xfId="19346" xr:uid="{08C5529B-46A8-4265-AF4B-73ACC32FFD23}"/>
    <cellStyle name="Normal 4 4 4 3 4 3" xfId="11799" xr:uid="{2D458C5F-5EEE-419C-9490-F08D1F28FF2E}"/>
    <cellStyle name="Normal 4 4 4 3 4 3 2" xfId="22179" xr:uid="{13DA5644-7E85-4460-BE72-9AF8C8A93061}"/>
    <cellStyle name="Normal 4 4 4 3 4 4" xfId="22717" xr:uid="{1E103680-36F1-4460-8DE2-BCEAE104A888}"/>
    <cellStyle name="Normal 4 4 4 3 4 5" xfId="16513" xr:uid="{B32F69D1-5E44-4D9A-A7DA-11119775A014}"/>
    <cellStyle name="Normal 4 4 4 3 5" xfId="5300" xr:uid="{26D8D285-4BD4-42C3-814B-D5E76D472217}"/>
    <cellStyle name="Normal 4 4 4 3 5 2" xfId="28581" xr:uid="{FD7291A3-5A85-446F-AAA8-EADA62D85BD7}"/>
    <cellStyle name="Normal 4 4 4 3 5 3" xfId="14598" xr:uid="{8BCF75F2-EFBF-464C-820C-50E2DDF40C47}"/>
    <cellStyle name="Normal 4 4 4 3 6" xfId="7051" xr:uid="{F9A011E1-01BB-41C3-93B9-100A91510B54}"/>
    <cellStyle name="Normal 4 4 4 3 6 2" xfId="17431" xr:uid="{1A2FCC99-9A97-403C-971D-8D906980A398}"/>
    <cellStyle name="Normal 4 4 4 3 7" xfId="9884" xr:uid="{33CBCAA6-CE80-4B7E-A27B-E5A0EF03059A}"/>
    <cellStyle name="Normal 4 4 4 3 7 2" xfId="20264" xr:uid="{B739B518-4225-4A2D-A54D-1F1F17AB9887}"/>
    <cellStyle name="Normal 4 4 4 3 8" xfId="24762" xr:uid="{CE7969E2-243A-4991-BF98-03934FF15AF2}"/>
    <cellStyle name="Normal 4 4 4 3 9" xfId="12758" xr:uid="{9BB78BC4-A0D4-45A9-B779-47B542FC8BDE}"/>
    <cellStyle name="Normal 4 4 4 4" xfId="1000" xr:uid="{00000000-0005-0000-0000-00009A050000}"/>
    <cellStyle name="Normal 4 4 4 4 2" xfId="4538" xr:uid="{40DC97A7-EFEC-4AFF-8A63-2DE337282EEB}"/>
    <cellStyle name="Normal 4 4 4 4 2 2" xfId="9309" xr:uid="{0494D8E1-F902-4156-BE81-8D8B6E4D57C7}"/>
    <cellStyle name="Normal 4 4 4 4 2 2 2" xfId="29286" xr:uid="{4E8DAD54-7AA9-4797-9C24-9A650D8CB110}"/>
    <cellStyle name="Normal 4 4 4 4 2 2 3" xfId="19689" xr:uid="{D2B72895-373F-472F-AA24-DFC2EFC23C45}"/>
    <cellStyle name="Normal 4 4 4 4 2 3" xfId="12142" xr:uid="{4FC85916-88D8-4513-8180-248E7D47A6A5}"/>
    <cellStyle name="Normal 4 4 4 4 2 3 2" xfId="22522" xr:uid="{F04625F9-D5CC-4A3C-88D0-AA3C4FB2FA89}"/>
    <cellStyle name="Normal 4 4 4 4 2 4" xfId="25000" xr:uid="{13C1ABF9-9831-400B-8E57-98B05C393A51}"/>
    <cellStyle name="Normal 4 4 4 4 2 5" xfId="16856" xr:uid="{93A21151-956D-4EAD-A21D-18CBE156C7FD}"/>
    <cellStyle name="Normal 4 4 4 4 3" xfId="5301" xr:uid="{B1C309C8-6158-462A-BC6A-39E1933C118C}"/>
    <cellStyle name="Normal 4 4 4 4 3 2" xfId="27251" xr:uid="{6833989B-6348-47FF-818F-5372255DABFF}"/>
    <cellStyle name="Normal 4 4 4 4 3 3" xfId="14599" xr:uid="{6A2FA2C5-145A-4A4D-A081-0C65923EA226}"/>
    <cellStyle name="Normal 4 4 4 4 4" xfId="7052" xr:uid="{5E8FAC5F-71C8-4B72-BBAF-40664B6F0139}"/>
    <cellStyle name="Normal 4 4 4 4 4 2" xfId="17432" xr:uid="{5956EB13-1F99-4810-AA12-F694AFF457BC}"/>
    <cellStyle name="Normal 4 4 4 4 5" xfId="9885" xr:uid="{5FEA5465-80B1-4F65-81A4-A0D8F4AE1FFD}"/>
    <cellStyle name="Normal 4 4 4 4 5 2" xfId="20265" xr:uid="{77EEE273-1844-4963-886E-62ADB1BE98B3}"/>
    <cellStyle name="Normal 4 4 4 4 6" xfId="24312" xr:uid="{EF200C13-1907-4CFE-876F-33E195346D9F}"/>
    <cellStyle name="Normal 4 4 4 4 7" xfId="13920" xr:uid="{5D0D793A-53DE-4DF1-8764-15253F1951D4}"/>
    <cellStyle name="Normal 4 4 4 5" xfId="2938" xr:uid="{00000000-0005-0000-0000-00004D060000}"/>
    <cellStyle name="Normal 4 4 4 5 2" xfId="6117" xr:uid="{F66C619A-2CAC-410A-9256-818C85270A5E}"/>
    <cellStyle name="Normal 4 4 4 5 2 2" xfId="23906" xr:uid="{ECE91F37-C94C-4C62-B4F6-71DC1DC279E9}"/>
    <cellStyle name="Normal 4 4 4 5 2 3" xfId="26446" xr:uid="{CDB1F90C-B5A8-448C-B98A-27F3C5A43FF9}"/>
    <cellStyle name="Normal 4 4 4 5 2 4" xfId="15595" xr:uid="{1403C9B5-01B1-4946-86B2-6DED425ABC8F}"/>
    <cellStyle name="Normal 4 4 4 5 3" xfId="8048" xr:uid="{970FAA52-611A-4954-853F-D0ED3EE406BD}"/>
    <cellStyle name="Normal 4 4 4 5 3 2" xfId="28753" xr:uid="{1A902706-A498-4277-9E62-C751294506B3}"/>
    <cellStyle name="Normal 4 4 4 5 3 3" xfId="18428" xr:uid="{789A6F01-BDCB-49E4-8410-AA4F139DDE1E}"/>
    <cellStyle name="Normal 4 4 4 5 4" xfId="10881" xr:uid="{7B73EF1F-0DF8-4C67-9A50-E91B64C2867C}"/>
    <cellStyle name="Normal 4 4 4 5 4 2" xfId="21261" xr:uid="{FD611D95-78A3-4EE2-9927-46CEFD0025A1}"/>
    <cellStyle name="Normal 4 4 4 5 5" xfId="23992" xr:uid="{1BB774CB-2475-4D4E-ACDF-D608B77C3D12}"/>
    <cellStyle name="Normal 4 4 4 5 6" xfId="13456" xr:uid="{881F866B-C540-4C52-B006-F4F95350F7A5}"/>
    <cellStyle name="Normal 4 4 4 6" xfId="2453" xr:uid="{00000000-0005-0000-0000-00004E060000}"/>
    <cellStyle name="Normal 4 4 4 6 2" xfId="5744" xr:uid="{53A72FD4-2156-487B-9E14-8A5AE2F690C6}"/>
    <cellStyle name="Normal 4 4 4 6 2 2" xfId="26506" xr:uid="{3D30474E-7C03-4D01-95CC-84AE7DAC330D}"/>
    <cellStyle name="Normal 4 4 4 6 2 3" xfId="15124" xr:uid="{9ED9DA40-6B69-4083-AC75-8061A2FA2246}"/>
    <cellStyle name="Normal 4 4 4 6 3" xfId="7577" xr:uid="{CD32499E-F957-46D1-A227-04F7752BF8EB}"/>
    <cellStyle name="Normal 4 4 4 6 3 2" xfId="17957" xr:uid="{5A14481B-CFDC-460B-9FD8-9E0E00EBE5FB}"/>
    <cellStyle name="Normal 4 4 4 6 4" xfId="10410" xr:uid="{42512874-7CC1-4149-908D-506BCD2C29DA}"/>
    <cellStyle name="Normal 4 4 4 6 4 2" xfId="20790" xr:uid="{47521CC3-FF20-4DED-BD47-0781D0D359F5}"/>
    <cellStyle name="Normal 4 4 4 6 5" xfId="25518" xr:uid="{28EFAA7B-5092-4738-B6D0-1E6C65227573}"/>
    <cellStyle name="Normal 4 4 4 6 6" xfId="12840" xr:uid="{4461657B-C7B1-4A5E-88F2-8DD171F38710}"/>
    <cellStyle name="Normal 4 4 4 7" xfId="2207" xr:uid="{00000000-0005-0000-0000-000042060000}"/>
    <cellStyle name="Normal 4 4 4 7 2" xfId="7333" xr:uid="{B38A0759-A4BD-40D7-8CB4-2F5033E2E40F}"/>
    <cellStyle name="Normal 4 4 4 7 2 2" xfId="17713" xr:uid="{ECA286C6-441E-452C-9375-FA7C7E525C61}"/>
    <cellStyle name="Normal 4 4 4 7 3" xfId="10166" xr:uid="{6D7A39DA-7FE7-417A-870F-9781090D11A3}"/>
    <cellStyle name="Normal 4 4 4 7 3 2" xfId="20546" xr:uid="{A4BECFF5-4159-4887-B7F0-434CBC23D0FE}"/>
    <cellStyle name="Normal 4 4 4 7 4" xfId="23396" xr:uid="{485C1E1D-C2FB-48B6-8826-2BB7DFBE3364}"/>
    <cellStyle name="Normal 4 4 4 7 5" xfId="14880" xr:uid="{A6DFB3F5-1D5A-4872-A120-85A7BD096F16}"/>
    <cellStyle name="Normal 4 4 4 8" xfId="3988" xr:uid="{8CD16E0F-DA36-42CE-A34D-ED6AF1FE0895}"/>
    <cellStyle name="Normal 4 4 4 8 2" xfId="8811" xr:uid="{32E12176-7258-4154-A73E-B50821AC7B1A}"/>
    <cellStyle name="Normal 4 4 4 8 2 2" xfId="19191" xr:uid="{58F8214F-97C5-436E-B51A-96BADBE2730D}"/>
    <cellStyle name="Normal 4 4 4 8 3" xfId="11644" xr:uid="{7DEE0DDE-B74F-49B8-BFC0-32E5073415E7}"/>
    <cellStyle name="Normal 4 4 4 8 3 2" xfId="22024" xr:uid="{B885DA79-08FA-4705-AD66-CCDCBB227D49}"/>
    <cellStyle name="Normal 4 4 4 8 4" xfId="16358" xr:uid="{ABFCD0AC-F0DA-4C64-A82C-4EF2D27FFBBE}"/>
    <cellStyle name="Normal 4 4 4 9" xfId="5297" xr:uid="{EF5C3EB4-638F-445E-A79E-41DEB3B50A4C}"/>
    <cellStyle name="Normal 4 4 4 9 2" xfId="14595" xr:uid="{7D3033D7-2B29-4887-9509-AC9C23F1FE5B}"/>
    <cellStyle name="Normal 4 4 5" xfId="1001" xr:uid="{00000000-0005-0000-0000-00009B050000}"/>
    <cellStyle name="Normal 4 4 5 10" xfId="9886" xr:uid="{16F5F45C-D235-49B7-94DE-A3E2C2D06838}"/>
    <cellStyle name="Normal 4 4 5 10 2" xfId="20266" xr:uid="{242E4335-78F5-4F5F-9ABA-CC9C49C6DC96}"/>
    <cellStyle name="Normal 4 4 5 11" xfId="24924" xr:uid="{7998F79C-D3E2-49A1-A95A-98AC8C432774}"/>
    <cellStyle name="Normal 4 4 5 12" xfId="12601" xr:uid="{68B74E87-9871-4A40-87AE-ACC328289E58}"/>
    <cellStyle name="Normal 4 4 5 2" xfId="1002" xr:uid="{00000000-0005-0000-0000-00009C050000}"/>
    <cellStyle name="Normal 4 4 5 2 2" xfId="1003" xr:uid="{00000000-0005-0000-0000-00009D050000}"/>
    <cellStyle name="Normal 4 4 5 2 2 2" xfId="5304" xr:uid="{DD7857A8-D175-4583-AE4A-26DD2B7F5062}"/>
    <cellStyle name="Normal 4 4 5 2 2 2 2" xfId="25700" xr:uid="{88AC2463-1BB3-42E3-9D48-8398256D4AF6}"/>
    <cellStyle name="Normal 4 4 5 2 2 2 3" xfId="26826" xr:uid="{46B3AC03-328A-4440-A341-F5CB77FE611F}"/>
    <cellStyle name="Normal 4 4 5 2 2 2 4" xfId="14602" xr:uid="{E3723172-F2EA-4EFD-BC2F-2C970FA713A4}"/>
    <cellStyle name="Normal 4 4 5 2 2 3" xfId="7055" xr:uid="{DDA45C04-3CFE-4ABA-84CD-152D16D7CC78}"/>
    <cellStyle name="Normal 4 4 5 2 2 3 2" xfId="27632" xr:uid="{BDBB6237-0921-42FE-8629-80819553752C}"/>
    <cellStyle name="Normal 4 4 5 2 2 3 3" xfId="28071" xr:uid="{7C5B4288-D4C8-47CC-B70F-A18C7C11D12F}"/>
    <cellStyle name="Normal 4 4 5 2 2 3 4" xfId="17435" xr:uid="{0AF1FA6A-7CE4-4E51-9CB2-924344A4D2C5}"/>
    <cellStyle name="Normal 4 4 5 2 2 4" xfId="9888" xr:uid="{9093B250-F6EE-4859-9F00-A4653F8B99CD}"/>
    <cellStyle name="Normal 4 4 5 2 2 4 2" xfId="29423" xr:uid="{0CD80B09-EF99-4B7F-AB69-5810AA88D4E4}"/>
    <cellStyle name="Normal 4 4 5 2 2 4 3" xfId="20268" xr:uid="{75EACD12-2681-422C-AC08-3CB872F5B78D}"/>
    <cellStyle name="Normal 4 4 5 2 2 5" xfId="25253" xr:uid="{147C0FE4-3A21-4E94-9914-1B4814A4D8B1}"/>
    <cellStyle name="Normal 4 4 5 2 2 6" xfId="13921" xr:uid="{07E36866-7C18-4DD0-B284-0EF3D8727234}"/>
    <cellStyle name="Normal 4 4 5 2 3" xfId="2790" xr:uid="{00000000-0005-0000-0000-000052060000}"/>
    <cellStyle name="Normal 4 4 5 2 3 2" xfId="6007" xr:uid="{CE7AFD0E-8092-4DA3-80F8-8FA81744DA66}"/>
    <cellStyle name="Normal 4 4 5 2 3 2 2" xfId="27203" xr:uid="{B2E27831-7E3C-49D0-9011-0B7B44A0E7CE}"/>
    <cellStyle name="Normal 4 4 5 2 3 2 3" xfId="15460" xr:uid="{917B7BE5-EDBF-473D-AFC2-BA32433A78DD}"/>
    <cellStyle name="Normal 4 4 5 2 3 3" xfId="7913" xr:uid="{EA3B60D5-C874-427B-8716-9D53F5F4FB6E}"/>
    <cellStyle name="Normal 4 4 5 2 3 3 2" xfId="18293" xr:uid="{B17C187E-B186-4CB5-83C8-40E34B0FA39F}"/>
    <cellStyle name="Normal 4 4 5 2 3 4" xfId="10746" xr:uid="{BDE02073-8405-44C1-BC1B-B051ADC26AA9}"/>
    <cellStyle name="Normal 4 4 5 2 3 4 2" xfId="21126" xr:uid="{F99F29C8-8C7E-4F3E-86C8-704FA96D7231}"/>
    <cellStyle name="Normal 4 4 5 2 3 5" xfId="25478" xr:uid="{A91A1B21-AD46-4711-9B50-CA06B4675BB3}"/>
    <cellStyle name="Normal 4 4 5 2 3 6" xfId="13249" xr:uid="{969C48FF-68B7-4182-A723-66124E589D51}"/>
    <cellStyle name="Normal 4 4 5 2 4" xfId="4196" xr:uid="{99BFB79F-B4CF-4F3B-AAE0-35DF005617EE}"/>
    <cellStyle name="Normal 4 4 5 2 4 2" xfId="8967" xr:uid="{57CE870F-D132-458D-A873-BDB54D8DF4DB}"/>
    <cellStyle name="Normal 4 4 5 2 4 2 2" xfId="29051" xr:uid="{4CF38B8C-6BC1-4C32-B00A-D2DFCB03C3D3}"/>
    <cellStyle name="Normal 4 4 5 2 4 2 3" xfId="19347" xr:uid="{EFDE5DC0-FBAC-409F-A800-8830F172B514}"/>
    <cellStyle name="Normal 4 4 5 2 4 3" xfId="11800" xr:uid="{99DF6630-E4B6-4123-81D2-8F0F5B6EB153}"/>
    <cellStyle name="Normal 4 4 5 2 4 3 2" xfId="22180" xr:uid="{13945A86-9CA3-42D3-9554-8748E71DA122}"/>
    <cellStyle name="Normal 4 4 5 2 4 4" xfId="24715" xr:uid="{45D4E709-B390-40F3-A9F2-4EFA576767BD}"/>
    <cellStyle name="Normal 4 4 5 2 4 5" xfId="16514" xr:uid="{EE3A76F2-C586-4F5F-86EC-2C80C357EE49}"/>
    <cellStyle name="Normal 4 4 5 2 5" xfId="5303" xr:uid="{7D73C64A-02AC-4435-9EEB-01CCDC2B77C3}"/>
    <cellStyle name="Normal 4 4 5 2 5 2" xfId="27877" xr:uid="{AE1F5D17-E54A-4D73-A1CA-3D24092FF178}"/>
    <cellStyle name="Normal 4 4 5 2 5 3" xfId="14601" xr:uid="{3FBA9A7A-34D1-4BE1-AC5D-2344FF63AEBC}"/>
    <cellStyle name="Normal 4 4 5 2 6" xfId="7054" xr:uid="{A37449EC-D562-42CE-A322-BD1E226405CD}"/>
    <cellStyle name="Normal 4 4 5 2 6 2" xfId="17434" xr:uid="{4E6D09B3-DEBE-405E-8E6E-A21E5E93C3EC}"/>
    <cellStyle name="Normal 4 4 5 2 7" xfId="9887" xr:uid="{2829D9F3-BBFF-4808-8252-16EA7EF502D5}"/>
    <cellStyle name="Normal 4 4 5 2 7 2" xfId="20267" xr:uid="{E754C17D-384F-4DDB-B7AC-967A21976FDC}"/>
    <cellStyle name="Normal 4 4 5 2 8" xfId="23288" xr:uid="{40574334-C0E6-4AC8-9B36-A66A8ED60D16}"/>
    <cellStyle name="Normal 4 4 5 2 9" xfId="12759" xr:uid="{F71B41F8-EF3C-4354-A8B2-90D485F75089}"/>
    <cellStyle name="Normal 4 4 5 3" xfId="1004" xr:uid="{00000000-0005-0000-0000-00009E050000}"/>
    <cellStyle name="Normal 4 4 5 3 2" xfId="4539" xr:uid="{2D7A0363-1FAA-4900-BE5D-48C700B5EE01}"/>
    <cellStyle name="Normal 4 4 5 3 2 2" xfId="9310" xr:uid="{69106FA5-8C7B-440D-83A5-AAE9C0C78835}"/>
    <cellStyle name="Normal 4 4 5 3 2 2 2" xfId="29287" xr:uid="{15B04334-15F1-43F6-9C0D-10DCC12795BB}"/>
    <cellStyle name="Normal 4 4 5 3 2 2 3" xfId="19690" xr:uid="{1DF4B71A-C5D4-44B2-A4DB-7A8A1E776D25}"/>
    <cellStyle name="Normal 4 4 5 3 2 3" xfId="12143" xr:uid="{6335F738-FD50-42ED-A853-A2D84AF1A9D0}"/>
    <cellStyle name="Normal 4 4 5 3 2 3 2" xfId="22523" xr:uid="{920126DA-F2B6-43E5-AA97-3404A9EE20D1}"/>
    <cellStyle name="Normal 4 4 5 3 2 4" xfId="24982" xr:uid="{25B352C5-A39F-4314-AEA7-AC6027891DE1}"/>
    <cellStyle name="Normal 4 4 5 3 2 5" xfId="16857" xr:uid="{20753686-122A-46A3-9245-4C0AEAE8699F}"/>
    <cellStyle name="Normal 4 4 5 3 3" xfId="5305" xr:uid="{6D6DA234-9AC1-4169-8BDF-3211187845B4}"/>
    <cellStyle name="Normal 4 4 5 3 3 2" xfId="23672" xr:uid="{3569FF17-3CBD-44DF-9D8F-B5F201627365}"/>
    <cellStyle name="Normal 4 4 5 3 3 3" xfId="26266" xr:uid="{F35D419D-FB03-41DC-B447-33C7AA09F0CF}"/>
    <cellStyle name="Normal 4 4 5 3 3 4" xfId="14603" xr:uid="{A6B424B6-5E71-4A74-8405-8FB97525D24A}"/>
    <cellStyle name="Normal 4 4 5 3 4" xfId="7056" xr:uid="{6CAF7BEF-5982-4DCA-96C9-6B7C80EE4025}"/>
    <cellStyle name="Normal 4 4 5 3 4 2" xfId="25763" xr:uid="{B1B1A273-EC73-4488-B4F3-7D71FDBDDA94}"/>
    <cellStyle name="Normal 4 4 5 3 4 3" xfId="25991" xr:uid="{DB5899AB-E747-43BC-86FA-CBA26A860066}"/>
    <cellStyle name="Normal 4 4 5 3 4 4" xfId="17436" xr:uid="{D80B1D8F-93B5-4435-A434-75FD9D8D7E10}"/>
    <cellStyle name="Normal 4 4 5 3 5" xfId="9889" xr:uid="{90F7CBB5-02A5-4AA1-9BD0-5D8D35B415DC}"/>
    <cellStyle name="Normal 4 4 5 3 5 2" xfId="29424" xr:uid="{A13EEE21-7B0A-4EBD-BEF3-901417E03F3C}"/>
    <cellStyle name="Normal 4 4 5 3 5 3" xfId="20269" xr:uid="{4744E9E6-E976-4329-8229-18CDCC09EAE7}"/>
    <cellStyle name="Normal 4 4 5 3 6" xfId="23928" xr:uid="{D9386DB6-E07F-4DAA-BB80-F66DBF8F3526}"/>
    <cellStyle name="Normal 4 4 5 3 7" xfId="13922" xr:uid="{81C0A880-F72A-4860-BFD6-60ADA17F271B}"/>
    <cellStyle name="Normal 4 4 5 4" xfId="1005" xr:uid="{00000000-0005-0000-0000-00009F050000}"/>
    <cellStyle name="Normal 4 4 5 4 2" xfId="5306" xr:uid="{1A94B53A-833C-4E69-A12A-43F499437481}"/>
    <cellStyle name="Normal 4 4 5 4 2 2" xfId="24573" xr:uid="{618F0D91-24AC-4526-BAC7-F4CC59904697}"/>
    <cellStyle name="Normal 4 4 5 4 2 3" xfId="27689" xr:uid="{70AF2120-D6E0-4679-9E84-A4C1AB1E9147}"/>
    <cellStyle name="Normal 4 4 5 4 2 4" xfId="14604" xr:uid="{6314B871-73F4-42DA-A1BC-B3A211D85F56}"/>
    <cellStyle name="Normal 4 4 5 4 3" xfId="7057" xr:uid="{CF3ABF44-08C1-4B2D-A3B1-88F8A135FCCE}"/>
    <cellStyle name="Normal 4 4 5 4 3 2" xfId="27551" xr:uid="{B23825C7-EE6F-4DE2-AD28-C25CC21EC7C5}"/>
    <cellStyle name="Normal 4 4 5 4 3 3" xfId="17437" xr:uid="{77EA27B9-2A9A-42DE-84EA-741571ED6716}"/>
    <cellStyle name="Normal 4 4 5 4 4" xfId="9890" xr:uid="{7B072EF8-4827-48EF-83D2-52241F50C049}"/>
    <cellStyle name="Normal 4 4 5 4 4 2" xfId="20270" xr:uid="{AD18713A-C709-4872-8060-8246F3E29064}"/>
    <cellStyle name="Normal 4 4 5 4 5" xfId="24277" xr:uid="{327A1E05-9C0B-4A61-86C2-084FE4379863}"/>
    <cellStyle name="Normal 4 4 5 4 6" xfId="13457" xr:uid="{B15A62B1-3EB5-424F-B0C7-E50C2844AA1D}"/>
    <cellStyle name="Normal 4 4 5 5" xfId="2513" xr:uid="{00000000-0005-0000-0000-000055060000}"/>
    <cellStyle name="Normal 4 4 5 5 2" xfId="5790" xr:uid="{F80C5709-8B51-4782-B09A-FB5D51A47210}"/>
    <cellStyle name="Normal 4 4 5 5 2 2" xfId="27015" xr:uid="{69850DA3-4F07-41FF-BC4C-037DD4D2032A}"/>
    <cellStyle name="Normal 4 4 5 5 2 3" xfId="15184" xr:uid="{3432E184-3EE8-4D4D-B7FD-E2B3E982D7A6}"/>
    <cellStyle name="Normal 4 4 5 5 3" xfId="7637" xr:uid="{72294D53-15B9-4DB9-869B-B4E5E3E0BBDF}"/>
    <cellStyle name="Normal 4 4 5 5 3 2" xfId="18017" xr:uid="{1D6459BF-4D37-4C41-9386-007357DBB069}"/>
    <cellStyle name="Normal 4 4 5 5 4" xfId="10470" xr:uid="{738BFEA3-4A2F-4AD0-A8A8-77E35D96E6A3}"/>
    <cellStyle name="Normal 4 4 5 5 4 2" xfId="20850" xr:uid="{494CAAD0-7B56-40EA-B286-5B3AD9EB8690}"/>
    <cellStyle name="Normal 4 4 5 5 5" xfId="24988" xr:uid="{450CD28E-C26E-4BD5-BF97-A427713A773B}"/>
    <cellStyle name="Normal 4 4 5 5 6" xfId="12900" xr:uid="{093D30A8-1BD4-4321-86F0-A5736D3758E3}"/>
    <cellStyle name="Normal 4 4 5 6" xfId="2368" xr:uid="{00000000-0005-0000-0000-00004F060000}"/>
    <cellStyle name="Normal 4 4 5 6 2" xfId="7494" xr:uid="{1B2A7748-D5AE-4E38-BA4C-B2142EE8EF97}"/>
    <cellStyle name="Normal 4 4 5 6 2 2" xfId="27444" xr:uid="{95D02F40-3045-4BEB-9878-F592FA3D8C0C}"/>
    <cellStyle name="Normal 4 4 5 6 2 3" xfId="17874" xr:uid="{72C9FAD3-8A41-4E9F-9C10-9E6828419C2E}"/>
    <cellStyle name="Normal 4 4 5 6 3" xfId="10327" xr:uid="{6F456B92-D2E2-4A6E-BC4B-9372510FD23A}"/>
    <cellStyle name="Normal 4 4 5 6 3 2" xfId="20707" xr:uid="{BEA9430B-5C14-423D-9E97-5D4250C7D95B}"/>
    <cellStyle name="Normal 4 4 5 6 4" xfId="23403" xr:uid="{11D633F0-12A4-4406-8811-53A07D6613B5}"/>
    <cellStyle name="Normal 4 4 5 6 5" xfId="15041" xr:uid="{2C1BBA1E-9DE6-4D11-8D66-8817576A6094}"/>
    <cellStyle name="Normal 4 4 5 7" xfId="3989" xr:uid="{92C63C86-5719-4B31-8589-9D4F4AE9CB95}"/>
    <cellStyle name="Normal 4 4 5 7 2" xfId="8812" xr:uid="{4D9654E6-0611-4A90-AF2E-F648D5625232}"/>
    <cellStyle name="Normal 4 4 5 7 2 2" xfId="19192" xr:uid="{885627D0-3413-4158-A579-0620AA2FF892}"/>
    <cellStyle name="Normal 4 4 5 7 3" xfId="11645" xr:uid="{7067B2DE-2E51-4E9A-A591-30FE48DD678A}"/>
    <cellStyle name="Normal 4 4 5 7 3 2" xfId="22025" xr:uid="{2A7D3620-EDC9-40A5-A8CC-47345B35D85E}"/>
    <cellStyle name="Normal 4 4 5 7 4" xfId="26710" xr:uid="{7FB71A15-6EFB-4AB0-9453-48985C07BB1C}"/>
    <cellStyle name="Normal 4 4 5 7 5" xfId="16359" xr:uid="{BA6F796B-4CF2-496D-A533-DB865784B7FC}"/>
    <cellStyle name="Normal 4 4 5 8" xfId="5302" xr:uid="{E625F85E-866A-4601-961F-6B98C2F8AF7B}"/>
    <cellStyle name="Normal 4 4 5 8 2" xfId="14600" xr:uid="{3CFA5BC5-4474-4165-9DEC-33A0B0D55546}"/>
    <cellStyle name="Normal 4 4 5 9" xfId="7053" xr:uid="{2C3307C6-E532-4616-A2FD-70F09548DA82}"/>
    <cellStyle name="Normal 4 4 5 9 2" xfId="17433" xr:uid="{01BB8787-6EC3-4FD1-B4F1-B2B35749404D}"/>
    <cellStyle name="Normal 4 4 6" xfId="1006" xr:uid="{00000000-0005-0000-0000-0000A0050000}"/>
    <cellStyle name="Normal 4 4 6 10" xfId="9891" xr:uid="{35555099-0C7E-4389-9542-D186D69336E0}"/>
    <cellStyle name="Normal 4 4 6 10 2" xfId="20271" xr:uid="{C3E67B0F-09F5-4C1A-AAB9-BD205F3D9E5C}"/>
    <cellStyle name="Normal 4 4 6 11" xfId="23264" xr:uid="{AAB2BD3A-19FC-4CB0-A99E-03992EEB4657}"/>
    <cellStyle name="Normal 4 4 6 12" xfId="12602" xr:uid="{8B9181DF-4CC3-4F89-A955-CCC1362EE781}"/>
    <cellStyle name="Normal 4 4 6 2" xfId="1007" xr:uid="{00000000-0005-0000-0000-0000A1050000}"/>
    <cellStyle name="Normal 4 4 6 2 2" xfId="1008" xr:uid="{00000000-0005-0000-0000-0000A2050000}"/>
    <cellStyle name="Normal 4 4 6 2 2 2" xfId="5309" xr:uid="{CC89DBF1-7B99-47E4-A6D3-D0436405CC9E}"/>
    <cellStyle name="Normal 4 4 6 2 2 2 2" xfId="24012" xr:uid="{4981416F-3B0F-4676-98D5-6AFDE258BE89}"/>
    <cellStyle name="Normal 4 4 6 2 2 2 3" xfId="26993" xr:uid="{6787D601-1E6A-4740-A280-6A4BCA91A4E4}"/>
    <cellStyle name="Normal 4 4 6 2 2 2 4" xfId="14607" xr:uid="{C680909C-CE46-44F4-B9BE-4E0D04AC9358}"/>
    <cellStyle name="Normal 4 4 6 2 2 3" xfId="7060" xr:uid="{6802134B-1227-4770-B612-678DFA6DE62E}"/>
    <cellStyle name="Normal 4 4 6 2 2 3 2" xfId="27633" xr:uid="{452B0C8E-FD97-40F5-949D-9C4223A37416}"/>
    <cellStyle name="Normal 4 4 6 2 2 3 3" xfId="28057" xr:uid="{3A65D403-450F-4C58-9F99-EF443F7430BE}"/>
    <cellStyle name="Normal 4 4 6 2 2 3 4" xfId="17440" xr:uid="{7FE0B6DB-CF8D-4329-84E7-B421CA66D0A4}"/>
    <cellStyle name="Normal 4 4 6 2 2 4" xfId="9893" xr:uid="{D0D5F939-C22F-4987-9177-2ECB13D3B7BE}"/>
    <cellStyle name="Normal 4 4 6 2 2 4 2" xfId="29425" xr:uid="{3D98BFD9-4436-4701-9F1E-7F14F57B77D6}"/>
    <cellStyle name="Normal 4 4 6 2 2 4 3" xfId="20273" xr:uid="{0DBADDED-EF2D-4E49-A7F6-A9EE0B3F71CB}"/>
    <cellStyle name="Normal 4 4 6 2 2 5" xfId="22644" xr:uid="{A76277E6-4622-4903-9488-C6D42433084B}"/>
    <cellStyle name="Normal 4 4 6 2 2 6" xfId="13923" xr:uid="{D962E703-7C84-4C0F-814A-6CAAAFFD29CA}"/>
    <cellStyle name="Normal 4 4 6 2 3" xfId="2791" xr:uid="{00000000-0005-0000-0000-000059060000}"/>
    <cellStyle name="Normal 4 4 6 2 3 2" xfId="6008" xr:uid="{C443970B-A747-4D81-A575-7502948273F5}"/>
    <cellStyle name="Normal 4 4 6 2 3 2 2" xfId="25955" xr:uid="{01686228-2362-4359-835D-10546A7AF693}"/>
    <cellStyle name="Normal 4 4 6 2 3 2 3" xfId="15461" xr:uid="{56AD114F-DA40-4DC5-BED5-C53EF6E1637B}"/>
    <cellStyle name="Normal 4 4 6 2 3 3" xfId="7914" xr:uid="{7E2FB29E-0BCE-4104-9705-6995F0DA5E69}"/>
    <cellStyle name="Normal 4 4 6 2 3 3 2" xfId="18294" xr:uid="{FAB75683-A1EF-4360-A3C8-8AC87B0431EC}"/>
    <cellStyle name="Normal 4 4 6 2 3 4" xfId="10747" xr:uid="{AC379FB3-3C42-4EA2-BC48-F9148BE23525}"/>
    <cellStyle name="Normal 4 4 6 2 3 4 2" xfId="21127" xr:uid="{3DADD595-B2C9-47C0-AAE2-C06619F92E25}"/>
    <cellStyle name="Normal 4 4 6 2 3 5" xfId="24409" xr:uid="{CDFAD032-DD11-4D52-A6EA-6A35F325D757}"/>
    <cellStyle name="Normal 4 4 6 2 3 6" xfId="13250" xr:uid="{85729ECE-FBE1-4E8F-BAEA-0608FD66CF89}"/>
    <cellStyle name="Normal 4 4 6 2 4" xfId="4197" xr:uid="{646CEC22-B35F-4C0C-AB59-0ADF5B13983F}"/>
    <cellStyle name="Normal 4 4 6 2 4 2" xfId="8968" xr:uid="{E45D12FD-2375-4FD4-AD60-4FE0F86E3711}"/>
    <cellStyle name="Normal 4 4 6 2 4 2 2" xfId="29052" xr:uid="{30B324A7-76C8-4725-B750-82261BBE0ECD}"/>
    <cellStyle name="Normal 4 4 6 2 4 2 3" xfId="19348" xr:uid="{7B0FFB52-B8BA-4312-9EF9-9DAE51FF20A3}"/>
    <cellStyle name="Normal 4 4 6 2 4 3" xfId="11801" xr:uid="{CC1DA033-C7BC-4022-8EC8-0442E52FDA7A}"/>
    <cellStyle name="Normal 4 4 6 2 4 3 2" xfId="22181" xr:uid="{591BAC96-DDBB-4DE0-ABBC-F4C65C4B784F}"/>
    <cellStyle name="Normal 4 4 6 2 4 4" xfId="25467" xr:uid="{345F13CE-9109-4FE5-A949-79D8FFAFEFA8}"/>
    <cellStyle name="Normal 4 4 6 2 4 5" xfId="16515" xr:uid="{7E7F382C-434C-4C82-BE24-1FEECE24B23B}"/>
    <cellStyle name="Normal 4 4 6 2 5" xfId="5308" xr:uid="{79B0C609-91A7-40C0-B374-54F3DDA349FE}"/>
    <cellStyle name="Normal 4 4 6 2 5 2" xfId="26090" xr:uid="{2AEA128B-7177-49EB-8260-F921A8843A1F}"/>
    <cellStyle name="Normal 4 4 6 2 5 3" xfId="14606" xr:uid="{9BF47ECC-E9A5-49D7-8A62-C169172AB25B}"/>
    <cellStyle name="Normal 4 4 6 2 6" xfId="7059" xr:uid="{C3870E88-5149-438E-A19B-CF7A0DC0D070}"/>
    <cellStyle name="Normal 4 4 6 2 6 2" xfId="17439" xr:uid="{2159F246-F892-4A47-B5E6-E0E75B41B2A1}"/>
    <cellStyle name="Normal 4 4 6 2 7" xfId="9892" xr:uid="{49B4CE77-7665-4889-952C-765A49007B1A}"/>
    <cellStyle name="Normal 4 4 6 2 7 2" xfId="20272" xr:uid="{13BB59B0-1857-4E6F-BBB0-C7F1C527C78F}"/>
    <cellStyle name="Normal 4 4 6 2 8" xfId="25231" xr:uid="{F1005FFB-B226-411F-B940-BFB3F0CCF542}"/>
    <cellStyle name="Normal 4 4 6 2 9" xfId="12760" xr:uid="{9AB8D51E-00E0-478D-8115-8C4CFF4742AB}"/>
    <cellStyle name="Normal 4 4 6 3" xfId="1009" xr:uid="{00000000-0005-0000-0000-0000A3050000}"/>
    <cellStyle name="Normal 4 4 6 3 2" xfId="4540" xr:uid="{F1C860A2-948E-4C8C-92FB-4E5A99E46265}"/>
    <cellStyle name="Normal 4 4 6 3 2 2" xfId="9311" xr:uid="{710CFDEA-5D1D-4AA3-86BE-27763845AD26}"/>
    <cellStyle name="Normal 4 4 6 3 2 2 2" xfId="29288" xr:uid="{B5986039-0188-4DA3-94FB-1D99E742FC47}"/>
    <cellStyle name="Normal 4 4 6 3 2 2 3" xfId="19691" xr:uid="{0041879B-E15D-458E-9049-B254F3A37F89}"/>
    <cellStyle name="Normal 4 4 6 3 2 3" xfId="12144" xr:uid="{F0C81F10-17F5-46F7-B082-F3354F0CE65A}"/>
    <cellStyle name="Normal 4 4 6 3 2 3 2" xfId="22524" xr:uid="{FA7D7A90-DBCA-47FF-8CE2-701D6D3282C7}"/>
    <cellStyle name="Normal 4 4 6 3 2 4" xfId="25044" xr:uid="{2F00B6D6-3BD1-4025-BBE7-0999D224CE59}"/>
    <cellStyle name="Normal 4 4 6 3 2 5" xfId="16858" xr:uid="{95614682-4BF5-4C60-B7C7-9BD9AFBE3940}"/>
    <cellStyle name="Normal 4 4 6 3 3" xfId="5310" xr:uid="{C1E7CBFA-8D70-4DC0-9D67-7F1F15B7EBBA}"/>
    <cellStyle name="Normal 4 4 6 3 3 2" xfId="26835" xr:uid="{DEE64D7E-518B-4722-AF17-48D7B372691E}"/>
    <cellStyle name="Normal 4 4 6 3 3 3" xfId="26905" xr:uid="{B9C458B0-18C1-40D6-A0D3-65E43FA1236D}"/>
    <cellStyle name="Normal 4 4 6 3 3 4" xfId="14608" xr:uid="{A19EAD2A-7C80-4745-A34B-DB943E34D81B}"/>
    <cellStyle name="Normal 4 4 6 3 4" xfId="7061" xr:uid="{9AAD0156-9948-48E8-8EBC-1802E7D52EA5}"/>
    <cellStyle name="Normal 4 4 6 3 4 2" xfId="26177" xr:uid="{07B6D851-61F4-49E1-A0A1-D44912F3FF27}"/>
    <cellStyle name="Normal 4 4 6 3 4 3" xfId="27743" xr:uid="{A8891A62-F547-471A-90C5-552DA273F4A0}"/>
    <cellStyle name="Normal 4 4 6 3 4 4" xfId="17441" xr:uid="{B2191D05-8BD2-464E-9B04-21000AF0E0B3}"/>
    <cellStyle name="Normal 4 4 6 3 5" xfId="9894" xr:uid="{4C5C3BCA-64B0-4E94-ADAD-8D656F34962F}"/>
    <cellStyle name="Normal 4 4 6 3 5 2" xfId="29426" xr:uid="{5215AEDB-4EFF-4165-BC2C-62F8FAF9450C}"/>
    <cellStyle name="Normal 4 4 6 3 5 3" xfId="20274" xr:uid="{D279E8D5-0B8B-4DFB-9E28-C211E6E64EED}"/>
    <cellStyle name="Normal 4 4 6 3 6" xfId="24530" xr:uid="{D525E559-2B44-4F09-88B3-C1CF880AB01D}"/>
    <cellStyle name="Normal 4 4 6 3 7" xfId="13924" xr:uid="{D84723B2-AC0D-40AD-9362-9B3C65B0D428}"/>
    <cellStyle name="Normal 4 4 6 4" xfId="1010" xr:uid="{00000000-0005-0000-0000-0000A4050000}"/>
    <cellStyle name="Normal 4 4 6 4 2" xfId="5311" xr:uid="{5DC5CC19-61D9-442D-A07F-3AA03D0924D0}"/>
    <cellStyle name="Normal 4 4 6 4 2 2" xfId="25103" xr:uid="{0C0ABCA3-1415-4A92-857C-A488E2E6DDE0}"/>
    <cellStyle name="Normal 4 4 6 4 2 3" xfId="26999" xr:uid="{E8084F88-466A-4474-AF0E-713070897DEF}"/>
    <cellStyle name="Normal 4 4 6 4 2 4" xfId="14609" xr:uid="{CC533787-6370-4D1A-A406-1786BC8C983D}"/>
    <cellStyle name="Normal 4 4 6 4 3" xfId="7062" xr:uid="{B0C4E085-8262-47C3-9C4F-0FB68070A9CB}"/>
    <cellStyle name="Normal 4 4 6 4 3 2" xfId="25964" xr:uid="{716B544F-6F88-45BB-A69E-A30796EF980C}"/>
    <cellStyle name="Normal 4 4 6 4 3 3" xfId="17442" xr:uid="{0DE44047-A4A2-4246-9D93-7AA3EACFCA4B}"/>
    <cellStyle name="Normal 4 4 6 4 4" xfId="9895" xr:uid="{9EADD135-B447-41E6-9C3C-489290942EF0}"/>
    <cellStyle name="Normal 4 4 6 4 4 2" xfId="20275" xr:uid="{B50305F7-FC13-4F97-AF92-A5492AC0B98D}"/>
    <cellStyle name="Normal 4 4 6 4 5" xfId="24886" xr:uid="{2F8162DB-F64E-4E58-B0F7-C1E051A56005}"/>
    <cellStyle name="Normal 4 4 6 4 6" xfId="13458" xr:uid="{D69AA7B0-0E86-4954-9614-CC301B9E59D0}"/>
    <cellStyle name="Normal 4 4 6 5" xfId="2576" xr:uid="{00000000-0005-0000-0000-00005C060000}"/>
    <cellStyle name="Normal 4 4 6 5 2" xfId="5840" xr:uid="{B8590707-D82D-4B10-8E5C-B46DD1964897}"/>
    <cellStyle name="Normal 4 4 6 5 2 2" xfId="27797" xr:uid="{77ABFE73-E8DE-4CB5-AA43-A2F9060D82E2}"/>
    <cellStyle name="Normal 4 4 6 5 2 3" xfId="15247" xr:uid="{DE20AE6C-F563-4E2C-B6E3-77AC87B7B438}"/>
    <cellStyle name="Normal 4 4 6 5 3" xfId="7700" xr:uid="{E593B547-1A44-4379-8A8B-07DADAE6175D}"/>
    <cellStyle name="Normal 4 4 6 5 3 2" xfId="18080" xr:uid="{F72F5707-7FF8-474F-9824-301D2DAF5EFC}"/>
    <cellStyle name="Normal 4 4 6 5 4" xfId="10533" xr:uid="{2A2CD21C-4AAF-43FD-91A1-927F51089E4C}"/>
    <cellStyle name="Normal 4 4 6 5 4 2" xfId="20913" xr:uid="{FCBC5583-2A22-440C-92F6-A2AFFC55E65D}"/>
    <cellStyle name="Normal 4 4 6 5 5" xfId="24874" xr:uid="{F01D5C4E-835B-4BCD-8ABA-87C976F1E2F5}"/>
    <cellStyle name="Normal 4 4 6 5 6" xfId="12963" xr:uid="{1B78FA1C-312A-42E1-90AD-123870043F67}"/>
    <cellStyle name="Normal 4 4 6 6" xfId="2369" xr:uid="{00000000-0005-0000-0000-000056060000}"/>
    <cellStyle name="Normal 4 4 6 6 2" xfId="7495" xr:uid="{37A6F410-3569-447C-A96D-17475FEF90C0}"/>
    <cellStyle name="Normal 4 4 6 6 2 2" xfId="27449" xr:uid="{C6B8C9AD-BD55-4D6F-BF23-AA4CA629BE17}"/>
    <cellStyle name="Normal 4 4 6 6 2 3" xfId="17875" xr:uid="{2A06F1A9-730A-409C-A166-75FA16781950}"/>
    <cellStyle name="Normal 4 4 6 6 3" xfId="10328" xr:uid="{942397F1-2C1B-4A41-8537-8F1A3A2F0831}"/>
    <cellStyle name="Normal 4 4 6 6 3 2" xfId="20708" xr:uid="{CD637D26-308C-42D9-9836-B3344CB75646}"/>
    <cellStyle name="Normal 4 4 6 6 4" xfId="22748" xr:uid="{45F0A560-B8AB-463B-8B75-827E68D9B470}"/>
    <cellStyle name="Normal 4 4 6 6 5" xfId="15042" xr:uid="{5C3A247B-D151-4634-9793-1C79E2FBFBF5}"/>
    <cellStyle name="Normal 4 4 6 7" xfId="3990" xr:uid="{155B17C1-6D90-4B09-AE72-8D357FDA0CA5}"/>
    <cellStyle name="Normal 4 4 6 7 2" xfId="8813" xr:uid="{D24AE6AB-7CC9-4D83-B241-7D8BDE7FF89D}"/>
    <cellStyle name="Normal 4 4 6 7 2 2" xfId="19193" xr:uid="{8B849538-5B45-466E-A744-95B84BC0C9F9}"/>
    <cellStyle name="Normal 4 4 6 7 3" xfId="11646" xr:uid="{658C68E2-27BB-4FE4-A452-C4CB55953D8A}"/>
    <cellStyle name="Normal 4 4 6 7 3 2" xfId="22026" xr:uid="{647DB8CC-3066-4CC1-87C1-11FA878B1EBB}"/>
    <cellStyle name="Normal 4 4 6 7 4" xfId="27672" xr:uid="{D080A117-65F4-4666-A844-D5784050E378}"/>
    <cellStyle name="Normal 4 4 6 7 5" xfId="16360" xr:uid="{4E16D46C-A24B-49D9-98AE-E8AF2958529B}"/>
    <cellStyle name="Normal 4 4 6 8" xfId="5307" xr:uid="{AD9C102B-E7E3-42B7-B1B6-C3A62299AFFD}"/>
    <cellStyle name="Normal 4 4 6 8 2" xfId="14605" xr:uid="{1685A019-ADCE-4DCC-AC3E-5AE359E98039}"/>
    <cellStyle name="Normal 4 4 6 9" xfId="7058" xr:uid="{0BF99C63-D936-4520-8302-D6886B2EE38C}"/>
    <cellStyle name="Normal 4 4 6 9 2" xfId="17438" xr:uid="{094F1905-0AC2-4F65-AA57-2BEDE667EA1A}"/>
    <cellStyle name="Normal 4 4 7" xfId="1011" xr:uid="{00000000-0005-0000-0000-0000A5050000}"/>
    <cellStyle name="Normal 4 4 7 10" xfId="12603" xr:uid="{BE2E1CCC-8E0B-42B4-80F4-C097E12EA611}"/>
    <cellStyle name="Normal 4 4 7 2" xfId="1012" xr:uid="{00000000-0005-0000-0000-0000A6050000}"/>
    <cellStyle name="Normal 4 4 7 2 2" xfId="2939" xr:uid="{00000000-0005-0000-0000-00005F060000}"/>
    <cellStyle name="Normal 4 4 7 2 2 2" xfId="6118" xr:uid="{739E3C6C-3BC4-4710-BE80-BABD08607F1C}"/>
    <cellStyle name="Normal 4 4 7 2 2 2 2" xfId="28202" xr:uid="{B9B6BB46-17CB-463D-B5E2-D358C4D8E0A3}"/>
    <cellStyle name="Normal 4 4 7 2 2 2 3" xfId="28122" xr:uid="{84041D0C-67BA-42DE-AF1B-CF88387940E8}"/>
    <cellStyle name="Normal 4 4 7 2 2 2 4" xfId="15596" xr:uid="{5BD3ED8F-A6EE-445C-8983-1EA763AEE431}"/>
    <cellStyle name="Normal 4 4 7 2 2 3" xfId="8049" xr:uid="{9BC7E3A2-97B1-4155-BED8-0450534958EB}"/>
    <cellStyle name="Normal 4 4 7 2 2 3 2" xfId="28754" xr:uid="{59F44E47-61D4-487A-B6B0-8DD0578FF29E}"/>
    <cellStyle name="Normal 4 4 7 2 2 3 3" xfId="18429" xr:uid="{A277618E-25E9-45FE-B30E-D361972BFF66}"/>
    <cellStyle name="Normal 4 4 7 2 2 4" xfId="10882" xr:uid="{7BC19122-8DB7-40C1-9B1B-DA4109E1F3B3}"/>
    <cellStyle name="Normal 4 4 7 2 2 4 2" xfId="21262" xr:uid="{2DA393C0-188B-4C45-BC22-0CF9B66ABCE0}"/>
    <cellStyle name="Normal 4 4 7 2 2 5" xfId="25360" xr:uid="{26658244-70BC-43F2-AC33-AC46E39822A2}"/>
    <cellStyle name="Normal 4 4 7 2 2 6" xfId="13459" xr:uid="{53200119-9172-4A95-8A94-C69F418E49D2}"/>
    <cellStyle name="Normal 4 4 7 2 3" xfId="5313" xr:uid="{8855BF12-6019-4F08-8D31-48B5D2CBE86F}"/>
    <cellStyle name="Normal 4 4 7 2 3 2" xfId="25319" xr:uid="{B3546D37-3921-4781-816B-A0D72D6CECCA}"/>
    <cellStyle name="Normal 4 4 7 2 3 3" xfId="27941" xr:uid="{3B488F3E-307F-4D08-91EA-1DA9B36B8E7F}"/>
    <cellStyle name="Normal 4 4 7 2 3 4" xfId="14611" xr:uid="{0873A52E-2D45-4329-A475-6AE635A0044F}"/>
    <cellStyle name="Normal 4 4 7 2 4" xfId="7064" xr:uid="{E0A5C9CA-0461-4194-9D7C-EA7E8E4CB9FD}"/>
    <cellStyle name="Normal 4 4 7 2 4 2" xfId="26120" xr:uid="{C916E597-A8CD-486E-A7F8-EC17BC61C6DA}"/>
    <cellStyle name="Normal 4 4 7 2 4 3" xfId="26842" xr:uid="{93C317D0-1586-4181-9382-AD6CD41ECCB9}"/>
    <cellStyle name="Normal 4 4 7 2 4 4" xfId="17444" xr:uid="{BC5163DF-52C1-44F3-8E66-96FC4FA18BF1}"/>
    <cellStyle name="Normal 4 4 7 2 5" xfId="9897" xr:uid="{86153E0A-46F0-4490-8FB0-9658F09105C3}"/>
    <cellStyle name="Normal 4 4 7 2 5 2" xfId="29427" xr:uid="{77998EB9-9E9D-4C01-BF5B-DBAB23E07B61}"/>
    <cellStyle name="Normal 4 4 7 2 5 3" xfId="20277" xr:uid="{CA409681-E26E-4AA3-B857-CF5E3EAE2290}"/>
    <cellStyle name="Normal 4 4 7 2 6" xfId="25108" xr:uid="{105F8BDA-A8FB-41D5-93EA-6C694D3D11B6}"/>
    <cellStyle name="Normal 4 4 7 2 7" xfId="12761" xr:uid="{7E61096A-02F1-4E78-B943-FCD9B78AC160}"/>
    <cellStyle name="Normal 4 4 7 3" xfId="1013" xr:uid="{00000000-0005-0000-0000-0000A7050000}"/>
    <cellStyle name="Normal 4 4 7 3 2" xfId="5314" xr:uid="{01131E2F-8EF3-4945-8C23-69F1216AC88A}"/>
    <cellStyle name="Normal 4 4 7 3 2 2" xfId="28233" xr:uid="{C434865C-34D3-49FF-8293-9B8656923D8B}"/>
    <cellStyle name="Normal 4 4 7 3 2 3" xfId="27825" xr:uid="{CF036B8A-CD5E-4D53-849A-F97D686F47AA}"/>
    <cellStyle name="Normal 4 4 7 3 2 4" xfId="14612" xr:uid="{5189D6BB-F4D5-4B79-8B8C-C6C836B28BAC}"/>
    <cellStyle name="Normal 4 4 7 3 3" xfId="7065" xr:uid="{7555240E-38B2-43C1-9E90-FD713A904B1F}"/>
    <cellStyle name="Normal 4 4 7 3 3 2" xfId="27892" xr:uid="{EE69ED68-CFCA-4C30-A445-607FAA96086A}"/>
    <cellStyle name="Normal 4 4 7 3 3 3" xfId="26672" xr:uid="{835D1CD2-07EB-4A25-A908-EC8BCEB97763}"/>
    <cellStyle name="Normal 4 4 7 3 3 4" xfId="17445" xr:uid="{ADA868AD-870A-4CA5-8622-ED0B2CCA1006}"/>
    <cellStyle name="Normal 4 4 7 3 4" xfId="9898" xr:uid="{2BFE620A-152E-4F86-8D83-6C4282D8C08B}"/>
    <cellStyle name="Normal 4 4 7 3 4 2" xfId="29428" xr:uid="{62280D68-F16B-4781-8756-B87E8D307E56}"/>
    <cellStyle name="Normal 4 4 7 3 4 3" xfId="20278" xr:uid="{9F6C3DB9-7907-46E1-99DD-A78579C02DD3}"/>
    <cellStyle name="Normal 4 4 7 3 5" xfId="23593" xr:uid="{34E6FD28-94AE-4D10-B5DA-2494E0F80D72}"/>
    <cellStyle name="Normal 4 4 7 3 6" xfId="13251" xr:uid="{8236CB6B-110F-479A-B16F-F1CCAA18212C}"/>
    <cellStyle name="Normal 4 4 7 4" xfId="2370" xr:uid="{00000000-0005-0000-0000-00005D060000}"/>
    <cellStyle name="Normal 4 4 7 4 2" xfId="7496" xr:uid="{C5E5C587-D37B-4EEC-AC44-02E0A02ADAC0}"/>
    <cellStyle name="Normal 4 4 7 4 2 2" xfId="28129" xr:uid="{7CC963D8-A7C0-4AE3-803B-CD3A4A515ACE}"/>
    <cellStyle name="Normal 4 4 7 4 2 3" xfId="17876" xr:uid="{1F68883E-EA4B-400F-9D3E-A0D99942D46A}"/>
    <cellStyle name="Normal 4 4 7 4 3" xfId="10329" xr:uid="{DBF57A1A-56F9-40E0-BDE1-F8652914CED0}"/>
    <cellStyle name="Normal 4 4 7 4 3 2" xfId="20709" xr:uid="{BAEAEC53-A598-4BCE-8947-DB2053EB9A3E}"/>
    <cellStyle name="Normal 4 4 7 4 4" xfId="24323" xr:uid="{B528F158-5BA1-4DE3-A2B8-28688EBCF78E}"/>
    <cellStyle name="Normal 4 4 7 4 5" xfId="15043" xr:uid="{E8FCA9D8-19D6-46FF-989C-F65C6B962B8D}"/>
    <cellStyle name="Normal 4 4 7 5" xfId="3991" xr:uid="{0F79F3EA-E187-4CE0-A8FD-B5B5C55A2C34}"/>
    <cellStyle name="Normal 4 4 7 5 2" xfId="8814" xr:uid="{B9B292B2-B717-4937-A76C-E0D161E48CA1}"/>
    <cellStyle name="Normal 4 4 7 5 2 2" xfId="28987" xr:uid="{162BEE58-A72A-4235-BB90-FDC3F3FCF0D0}"/>
    <cellStyle name="Normal 4 4 7 5 2 3" xfId="19194" xr:uid="{FD39C0AC-80DB-418A-BA40-70EE4F06A60C}"/>
    <cellStyle name="Normal 4 4 7 5 3" xfId="11647" xr:uid="{86EAD745-13DD-4ED2-8C0C-CCE3B7140DC1}"/>
    <cellStyle name="Normal 4 4 7 5 3 2" xfId="22027" xr:uid="{7208CB3C-6719-4C7D-94A0-1D0A5F794197}"/>
    <cellStyle name="Normal 4 4 7 5 4" xfId="22767" xr:uid="{171DFFCF-8897-4D15-BC6C-6BC6A6368CD8}"/>
    <cellStyle name="Normal 4 4 7 5 5" xfId="16361" xr:uid="{56DA68A7-DB3A-4581-BBE8-11EC60C96E9A}"/>
    <cellStyle name="Normal 4 4 7 6" xfId="5312" xr:uid="{A85E22A9-BA61-4E82-9819-FD9350344DC6}"/>
    <cellStyle name="Normal 4 4 7 6 2" xfId="25837" xr:uid="{47E2AEBB-D426-4ED2-BC33-5DF917777329}"/>
    <cellStyle name="Normal 4 4 7 6 3" xfId="26005" xr:uid="{95FB43E7-92C9-47E0-9490-7A66BA3AA9FB}"/>
    <cellStyle name="Normal 4 4 7 6 4" xfId="14610" xr:uid="{3238C1FE-2161-4FA8-A595-B1270CEB73FD}"/>
    <cellStyle name="Normal 4 4 7 7" xfId="7063" xr:uid="{CFF826D0-17A6-4F60-BFC2-4F8BAF7E4B07}"/>
    <cellStyle name="Normal 4 4 7 7 2" xfId="26194" xr:uid="{8E57E475-14CC-45D6-A680-229D5E5F470A}"/>
    <cellStyle name="Normal 4 4 7 7 3" xfId="17443" xr:uid="{42815ED4-7DE4-4A73-B27A-3D4ED683CB7C}"/>
    <cellStyle name="Normal 4 4 7 8" xfId="9896" xr:uid="{F2E3B44A-489C-493E-B3A9-1B228B724265}"/>
    <cellStyle name="Normal 4 4 7 8 2" xfId="20276" xr:uid="{6A72BC74-B1A4-4BDE-B09C-56BC6A952D22}"/>
    <cellStyle name="Normal 4 4 7 9" xfId="24136" xr:uid="{1E88A1D6-AE38-454E-B846-A2C177D96F6C}"/>
    <cellStyle name="Normal 4 4 8" xfId="1014" xr:uid="{00000000-0005-0000-0000-0000A8050000}"/>
    <cellStyle name="Normal 4 4 8 10" xfId="12604" xr:uid="{CA4D673E-C050-4B79-9C4C-56FA448EBC15}"/>
    <cellStyle name="Normal 4 4 8 2" xfId="1015" xr:uid="{00000000-0005-0000-0000-0000A9050000}"/>
    <cellStyle name="Normal 4 4 8 2 2" xfId="2940" xr:uid="{00000000-0005-0000-0000-000063060000}"/>
    <cellStyle name="Normal 4 4 8 2 2 2" xfId="6119" xr:uid="{3B030003-B56E-42A1-BF46-6D8C66FAE20A}"/>
    <cellStyle name="Normal 4 4 8 2 2 2 2" xfId="26501" xr:uid="{55689746-DEF0-4320-848A-9B0759700AEB}"/>
    <cellStyle name="Normal 4 4 8 2 2 2 3" xfId="28053" xr:uid="{C71B9B98-3B4D-4E5F-BB4C-B1108EB56177}"/>
    <cellStyle name="Normal 4 4 8 2 2 2 4" xfId="15597" xr:uid="{8B45946F-F579-493E-A777-F797ED3B3ED7}"/>
    <cellStyle name="Normal 4 4 8 2 2 3" xfId="8050" xr:uid="{A1D8FC59-41AB-4B04-835B-88003565BB56}"/>
    <cellStyle name="Normal 4 4 8 2 2 3 2" xfId="28755" xr:uid="{7A1FB7CD-6657-4363-B93E-C081C6C4C0CB}"/>
    <cellStyle name="Normal 4 4 8 2 2 3 3" xfId="18430" xr:uid="{72AF5404-8023-4DB0-9944-A6DD6DCFB028}"/>
    <cellStyle name="Normal 4 4 8 2 2 4" xfId="10883" xr:uid="{4B8C7705-E943-41CC-AD24-E8C077E49547}"/>
    <cellStyle name="Normal 4 4 8 2 2 4 2" xfId="21263" xr:uid="{7815DE7E-E3DB-4C8C-9ABD-97F8BC87D048}"/>
    <cellStyle name="Normal 4 4 8 2 2 5" xfId="24554" xr:uid="{7B00F632-A9E3-4CE5-A0A3-A286B6264ADD}"/>
    <cellStyle name="Normal 4 4 8 2 2 6" xfId="13460" xr:uid="{D6D86F86-10C3-4068-A8C3-4DF59F5B0A4B}"/>
    <cellStyle name="Normal 4 4 8 2 3" xfId="5316" xr:uid="{9246B56E-1A83-4A34-AEE9-9F32336FBABB}"/>
    <cellStyle name="Normal 4 4 8 2 3 2" xfId="24453" xr:uid="{F6CF408D-21E3-45A3-9562-314F90F14C3B}"/>
    <cellStyle name="Normal 4 4 8 2 3 3" xfId="26424" xr:uid="{FCE6C010-CFD8-4054-95A6-8CA459188694}"/>
    <cellStyle name="Normal 4 4 8 2 3 4" xfId="14614" xr:uid="{DBB95E87-488E-4B51-875B-6DDB208D5741}"/>
    <cellStyle name="Normal 4 4 8 2 4" xfId="7067" xr:uid="{784F18AB-9B24-435D-A6C4-E92B56265C4A}"/>
    <cellStyle name="Normal 4 4 8 2 4 2" xfId="27919" xr:uid="{B516F256-A46D-4533-B3BE-949792F2EE22}"/>
    <cellStyle name="Normal 4 4 8 2 4 3" xfId="26298" xr:uid="{1B4D7294-8EFD-48E3-AFD0-F972FDD89B90}"/>
    <cellStyle name="Normal 4 4 8 2 4 4" xfId="17447" xr:uid="{2E4C7ADD-D813-48C2-9E9A-50A1584D5C47}"/>
    <cellStyle name="Normal 4 4 8 2 5" xfId="9900" xr:uid="{1334673B-C8EC-4F39-8F95-079A2CD23FC4}"/>
    <cellStyle name="Normal 4 4 8 2 5 2" xfId="29429" xr:uid="{687C5457-0533-4C0A-A75C-1E00870144C9}"/>
    <cellStyle name="Normal 4 4 8 2 5 3" xfId="20280" xr:uid="{3C14766A-0A36-4E73-9351-D85562379DCA}"/>
    <cellStyle name="Normal 4 4 8 2 6" xfId="25495" xr:uid="{50DCEEB4-C889-4D27-97DC-BC2667E44D01}"/>
    <cellStyle name="Normal 4 4 8 2 7" xfId="12762" xr:uid="{31369979-5E9F-49CA-B930-C7881B0CFDC4}"/>
    <cellStyle name="Normal 4 4 8 3" xfId="1016" xr:uid="{00000000-0005-0000-0000-0000AA050000}"/>
    <cellStyle name="Normal 4 4 8 3 2" xfId="5317" xr:uid="{E2E86F4F-68D8-4D3C-887D-E8698892714F}"/>
    <cellStyle name="Normal 4 4 8 3 2 2" xfId="28056" xr:uid="{9598AFDD-A9A2-49DD-82A6-683E26459F21}"/>
    <cellStyle name="Normal 4 4 8 3 2 3" xfId="26991" xr:uid="{05E819AC-9A8C-4470-AB06-D02124642DB4}"/>
    <cellStyle name="Normal 4 4 8 3 2 4" xfId="14615" xr:uid="{9DB887E8-6FE6-41E0-9104-704BE88CFAE2}"/>
    <cellStyle name="Normal 4 4 8 3 3" xfId="7068" xr:uid="{6136E152-FF19-4728-A14E-BEDDD685E76B}"/>
    <cellStyle name="Normal 4 4 8 3 3 2" xfId="26272" xr:uid="{85F66EFF-3E16-49ED-A55B-EDFE591B5F31}"/>
    <cellStyle name="Normal 4 4 8 3 3 3" xfId="28440" xr:uid="{ADA1B494-E9DC-4EC2-A61F-A4947ABF1DB0}"/>
    <cellStyle name="Normal 4 4 8 3 3 4" xfId="17448" xr:uid="{967985C4-1652-48A3-99A2-9A65A7D80E71}"/>
    <cellStyle name="Normal 4 4 8 3 4" xfId="9901" xr:uid="{7702B13A-43EF-4E0A-AA07-6FA1DC99BEF8}"/>
    <cellStyle name="Normal 4 4 8 3 4 2" xfId="29430" xr:uid="{2EC8BCFC-BBFD-4382-9809-576090B6E08E}"/>
    <cellStyle name="Normal 4 4 8 3 4 3" xfId="20281" xr:uid="{618991E1-9A96-434F-B9A4-EAED83440C2D}"/>
    <cellStyle name="Normal 4 4 8 3 5" xfId="23291" xr:uid="{18A56854-BEAD-407D-A018-555695D98BFA}"/>
    <cellStyle name="Normal 4 4 8 3 6" xfId="13252" xr:uid="{AF5ACC42-87E4-4CDD-8C76-C26E024EB400}"/>
    <cellStyle name="Normal 4 4 8 4" xfId="2371" xr:uid="{00000000-0005-0000-0000-000061060000}"/>
    <cellStyle name="Normal 4 4 8 4 2" xfId="7497" xr:uid="{FA712A1A-C78D-4566-8A6C-60C002B93D64}"/>
    <cellStyle name="Normal 4 4 8 4 2 2" xfId="27831" xr:uid="{381D6260-34DA-47E2-8058-A41C2BE171A8}"/>
    <cellStyle name="Normal 4 4 8 4 2 3" xfId="17877" xr:uid="{6FE155C9-8C14-4E52-88A7-A2CB0868796E}"/>
    <cellStyle name="Normal 4 4 8 4 3" xfId="10330" xr:uid="{39EB91E6-4ACE-4B49-876D-EAFF865DC635}"/>
    <cellStyle name="Normal 4 4 8 4 3 2" xfId="20710" xr:uid="{FD6F8C03-761E-4C03-8A95-BAE1ADB9BA73}"/>
    <cellStyle name="Normal 4 4 8 4 4" xfId="23866" xr:uid="{F9E5135A-FDC8-4959-8530-BF40C1FAE2F9}"/>
    <cellStyle name="Normal 4 4 8 4 5" xfId="15044" xr:uid="{0A2370EB-20FB-49F5-A552-E0C973F95EA0}"/>
    <cellStyle name="Normal 4 4 8 5" xfId="3992" xr:uid="{66074DC8-455C-4006-ADF6-E0B8C85BED19}"/>
    <cellStyle name="Normal 4 4 8 5 2" xfId="8815" xr:uid="{74F21ABD-C3E3-4736-AAFA-FE36F5BBB9F6}"/>
    <cellStyle name="Normal 4 4 8 5 2 2" xfId="28988" xr:uid="{41717647-6C0F-4488-B084-66A8DF15AC31}"/>
    <cellStyle name="Normal 4 4 8 5 2 3" xfId="19195" xr:uid="{B5BE8052-07B6-43B5-8A4F-7471A7DD6759}"/>
    <cellStyle name="Normal 4 4 8 5 3" xfId="11648" xr:uid="{6BD3B780-1A9D-4CB2-910D-9901479E1CAD}"/>
    <cellStyle name="Normal 4 4 8 5 3 2" xfId="22028" xr:uid="{217EDAC7-5B6E-4A9D-AD15-CC9E63973CD4}"/>
    <cellStyle name="Normal 4 4 8 5 4" xfId="24343" xr:uid="{D28B7987-F71C-4787-A5FC-9EF235555BB9}"/>
    <cellStyle name="Normal 4 4 8 5 5" xfId="16362" xr:uid="{5710F248-B8F6-45C7-9645-D9C127473090}"/>
    <cellStyle name="Normal 4 4 8 6" xfId="5315" xr:uid="{F8D64C33-7F81-41CA-9A7B-BFD5509966D8}"/>
    <cellStyle name="Normal 4 4 8 6 2" xfId="27533" xr:uid="{7187DCBB-45D7-4B5E-A8C5-82C22FFC67E2}"/>
    <cellStyle name="Normal 4 4 8 6 3" xfId="28005" xr:uid="{786F944A-3147-4519-BA27-59A4A7F1B2D6}"/>
    <cellStyle name="Normal 4 4 8 6 4" xfId="14613" xr:uid="{560EE69E-BF5B-4779-B1F0-231547ED5E82}"/>
    <cellStyle name="Normal 4 4 8 7" xfId="7066" xr:uid="{F399FB8A-5BC4-4EB4-B81B-88874D581273}"/>
    <cellStyle name="Normal 4 4 8 7 2" xfId="28314" xr:uid="{91F53F6E-A880-4A63-B005-FD4580B83008}"/>
    <cellStyle name="Normal 4 4 8 7 3" xfId="17446" xr:uid="{CDA6D52B-FFC4-49E4-9A1B-BDB693C3B365}"/>
    <cellStyle name="Normal 4 4 8 8" xfId="9899" xr:uid="{B9C897C8-DF7B-4B98-90AB-F54105A6587F}"/>
    <cellStyle name="Normal 4 4 8 8 2" xfId="20279" xr:uid="{997751F3-F99B-4C88-9BF7-923088706D95}"/>
    <cellStyle name="Normal 4 4 8 9" xfId="24158" xr:uid="{E53EE9DC-B68A-46D1-9E6E-02406200460A}"/>
    <cellStyle name="Normal 4 4 9" xfId="1017" xr:uid="{00000000-0005-0000-0000-0000AB050000}"/>
    <cellStyle name="Normal 4 4 9 10" xfId="12597" xr:uid="{5A0CACBA-0ADF-4C2D-AF49-84D4C895EBAD}"/>
    <cellStyle name="Normal 4 4 9 2" xfId="3360" xr:uid="{00000000-0005-0000-0000-000066060000}"/>
    <cellStyle name="Normal 4 4 9 2 2" xfId="6417" xr:uid="{E4AF7A96-E96D-4A82-ACA7-4C11F0D7C92B}"/>
    <cellStyle name="Normal 4 4 9 2 2 2" xfId="25582" xr:uid="{95E6D108-01E8-4E01-ADAC-DEB0E72B18B2}"/>
    <cellStyle name="Normal 4 4 9 2 2 3" xfId="27008" xr:uid="{BE56A05B-1114-426E-BCA5-3A954C7CD794}"/>
    <cellStyle name="Normal 4 4 9 2 2 4" xfId="15986" xr:uid="{85AE6A65-C461-434B-A61D-C2E0706D0C74}"/>
    <cellStyle name="Normal 4 4 9 2 3" xfId="8439" xr:uid="{577A0B1F-AC1F-4BC0-AB30-531865130E5F}"/>
    <cellStyle name="Normal 4 4 9 2 3 2" xfId="26790" xr:uid="{8D1DA3C0-8FB4-4B9B-A557-EA97B493353B}"/>
    <cellStyle name="Normal 4 4 9 2 3 3" xfId="28913" xr:uid="{4BFC9D8D-BAFA-4124-83BC-9E3B7B622031}"/>
    <cellStyle name="Normal 4 4 9 2 3 4" xfId="18819" xr:uid="{2E647F9E-E2C3-42BC-8F48-0C1C797DE2CC}"/>
    <cellStyle name="Normal 4 4 9 2 4" xfId="11272" xr:uid="{352B4982-1DFF-4298-B613-2AD3941627D6}"/>
    <cellStyle name="Normal 4 4 9 2 4 2" xfId="29480" xr:uid="{A1180E81-8564-4CE8-922C-FF3837930D29}"/>
    <cellStyle name="Normal 4 4 9 2 4 3" xfId="21652" xr:uid="{8A7C8604-394A-444B-BD57-6AD3BB43B5C6}"/>
    <cellStyle name="Normal 4 4 9 2 5" xfId="25247" xr:uid="{16250F2A-05B5-4982-B1E5-77966F846550}"/>
    <cellStyle name="Normal 4 4 9 2 6" xfId="13925" xr:uid="{C57D806F-2A8C-42A5-A13D-1FF5221E0EF1}"/>
    <cellStyle name="Normal 4 4 9 3" xfId="2783" xr:uid="{00000000-0005-0000-0000-000067060000}"/>
    <cellStyle name="Normal 4 4 9 3 2" xfId="6000" xr:uid="{35824E72-C820-4089-9B84-2E0915F4580B}"/>
    <cellStyle name="Normal 4 4 9 3 2 2" xfId="26640" xr:uid="{EF8A40E1-2C34-47A0-8B16-1952077E715F}"/>
    <cellStyle name="Normal 4 4 9 3 2 3" xfId="15453" xr:uid="{B433D18A-56D1-4E0A-AE47-E06C0B81FEEA}"/>
    <cellStyle name="Normal 4 4 9 3 3" xfId="7906" xr:uid="{7769BCCC-8662-45CB-BABF-FE672D2DC0D0}"/>
    <cellStyle name="Normal 4 4 9 3 3 2" xfId="18286" xr:uid="{82CA3D6F-48E9-48C4-B373-F0BC9EF0F919}"/>
    <cellStyle name="Normal 4 4 9 3 4" xfId="10739" xr:uid="{B625FE9A-9DCE-4A4C-863D-8C0F57055D89}"/>
    <cellStyle name="Normal 4 4 9 3 4 2" xfId="21119" xr:uid="{89EE809F-2E16-478F-9505-8E62211C6B74}"/>
    <cellStyle name="Normal 4 4 9 3 5" xfId="24632" xr:uid="{0C71D55D-EBFC-4EE4-B11A-2D9A40CF1681}"/>
    <cellStyle name="Normal 4 4 9 3 6" xfId="13239" xr:uid="{16EADAB8-665E-4FE6-8429-1BFA7B82A5E8}"/>
    <cellStyle name="Normal 4 4 9 4" xfId="2364" xr:uid="{00000000-0005-0000-0000-000065060000}"/>
    <cellStyle name="Normal 4 4 9 4 2" xfId="7490" xr:uid="{0D5B0C44-6BCA-4539-8F51-2C183B8CA95A}"/>
    <cellStyle name="Normal 4 4 9 4 2 2" xfId="27845" xr:uid="{FCE6E47D-11D2-41A0-8218-BEF34BE38AF3}"/>
    <cellStyle name="Normal 4 4 9 4 2 3" xfId="17870" xr:uid="{42B9D3BE-8C30-41DF-96F3-DD334FC868D9}"/>
    <cellStyle name="Normal 4 4 9 4 3" xfId="10323" xr:uid="{7B8E750E-5139-4B20-AA09-F525B515AB18}"/>
    <cellStyle name="Normal 4 4 9 4 3 2" xfId="20703" xr:uid="{4294726E-CB1F-4246-B787-ACAC8C42AF9A}"/>
    <cellStyle name="Normal 4 4 9 4 4" xfId="25580" xr:uid="{30138CC3-E5CB-44A7-B41E-0E5758EEF6B1}"/>
    <cellStyle name="Normal 4 4 9 4 5" xfId="15037" xr:uid="{F338BB69-EDFA-45F5-A04C-D0226545A720}"/>
    <cellStyle name="Normal 4 4 9 5" xfId="3899" xr:uid="{44024C00-D3FE-47D0-B57A-39580CDEC769}"/>
    <cellStyle name="Normal 4 4 9 5 2" xfId="8730" xr:uid="{C9717C74-7ED6-40DF-A525-D9A0632BEECA}"/>
    <cellStyle name="Normal 4 4 9 5 2 2" xfId="19110" xr:uid="{1D841BDB-54D9-4A29-ABBC-AC0A4EDD03CB}"/>
    <cellStyle name="Normal 4 4 9 5 3" xfId="11563" xr:uid="{DE1FCD04-E87D-4AF7-8575-2D2CA3BE974D}"/>
    <cellStyle name="Normal 4 4 9 5 3 2" xfId="21943" xr:uid="{D19CA735-0498-486F-94B6-3344196D843B}"/>
    <cellStyle name="Normal 4 4 9 5 4" xfId="26265" xr:uid="{E400FC7F-A257-4C8F-BEAE-B5BFE3B7941D}"/>
    <cellStyle name="Normal 4 4 9 5 5" xfId="16277" xr:uid="{2C589C1A-4480-4627-B1F6-BC45103A33AC}"/>
    <cellStyle name="Normal 4 4 9 6" xfId="5318" xr:uid="{1569C5B3-5BBD-41FF-A302-F6D3990CFE26}"/>
    <cellStyle name="Normal 4 4 9 6 2" xfId="14616" xr:uid="{90A61658-C676-41E9-AE1D-F2159225B933}"/>
    <cellStyle name="Normal 4 4 9 7" xfId="7069" xr:uid="{3B9657B6-2776-4C06-B00B-D5BF82FB8EBB}"/>
    <cellStyle name="Normal 4 4 9 7 2" xfId="17449" xr:uid="{1EB034C5-53AA-46EE-94D3-339F728C90A8}"/>
    <cellStyle name="Normal 4 4 9 8" xfId="9902" xr:uid="{0324C80B-CF82-4EAF-971C-9218D29CB131}"/>
    <cellStyle name="Normal 4 4 9 8 2" xfId="20282" xr:uid="{28350CE1-D0C6-48D3-B3A0-BCCB4DF62AA3}"/>
    <cellStyle name="Normal 4 4 9 9" xfId="23442" xr:uid="{52970C66-47E4-431A-A6CC-18EE61A73DF0}"/>
    <cellStyle name="Normal 4 5" xfId="1018" xr:uid="{00000000-0005-0000-0000-0000AC050000}"/>
    <cellStyle name="Normal 4 5 10" xfId="5319" xr:uid="{AA327A81-5DC8-4692-9340-18993223415C}"/>
    <cellStyle name="Normal 4 5 10 2" xfId="14617" xr:uid="{7AB21E60-FA17-4254-B2B7-89D2BF5D690D}"/>
    <cellStyle name="Normal 4 5 11" xfId="7070" xr:uid="{C32C56F1-0EAB-44E2-9660-3E5C3F7ADDD7}"/>
    <cellStyle name="Normal 4 5 11 2" xfId="17450" xr:uid="{6D3AC4D4-2603-4D59-9880-7C347BAB594F}"/>
    <cellStyle name="Normal 4 5 12" xfId="9903" xr:uid="{8A633793-0BE1-48E7-9C01-528C21AF03E3}"/>
    <cellStyle name="Normal 4 5 12 2" xfId="20283" xr:uid="{48BB7326-53B9-4CF0-990F-441553D826C0}"/>
    <cellStyle name="Normal 4 5 13" xfId="25553" xr:uid="{2F7C80D2-515F-4B37-B3C2-0F41716B2516}"/>
    <cellStyle name="Normal 4 5 14" xfId="12407" xr:uid="{B417FB53-83C9-4E23-AAD7-B3EAE28C9430}"/>
    <cellStyle name="Normal 4 5 15" xfId="29572" xr:uid="{342C3EE9-6C31-424A-9F89-DC76ECE22115}"/>
    <cellStyle name="Normal 4 5 2" xfId="1019" xr:uid="{00000000-0005-0000-0000-0000AD050000}"/>
    <cellStyle name="Normal 4 5 2 10" xfId="7071" xr:uid="{F155FB5D-A444-46A9-93BA-D8A9F0A5D191}"/>
    <cellStyle name="Normal 4 5 2 10 2" xfId="17451" xr:uid="{0F2B164B-DE3C-46D9-B07B-7FCBDE3FF356}"/>
    <cellStyle name="Normal 4 5 2 11" xfId="9904" xr:uid="{0D429FD2-0B1E-4471-B9F3-559075B323D7}"/>
    <cellStyle name="Normal 4 5 2 11 2" xfId="20284" xr:uid="{77EB6FD4-BFDD-4C63-A826-EAF2B1D2DB15}"/>
    <cellStyle name="Normal 4 5 2 12" xfId="22645" xr:uid="{37A174BD-5DC6-4FD8-94FD-A049106B499C}"/>
    <cellStyle name="Normal 4 5 2 13" xfId="12467" xr:uid="{C96A457C-163F-4A39-B685-9058D2B1740E}"/>
    <cellStyle name="Normal 4 5 2 2" xfId="1020" xr:uid="{00000000-0005-0000-0000-0000AE050000}"/>
    <cellStyle name="Normal 4 5 2 2 10" xfId="9905" xr:uid="{FFBED01D-56C2-4DB9-A0A4-A4A176A4EB92}"/>
    <cellStyle name="Normal 4 5 2 2 10 2" xfId="20285" xr:uid="{18E5ED31-4796-427B-9D96-7A548B10B54A}"/>
    <cellStyle name="Normal 4 5 2 2 11" xfId="25563" xr:uid="{81FE1A69-411D-4DDA-AF27-D125FA94B8BA}"/>
    <cellStyle name="Normal 4 5 2 2 12" xfId="12606" xr:uid="{E5BE488E-DB85-46C7-B4FB-96ECB8A84659}"/>
    <cellStyle name="Normal 4 5 2 2 2" xfId="2794" xr:uid="{00000000-0005-0000-0000-00006B060000}"/>
    <cellStyle name="Normal 4 5 2 2 2 2" xfId="3362" xr:uid="{00000000-0005-0000-0000-00006C060000}"/>
    <cellStyle name="Normal 4 5 2 2 2 2 2" xfId="6419" xr:uid="{CB9A58F2-7890-4B6A-B0C4-08609EA3C9E0}"/>
    <cellStyle name="Normal 4 5 2 2 2 2 2 2" xfId="27471" xr:uid="{6A596950-F3A1-4201-8AF3-BD26A11E2E56}"/>
    <cellStyle name="Normal 4 5 2 2 2 2 2 3" xfId="27696" xr:uid="{659DC479-2BD7-4C6B-A33F-4D56A628B69D}"/>
    <cellStyle name="Normal 4 5 2 2 2 2 2 4" xfId="15988" xr:uid="{AF62BC5F-90DA-48E2-9A61-D3AB3816239E}"/>
    <cellStyle name="Normal 4 5 2 2 2 2 3" xfId="8441" xr:uid="{E90C640C-377B-4859-B0B4-A0564CE7D292}"/>
    <cellStyle name="Normal 4 5 2 2 2 2 3 2" xfId="28914" xr:uid="{54DEA4A0-01F6-40FB-A2AC-E0F618CA4A75}"/>
    <cellStyle name="Normal 4 5 2 2 2 2 3 3" xfId="18821" xr:uid="{1B15CFE1-10C9-40DA-B3F8-660B318D9E18}"/>
    <cellStyle name="Normal 4 5 2 2 2 2 4" xfId="11274" xr:uid="{CBF7840A-2BA2-490C-B408-4DFF8EA1F616}"/>
    <cellStyle name="Normal 4 5 2 2 2 2 4 2" xfId="21654" xr:uid="{45A1692A-DBBE-4571-949E-33F95E2F398C}"/>
    <cellStyle name="Normal 4 5 2 2 2 2 5" xfId="24918" xr:uid="{93AE2126-44B0-49B6-B346-061AC55C26EC}"/>
    <cellStyle name="Normal 4 5 2 2 2 2 6" xfId="13927" xr:uid="{01FF4D2D-6593-4498-AE66-ED53884D3B92}"/>
    <cellStyle name="Normal 4 5 2 2 2 3" xfId="4345" xr:uid="{F0DDF63A-1063-4A2C-834C-B0B9CC1595CB}"/>
    <cellStyle name="Normal 4 5 2 2 2 3 2" xfId="9116" xr:uid="{BE46173D-FC4C-4278-8555-0A3E13585A74}"/>
    <cellStyle name="Normal 4 5 2 2 2 3 2 2" xfId="29159" xr:uid="{EC26D65F-F883-4724-B3CF-72B900784BA4}"/>
    <cellStyle name="Normal 4 5 2 2 2 3 2 3" xfId="19496" xr:uid="{1037B84C-96B6-4E71-AE42-DB51C5047C4E}"/>
    <cellStyle name="Normal 4 5 2 2 2 3 3" xfId="11949" xr:uid="{BF4F16E1-1A00-4456-8E40-339F03E81D01}"/>
    <cellStyle name="Normal 4 5 2 2 2 3 3 2" xfId="22329" xr:uid="{CAEE0D91-E467-4130-A58D-FF5E780ED312}"/>
    <cellStyle name="Normal 4 5 2 2 2 3 4" xfId="24861" xr:uid="{7EAC0034-6BE9-4D0F-B584-A2C11E70DF05}"/>
    <cellStyle name="Normal 4 5 2 2 2 3 5" xfId="16663" xr:uid="{1A28BFBF-7731-4AB4-9B8B-9B1F1C447379}"/>
    <cellStyle name="Normal 4 5 2 2 2 4" xfId="6011" xr:uid="{8B49FA82-7B6D-4BE6-9B2F-5FB1467284B1}"/>
    <cellStyle name="Normal 4 5 2 2 2 4 2" xfId="26078" xr:uid="{D88B92DB-CA08-4AB4-83F0-0D8CC800957B}"/>
    <cellStyle name="Normal 4 5 2 2 2 4 3" xfId="15464" xr:uid="{03A527EE-D9C7-4438-83E1-C40E04B31A48}"/>
    <cellStyle name="Normal 4 5 2 2 2 5" xfId="7917" xr:uid="{46148B9B-5C5A-4E98-A683-7FF0356F6619}"/>
    <cellStyle name="Normal 4 5 2 2 2 5 2" xfId="18297" xr:uid="{FF1EB973-064D-4FD9-A7AF-A7BBDF5F6F43}"/>
    <cellStyle name="Normal 4 5 2 2 2 6" xfId="10750" xr:uid="{2FEAE426-4839-4F92-B94B-9B739D1958A8}"/>
    <cellStyle name="Normal 4 5 2 2 2 6 2" xfId="21130" xr:uid="{12431F26-C05B-4F11-95C5-F538C981F164}"/>
    <cellStyle name="Normal 4 5 2 2 2 7" xfId="24935" xr:uid="{386C30BC-3402-47D3-9CFA-77B7D0AC2B8C}"/>
    <cellStyle name="Normal 4 5 2 2 2 8" xfId="13255" xr:uid="{8151A255-92E0-4CAC-9A64-15EE978BF4BE}"/>
    <cellStyle name="Normal 4 5 2 2 3" xfId="3363" xr:uid="{00000000-0005-0000-0000-00006D060000}"/>
    <cellStyle name="Normal 4 5 2 2 3 2" xfId="4541" xr:uid="{5C992072-2692-40FE-BBF8-3D18743AFE66}"/>
    <cellStyle name="Normal 4 5 2 2 3 2 2" xfId="9312" xr:uid="{880D3A2B-4B2B-4A13-88D5-2BA0CFB149A3}"/>
    <cellStyle name="Normal 4 5 2 2 3 2 2 2" xfId="29289" xr:uid="{1B627872-8AE1-46BF-A8CA-B163849C6562}"/>
    <cellStyle name="Normal 4 5 2 2 3 2 2 3" xfId="19692" xr:uid="{81E00CB2-4CE0-4B43-9C1C-FFDF9B48CF3D}"/>
    <cellStyle name="Normal 4 5 2 2 3 2 3" xfId="12145" xr:uid="{4B085F41-08B4-4921-9306-0A37EB0AF2C5}"/>
    <cellStyle name="Normal 4 5 2 2 3 2 3 2" xfId="22525" xr:uid="{EB117C4D-BCAC-4C76-B3F6-79B66B8993B4}"/>
    <cellStyle name="Normal 4 5 2 2 3 2 4" xfId="26027" xr:uid="{B3F1682C-B58B-4F7B-9F3D-74263D292ABA}"/>
    <cellStyle name="Normal 4 5 2 2 3 2 5" xfId="16859" xr:uid="{D6B3FA64-94BE-402C-BB86-C7993554070A}"/>
    <cellStyle name="Normal 4 5 2 2 3 3" xfId="6420" xr:uid="{5D6D05FC-D0CA-4C56-BAD2-CA5C978CA780}"/>
    <cellStyle name="Normal 4 5 2 2 3 3 2" xfId="26713" xr:uid="{E2CA73D3-3870-41C5-A03B-CC41F8E2DA6E}"/>
    <cellStyle name="Normal 4 5 2 2 3 3 3" xfId="15989" xr:uid="{29D8A29D-7E64-4EA9-9528-D0F4D5EAA5CB}"/>
    <cellStyle name="Normal 4 5 2 2 3 4" xfId="8442" xr:uid="{F0E8D58E-5344-4E20-9372-6C93F92B2146}"/>
    <cellStyle name="Normal 4 5 2 2 3 4 2" xfId="18822" xr:uid="{27A8C04E-8DC4-4EE2-BB1E-2AEF5B1E16C1}"/>
    <cellStyle name="Normal 4 5 2 2 3 5" xfId="11275" xr:uid="{B7FFCAE5-5548-4065-97EF-997CE04E62F1}"/>
    <cellStyle name="Normal 4 5 2 2 3 5 2" xfId="21655" xr:uid="{1E8AE756-E401-42AB-B3D3-BC8125FA3A3E}"/>
    <cellStyle name="Normal 4 5 2 2 3 6" xfId="23296" xr:uid="{550288F8-7D60-4E23-9FEF-C72139F89487}"/>
    <cellStyle name="Normal 4 5 2 2 3 7" xfId="13928" xr:uid="{36AF86DA-92CA-4F5F-A5AA-A6C7EF40C8D0}"/>
    <cellStyle name="Normal 4 5 2 2 4" xfId="3361" xr:uid="{00000000-0005-0000-0000-00006E060000}"/>
    <cellStyle name="Normal 4 5 2 2 4 2" xfId="6418" xr:uid="{CD83A63A-1FFB-48A3-A5DE-2D94ACA440B6}"/>
    <cellStyle name="Normal 4 5 2 2 4 2 2" xfId="27852" xr:uid="{54548210-F9F5-4602-BD11-4984616A93E4}"/>
    <cellStyle name="Normal 4 5 2 2 4 2 3" xfId="15987" xr:uid="{8110A5F6-916F-4FD4-A60D-45568431B32A}"/>
    <cellStyle name="Normal 4 5 2 2 4 3" xfId="8440" xr:uid="{E0961122-8F68-4881-9183-7F705686D820}"/>
    <cellStyle name="Normal 4 5 2 2 4 3 2" xfId="18820" xr:uid="{FC938CFF-74C2-4051-98BE-3EEA45A5EC24}"/>
    <cellStyle name="Normal 4 5 2 2 4 4" xfId="11273" xr:uid="{111655AF-AE58-47F3-A4AD-AB796075E294}"/>
    <cellStyle name="Normal 4 5 2 2 4 4 2" xfId="21653" xr:uid="{BB70FE4F-2CB6-4C7C-AE5B-41648F4D565B}"/>
    <cellStyle name="Normal 4 5 2 2 4 5" xfId="25035" xr:uid="{A4ACC562-9D88-4446-97DF-68459C044C90}"/>
    <cellStyle name="Normal 4 5 2 2 4 6" xfId="13926" xr:uid="{15B98E35-58CB-46EB-9E15-D874394D2F3D}"/>
    <cellStyle name="Normal 4 5 2 2 5" xfId="2644" xr:uid="{00000000-0005-0000-0000-00006F060000}"/>
    <cellStyle name="Normal 4 5 2 2 5 2" xfId="5905" xr:uid="{1CBBE5B8-2179-443A-818B-CA9B82EF9375}"/>
    <cellStyle name="Normal 4 5 2 2 5 2 2" xfId="25867" xr:uid="{B87E1C25-8F25-44D1-9378-D84667DAE326}"/>
    <cellStyle name="Normal 4 5 2 2 5 2 3" xfId="15315" xr:uid="{345AB8E1-DE30-4CF1-B317-80BFA59C3620}"/>
    <cellStyle name="Normal 4 5 2 2 5 3" xfId="7768" xr:uid="{676A888C-7747-4326-BE4B-B6CA19088927}"/>
    <cellStyle name="Normal 4 5 2 2 5 3 2" xfId="18148" xr:uid="{F4A771CB-8EA8-4731-A993-49F9908CE8AF}"/>
    <cellStyle name="Normal 4 5 2 2 5 4" xfId="10601" xr:uid="{BEEF8A5C-90B7-4714-8664-ACF95091B647}"/>
    <cellStyle name="Normal 4 5 2 2 5 4 2" xfId="20981" xr:uid="{D7DDBACC-EB41-40DA-813D-BC1CB3771D23}"/>
    <cellStyle name="Normal 4 5 2 2 5 5" xfId="23114" xr:uid="{8B80382E-C38A-47FA-A5AF-6A30D1D83791}"/>
    <cellStyle name="Normal 4 5 2 2 5 6" xfId="13032" xr:uid="{61309A57-C24C-4900-8B50-03040D9E9E3A}"/>
    <cellStyle name="Normal 4 5 2 2 6" xfId="2373" xr:uid="{00000000-0005-0000-0000-00006A060000}"/>
    <cellStyle name="Normal 4 5 2 2 6 2" xfId="7499" xr:uid="{F5DDBCD1-A370-4BE4-ADF7-46BD5E7DD97F}"/>
    <cellStyle name="Normal 4 5 2 2 6 2 2" xfId="17879" xr:uid="{F453CDBF-C831-42A3-BFC3-C961D652161E}"/>
    <cellStyle name="Normal 4 5 2 2 6 3" xfId="10332" xr:uid="{860BBF6A-8155-4DE9-949D-80FEB27F3863}"/>
    <cellStyle name="Normal 4 5 2 2 6 3 2" xfId="20712" xr:uid="{8AE5DF16-29D6-4421-9F51-9317E93651F0}"/>
    <cellStyle name="Normal 4 5 2 2 6 4" xfId="23376" xr:uid="{DF3EB088-984B-417A-BB85-B384657AE050}"/>
    <cellStyle name="Normal 4 5 2 2 6 5" xfId="15046" xr:uid="{293FAE86-6E93-4DFD-A93B-E82E1E6422AC}"/>
    <cellStyle name="Normal 4 5 2 2 7" xfId="3924" xr:uid="{7E2B3D55-D6D0-4C09-B428-C3AD35411B83}"/>
    <cellStyle name="Normal 4 5 2 2 7 2" xfId="8755" xr:uid="{A650A9D6-C2AB-487C-ADB2-2CE5DE7F65AC}"/>
    <cellStyle name="Normal 4 5 2 2 7 2 2" xfId="19135" xr:uid="{3F3709B6-1FFE-4BDD-9910-F531057AF7F1}"/>
    <cellStyle name="Normal 4 5 2 2 7 3" xfId="11588" xr:uid="{470C3297-9168-421A-A970-7E70E99F9138}"/>
    <cellStyle name="Normal 4 5 2 2 7 3 2" xfId="21968" xr:uid="{AA8A2487-E093-4AFD-A277-EE1F5C962F5E}"/>
    <cellStyle name="Normal 4 5 2 2 7 4" xfId="16302" xr:uid="{2C93F13E-B605-4915-8773-D57DC68E5694}"/>
    <cellStyle name="Normal 4 5 2 2 8" xfId="5321" xr:uid="{CAF91BE3-2382-40FE-9F2E-80D1F470AEA1}"/>
    <cellStyle name="Normal 4 5 2 2 8 2" xfId="14619" xr:uid="{E082096E-F5A6-479A-8B05-758495EE71E3}"/>
    <cellStyle name="Normal 4 5 2 2 9" xfId="7072" xr:uid="{DF087704-CA16-4900-BF9B-2E6F667E0BEA}"/>
    <cellStyle name="Normal 4 5 2 2 9 2" xfId="17452" xr:uid="{B2E5202B-3541-4813-ADD1-48D3D22AFC0D}"/>
    <cellStyle name="Normal 4 5 2 3" xfId="1021" xr:uid="{00000000-0005-0000-0000-0000AF050000}"/>
    <cellStyle name="Normal 4 5 2 3 2" xfId="3364" xr:uid="{00000000-0005-0000-0000-000071060000}"/>
    <cellStyle name="Normal 4 5 2 3 2 2" xfId="6421" xr:uid="{459C8634-173F-4FA7-8F98-1D1FB39BDB13}"/>
    <cellStyle name="Normal 4 5 2 3 2 2 2" xfId="26711" xr:uid="{014981DB-CA37-4B50-9DC7-B2236888C132}"/>
    <cellStyle name="Normal 4 5 2 3 2 2 3" xfId="28204" xr:uid="{2287D21F-F269-4EDE-A5E9-9239AC3D462F}"/>
    <cellStyle name="Normal 4 5 2 3 2 2 4" xfId="15990" xr:uid="{13033BDD-4417-4546-8CFD-8638009AD7C8}"/>
    <cellStyle name="Normal 4 5 2 3 2 3" xfId="8443" xr:uid="{40D61485-F520-49B1-9C29-E069B765A44C}"/>
    <cellStyle name="Normal 4 5 2 3 2 3 2" xfId="28915" xr:uid="{E6E461C7-6D28-4E72-8949-A7E04526583A}"/>
    <cellStyle name="Normal 4 5 2 3 2 3 3" xfId="18823" xr:uid="{A3C05C27-2EDC-4FC4-8A78-2D6E14971659}"/>
    <cellStyle name="Normal 4 5 2 3 2 4" xfId="11276" xr:uid="{EA636CB6-32B7-450C-9E87-0CCC537034BA}"/>
    <cellStyle name="Normal 4 5 2 3 2 4 2" xfId="21656" xr:uid="{8341F538-F959-47F1-81DD-444AAB02536D}"/>
    <cellStyle name="Normal 4 5 2 3 2 5" xfId="23922" xr:uid="{CE4AC6F4-76E0-4F1C-B9A5-5E31E24684C3}"/>
    <cellStyle name="Normal 4 5 2 3 2 6" xfId="13929" xr:uid="{76ADFE17-F2FC-413F-8265-DF1E47501A2D}"/>
    <cellStyle name="Normal 4 5 2 3 3" xfId="2793" xr:uid="{00000000-0005-0000-0000-000072060000}"/>
    <cellStyle name="Normal 4 5 2 3 3 2" xfId="6010" xr:uid="{400D8516-E8C7-4321-B8DB-54514AC3D66C}"/>
    <cellStyle name="Normal 4 5 2 3 3 2 2" xfId="26347" xr:uid="{057C0257-4C3C-4E3B-801C-62361A39334D}"/>
    <cellStyle name="Normal 4 5 2 3 3 2 3" xfId="15463" xr:uid="{E8F3B38E-D972-406C-B8EB-8AF202F55272}"/>
    <cellStyle name="Normal 4 5 2 3 3 3" xfId="7916" xr:uid="{3A3DA035-EEE4-4D6C-8388-45D36777A705}"/>
    <cellStyle name="Normal 4 5 2 3 3 3 2" xfId="18296" xr:uid="{D53A0738-1DC9-45B6-BC04-1A735BF5253C}"/>
    <cellStyle name="Normal 4 5 2 3 3 4" xfId="10749" xr:uid="{3B260D01-0AEC-4BEC-AD71-C0FC7295E086}"/>
    <cellStyle name="Normal 4 5 2 3 3 4 2" xfId="21129" xr:uid="{84D30868-90AE-401A-8540-72E9ED39E07F}"/>
    <cellStyle name="Normal 4 5 2 3 3 5" xfId="24761" xr:uid="{6DD962BE-D982-4AA3-8D54-B11338C5AA27}"/>
    <cellStyle name="Normal 4 5 2 3 3 6" xfId="13254" xr:uid="{3CE8EF1E-53AE-466E-9903-35699626116A}"/>
    <cellStyle name="Normal 4 5 2 3 4" xfId="4199" xr:uid="{1BBE04BA-B312-41DF-8E4F-91CE866111F9}"/>
    <cellStyle name="Normal 4 5 2 3 4 2" xfId="8970" xr:uid="{8C0CCA2C-B560-4ABF-A070-379E56CB628F}"/>
    <cellStyle name="Normal 4 5 2 3 4 2 2" xfId="29054" xr:uid="{CBBEF2D0-1ACB-4FAA-9118-0988D24ACFA7}"/>
    <cellStyle name="Normal 4 5 2 3 4 2 3" xfId="19350" xr:uid="{F6C7C216-708E-4EFA-9CFD-5BF38621E0DB}"/>
    <cellStyle name="Normal 4 5 2 3 4 3" xfId="11803" xr:uid="{64CE70D4-A754-41B3-A960-A290C3878BF3}"/>
    <cellStyle name="Normal 4 5 2 3 4 3 2" xfId="22183" xr:uid="{4942E4E4-488E-4036-A981-3401653602CF}"/>
    <cellStyle name="Normal 4 5 2 3 4 4" xfId="23121" xr:uid="{9037FD61-653D-4558-825E-7AB8F20BDFF9}"/>
    <cellStyle name="Normal 4 5 2 3 4 5" xfId="16517" xr:uid="{B950B559-2C43-4BBF-BAF9-19C3D9A4D097}"/>
    <cellStyle name="Normal 4 5 2 3 5" xfId="5322" xr:uid="{E8C9F035-67B4-4D4E-BEFC-1A01562ADC02}"/>
    <cellStyle name="Normal 4 5 2 3 5 2" xfId="28101" xr:uid="{2B506E37-FFA8-4E02-BAA6-F1B68752E6DD}"/>
    <cellStyle name="Normal 4 5 2 3 5 3" xfId="14620" xr:uid="{B7FEE906-8681-416A-A08E-03393217D948}"/>
    <cellStyle name="Normal 4 5 2 3 6" xfId="7073" xr:uid="{FF80577F-0C14-415F-B02B-440809EF298E}"/>
    <cellStyle name="Normal 4 5 2 3 6 2" xfId="17453" xr:uid="{DCFAB2C2-192E-470A-BDA5-A15F0C6A1833}"/>
    <cellStyle name="Normal 4 5 2 3 7" xfId="9906" xr:uid="{35230ABF-FEB9-4A17-9B50-76B113473D69}"/>
    <cellStyle name="Normal 4 5 2 3 7 2" xfId="20286" xr:uid="{6DF26397-F749-4566-8724-3EAC1C0B5F21}"/>
    <cellStyle name="Normal 4 5 2 3 8" xfId="24271" xr:uid="{DEF51CA1-A777-4F59-AEA8-7F597CE65896}"/>
    <cellStyle name="Normal 4 5 2 3 9" xfId="12764" xr:uid="{F4CD9708-8509-49EF-9028-1858B70BD86E}"/>
    <cellStyle name="Normal 4 5 2 4" xfId="3365" xr:uid="{00000000-0005-0000-0000-000073060000}"/>
    <cellStyle name="Normal 4 5 2 4 2" xfId="4542" xr:uid="{D2E0A647-8B6B-484D-8EE5-B1FB6E1E52A5}"/>
    <cellStyle name="Normal 4 5 2 4 2 2" xfId="9313" xr:uid="{75B32AE0-920B-4E50-9E4B-443BB07783DE}"/>
    <cellStyle name="Normal 4 5 2 4 2 2 2" xfId="29290" xr:uid="{D8687BEB-7788-403F-A995-83E18A9367FE}"/>
    <cellStyle name="Normal 4 5 2 4 2 2 3" xfId="19693" xr:uid="{59100568-AC60-4A4C-A9CC-44EF4D006FA5}"/>
    <cellStyle name="Normal 4 5 2 4 2 3" xfId="12146" xr:uid="{894BA2BA-90E1-4317-A624-28764CE900B2}"/>
    <cellStyle name="Normal 4 5 2 4 2 3 2" xfId="22526" xr:uid="{82A5730E-C394-4437-BA7F-722AC2D07145}"/>
    <cellStyle name="Normal 4 5 2 4 2 4" xfId="25018" xr:uid="{D713E987-184A-413A-B836-C3B46E2666CF}"/>
    <cellStyle name="Normal 4 5 2 4 2 5" xfId="16860" xr:uid="{D933F60A-5A4E-4698-91E8-20233232B81F}"/>
    <cellStyle name="Normal 4 5 2 4 3" xfId="6422" xr:uid="{983D88EE-DF78-4F1B-83D8-DC36886EF344}"/>
    <cellStyle name="Normal 4 5 2 4 3 2" xfId="27518" xr:uid="{A6954AA8-0820-4173-BE56-4C426E4ECE2F}"/>
    <cellStyle name="Normal 4 5 2 4 3 3" xfId="15991" xr:uid="{F5992DB5-F890-4C29-B7BE-91756223422F}"/>
    <cellStyle name="Normal 4 5 2 4 4" xfId="8444" xr:uid="{50121966-DFAF-4303-B730-9406E0ED63E3}"/>
    <cellStyle name="Normal 4 5 2 4 4 2" xfId="18824" xr:uid="{4C0F9CDA-5884-4E28-B870-8DAC82B50996}"/>
    <cellStyle name="Normal 4 5 2 4 5" xfId="11277" xr:uid="{F532776D-2596-4BF2-A6EE-39E9B3A2C549}"/>
    <cellStyle name="Normal 4 5 2 4 5 2" xfId="21657" xr:uid="{D3AB1E21-DB7C-40F0-B25E-2B913D76A52B}"/>
    <cellStyle name="Normal 4 5 2 4 6" xfId="25023" xr:uid="{944C4AA1-0864-47DF-BF38-2010D49F015F}"/>
    <cellStyle name="Normal 4 5 2 4 7" xfId="13930" xr:uid="{89F49A4B-4346-4D42-8E10-799312E09AEF}"/>
    <cellStyle name="Normal 4 5 2 5" xfId="2942" xr:uid="{00000000-0005-0000-0000-000074060000}"/>
    <cellStyle name="Normal 4 5 2 5 2" xfId="6121" xr:uid="{2744C5C0-75C5-4713-BC0A-F01BAADDBA57}"/>
    <cellStyle name="Normal 4 5 2 5 2 2" xfId="27367" xr:uid="{FC4C0F38-2B2C-4837-A1DA-BEF2D68B0720}"/>
    <cellStyle name="Normal 4 5 2 5 2 3" xfId="28356" xr:uid="{40DFC500-5AA3-4A15-9614-05182B12FC67}"/>
    <cellStyle name="Normal 4 5 2 5 2 4" xfId="15599" xr:uid="{77C204C5-CCBA-4322-A4BF-6B2C917B659C}"/>
    <cellStyle name="Normal 4 5 2 5 3" xfId="8052" xr:uid="{A2BE1429-F9BC-4D60-A195-C274BBBBACE0}"/>
    <cellStyle name="Normal 4 5 2 5 3 2" xfId="27516" xr:uid="{EEB7D116-4090-4B01-A5A0-E3B19006C968}"/>
    <cellStyle name="Normal 4 5 2 5 3 3" xfId="18432" xr:uid="{5C80B42C-1955-4E42-8F61-F75CCEAFD189}"/>
    <cellStyle name="Normal 4 5 2 5 4" xfId="10885" xr:uid="{8C22F40A-C5D8-44A4-AED1-028559AEB72C}"/>
    <cellStyle name="Normal 4 5 2 5 4 2" xfId="21265" xr:uid="{90631456-16A4-48B0-A410-5FCA7318B9C2}"/>
    <cellStyle name="Normal 4 5 2 5 5" xfId="23792" xr:uid="{62B9C0EA-202A-4492-81AA-215BEC066F55}"/>
    <cellStyle name="Normal 4 5 2 5 6" xfId="13462" xr:uid="{7C28B4C5-3FCA-4F98-B5BB-5B6EEB327288}"/>
    <cellStyle name="Normal 4 5 2 6" xfId="2542" xr:uid="{00000000-0005-0000-0000-000075060000}"/>
    <cellStyle name="Normal 4 5 2 6 2" xfId="5813" xr:uid="{5986A24A-3267-44F7-BDFA-37391523A0FF}"/>
    <cellStyle name="Normal 4 5 2 6 2 2" xfId="27972" xr:uid="{3A4835A5-C5F7-468B-A642-C7D071561171}"/>
    <cellStyle name="Normal 4 5 2 6 2 3" xfId="15213" xr:uid="{7C4775D2-24AD-4EAA-85A9-BD50BD163413}"/>
    <cellStyle name="Normal 4 5 2 6 3" xfId="7666" xr:uid="{436CBBD9-8020-4EEC-B6DD-0911D57FF9E3}"/>
    <cellStyle name="Normal 4 5 2 6 3 2" xfId="18046" xr:uid="{FF9CBDD4-2A00-48C9-8FAE-F1013466C211}"/>
    <cellStyle name="Normal 4 5 2 6 4" xfId="10499" xr:uid="{FF77A2ED-2A16-46EF-B1A4-178BBD7F2FDB}"/>
    <cellStyle name="Normal 4 5 2 6 4 2" xfId="20879" xr:uid="{D4971610-CD2E-4D89-9CD5-F79318FEB2CE}"/>
    <cellStyle name="Normal 4 5 2 6 5" xfId="23150" xr:uid="{310123C0-F71E-414D-B200-08ED6D598F4B}"/>
    <cellStyle name="Normal 4 5 2 6 6" xfId="12929" xr:uid="{C0662821-CD8B-45D1-A046-854C09043DA1}"/>
    <cellStyle name="Normal 4 5 2 7" xfId="2236" xr:uid="{00000000-0005-0000-0000-000069060000}"/>
    <cellStyle name="Normal 4 5 2 7 2" xfId="7362" xr:uid="{28FE7E03-AD46-4741-A7FC-A676B678967A}"/>
    <cellStyle name="Normal 4 5 2 7 2 2" xfId="17742" xr:uid="{139A849F-7CFF-45E6-9FFD-CE714C088692}"/>
    <cellStyle name="Normal 4 5 2 7 3" xfId="10195" xr:uid="{2173FA89-6B46-4218-B70F-152B78916DF5}"/>
    <cellStyle name="Normal 4 5 2 7 3 2" xfId="20575" xr:uid="{75A2AA50-3592-490A-AF97-366D825E3B28}"/>
    <cellStyle name="Normal 4 5 2 7 4" xfId="23205" xr:uid="{D29F9E26-F9BE-4CD8-BE8C-62F0E5D26E59}"/>
    <cellStyle name="Normal 4 5 2 7 5" xfId="14909" xr:uid="{B891686C-B505-442D-BAC8-21228870E711}"/>
    <cellStyle name="Normal 4 5 2 8" xfId="3994" xr:uid="{E629CDDD-B813-4D71-807C-07FDC78629DF}"/>
    <cellStyle name="Normal 4 5 2 8 2" xfId="8817" xr:uid="{5D54BAB1-67C3-4710-AA67-8A6221137546}"/>
    <cellStyle name="Normal 4 5 2 8 2 2" xfId="19197" xr:uid="{1A57B2EE-5F55-4B87-9DE1-E0E3E445277B}"/>
    <cellStyle name="Normal 4 5 2 8 3" xfId="11650" xr:uid="{05572E02-0B75-4D1E-8E13-82C2E4DC02ED}"/>
    <cellStyle name="Normal 4 5 2 8 3 2" xfId="22030" xr:uid="{C058CAE0-4D4F-4D35-B4C2-74E1FD69A372}"/>
    <cellStyle name="Normal 4 5 2 8 4" xfId="16364" xr:uid="{192B4CD1-614C-44AD-95D8-C6E8AAF67198}"/>
    <cellStyle name="Normal 4 5 2 9" xfId="5320" xr:uid="{93AF8565-2114-4AB8-9876-2498C27D9664}"/>
    <cellStyle name="Normal 4 5 2 9 2" xfId="14618" xr:uid="{D40FF11D-13DB-426F-8633-5700B906C03C}"/>
    <cellStyle name="Normal 4 5 3" xfId="1022" xr:uid="{00000000-0005-0000-0000-0000B0050000}"/>
    <cellStyle name="Normal 4 5 3 10" xfId="9907" xr:uid="{C2AB3C88-B4D7-40DD-9379-8DA92DC41E3F}"/>
    <cellStyle name="Normal 4 5 3 10 2" xfId="20287" xr:uid="{D6FEA916-69B3-43D5-BD39-069339D93CF8}"/>
    <cellStyle name="Normal 4 5 3 11" xfId="23557" xr:uid="{14E72F27-0EBF-4CC1-A22C-453E4D7BA1BE}"/>
    <cellStyle name="Normal 4 5 3 12" xfId="12605" xr:uid="{C04F5E53-07FE-4D1D-BA93-92A7622E5671}"/>
    <cellStyle name="Normal 4 5 3 2" xfId="2795" xr:uid="{00000000-0005-0000-0000-000077060000}"/>
    <cellStyle name="Normal 4 5 3 2 2" xfId="3367" xr:uid="{00000000-0005-0000-0000-000078060000}"/>
    <cellStyle name="Normal 4 5 3 2 2 2" xfId="6424" xr:uid="{CDDD6384-D4EA-4EA1-8AF3-B22C1319784C}"/>
    <cellStyle name="Normal 4 5 3 2 2 2 2" xfId="27034" xr:uid="{47718808-69D2-44BB-B6B5-62AF05398240}"/>
    <cellStyle name="Normal 4 5 3 2 2 2 3" xfId="26021" xr:uid="{E50F255F-8400-46BD-A4E4-C149E4D49D5B}"/>
    <cellStyle name="Normal 4 5 3 2 2 2 4" xfId="15993" xr:uid="{6D2B7213-828E-4619-B9F3-D70C355E9B51}"/>
    <cellStyle name="Normal 4 5 3 2 2 3" xfId="8446" xr:uid="{3350974A-82A5-42D5-8A32-C89687AA424F}"/>
    <cellStyle name="Normal 4 5 3 2 2 3 2" xfId="28916" xr:uid="{329F68BD-C226-49FF-8344-A0B9B3AA855A}"/>
    <cellStyle name="Normal 4 5 3 2 2 3 3" xfId="18826" xr:uid="{1CB9FBE1-4FEF-432E-9AD9-962B501B277D}"/>
    <cellStyle name="Normal 4 5 3 2 2 4" xfId="11279" xr:uid="{B7203EA3-5441-4CE2-83E4-AEDA06983B0C}"/>
    <cellStyle name="Normal 4 5 3 2 2 4 2" xfId="21659" xr:uid="{3EF7E2BC-84C1-45B1-AF06-39A02C2A1AFA}"/>
    <cellStyle name="Normal 4 5 3 2 2 5" xfId="23369" xr:uid="{E9F2DCF3-D677-45D0-9FB0-2130CF05C61F}"/>
    <cellStyle name="Normal 4 5 3 2 2 6" xfId="13932" xr:uid="{C6C8432E-61CB-400A-B4F9-A8ABB02ABA66}"/>
    <cellStyle name="Normal 4 5 3 2 3" xfId="4346" xr:uid="{A37089E4-C760-4D54-9BCC-60B110A38149}"/>
    <cellStyle name="Normal 4 5 3 2 3 2" xfId="9117" xr:uid="{9BC4DA4B-FC10-4819-8AA3-C70EE0DB1A02}"/>
    <cellStyle name="Normal 4 5 3 2 3 2 2" xfId="29160" xr:uid="{A2279844-75AF-4F2D-B8A7-437A9CF27E6B}"/>
    <cellStyle name="Normal 4 5 3 2 3 2 3" xfId="19497" xr:uid="{BA1D082C-F915-4E86-ACB0-4D7152133CDC}"/>
    <cellStyle name="Normal 4 5 3 2 3 3" xfId="11950" xr:uid="{AC170593-1E44-4D79-9C04-59B3C7464D98}"/>
    <cellStyle name="Normal 4 5 3 2 3 3 2" xfId="22330" xr:uid="{8B2FA5CB-B576-4D9B-8B95-FB3C1B17E2D8}"/>
    <cellStyle name="Normal 4 5 3 2 3 4" xfId="24943" xr:uid="{EE8082B8-E8C8-4F16-A431-3BF33F466BA4}"/>
    <cellStyle name="Normal 4 5 3 2 3 5" xfId="16664" xr:uid="{E0D545DC-D036-42AF-82A6-A474358E058F}"/>
    <cellStyle name="Normal 4 5 3 2 4" xfId="6012" xr:uid="{46DC8AD1-A778-4A9B-B266-465C1F6E965B}"/>
    <cellStyle name="Normal 4 5 3 2 4 2" xfId="28206" xr:uid="{C5352B8D-2D4C-4A94-995D-3C2B527636C9}"/>
    <cellStyle name="Normal 4 5 3 2 4 3" xfId="15465" xr:uid="{6242F917-36F3-4071-86C8-B3B61B2199C9}"/>
    <cellStyle name="Normal 4 5 3 2 5" xfId="7918" xr:uid="{ADD9E9B6-DF64-4CEE-960E-3D57D32A6A47}"/>
    <cellStyle name="Normal 4 5 3 2 5 2" xfId="18298" xr:uid="{A6182F69-0633-467E-9C16-FCC5887F5846}"/>
    <cellStyle name="Normal 4 5 3 2 6" xfId="10751" xr:uid="{9B3B9507-35B2-4C6F-A081-90707E0F1F50}"/>
    <cellStyle name="Normal 4 5 3 2 6 2" xfId="21131" xr:uid="{3EDE4003-8002-4D57-ADFD-C8FC42B87326}"/>
    <cellStyle name="Normal 4 5 3 2 7" xfId="23116" xr:uid="{9214831E-63EB-4F9B-8C37-001619DFF200}"/>
    <cellStyle name="Normal 4 5 3 2 8" xfId="13256" xr:uid="{FDD54B08-2957-4F4A-9D51-84AA185B23C0}"/>
    <cellStyle name="Normal 4 5 3 3" xfId="3368" xr:uid="{00000000-0005-0000-0000-000079060000}"/>
    <cellStyle name="Normal 4 5 3 3 2" xfId="4543" xr:uid="{A4BB8FCD-A516-4B8F-9FD5-C02633F3C41E}"/>
    <cellStyle name="Normal 4 5 3 3 2 2" xfId="9314" xr:uid="{65762DF2-16C9-4A1A-AE53-3A9D22630157}"/>
    <cellStyle name="Normal 4 5 3 3 2 2 2" xfId="29291" xr:uid="{80807EDB-C4A0-4C78-9063-146F367F8D4C}"/>
    <cellStyle name="Normal 4 5 3 3 2 2 3" xfId="19694" xr:uid="{02ADD01E-9B8A-4F56-9A26-642AAA4D2B33}"/>
    <cellStyle name="Normal 4 5 3 3 2 3" xfId="12147" xr:uid="{C80691F1-2334-4321-8D18-251F439DD494}"/>
    <cellStyle name="Normal 4 5 3 3 2 3 2" xfId="22527" xr:uid="{2F889955-AA65-4881-BBFD-860DE60993DC}"/>
    <cellStyle name="Normal 4 5 3 3 2 4" xfId="23487" xr:uid="{3C8BB0E9-8267-4FDE-906A-29C20B22F8D2}"/>
    <cellStyle name="Normal 4 5 3 3 2 5" xfId="16861" xr:uid="{8DD6D398-9E33-42CC-A6CE-6741A5213352}"/>
    <cellStyle name="Normal 4 5 3 3 3" xfId="6425" xr:uid="{04605D07-819B-4931-A888-86D2BBB822DE}"/>
    <cellStyle name="Normal 4 5 3 3 3 2" xfId="27370" xr:uid="{51F70EB8-F14F-429C-BA73-AB6E1AC9A64E}"/>
    <cellStyle name="Normal 4 5 3 3 3 3" xfId="15994" xr:uid="{39445E8F-35DC-4CA0-B413-8EA55E918A8D}"/>
    <cellStyle name="Normal 4 5 3 3 4" xfId="8447" xr:uid="{51FAD66A-6840-4746-9F75-BC02A246452D}"/>
    <cellStyle name="Normal 4 5 3 3 4 2" xfId="18827" xr:uid="{B7429266-C428-4494-A399-EE860F13549F}"/>
    <cellStyle name="Normal 4 5 3 3 5" xfId="11280" xr:uid="{D2ED3D46-00C4-4A38-A158-B65142EC9065}"/>
    <cellStyle name="Normal 4 5 3 3 5 2" xfId="21660" xr:uid="{530C4BBB-824C-49F0-A9DC-DB10B354F7CC}"/>
    <cellStyle name="Normal 4 5 3 3 6" xfId="22881" xr:uid="{1C341B25-BD3F-41B0-B7EE-8DFA4F6E1CEA}"/>
    <cellStyle name="Normal 4 5 3 3 7" xfId="13933" xr:uid="{7CF23737-597D-4A42-A2B8-BAAB5597C0DC}"/>
    <cellStyle name="Normal 4 5 3 4" xfId="3366" xr:uid="{00000000-0005-0000-0000-00007A060000}"/>
    <cellStyle name="Normal 4 5 3 4 2" xfId="6423" xr:uid="{3B5BE5A0-FE42-4104-8BA0-6887C298DC19}"/>
    <cellStyle name="Normal 4 5 3 4 2 2" xfId="26746" xr:uid="{143F4099-0362-4499-81BD-AC03DC35B8F0}"/>
    <cellStyle name="Normal 4 5 3 4 2 3" xfId="15992" xr:uid="{4FE40EE6-7168-4E83-98D2-0664591EE9DF}"/>
    <cellStyle name="Normal 4 5 3 4 3" xfId="8445" xr:uid="{CC9B6CF3-EC75-481E-944B-E23CF2B12C38}"/>
    <cellStyle name="Normal 4 5 3 4 3 2" xfId="18825" xr:uid="{F0DB8B7F-4AED-4334-BD3E-0BBC9D40E83B}"/>
    <cellStyle name="Normal 4 5 3 4 4" xfId="11278" xr:uid="{B21DA2A6-4EDC-4D97-A93A-56CB47644E05}"/>
    <cellStyle name="Normal 4 5 3 4 4 2" xfId="21658" xr:uid="{F6E1F950-E577-4949-B354-057561187360}"/>
    <cellStyle name="Normal 4 5 3 4 5" xfId="24616" xr:uid="{E53C5F61-2C38-4EB3-B244-E079DB1AA7D5}"/>
    <cellStyle name="Normal 4 5 3 4 6" xfId="13931" xr:uid="{8266669C-C74A-4B7F-A416-9556F42899E8}"/>
    <cellStyle name="Normal 4 5 3 5" xfId="2585" xr:uid="{00000000-0005-0000-0000-00007B060000}"/>
    <cellStyle name="Normal 4 5 3 5 2" xfId="5849" xr:uid="{8CA30565-C8A5-499F-81EB-C994E3E26CEE}"/>
    <cellStyle name="Normal 4 5 3 5 2 2" xfId="27402" xr:uid="{8A1E56C1-E235-45ED-B0BD-EC133C950A3B}"/>
    <cellStyle name="Normal 4 5 3 5 2 3" xfId="15256" xr:uid="{37F6C1BB-08F0-44A1-9E20-6BC7914D6BE8}"/>
    <cellStyle name="Normal 4 5 3 5 3" xfId="7709" xr:uid="{50692379-D91D-4C07-9DE9-BE085C0335BE}"/>
    <cellStyle name="Normal 4 5 3 5 3 2" xfId="18089" xr:uid="{C877F4E8-7A38-4352-8699-FCC053A57F58}"/>
    <cellStyle name="Normal 4 5 3 5 4" xfId="10542" xr:uid="{15446674-6301-48C8-9CB0-2EA325897001}"/>
    <cellStyle name="Normal 4 5 3 5 4 2" xfId="20922" xr:uid="{37BDA2F8-A64F-4002-A7DD-8B4F2804EB6B}"/>
    <cellStyle name="Normal 4 5 3 5 5" xfId="22972" xr:uid="{E6CC10CC-52FD-46AC-8D1F-4DD7F00D1514}"/>
    <cellStyle name="Normal 4 5 3 5 6" xfId="12972" xr:uid="{3B6D2ED0-900B-4492-8078-22C0B1BCF264}"/>
    <cellStyle name="Normal 4 5 3 6" xfId="2372" xr:uid="{00000000-0005-0000-0000-000076060000}"/>
    <cellStyle name="Normal 4 5 3 6 2" xfId="7498" xr:uid="{58506A69-CFA6-43BA-B90F-1F6DE4551B15}"/>
    <cellStyle name="Normal 4 5 3 6 2 2" xfId="17878" xr:uid="{67F92608-0627-42DC-A26E-011E7DB9BA0B}"/>
    <cellStyle name="Normal 4 5 3 6 3" xfId="10331" xr:uid="{5F4B949F-1C47-433B-8FCF-AC8CD7996BB9}"/>
    <cellStyle name="Normal 4 5 3 6 3 2" xfId="20711" xr:uid="{906D78E2-EAE7-4162-BFD2-15DE8D0F865C}"/>
    <cellStyle name="Normal 4 5 3 6 4" xfId="24344" xr:uid="{E56095CB-0FD6-47CE-9FFB-5D7B2BCE14C0}"/>
    <cellStyle name="Normal 4 5 3 6 5" xfId="15045" xr:uid="{F79FCD76-54CF-4281-83CD-A03A535328F4}"/>
    <cellStyle name="Normal 4 5 3 7" xfId="3915" xr:uid="{06D6F7B0-88A1-4FDA-8A5F-40FAE895E25D}"/>
    <cellStyle name="Normal 4 5 3 7 2" xfId="8746" xr:uid="{8C74A894-709E-4754-BFB5-5F7D9FF716F4}"/>
    <cellStyle name="Normal 4 5 3 7 2 2" xfId="19126" xr:uid="{0DDC1B0B-9292-4631-82B1-91D20E242ECA}"/>
    <cellStyle name="Normal 4 5 3 7 3" xfId="11579" xr:uid="{D276F419-BF9B-4084-A51A-24B3258A579C}"/>
    <cellStyle name="Normal 4 5 3 7 3 2" xfId="21959" xr:uid="{9843EC8B-BA8B-4292-9ECD-ED7BD7DC45BE}"/>
    <cellStyle name="Normal 4 5 3 7 4" xfId="16293" xr:uid="{777C31E9-A830-4EF1-AD59-0E59428A5CB7}"/>
    <cellStyle name="Normal 4 5 3 8" xfId="5323" xr:uid="{93F95F2E-482A-4836-8938-B5C31F660364}"/>
    <cellStyle name="Normal 4 5 3 8 2" xfId="14621" xr:uid="{DB3D4FCF-F1EF-42C4-A98E-86FEC5CF11D4}"/>
    <cellStyle name="Normal 4 5 3 9" xfId="7074" xr:uid="{B5063EEE-FC94-4CBE-A8AD-3A41213A7627}"/>
    <cellStyle name="Normal 4 5 3 9 2" xfId="17454" xr:uid="{0AD4AEF5-C9EE-4A09-B9B4-83B4A0D2A573}"/>
    <cellStyle name="Normal 4 5 4" xfId="1023" xr:uid="{00000000-0005-0000-0000-0000B1050000}"/>
    <cellStyle name="Normal 4 5 4 2" xfId="3369" xr:uid="{00000000-0005-0000-0000-00007D060000}"/>
    <cellStyle name="Normal 4 5 4 2 2" xfId="6426" xr:uid="{F531157A-8A64-42AD-AB38-367C0467017D}"/>
    <cellStyle name="Normal 4 5 4 2 2 2" xfId="24464" xr:uid="{B3D47B1A-51C4-46BC-B691-5C33A014E6D4}"/>
    <cellStyle name="Normal 4 5 4 2 2 3" xfId="26582" xr:uid="{C253BFE2-5027-412F-B218-E93582380519}"/>
    <cellStyle name="Normal 4 5 4 2 2 4" xfId="15995" xr:uid="{967B74A0-774A-48C8-A3C3-EE0F4881CD60}"/>
    <cellStyle name="Normal 4 5 4 2 3" xfId="8448" xr:uid="{4608D409-D28F-4C57-A452-F3B6B05C59D0}"/>
    <cellStyle name="Normal 4 5 4 2 3 2" xfId="28917" xr:uid="{5E4706F0-DD60-4F70-8867-F1F0D1436203}"/>
    <cellStyle name="Normal 4 5 4 2 3 3" xfId="18828" xr:uid="{05511378-9591-44A6-99D5-436A7B51C350}"/>
    <cellStyle name="Normal 4 5 4 2 4" xfId="11281" xr:uid="{1C2F02AD-0D79-453B-8623-F1824FCA615E}"/>
    <cellStyle name="Normal 4 5 4 2 4 2" xfId="21661" xr:uid="{FDC49964-05F1-46FF-8D38-5C337274A0A5}"/>
    <cellStyle name="Normal 4 5 4 2 5" xfId="24102" xr:uid="{328E76FF-8BA1-46E4-86D9-CE673D7A12B9}"/>
    <cellStyle name="Normal 4 5 4 2 6" xfId="13934" xr:uid="{EEB5AF47-5AB2-43F8-85D6-716D9CBCCEE8}"/>
    <cellStyle name="Normal 4 5 4 3" xfId="2792" xr:uid="{00000000-0005-0000-0000-00007E060000}"/>
    <cellStyle name="Normal 4 5 4 3 2" xfId="6009" xr:uid="{F6AD08A0-96EC-440C-9AB6-9D9E39FE0DC4}"/>
    <cellStyle name="Normal 4 5 4 3 2 2" xfId="27430" xr:uid="{650275E6-7018-49FE-A978-E0C83CCC0AD9}"/>
    <cellStyle name="Normal 4 5 4 3 2 3" xfId="15462" xr:uid="{33431AFC-DDFD-48AE-B90D-5EC13EECDEF7}"/>
    <cellStyle name="Normal 4 5 4 3 3" xfId="7915" xr:uid="{F4B719A7-0708-449D-A5BB-ED35762B8AD3}"/>
    <cellStyle name="Normal 4 5 4 3 3 2" xfId="18295" xr:uid="{995D6AC7-C01E-4BAC-9742-19DE13A75250}"/>
    <cellStyle name="Normal 4 5 4 3 4" xfId="10748" xr:uid="{4EEA8DBB-3E22-49B4-86BF-6A81EFACD9FB}"/>
    <cellStyle name="Normal 4 5 4 3 4 2" xfId="21128" xr:uid="{2E25CABE-E320-4D74-8C85-82664600F774}"/>
    <cellStyle name="Normal 4 5 4 3 5" xfId="23093" xr:uid="{AA11B069-EA2A-4668-A7B6-F5ECF714A43F}"/>
    <cellStyle name="Normal 4 5 4 3 6" xfId="13253" xr:uid="{9750CDEC-06B1-4C19-9948-01DBBBDED92F}"/>
    <cellStyle name="Normal 4 5 4 4" xfId="4198" xr:uid="{1645401E-F3F5-499C-937A-D575F5ECD0AA}"/>
    <cellStyle name="Normal 4 5 4 4 2" xfId="8969" xr:uid="{0E6992F0-99C0-4977-AD8D-3395200AD305}"/>
    <cellStyle name="Normal 4 5 4 4 2 2" xfId="29053" xr:uid="{97B7D4EB-0199-4532-9965-1BB565797835}"/>
    <cellStyle name="Normal 4 5 4 4 2 3" xfId="19349" xr:uid="{A42B2B0B-22BB-46E0-BD4E-28ECEBB7D5B3}"/>
    <cellStyle name="Normal 4 5 4 4 3" xfId="11802" xr:uid="{7C2F02D2-678D-4BEF-BBFA-BBF4BDF3F8BA}"/>
    <cellStyle name="Normal 4 5 4 4 3 2" xfId="22182" xr:uid="{33BA402A-475D-403F-8FAC-1503C6D735EC}"/>
    <cellStyle name="Normal 4 5 4 4 4" xfId="23078" xr:uid="{4E375AF9-F0C9-4BC5-82B5-4EC7130621D2}"/>
    <cellStyle name="Normal 4 5 4 4 5" xfId="16516" xr:uid="{63A5E80F-9A87-45C6-BD04-1DA7C178BD4B}"/>
    <cellStyle name="Normal 4 5 4 5" xfId="5324" xr:uid="{597FCC5F-6ACB-4CBA-B673-3ED675AD1915}"/>
    <cellStyle name="Normal 4 5 4 5 2" xfId="28220" xr:uid="{B33BE7A2-09B2-450E-B19D-FECEAC5557B9}"/>
    <cellStyle name="Normal 4 5 4 5 3" xfId="14622" xr:uid="{2B05A4D0-AA97-4EC9-8F7A-17C3998C94FB}"/>
    <cellStyle name="Normal 4 5 4 6" xfId="7075" xr:uid="{757A1225-C23F-47F8-95B9-F8311BE49047}"/>
    <cellStyle name="Normal 4 5 4 6 2" xfId="17455" xr:uid="{98F37E42-1A29-470C-9116-A5404DBF1E4C}"/>
    <cellStyle name="Normal 4 5 4 7" xfId="9908" xr:uid="{FC781E71-4D27-4251-B981-1041BA33DD64}"/>
    <cellStyle name="Normal 4 5 4 7 2" xfId="20288" xr:uid="{605493C5-F06D-43D7-8AE5-FE21B2FA985D}"/>
    <cellStyle name="Normal 4 5 4 8" xfId="23841" xr:uid="{DEE4D0D6-DDAA-47DD-B407-4B63FA530AB1}"/>
    <cellStyle name="Normal 4 5 4 9" xfId="12763" xr:uid="{0F3A30A5-CAF6-4F9B-BDFF-2A7831AAE39D}"/>
    <cellStyle name="Normal 4 5 5" xfId="1024" xr:uid="{00000000-0005-0000-0000-0000B2050000}"/>
    <cellStyle name="Normal 4 5 5 2" xfId="4544" xr:uid="{E7906615-1A5F-4F5F-934B-349A841D2AFE}"/>
    <cellStyle name="Normal 4 5 5 2 2" xfId="9315" xr:uid="{A3029EBE-55A0-4222-869C-1FC4A98761CB}"/>
    <cellStyle name="Normal 4 5 5 2 2 2" xfId="29292" xr:uid="{345A85FA-BE7E-4055-960B-132753D3A999}"/>
    <cellStyle name="Normal 4 5 5 2 2 3" xfId="19695" xr:uid="{524577B2-A602-4A7B-8F62-D52F9266DADC}"/>
    <cellStyle name="Normal 4 5 5 2 3" xfId="12148" xr:uid="{56628441-C5E7-49A3-BFB0-AA576BF9735A}"/>
    <cellStyle name="Normal 4 5 5 2 3 2" xfId="22528" xr:uid="{246B1EAC-4FBF-4A92-8E7F-F20C5FE7E3BB}"/>
    <cellStyle name="Normal 4 5 5 2 4" xfId="24607" xr:uid="{80C73287-3944-4B55-A42C-6138875D6D1F}"/>
    <cellStyle name="Normal 4 5 5 2 5" xfId="16862" xr:uid="{D9BEFC78-FD4F-4A56-9F30-3A5454786AF5}"/>
    <cellStyle name="Normal 4 5 5 3" xfId="5325" xr:uid="{D6D78FE2-1BB5-404C-857A-CF014809247C}"/>
    <cellStyle name="Normal 4 5 5 3 2" xfId="26726" xr:uid="{121DF6EC-14E1-4BFB-8DA2-1285D002466D}"/>
    <cellStyle name="Normal 4 5 5 3 3" xfId="14623" xr:uid="{E140B0F9-CD58-450C-9751-70C636B0EFDC}"/>
    <cellStyle name="Normal 4 5 5 4" xfId="7076" xr:uid="{AE803436-D80B-4D57-B979-6621B8C71ED8}"/>
    <cellStyle name="Normal 4 5 5 4 2" xfId="17456" xr:uid="{FE8FCFAD-D612-458F-8111-9B172F8CDC8B}"/>
    <cellStyle name="Normal 4 5 5 5" xfId="9909" xr:uid="{09018AD2-7195-4BCD-A200-DB43248BB54A}"/>
    <cellStyle name="Normal 4 5 5 5 2" xfId="20289" xr:uid="{DEBBE446-73DC-42F4-A2CE-F06CE3F5CC13}"/>
    <cellStyle name="Normal 4 5 5 6" xfId="24108" xr:uid="{8295CE0F-969D-4DEC-B1FD-A2B0851FBB93}"/>
    <cellStyle name="Normal 4 5 5 7" xfId="13935" xr:uid="{ED9C66A4-C167-408D-A40E-CCD3909AAB32}"/>
    <cellStyle name="Normal 4 5 6" xfId="2941" xr:uid="{00000000-0005-0000-0000-000080060000}"/>
    <cellStyle name="Normal 4 5 6 2" xfId="6120" xr:uid="{8289F053-B125-4065-9B80-4CE1903DC934}"/>
    <cellStyle name="Normal 4 5 6 2 2" xfId="25631" xr:uid="{FB938224-4086-43FB-B5EE-CF78584A9791}"/>
    <cellStyle name="Normal 4 5 6 2 3" xfId="27489" xr:uid="{7D4C0B84-FFDD-489C-A5A5-322D84EA64AB}"/>
    <cellStyle name="Normal 4 5 6 2 4" xfId="15598" xr:uid="{F2DE9FFD-A9D0-4777-AABA-3933C92E408A}"/>
    <cellStyle name="Normal 4 5 6 3" xfId="8051" xr:uid="{97E97715-25E4-45DD-BBB9-7EE1D8D26A29}"/>
    <cellStyle name="Normal 4 5 6 3 2" xfId="28756" xr:uid="{481442CD-098A-4693-AEE9-B34E445C8564}"/>
    <cellStyle name="Normal 4 5 6 3 3" xfId="18431" xr:uid="{A4D5C3BA-C727-49AE-B674-1569EE4AEC46}"/>
    <cellStyle name="Normal 4 5 6 4" xfId="10884" xr:uid="{7FB32AF5-F084-47F5-9D59-1E96D73637F7}"/>
    <cellStyle name="Normal 4 5 6 4 2" xfId="21264" xr:uid="{0E26F104-831C-4146-BBFD-9B01FAAEB27F}"/>
    <cellStyle name="Normal 4 5 6 5" xfId="25562" xr:uid="{C740A216-2D57-4DC2-9D60-F28DEF7CFA53}"/>
    <cellStyle name="Normal 4 5 6 6" xfId="13461" xr:uid="{BEA4189C-BDE5-406D-8106-BAA681283927}"/>
    <cellStyle name="Normal 4 5 7" xfId="2482" xr:uid="{00000000-0005-0000-0000-000081060000}"/>
    <cellStyle name="Normal 4 5 7 2" xfId="5767" xr:uid="{D53AFC23-5220-4212-9169-92706A1A5E76}"/>
    <cellStyle name="Normal 4 5 7 2 2" xfId="28514" xr:uid="{FC06777D-9BE7-45DB-9AFF-1E1E2878CFF4}"/>
    <cellStyle name="Normal 4 5 7 2 3" xfId="15153" xr:uid="{1CF306E4-6761-4571-8151-7925ECDA9294}"/>
    <cellStyle name="Normal 4 5 7 3" xfId="7606" xr:uid="{40B0CBA3-1331-441F-A438-DCCE573111BC}"/>
    <cellStyle name="Normal 4 5 7 3 2" xfId="17986" xr:uid="{93D1D9F1-970E-4FB5-9F4E-9FCC5E03E973}"/>
    <cellStyle name="Normal 4 5 7 4" xfId="10439" xr:uid="{50C57C61-110F-482B-B2D6-9E74AAF3C889}"/>
    <cellStyle name="Normal 4 5 7 4 2" xfId="20819" xr:uid="{088DCA51-F8F7-45F3-8ADE-3690CA5A4DA9}"/>
    <cellStyle name="Normal 4 5 7 5" xfId="25070" xr:uid="{93913901-167A-4853-89BE-CD5C9E2D55BE}"/>
    <cellStyle name="Normal 4 5 7 6" xfId="12869" xr:uid="{D3A27890-A68A-480F-947A-55E902196E2B}"/>
    <cellStyle name="Normal 4 5 8" xfId="2176" xr:uid="{00000000-0005-0000-0000-000068060000}"/>
    <cellStyle name="Normal 4 5 8 2" xfId="7302" xr:uid="{291A5AB1-AC31-49A1-8203-9F51529AD636}"/>
    <cellStyle name="Normal 4 5 8 2 2" xfId="17682" xr:uid="{DE9FB33E-AB3A-47D6-90CB-2CBA608AEA40}"/>
    <cellStyle name="Normal 4 5 8 3" xfId="10135" xr:uid="{EC6E9979-1D68-42ED-BF78-07F100900E03}"/>
    <cellStyle name="Normal 4 5 8 3 2" xfId="20515" xr:uid="{DAF369CA-2D58-4AFD-A919-9EAD2C3CF720}"/>
    <cellStyle name="Normal 4 5 8 4" xfId="22892" xr:uid="{40973BC3-78C2-47D6-ABCC-E65DCBF39FB6}"/>
    <cellStyle name="Normal 4 5 8 5" xfId="14849" xr:uid="{ACAF7595-D900-400F-96B1-516EB766474D}"/>
    <cellStyle name="Normal 4 5 9" xfId="3993" xr:uid="{91D3A399-68E9-469C-8A0A-350305A8561B}"/>
    <cellStyle name="Normal 4 5 9 2" xfId="8816" xr:uid="{EF6897BD-557A-4A45-9F60-B014DCE4A927}"/>
    <cellStyle name="Normal 4 5 9 2 2" xfId="19196" xr:uid="{ACF224B1-ACA4-4ACA-8CC8-004E5D016286}"/>
    <cellStyle name="Normal 4 5 9 3" xfId="11649" xr:uid="{345967C5-DAE6-4233-A16F-747397CE158E}"/>
    <cellStyle name="Normal 4 5 9 3 2" xfId="22029" xr:uid="{97B64D74-B138-4706-A078-CCFD9F606C89}"/>
    <cellStyle name="Normal 4 5 9 4" xfId="16363" xr:uid="{E3E0A48C-0EE3-4A4F-984F-7C509E41F676}"/>
    <cellStyle name="Normal 4 6" xfId="1025" xr:uid="{00000000-0005-0000-0000-0000B3050000}"/>
    <cellStyle name="Normal 4 6 10" xfId="5326" xr:uid="{0C28CB16-68EA-42ED-BB70-906C37DC531A}"/>
    <cellStyle name="Normal 4 6 10 2" xfId="14624" xr:uid="{FF9121A2-83A1-4951-B51F-0ABD25335A2E}"/>
    <cellStyle name="Normal 4 6 11" xfId="7077" xr:uid="{33A56829-01D2-4684-9E7C-A90C663291F2}"/>
    <cellStyle name="Normal 4 6 11 2" xfId="17457" xr:uid="{722E9304-BBD0-4679-B3C2-65715E6CC4A7}"/>
    <cellStyle name="Normal 4 6 12" xfId="9910" xr:uid="{CD9E0B6E-51AE-4A65-BC1B-658D1E621266}"/>
    <cellStyle name="Normal 4 6 12 2" xfId="20290" xr:uid="{814F4D16-02C4-451E-9192-8C98D690B1DD}"/>
    <cellStyle name="Normal 4 6 13" xfId="23300" xr:uid="{62C3DB15-E4ED-45C7-9B52-8901B051FE55}"/>
    <cellStyle name="Normal 4 6 14" xfId="12413" xr:uid="{C633D6F3-9737-4C2E-B84E-2AC91B2C0E85}"/>
    <cellStyle name="Normal 4 6 2" xfId="1026" xr:uid="{00000000-0005-0000-0000-0000B4050000}"/>
    <cellStyle name="Normal 4 6 2 10" xfId="7078" xr:uid="{7A1A84C5-39EF-4122-B38A-C515D21A5FE6}"/>
    <cellStyle name="Normal 4 6 2 10 2" xfId="17458" xr:uid="{F468F3F2-39EF-423B-BEFD-55041D6A2BB3}"/>
    <cellStyle name="Normal 4 6 2 11" xfId="9911" xr:uid="{FCE9CA63-E303-4279-BCEB-BB1AFC702794}"/>
    <cellStyle name="Normal 4 6 2 11 2" xfId="20291" xr:uid="{C70D2436-8A40-40FD-96E2-2F6B5E428B92}"/>
    <cellStyle name="Normal 4 6 2 12" xfId="22692" xr:uid="{669146A1-A520-4013-8D63-08A79CDED512}"/>
    <cellStyle name="Normal 4 6 2 13" xfId="12473" xr:uid="{90241AAD-0CD6-41BC-A879-79AAE70544AC}"/>
    <cellStyle name="Normal 4 6 2 2" xfId="1027" xr:uid="{00000000-0005-0000-0000-0000B5050000}"/>
    <cellStyle name="Normal 4 6 2 2 10" xfId="13038" xr:uid="{6FA01EE3-F9F0-4984-AD38-5C094CD9AE5A}"/>
    <cellStyle name="Normal 4 6 2 2 2" xfId="2798" xr:uid="{00000000-0005-0000-0000-000085060000}"/>
    <cellStyle name="Normal 4 6 2 2 2 2" xfId="3372" xr:uid="{00000000-0005-0000-0000-000086060000}"/>
    <cellStyle name="Normal 4 6 2 2 2 2 2" xfId="6429" xr:uid="{46C1C465-1ECA-4F70-97B0-A5127B806E50}"/>
    <cellStyle name="Normal 4 6 2 2 2 2 2 2" xfId="25944" xr:uid="{EB53E93D-A7E3-4A0B-94AE-601D33B70F7C}"/>
    <cellStyle name="Normal 4 6 2 2 2 2 2 3" xfId="15998" xr:uid="{A9A08517-D890-449F-9AE8-DB3AC7156A4B}"/>
    <cellStyle name="Normal 4 6 2 2 2 2 3" xfId="8451" xr:uid="{FFD41181-32F6-4DB2-BDBA-22F84A18C731}"/>
    <cellStyle name="Normal 4 6 2 2 2 2 3 2" xfId="18831" xr:uid="{D5EEAA85-B873-42BB-A1D6-C3D692D98009}"/>
    <cellStyle name="Normal 4 6 2 2 2 2 4" xfId="11284" xr:uid="{AC591E7F-A936-47AE-8D97-8E58F0CC77C1}"/>
    <cellStyle name="Normal 4 6 2 2 2 2 4 2" xfId="21664" xr:uid="{ED92329A-0CDA-40FA-B99A-6DAE0049D0EE}"/>
    <cellStyle name="Normal 4 6 2 2 2 2 5" xfId="22709" xr:uid="{29DD1439-4647-45C0-A5BB-D8A53D8EA0C6}"/>
    <cellStyle name="Normal 4 6 2 2 2 2 6" xfId="13938" xr:uid="{117987FD-D06D-4E3F-B84D-C32959E27025}"/>
    <cellStyle name="Normal 4 6 2 2 2 3" xfId="4348" xr:uid="{D5DEB954-C0A1-4A31-8478-A8A05F96D4B8}"/>
    <cellStyle name="Normal 4 6 2 2 2 3 2" xfId="9119" xr:uid="{8EF489EF-50C0-43F1-B259-76B2B1811B71}"/>
    <cellStyle name="Normal 4 6 2 2 2 3 2 2" xfId="29162" xr:uid="{F317FB8D-F678-4CC8-9ACD-97F03CF0E5CB}"/>
    <cellStyle name="Normal 4 6 2 2 2 3 2 3" xfId="19499" xr:uid="{4C00B135-26C6-451D-9974-2C80BE207696}"/>
    <cellStyle name="Normal 4 6 2 2 2 3 3" xfId="11952" xr:uid="{14C4C8B8-24FD-4825-A155-75173C10E544}"/>
    <cellStyle name="Normal 4 6 2 2 2 3 3 2" xfId="22332" xr:uid="{329F8AF8-FF7C-4181-B235-DEEA3343C9B7}"/>
    <cellStyle name="Normal 4 6 2 2 2 3 4" xfId="25429" xr:uid="{B521D83F-449A-48BF-917B-E534CA576C87}"/>
    <cellStyle name="Normal 4 6 2 2 2 3 5" xfId="16666" xr:uid="{8102EE3F-FEE4-437B-8EB4-A477D4941138}"/>
    <cellStyle name="Normal 4 6 2 2 2 4" xfId="6015" xr:uid="{C783EF5B-C02D-4E1D-80B9-0CF81A0D89A1}"/>
    <cellStyle name="Normal 4 6 2 2 2 4 2" xfId="26084" xr:uid="{5846167A-769B-4FE7-BD08-54AB5BACF3C7}"/>
    <cellStyle name="Normal 4 6 2 2 2 4 3" xfId="15468" xr:uid="{41262F22-8D53-4A0B-AD9F-5619F796BB3D}"/>
    <cellStyle name="Normal 4 6 2 2 2 5" xfId="7921" xr:uid="{3C2C3F16-B06A-4716-A24E-76E03C1BD422}"/>
    <cellStyle name="Normal 4 6 2 2 2 5 2" xfId="18301" xr:uid="{DD8FE170-101B-42FD-A7F3-255F21271763}"/>
    <cellStyle name="Normal 4 6 2 2 2 6" xfId="10754" xr:uid="{735402AE-AA86-4645-BC87-5D037ED6794D}"/>
    <cellStyle name="Normal 4 6 2 2 2 6 2" xfId="21134" xr:uid="{0BAB771B-960F-4482-9C45-054D3D05C2CD}"/>
    <cellStyle name="Normal 4 6 2 2 2 7" xfId="24345" xr:uid="{4C301CF6-6B74-4665-92EC-864110B94E09}"/>
    <cellStyle name="Normal 4 6 2 2 2 8" xfId="13259" xr:uid="{7B9A48AF-8C5B-463E-91AD-FBC68180DEDF}"/>
    <cellStyle name="Normal 4 6 2 2 3" xfId="3373" xr:uid="{00000000-0005-0000-0000-000087060000}"/>
    <cellStyle name="Normal 4 6 2 2 3 2" xfId="4545" xr:uid="{BFCF5E32-216A-483A-AD55-2722FAC4318F}"/>
    <cellStyle name="Normal 4 6 2 2 3 2 2" xfId="9316" xr:uid="{BA7CAE72-2177-49EC-A9B2-BC87F4E70D4E}"/>
    <cellStyle name="Normal 4 6 2 2 3 2 2 2" xfId="19696" xr:uid="{7228007E-DC5B-44AE-AAE9-11E8B76A8BFF}"/>
    <cellStyle name="Normal 4 6 2 2 3 2 3" xfId="12149" xr:uid="{29DCCD41-7DE6-4377-9C16-0307B6B7E77A}"/>
    <cellStyle name="Normal 4 6 2 2 3 2 3 2" xfId="22529" xr:uid="{23C9BCEB-E65C-45F0-9F26-55E7B1D335CD}"/>
    <cellStyle name="Normal 4 6 2 2 3 2 4" xfId="27462" xr:uid="{021EF560-5E99-4968-9F1D-7509E16725F3}"/>
    <cellStyle name="Normal 4 6 2 2 3 2 5" xfId="16863" xr:uid="{D55ADE14-B7B1-4D41-9029-FDFC077556B0}"/>
    <cellStyle name="Normal 4 6 2 2 3 3" xfId="6430" xr:uid="{DD6B51D7-D03E-466E-BCF0-7778F96B21F9}"/>
    <cellStyle name="Normal 4 6 2 2 3 3 2" xfId="15999" xr:uid="{247704BE-F97F-4C13-8470-47A729758F75}"/>
    <cellStyle name="Normal 4 6 2 2 3 4" xfId="8452" xr:uid="{861ACCDF-A24B-4060-A0E3-8CD3E8CA9A52}"/>
    <cellStyle name="Normal 4 6 2 2 3 4 2" xfId="18832" xr:uid="{DD830CC8-3449-4E92-A65F-AD122329EA83}"/>
    <cellStyle name="Normal 4 6 2 2 3 5" xfId="11285" xr:uid="{2048C4C1-A745-48D0-8F53-7ECC9DC9EE58}"/>
    <cellStyle name="Normal 4 6 2 2 3 5 2" xfId="21665" xr:uid="{D983ABD9-A86E-40CF-9A2C-17BA76DB65F3}"/>
    <cellStyle name="Normal 4 6 2 2 3 6" xfId="23569" xr:uid="{2814C6B9-AF17-482E-BCAD-B9F62AA51F35}"/>
    <cellStyle name="Normal 4 6 2 2 3 7" xfId="13939" xr:uid="{F5739022-5223-406A-BA03-1C91FECBADEF}"/>
    <cellStyle name="Normal 4 6 2 2 4" xfId="3371" xr:uid="{00000000-0005-0000-0000-000088060000}"/>
    <cellStyle name="Normal 4 6 2 2 4 2" xfId="6428" xr:uid="{238C84E5-6F33-43AE-8C8A-00735DF97ECB}"/>
    <cellStyle name="Normal 4 6 2 2 4 2 2" xfId="27683" xr:uid="{217227E8-B500-43BA-A371-EF25835FC96C}"/>
    <cellStyle name="Normal 4 6 2 2 4 2 3" xfId="15997" xr:uid="{A5A40F7E-9E60-4856-B011-E6B594DEDD77}"/>
    <cellStyle name="Normal 4 6 2 2 4 3" xfId="8450" xr:uid="{7702EDA0-DDD6-4B61-A178-22E38269048C}"/>
    <cellStyle name="Normal 4 6 2 2 4 3 2" xfId="18830" xr:uid="{C549DCEC-4430-47E0-B2EC-44589FA07C0C}"/>
    <cellStyle name="Normal 4 6 2 2 4 4" xfId="11283" xr:uid="{AAC401BE-E29B-468C-9674-D73F6EEF4246}"/>
    <cellStyle name="Normal 4 6 2 2 4 4 2" xfId="21663" xr:uid="{01E2D04D-4996-4EBB-AF62-62703EAEF02D}"/>
    <cellStyle name="Normal 4 6 2 2 4 5" xfId="25572" xr:uid="{E1C4CBC8-9ED7-4382-BF6B-7BBCE7379DC1}"/>
    <cellStyle name="Normal 4 6 2 2 4 6" xfId="13937" xr:uid="{AB21AA70-4C29-4E40-82A6-27E05CEFD33C}"/>
    <cellStyle name="Normal 4 6 2 2 5" xfId="4240" xr:uid="{7BBC9497-82B0-4ADB-A7A3-2F1533CE31CC}"/>
    <cellStyle name="Normal 4 6 2 2 5 2" xfId="9011" xr:uid="{B9ED2CFE-69D1-4188-ADEF-5D6363C8360F}"/>
    <cellStyle name="Normal 4 6 2 2 5 2 2" xfId="29082" xr:uid="{7CE498E7-E51D-4A07-B524-3164CAB63061}"/>
    <cellStyle name="Normal 4 6 2 2 5 2 3" xfId="19391" xr:uid="{043CDCFB-1C20-4D1F-91C0-F42D8CEADAE4}"/>
    <cellStyle name="Normal 4 6 2 2 5 3" xfId="11844" xr:uid="{B5DE2472-92FD-4AD6-B80E-8F7054A7112C}"/>
    <cellStyle name="Normal 4 6 2 2 5 3 2" xfId="22224" xr:uid="{2C3B597A-756B-4D67-9D62-0C244C280664}"/>
    <cellStyle name="Normal 4 6 2 2 5 4" xfId="22886" xr:uid="{C6014893-A7C7-4A82-9CA3-CA61DA4F29D4}"/>
    <cellStyle name="Normal 4 6 2 2 5 5" xfId="16558" xr:uid="{4BB7572C-CABF-4AB6-A614-BBE127A3BA44}"/>
    <cellStyle name="Normal 4 6 2 2 6" xfId="5328" xr:uid="{0BC6F27B-5223-4C6B-A1BD-C0DAAC3F5FFA}"/>
    <cellStyle name="Normal 4 6 2 2 6 2" xfId="26509" xr:uid="{B9489960-85F9-4505-A5C2-1F8532D4F4DF}"/>
    <cellStyle name="Normal 4 6 2 2 6 3" xfId="14626" xr:uid="{CF5B7C4E-A7A0-4306-97EE-8FEBF7CAB449}"/>
    <cellStyle name="Normal 4 6 2 2 7" xfId="7079" xr:uid="{DC6C013B-8A94-4095-AF5D-268893FFE2A2}"/>
    <cellStyle name="Normal 4 6 2 2 7 2" xfId="17459" xr:uid="{3E27D583-53B5-49F9-8AA4-8796FABFE141}"/>
    <cellStyle name="Normal 4 6 2 2 8" xfId="9912" xr:uid="{CBB50BD5-681D-443C-9868-4193C8A822BE}"/>
    <cellStyle name="Normal 4 6 2 2 8 2" xfId="20292" xr:uid="{47608F98-F220-4E32-A389-7F1FF8F58975}"/>
    <cellStyle name="Normal 4 6 2 2 9" xfId="25552" xr:uid="{F51A6025-3625-4273-96DD-FA29E6925DE5}"/>
    <cellStyle name="Normal 4 6 2 3" xfId="2797" xr:uid="{00000000-0005-0000-0000-000089060000}"/>
    <cellStyle name="Normal 4 6 2 3 2" xfId="3374" xr:uid="{00000000-0005-0000-0000-00008A060000}"/>
    <cellStyle name="Normal 4 6 2 3 2 2" xfId="6431" xr:uid="{880CAF5C-4AC2-4228-BFF6-717331E14064}"/>
    <cellStyle name="Normal 4 6 2 3 2 2 2" xfId="27457" xr:uid="{C2291383-4F7F-471B-B6F6-643F1244FFA0}"/>
    <cellStyle name="Normal 4 6 2 3 2 2 3" xfId="16000" xr:uid="{8D5A8F50-BECA-49B4-9B6F-7F3E5334F744}"/>
    <cellStyle name="Normal 4 6 2 3 2 3" xfId="8453" xr:uid="{9FD6D99F-F8BC-4485-89F9-262AD42F3226}"/>
    <cellStyle name="Normal 4 6 2 3 2 3 2" xfId="18833" xr:uid="{03B18222-BF3C-42FE-A591-71C34DA0E657}"/>
    <cellStyle name="Normal 4 6 2 3 2 4" xfId="11286" xr:uid="{4D8CE8A3-16C8-4C1F-ADA3-A839C5636C16}"/>
    <cellStyle name="Normal 4 6 2 3 2 4 2" xfId="21666" xr:uid="{3EB5A2D3-8416-40DA-85A2-7E435DA59E15}"/>
    <cellStyle name="Normal 4 6 2 3 2 5" xfId="23455" xr:uid="{A9AE0ADF-588F-433F-BC38-596516722669}"/>
    <cellStyle name="Normal 4 6 2 3 2 6" xfId="13940" xr:uid="{EA1AC588-B608-4722-8945-FC4F3505763E}"/>
    <cellStyle name="Normal 4 6 2 3 3" xfId="4347" xr:uid="{33991BCD-F775-4318-80DB-758A0F992761}"/>
    <cellStyle name="Normal 4 6 2 3 3 2" xfId="9118" xr:uid="{B420165E-4375-445C-A6FA-7FDFBC7CFB61}"/>
    <cellStyle name="Normal 4 6 2 3 3 2 2" xfId="29161" xr:uid="{7C4D684C-7F2D-4649-ABF0-FCD9C55140AA}"/>
    <cellStyle name="Normal 4 6 2 3 3 2 3" xfId="19498" xr:uid="{9E68BC75-A358-42E8-ACFB-EDBA14863A2E}"/>
    <cellStyle name="Normal 4 6 2 3 3 3" xfId="11951" xr:uid="{261320A2-93F7-4A07-9958-424AAD113807}"/>
    <cellStyle name="Normal 4 6 2 3 3 3 2" xfId="22331" xr:uid="{949CAFC4-8871-4ACE-BEDE-5CF90CEFC2B9}"/>
    <cellStyle name="Normal 4 6 2 3 3 4" xfId="23788" xr:uid="{74D6E03D-3524-44D2-95CC-50F897D80617}"/>
    <cellStyle name="Normal 4 6 2 3 3 5" xfId="16665" xr:uid="{2236F4F1-DC6E-4ADC-B66E-8AD3A6423D89}"/>
    <cellStyle name="Normal 4 6 2 3 4" xfId="6014" xr:uid="{549DDB82-193B-40EB-BA86-5591FDFDE21C}"/>
    <cellStyle name="Normal 4 6 2 3 4 2" xfId="28739" xr:uid="{66E455AA-C372-40FF-BCAA-19EB6694B7F7}"/>
    <cellStyle name="Normal 4 6 2 3 4 3" xfId="15467" xr:uid="{05D3D57B-DDB3-41F1-82B1-B823E9146CA9}"/>
    <cellStyle name="Normal 4 6 2 3 5" xfId="7920" xr:uid="{578D98C4-7BBC-4E51-A64A-87B87A34B3A3}"/>
    <cellStyle name="Normal 4 6 2 3 5 2" xfId="18300" xr:uid="{887E17B5-1162-4D84-910B-C7259F3F7D5C}"/>
    <cellStyle name="Normal 4 6 2 3 6" xfId="10753" xr:uid="{EC7B1093-E08D-43FB-A576-FB7BF1F8C0E9}"/>
    <cellStyle name="Normal 4 6 2 3 6 2" xfId="21133" xr:uid="{002DD402-31AF-43C4-A8FD-480AABED7F2F}"/>
    <cellStyle name="Normal 4 6 2 3 7" xfId="24845" xr:uid="{5FA861CB-960F-4F70-8496-8715392A77B1}"/>
    <cellStyle name="Normal 4 6 2 3 8" xfId="13258" xr:uid="{5F45DE9B-7C40-47FD-A7B2-AA4DF5042440}"/>
    <cellStyle name="Normal 4 6 2 4" xfId="3375" xr:uid="{00000000-0005-0000-0000-00008B060000}"/>
    <cellStyle name="Normal 4 6 2 4 2" xfId="4546" xr:uid="{749E27D2-7FCE-4D76-9AA5-6D44FC29F920}"/>
    <cellStyle name="Normal 4 6 2 4 2 2" xfId="9317" xr:uid="{9EFD28D9-37C4-4EDC-AA86-4C8EFF8AF0C6}"/>
    <cellStyle name="Normal 4 6 2 4 2 2 2" xfId="19697" xr:uid="{9DEFEACB-BD51-4E5C-ADB6-7EE6CE7D305E}"/>
    <cellStyle name="Normal 4 6 2 4 2 3" xfId="12150" xr:uid="{1422BA2B-04C1-464D-8F5A-C55CBB0A4305}"/>
    <cellStyle name="Normal 4 6 2 4 2 3 2" xfId="22530" xr:uid="{E0E79656-BC44-4B8D-BC07-773BF57F1545}"/>
    <cellStyle name="Normal 4 6 2 4 2 4" xfId="28223" xr:uid="{27FFF2D2-6DF0-4A23-9AE8-59C2B0104837}"/>
    <cellStyle name="Normal 4 6 2 4 2 5" xfId="16864" xr:uid="{ABE290DE-BBD1-4714-B8E9-936D08C7DAC6}"/>
    <cellStyle name="Normal 4 6 2 4 3" xfId="6432" xr:uid="{9E72A876-C62D-4F44-8E52-DCAC54AC59A6}"/>
    <cellStyle name="Normal 4 6 2 4 3 2" xfId="16001" xr:uid="{5ED750DD-F985-4D60-B795-87EA2355995A}"/>
    <cellStyle name="Normal 4 6 2 4 4" xfId="8454" xr:uid="{FCCF48FB-37BC-42B7-9431-B4CDCEFB7844}"/>
    <cellStyle name="Normal 4 6 2 4 4 2" xfId="18834" xr:uid="{FFA19266-D96D-4747-AA47-FD9F5C716AC7}"/>
    <cellStyle name="Normal 4 6 2 4 5" xfId="11287" xr:uid="{52B16D53-16A7-4D69-B14D-5E03BD6D4452}"/>
    <cellStyle name="Normal 4 6 2 4 5 2" xfId="21667" xr:uid="{E7995802-90F3-422F-8B7F-E0636E370639}"/>
    <cellStyle name="Normal 4 6 2 4 6" xfId="23819" xr:uid="{F2D36C3B-1B93-4771-8680-B2C00BEE802A}"/>
    <cellStyle name="Normal 4 6 2 4 7" xfId="13941" xr:uid="{F2571187-447E-4431-998D-0C219264E416}"/>
    <cellStyle name="Normal 4 6 2 5" xfId="3370" xr:uid="{00000000-0005-0000-0000-00008C060000}"/>
    <cellStyle name="Normal 4 6 2 5 2" xfId="6427" xr:uid="{01A369A0-5815-472D-97F3-A707B176889F}"/>
    <cellStyle name="Normal 4 6 2 5 2 2" xfId="26380" xr:uid="{16CB294B-F5FE-4515-BC4C-7748DEE1246C}"/>
    <cellStyle name="Normal 4 6 2 5 2 3" xfId="15996" xr:uid="{72F13864-9C06-40FA-BE5B-611CC6680535}"/>
    <cellStyle name="Normal 4 6 2 5 3" xfId="8449" xr:uid="{329386A7-6D86-40F6-8462-4DBE5BCB0B6D}"/>
    <cellStyle name="Normal 4 6 2 5 3 2" xfId="18829" xr:uid="{66D3882B-A6BA-47A6-8426-7BF6347CC412}"/>
    <cellStyle name="Normal 4 6 2 5 4" xfId="11282" xr:uid="{0D6E7808-C939-4A45-835C-6D27BEA1445A}"/>
    <cellStyle name="Normal 4 6 2 5 4 2" xfId="21662" xr:uid="{0C4BD208-8BE2-47DF-95F1-9787C9753DB7}"/>
    <cellStyle name="Normal 4 6 2 5 5" xfId="23229" xr:uid="{A0757412-99F0-4C37-9858-3E46AAA0C5DD}"/>
    <cellStyle name="Normal 4 6 2 5 6" xfId="13936" xr:uid="{E9B9564E-68B5-4E24-9065-9266C55071EC}"/>
    <cellStyle name="Normal 4 6 2 6" xfId="2548" xr:uid="{00000000-0005-0000-0000-00008D060000}"/>
    <cellStyle name="Normal 4 6 2 6 2" xfId="5819" xr:uid="{41544DA0-315C-44C7-AB6A-C9E301631538}"/>
    <cellStyle name="Normal 4 6 2 6 2 2" xfId="27509" xr:uid="{B3544BF6-F1E3-4B61-A540-E164104E4554}"/>
    <cellStyle name="Normal 4 6 2 6 2 3" xfId="15219" xr:uid="{7CD8B811-98BB-46E5-9CBA-D4CB87EA26E7}"/>
    <cellStyle name="Normal 4 6 2 6 3" xfId="7672" xr:uid="{7DCDBF62-8E47-4CB3-B802-602270E11C65}"/>
    <cellStyle name="Normal 4 6 2 6 3 2" xfId="18052" xr:uid="{61C0FDFA-84FE-454C-BD28-7756B99CB7D9}"/>
    <cellStyle name="Normal 4 6 2 6 4" xfId="10505" xr:uid="{0844F20E-431F-4A55-9533-1A1A9A61E0C7}"/>
    <cellStyle name="Normal 4 6 2 6 4 2" xfId="20885" xr:uid="{2882705B-DE5A-47A0-980E-CCA99F13C3A7}"/>
    <cellStyle name="Normal 4 6 2 6 5" xfId="22882" xr:uid="{E569D9BE-2496-4E68-BCDB-7012DD07E64E}"/>
    <cellStyle name="Normal 4 6 2 6 6" xfId="12935" xr:uid="{5886AA2B-A425-4F55-ACF6-F4BA10054406}"/>
    <cellStyle name="Normal 4 6 2 7" xfId="2242" xr:uid="{00000000-0005-0000-0000-000083060000}"/>
    <cellStyle name="Normal 4 6 2 7 2" xfId="7368" xr:uid="{84744B32-E0B7-4FC2-BB3B-B844A50F7DD0}"/>
    <cellStyle name="Normal 4 6 2 7 2 2" xfId="17748" xr:uid="{EDB24E2C-1183-4A31-B407-E5DFC0DCEDDC}"/>
    <cellStyle name="Normal 4 6 2 7 3" xfId="10201" xr:uid="{BA064AAF-62D6-4D3E-A5FB-B26EF5E73022}"/>
    <cellStyle name="Normal 4 6 2 7 3 2" xfId="20581" xr:uid="{FC3E2AD7-2C23-44A9-8943-266601646C4B}"/>
    <cellStyle name="Normal 4 6 2 7 4" xfId="25325" xr:uid="{222E9E21-D11A-4201-9FF5-9E84412AD29A}"/>
    <cellStyle name="Normal 4 6 2 7 5" xfId="14915" xr:uid="{8E47B897-A7B3-49F2-94FB-E0E005800D29}"/>
    <cellStyle name="Normal 4 6 2 8" xfId="3795" xr:uid="{66B84ED8-BC9E-4498-A73B-35889857A41E}"/>
    <cellStyle name="Normal 4 6 2 8 2" xfId="8630" xr:uid="{0F4416F8-99F8-41E9-A3CF-47FF7549839A}"/>
    <cellStyle name="Normal 4 6 2 8 2 2" xfId="19010" xr:uid="{A666FD74-CE94-4372-8D89-8248332C0E1E}"/>
    <cellStyle name="Normal 4 6 2 8 3" xfId="11463" xr:uid="{A0875D6F-228A-4E12-BCF7-F94FD1AB637F}"/>
    <cellStyle name="Normal 4 6 2 8 3 2" xfId="21843" xr:uid="{DE2D0665-F305-444B-955F-D1DD4BFCD16F}"/>
    <cellStyle name="Normal 4 6 2 8 4" xfId="16177" xr:uid="{38500B39-885A-4599-BE45-97D879E734F5}"/>
    <cellStyle name="Normal 4 6 2 9" xfId="5327" xr:uid="{65FE34F6-2A0D-4B2D-BC52-5DA0F62E3CEE}"/>
    <cellStyle name="Normal 4 6 2 9 2" xfId="14625" xr:uid="{005A2762-6103-4BE6-A709-99F685D5DE72}"/>
    <cellStyle name="Normal 4 6 3" xfId="1028" xr:uid="{00000000-0005-0000-0000-0000B6050000}"/>
    <cellStyle name="Normal 4 6 3 10" xfId="9913" xr:uid="{65D62F54-5204-4AF7-A9C3-2B42FD0785E3}"/>
    <cellStyle name="Normal 4 6 3 10 2" xfId="20293" xr:uid="{8B81BF18-E32E-4551-B32C-DD2102694D8F}"/>
    <cellStyle name="Normal 4 6 3 11" xfId="24208" xr:uid="{C8F8A3B3-7610-4B3D-88F8-49B14B8E669F}"/>
    <cellStyle name="Normal 4 6 3 12" xfId="12607" xr:uid="{92ACC22C-1DCF-4694-902C-29F38736A8E4}"/>
    <cellStyle name="Normal 4 6 3 2" xfId="2799" xr:uid="{00000000-0005-0000-0000-00008F060000}"/>
    <cellStyle name="Normal 4 6 3 2 2" xfId="3377" xr:uid="{00000000-0005-0000-0000-000090060000}"/>
    <cellStyle name="Normal 4 6 3 2 2 2" xfId="6434" xr:uid="{ECC1323C-BBCE-4C05-85B0-B7CD0379B66F}"/>
    <cellStyle name="Normal 4 6 3 2 2 2 2" xfId="28305" xr:uid="{CC38E7A4-818E-4713-AA1B-5EDBDD564FF5}"/>
    <cellStyle name="Normal 4 6 3 2 2 2 3" xfId="16003" xr:uid="{5D2BBA40-6627-4DA8-894C-64BF6AFF0124}"/>
    <cellStyle name="Normal 4 6 3 2 2 3" xfId="8456" xr:uid="{43FD189E-CF21-4F1F-84A3-354648D057E9}"/>
    <cellStyle name="Normal 4 6 3 2 2 3 2" xfId="18836" xr:uid="{2B00C903-3F5A-47B0-8475-DB1A2595A7FF}"/>
    <cellStyle name="Normal 4 6 3 2 2 4" xfId="11289" xr:uid="{9F945B0E-35D3-47C6-B261-9488E148600D}"/>
    <cellStyle name="Normal 4 6 3 2 2 4 2" xfId="21669" xr:uid="{9BE4E36D-2165-4661-B95D-60B47B200893}"/>
    <cellStyle name="Normal 4 6 3 2 2 5" xfId="23900" xr:uid="{99ADA984-40C4-405F-9146-D49474D20BF9}"/>
    <cellStyle name="Normal 4 6 3 2 2 6" xfId="13943" xr:uid="{4251F45D-B259-4191-887B-749C4FDC8CE6}"/>
    <cellStyle name="Normal 4 6 3 2 3" xfId="4349" xr:uid="{901FB3A0-8012-498C-9CCB-3EF37ACD6D75}"/>
    <cellStyle name="Normal 4 6 3 2 3 2" xfId="9120" xr:uid="{D16C0C56-8186-4342-8995-BAEF3C464C17}"/>
    <cellStyle name="Normal 4 6 3 2 3 2 2" xfId="29163" xr:uid="{C7EF66EA-693F-4B28-9BBC-25B8894BDAE5}"/>
    <cellStyle name="Normal 4 6 3 2 3 2 3" xfId="19500" xr:uid="{5E451109-4797-4230-9A2C-67668D2DDAFC}"/>
    <cellStyle name="Normal 4 6 3 2 3 3" xfId="11953" xr:uid="{BEEED125-E58D-4368-AED4-BBD4584C6ED8}"/>
    <cellStyle name="Normal 4 6 3 2 3 3 2" xfId="22333" xr:uid="{33CE28C0-6194-40B2-BB08-EEACDD9E6787}"/>
    <cellStyle name="Normal 4 6 3 2 3 4" xfId="24023" xr:uid="{7989FA24-BFED-499B-9E24-07FDD2DAA521}"/>
    <cellStyle name="Normal 4 6 3 2 3 5" xfId="16667" xr:uid="{91CA9D4E-359C-4C52-8609-A7C8330665B8}"/>
    <cellStyle name="Normal 4 6 3 2 4" xfId="6016" xr:uid="{59E052AB-7D7E-4A3D-976D-4709C348FFB7}"/>
    <cellStyle name="Normal 4 6 3 2 4 2" xfId="26946" xr:uid="{02767540-DF5E-4B92-80D7-9FD45739C69D}"/>
    <cellStyle name="Normal 4 6 3 2 4 3" xfId="15469" xr:uid="{DDDB477A-4CD4-4AC8-84C7-B0A32B3EBDDC}"/>
    <cellStyle name="Normal 4 6 3 2 5" xfId="7922" xr:uid="{4E6E7CA1-9D4F-4542-984E-C278AFFBBC10}"/>
    <cellStyle name="Normal 4 6 3 2 5 2" xfId="18302" xr:uid="{61542B72-7518-472E-BD8F-792E0FF34D99}"/>
    <cellStyle name="Normal 4 6 3 2 6" xfId="10755" xr:uid="{ABD51765-B398-485E-8795-9B8333D02366}"/>
    <cellStyle name="Normal 4 6 3 2 6 2" xfId="21135" xr:uid="{93867C53-5D9A-4BD7-90FE-2978CC3A71BD}"/>
    <cellStyle name="Normal 4 6 3 2 7" xfId="23036" xr:uid="{D9FA77CE-9ED0-4400-9135-1F8631E9D081}"/>
    <cellStyle name="Normal 4 6 3 2 8" xfId="13260" xr:uid="{51C5BCC4-BF37-4FC8-A816-6C0EC2E4824E}"/>
    <cellStyle name="Normal 4 6 3 3" xfId="3378" xr:uid="{00000000-0005-0000-0000-000091060000}"/>
    <cellStyle name="Normal 4 6 3 3 2" xfId="4547" xr:uid="{E221C829-7C95-4079-854A-5EBDF76DD425}"/>
    <cellStyle name="Normal 4 6 3 3 2 2" xfId="9318" xr:uid="{4DEF5092-6EB7-4BC7-9957-FECF1C25D9F1}"/>
    <cellStyle name="Normal 4 6 3 3 2 2 2" xfId="29293" xr:uid="{D3A93D07-91C3-4843-A204-60D26D324504}"/>
    <cellStyle name="Normal 4 6 3 3 2 2 3" xfId="19698" xr:uid="{DD7743E5-D6EA-4048-BE56-A3455AB786FD}"/>
    <cellStyle name="Normal 4 6 3 3 2 3" xfId="12151" xr:uid="{77A8F7AB-4E87-4258-807B-C7F69B105ADF}"/>
    <cellStyle name="Normal 4 6 3 3 2 3 2" xfId="22531" xr:uid="{58610B75-D3AA-4372-AE19-009B80C3D1A7}"/>
    <cellStyle name="Normal 4 6 3 3 2 4" xfId="24085" xr:uid="{0D6BCC69-94B7-4F2D-AFED-7BA5C54DEC4A}"/>
    <cellStyle name="Normal 4 6 3 3 2 5" xfId="16865" xr:uid="{27469A74-8DD6-41A1-B7AC-C6C4FAAFD828}"/>
    <cellStyle name="Normal 4 6 3 3 3" xfId="6435" xr:uid="{623468F2-DB1D-4A25-9F04-83975724908B}"/>
    <cellStyle name="Normal 4 6 3 3 3 2" xfId="27816" xr:uid="{EBF82967-C964-4B43-BCF0-0679A04E8F94}"/>
    <cellStyle name="Normal 4 6 3 3 3 3" xfId="16004" xr:uid="{5494DBDC-DD7D-4D87-8DEE-442698AE16EA}"/>
    <cellStyle name="Normal 4 6 3 3 4" xfId="8457" xr:uid="{A8365E87-BB44-439D-9A0C-3F33A415FE65}"/>
    <cellStyle name="Normal 4 6 3 3 4 2" xfId="18837" xr:uid="{18EEF64B-50EE-4128-A3E3-2DA4BBF896F7}"/>
    <cellStyle name="Normal 4 6 3 3 5" xfId="11290" xr:uid="{789E31E8-3EB5-48E4-B8B1-CABF5AA7D4A0}"/>
    <cellStyle name="Normal 4 6 3 3 5 2" xfId="21670" xr:uid="{0DEB7017-66B9-4564-A4BB-9E3C9FE50BAC}"/>
    <cellStyle name="Normal 4 6 3 3 6" xfId="25502" xr:uid="{3436378B-9E79-4637-A21E-71AC240B0DDD}"/>
    <cellStyle name="Normal 4 6 3 3 7" xfId="13944" xr:uid="{9AF3BE5F-10EF-4920-A4B5-935A140E3D04}"/>
    <cellStyle name="Normal 4 6 3 4" xfId="3376" xr:uid="{00000000-0005-0000-0000-000092060000}"/>
    <cellStyle name="Normal 4 6 3 4 2" xfId="6433" xr:uid="{A886D118-9798-4B5F-B36C-335C108265F6}"/>
    <cellStyle name="Normal 4 6 3 4 2 2" xfId="26704" xr:uid="{FAB36108-C6D0-47AF-BEE1-BC28397C8375}"/>
    <cellStyle name="Normal 4 6 3 4 2 3" xfId="16002" xr:uid="{CB19526C-0119-4CF9-AAB4-86A3527D295C}"/>
    <cellStyle name="Normal 4 6 3 4 3" xfId="8455" xr:uid="{AF3CC76E-0B3E-4EB8-A8A1-5953B3F0274B}"/>
    <cellStyle name="Normal 4 6 3 4 3 2" xfId="18835" xr:uid="{2EFF01A5-BFE2-42F0-B845-57884D25FD7F}"/>
    <cellStyle name="Normal 4 6 3 4 4" xfId="11288" xr:uid="{625C0DC1-3F0E-4E75-8366-20573A204629}"/>
    <cellStyle name="Normal 4 6 3 4 4 2" xfId="21668" xr:uid="{F42CB666-5D98-4AB0-8DA7-A311C7ED6FFD}"/>
    <cellStyle name="Normal 4 6 3 4 5" xfId="25120" xr:uid="{8232A13F-E8FD-43DB-A4C5-900C2D745B05}"/>
    <cellStyle name="Normal 4 6 3 4 6" xfId="13942" xr:uid="{E230A255-7C47-4E73-9DCC-7CC97062DFB8}"/>
    <cellStyle name="Normal 4 6 3 5" xfId="2591" xr:uid="{00000000-0005-0000-0000-000093060000}"/>
    <cellStyle name="Normal 4 6 3 5 2" xfId="5855" xr:uid="{6D81AD73-E358-4DC6-B538-A344F8457572}"/>
    <cellStyle name="Normal 4 6 3 5 2 2" xfId="26789" xr:uid="{16CED827-F0E7-46A8-96CD-1D6D37DD6EC7}"/>
    <cellStyle name="Normal 4 6 3 5 2 3" xfId="15262" xr:uid="{44B554EA-51CE-4740-88C4-673048E6CE4E}"/>
    <cellStyle name="Normal 4 6 3 5 3" xfId="7715" xr:uid="{E5302134-8F60-4297-9414-BF9364858382}"/>
    <cellStyle name="Normal 4 6 3 5 3 2" xfId="18095" xr:uid="{95A2416F-C317-4DCF-B9B0-F5D2680D25D6}"/>
    <cellStyle name="Normal 4 6 3 5 4" xfId="10548" xr:uid="{6189DE3A-7947-47B5-BFBB-FE8ED5761E0A}"/>
    <cellStyle name="Normal 4 6 3 5 4 2" xfId="20928" xr:uid="{44CBDEB3-C6B6-4F6D-A1B9-6FE03C2B83B1}"/>
    <cellStyle name="Normal 4 6 3 5 5" xfId="23927" xr:uid="{BC0E6D03-EBDA-495D-884C-09FD51EE881D}"/>
    <cellStyle name="Normal 4 6 3 5 6" xfId="12978" xr:uid="{40EAB2F3-82C5-4BFA-8CBB-A38D930B46D9}"/>
    <cellStyle name="Normal 4 6 3 6" xfId="2374" xr:uid="{00000000-0005-0000-0000-00008E060000}"/>
    <cellStyle name="Normal 4 6 3 6 2" xfId="7500" xr:uid="{D5F0E475-829F-4382-B8E0-F6660E807072}"/>
    <cellStyle name="Normal 4 6 3 6 2 2" xfId="17880" xr:uid="{4937C117-2160-4AB8-BEBD-AABD170FF688}"/>
    <cellStyle name="Normal 4 6 3 6 3" xfId="10333" xr:uid="{EBC08E7D-5530-47D8-A3F4-26578A6FE87F}"/>
    <cellStyle name="Normal 4 6 3 6 3 2" xfId="20713" xr:uid="{7AC2691F-6757-43AF-BCC2-16AE5386A8B5}"/>
    <cellStyle name="Normal 4 6 3 6 4" xfId="25444" xr:uid="{9C4F7415-8D2D-4E21-9BFE-337BF7D76875}"/>
    <cellStyle name="Normal 4 6 3 6 5" xfId="15047" xr:uid="{F992069E-7030-4E0F-8FC2-7DF6BC38C7D4}"/>
    <cellStyle name="Normal 4 6 3 7" xfId="3925" xr:uid="{924801CF-FC74-4CA9-B147-9E360EDB88E6}"/>
    <cellStyle name="Normal 4 6 3 7 2" xfId="8756" xr:uid="{4D943242-7C2D-42A4-A9EF-D885DE73F0F0}"/>
    <cellStyle name="Normal 4 6 3 7 2 2" xfId="19136" xr:uid="{88F63E08-9EF1-4D65-85FD-DB425D9DEE45}"/>
    <cellStyle name="Normal 4 6 3 7 3" xfId="11589" xr:uid="{D4F74956-11A9-4EC4-881E-71BDF2275367}"/>
    <cellStyle name="Normal 4 6 3 7 3 2" xfId="21969" xr:uid="{19FDC02D-D04F-456E-9356-E9B81E218EC7}"/>
    <cellStyle name="Normal 4 6 3 7 4" xfId="16303" xr:uid="{E6E6D48B-F82C-45C2-B441-F678F8C3916E}"/>
    <cellStyle name="Normal 4 6 3 8" xfId="5329" xr:uid="{607ADC84-15AD-45CE-8404-B51B4BCF585F}"/>
    <cellStyle name="Normal 4 6 3 8 2" xfId="14627" xr:uid="{423F566A-93EB-4271-9D48-AE6925D4E99E}"/>
    <cellStyle name="Normal 4 6 3 9" xfId="7080" xr:uid="{6B1299FA-5846-4160-B210-58C7C0DDF07D}"/>
    <cellStyle name="Normal 4 6 3 9 2" xfId="17460" xr:uid="{3A67E0D5-267D-4E35-8F08-7307358D77B8}"/>
    <cellStyle name="Normal 4 6 4" xfId="1029" xr:uid="{00000000-0005-0000-0000-0000B7050000}"/>
    <cellStyle name="Normal 4 6 4 2" xfId="3379" xr:uid="{00000000-0005-0000-0000-000095060000}"/>
    <cellStyle name="Normal 4 6 4 2 2" xfId="6436" xr:uid="{DF2BC96C-2FB0-4962-9806-62CD31B7ECED}"/>
    <cellStyle name="Normal 4 6 4 2 2 2" xfId="26972" xr:uid="{8716AC8C-11C4-474C-8456-E9B906350AA6}"/>
    <cellStyle name="Normal 4 6 4 2 2 3" xfId="16005" xr:uid="{A2B4B55D-AE48-42DA-9B4D-D608BAA9A44D}"/>
    <cellStyle name="Normal 4 6 4 2 3" xfId="8458" xr:uid="{6DBD12A6-2213-429C-AC16-8933FD49C409}"/>
    <cellStyle name="Normal 4 6 4 2 3 2" xfId="18838" xr:uid="{8135583A-409D-4449-BE67-C70F4FC82A0F}"/>
    <cellStyle name="Normal 4 6 4 2 4" xfId="11291" xr:uid="{974BD558-C368-47BB-B456-94E3E124EE42}"/>
    <cellStyle name="Normal 4 6 4 2 4 2" xfId="21671" xr:uid="{8B909957-D330-4C32-9A3C-E9EA72CC9DF6}"/>
    <cellStyle name="Normal 4 6 4 2 5" xfId="23754" xr:uid="{80E40EDF-AC2D-43E5-AF8D-8B8412EA8E75}"/>
    <cellStyle name="Normal 4 6 4 2 6" xfId="13945" xr:uid="{9AC6C785-FA2C-4C59-9E87-BABB63367A3C}"/>
    <cellStyle name="Normal 4 6 4 3" xfId="2796" xr:uid="{00000000-0005-0000-0000-000096060000}"/>
    <cellStyle name="Normal 4 6 4 3 2" xfId="6013" xr:uid="{6C483FC5-646A-4F50-85C1-8E995DCF95F1}"/>
    <cellStyle name="Normal 4 6 4 3 2 2" xfId="27502" xr:uid="{8ADA07F8-9A0B-4FC4-A429-84D780E180CE}"/>
    <cellStyle name="Normal 4 6 4 3 2 3" xfId="15466" xr:uid="{C62DDB48-E9B1-4C52-9486-4A9C55884380}"/>
    <cellStyle name="Normal 4 6 4 3 3" xfId="7919" xr:uid="{10E3C720-B3FB-4150-8280-9F5978754AB3}"/>
    <cellStyle name="Normal 4 6 4 3 3 2" xfId="18299" xr:uid="{8BB6CA60-1AC8-47E9-9408-6B49377EC56A}"/>
    <cellStyle name="Normal 4 6 4 3 4" xfId="10752" xr:uid="{21F570A0-3A0C-4A55-830B-E33CF98C2F1B}"/>
    <cellStyle name="Normal 4 6 4 3 4 2" xfId="21132" xr:uid="{BE0654F7-F076-4459-B2AE-3701B9BDDD41}"/>
    <cellStyle name="Normal 4 6 4 3 5" xfId="24883" xr:uid="{5608BF8D-F8BE-4E20-9495-238DAD20BFD1}"/>
    <cellStyle name="Normal 4 6 4 3 6" xfId="13257" xr:uid="{D4DC4BC2-2489-434E-B83E-F5C77EB46244}"/>
    <cellStyle name="Normal 4 6 4 4" xfId="4200" xr:uid="{A57E2CE8-3522-4BE4-A60A-936B9032D4FA}"/>
    <cellStyle name="Normal 4 6 4 4 2" xfId="8971" xr:uid="{C94728F6-AC6E-455A-908E-50D33529407D}"/>
    <cellStyle name="Normal 4 6 4 4 2 2" xfId="19351" xr:uid="{0CA64AC8-0492-4B95-9D47-014B6E1AABEE}"/>
    <cellStyle name="Normal 4 6 4 4 3" xfId="11804" xr:uid="{4AD76A22-88B8-4419-862B-F0BD30D77D2E}"/>
    <cellStyle name="Normal 4 6 4 4 3 2" xfId="22184" xr:uid="{4EB621FE-93A1-4D11-87A8-8318FEB65438}"/>
    <cellStyle name="Normal 4 6 4 4 4" xfId="23074" xr:uid="{733A50BF-9F77-4A27-B6D3-AC1CAF03E720}"/>
    <cellStyle name="Normal 4 6 4 4 5" xfId="16518" xr:uid="{645438F7-51BC-45C7-AE07-E4D07A053734}"/>
    <cellStyle name="Normal 4 6 4 5" xfId="5330" xr:uid="{9AB68C42-FC3A-4C78-8542-B8DA3FD6B9FB}"/>
    <cellStyle name="Normal 4 6 4 5 2" xfId="14628" xr:uid="{73F47F6E-2A0E-4804-AC52-DADCA8073015}"/>
    <cellStyle name="Normal 4 6 4 6" xfId="7081" xr:uid="{73D88EF4-697B-4643-B67A-ADBF92497027}"/>
    <cellStyle name="Normal 4 6 4 6 2" xfId="17461" xr:uid="{E2F6927A-9127-41AD-A8A9-A72D9C1DEF4A}"/>
    <cellStyle name="Normal 4 6 4 7" xfId="9914" xr:uid="{505BD350-6781-42B3-B3A5-60CCEB242031}"/>
    <cellStyle name="Normal 4 6 4 7 2" xfId="20294" xr:uid="{BC126441-CDF2-49F7-8E8E-C90F634FFA7D}"/>
    <cellStyle name="Normal 4 6 4 8" xfId="24940" xr:uid="{8CBEC4C0-6167-4ACD-B708-2F1EF5FCBA0D}"/>
    <cellStyle name="Normal 4 6 4 9" xfId="12765" xr:uid="{F1573951-130D-4364-86D9-F96C85D8EA5C}"/>
    <cellStyle name="Normal 4 6 5" xfId="3380" xr:uid="{00000000-0005-0000-0000-000097060000}"/>
    <cellStyle name="Normal 4 6 5 2" xfId="4548" xr:uid="{581CFBF6-C1AC-444F-A46C-02981E676F45}"/>
    <cellStyle name="Normal 4 6 5 2 2" xfId="9319" xr:uid="{CFAAE2CF-B7A9-4A13-A923-164E8CDC0A96}"/>
    <cellStyle name="Normal 4 6 5 2 2 2" xfId="29294" xr:uid="{ED4DE572-AFE9-42EB-A725-25F832C8068A}"/>
    <cellStyle name="Normal 4 6 5 2 2 3" xfId="19699" xr:uid="{E0FCC1E7-FE38-42F2-B0E0-07FCC59D20A8}"/>
    <cellStyle name="Normal 4 6 5 2 3" xfId="12152" xr:uid="{A1925F0E-E782-467A-B13D-335839335128}"/>
    <cellStyle name="Normal 4 6 5 2 3 2" xfId="22532" xr:uid="{AC00FD10-3A98-4B2C-827D-6861B8AA029B}"/>
    <cellStyle name="Normal 4 6 5 2 4" xfId="23303" xr:uid="{C9677F74-E8DA-4B04-B1E5-90A610B7759B}"/>
    <cellStyle name="Normal 4 6 5 2 5" xfId="16866" xr:uid="{BBFEB372-A371-413B-BB71-5A998ACFD46D}"/>
    <cellStyle name="Normal 4 6 5 3" xfId="6437" xr:uid="{7BEDD6E8-8DEB-4481-93FD-E3DDF32C9C2E}"/>
    <cellStyle name="Normal 4 6 5 3 2" xfId="26242" xr:uid="{243F8F15-6787-4C0A-A720-7FADCA7EEA10}"/>
    <cellStyle name="Normal 4 6 5 3 3" xfId="16006" xr:uid="{A5D04E9F-CB05-4A4F-8261-564A0F8E7F47}"/>
    <cellStyle name="Normal 4 6 5 4" xfId="8459" xr:uid="{532730D0-B859-46F1-8F49-E074F3AD6383}"/>
    <cellStyle name="Normal 4 6 5 4 2" xfId="18839" xr:uid="{DBB5BC43-DA6F-4B42-B0E7-8C259BA09246}"/>
    <cellStyle name="Normal 4 6 5 5" xfId="11292" xr:uid="{162DD07D-91B8-403D-9E9D-0E51B22F1306}"/>
    <cellStyle name="Normal 4 6 5 5 2" xfId="21672" xr:uid="{A456DF34-40D1-4C8D-9238-1A647AA31703}"/>
    <cellStyle name="Normal 4 6 5 6" xfId="25110" xr:uid="{0CC5BDD8-8D65-423E-85DA-4B5C43D446A2}"/>
    <cellStyle name="Normal 4 6 5 7" xfId="13946" xr:uid="{197DA3D7-F9EF-4319-8013-37E02FA82DBE}"/>
    <cellStyle name="Normal 4 6 6" xfId="2943" xr:uid="{00000000-0005-0000-0000-000098060000}"/>
    <cellStyle name="Normal 4 6 6 2" xfId="6122" xr:uid="{AB61B0ED-0C05-4DA9-A5B5-9B1C7FDA926D}"/>
    <cellStyle name="Normal 4 6 6 2 2" xfId="26507" xr:uid="{4E26FDE3-85AD-41CB-BE54-C9C7D9AED855}"/>
    <cellStyle name="Normal 4 6 6 2 3" xfId="15600" xr:uid="{FEB8E9C5-960A-4575-8FDE-A17B18FE6308}"/>
    <cellStyle name="Normal 4 6 6 3" xfId="8053" xr:uid="{7E7448F5-FD6C-40E9-A151-B5B80535108C}"/>
    <cellStyle name="Normal 4 6 6 3 2" xfId="18433" xr:uid="{DE24D157-716F-431F-890B-BD71DF75388E}"/>
    <cellStyle name="Normal 4 6 6 4" xfId="10886" xr:uid="{4AF5FA3F-E5DF-451E-B08B-27DE264D3C73}"/>
    <cellStyle name="Normal 4 6 6 4 2" xfId="21266" xr:uid="{85296F37-8CF4-4711-AAD8-2164B0504D56}"/>
    <cellStyle name="Normal 4 6 6 5" xfId="24033" xr:uid="{EFD7E220-F198-47E0-B4BD-5358AAF6C1A3}"/>
    <cellStyle name="Normal 4 6 6 6" xfId="13463" xr:uid="{2503850D-3D78-45E2-B8FA-EB848C72E4DA}"/>
    <cellStyle name="Normal 4 6 7" xfId="2488" xr:uid="{00000000-0005-0000-0000-000099060000}"/>
    <cellStyle name="Normal 4 6 7 2" xfId="5772" xr:uid="{50B46806-7D8D-42E2-9C6C-C21CBC4D37E3}"/>
    <cellStyle name="Normal 4 6 7 2 2" xfId="26158" xr:uid="{5256F9A0-EFB7-41AC-8504-22C92C43AF49}"/>
    <cellStyle name="Normal 4 6 7 2 3" xfId="15159" xr:uid="{6897A209-42EE-48B8-BFAE-E2EB752E78D0}"/>
    <cellStyle name="Normal 4 6 7 3" xfId="7612" xr:uid="{928CE829-45FF-468E-A724-D3EE3587A3C7}"/>
    <cellStyle name="Normal 4 6 7 3 2" xfId="17992" xr:uid="{F45296D9-6049-45CD-B7D0-0CFB0861CF15}"/>
    <cellStyle name="Normal 4 6 7 4" xfId="10445" xr:uid="{BA5CEA8B-76A7-4BFB-BA5E-EAEA0955FEB6}"/>
    <cellStyle name="Normal 4 6 7 4 2" xfId="20825" xr:uid="{A8D583BB-F8BD-4143-BF7C-57AA7EAD4000}"/>
    <cellStyle name="Normal 4 6 7 5" xfId="23318" xr:uid="{103450DD-2735-4A4C-A33D-984DF1C76EF3}"/>
    <cellStyle name="Normal 4 6 7 6" xfId="12875" xr:uid="{5E9881F1-2B8A-4A6A-B900-3DD69FFF754E}"/>
    <cellStyle name="Normal 4 6 8" xfId="2182" xr:uid="{00000000-0005-0000-0000-000082060000}"/>
    <cellStyle name="Normal 4 6 8 2" xfId="7308" xr:uid="{15F803F6-1D1C-408C-8311-625EC20A9C42}"/>
    <cellStyle name="Normal 4 6 8 2 2" xfId="17688" xr:uid="{ECBBA2BE-6D98-41EE-955A-755DC0787FD2}"/>
    <cellStyle name="Normal 4 6 8 3" xfId="10141" xr:uid="{D7A27A57-4429-427A-B428-FE3C620908DD}"/>
    <cellStyle name="Normal 4 6 8 3 2" xfId="20521" xr:uid="{27F0C316-878F-4708-A6DC-5E58065A94E5}"/>
    <cellStyle name="Normal 4 6 8 4" xfId="24269" xr:uid="{57A341D5-D594-4091-B7AB-8FBEB2695850}"/>
    <cellStyle name="Normal 4 6 8 5" xfId="14855" xr:uid="{B9219575-002C-4DFB-927E-315FE24DBD76}"/>
    <cellStyle name="Normal 4 6 9" xfId="3995" xr:uid="{5B3FB2E7-98AC-4D7F-BA21-C2139A83A87B}"/>
    <cellStyle name="Normal 4 6 9 2" xfId="8818" xr:uid="{3E5090D4-3654-4158-BCF2-FABCE5B40C12}"/>
    <cellStyle name="Normal 4 6 9 2 2" xfId="19198" xr:uid="{7D347B0F-9A4C-4D9C-8307-CFF1A1F2517E}"/>
    <cellStyle name="Normal 4 6 9 3" xfId="11651" xr:uid="{86DCD437-03D8-46D8-8996-3ADBC1159A65}"/>
    <cellStyle name="Normal 4 6 9 3 2" xfId="22031" xr:uid="{50E8EB04-21AB-46A5-8681-584EA55457EA}"/>
    <cellStyle name="Normal 4 6 9 4" xfId="16365" xr:uid="{6FA59F06-511F-49EB-9289-21244F33BEA0}"/>
    <cellStyle name="Normal 4 7" xfId="1030" xr:uid="{00000000-0005-0000-0000-0000B8050000}"/>
    <cellStyle name="Normal 4 7 10" xfId="5331" xr:uid="{ECD87BB0-BD90-49E2-9EE4-1F117221ACC5}"/>
    <cellStyle name="Normal 4 7 10 2" xfId="14629" xr:uid="{578552DA-6914-4709-8E5C-C93C603F32F4}"/>
    <cellStyle name="Normal 4 7 11" xfId="7082" xr:uid="{9290D053-35CD-4DAD-B80F-CACC9D3EF23C}"/>
    <cellStyle name="Normal 4 7 11 2" xfId="17462" xr:uid="{9A5C5777-3C3B-4BE8-A61E-31C493E774F9}"/>
    <cellStyle name="Normal 4 7 12" xfId="9915" xr:uid="{54880313-3C79-496B-A6D2-CCD9E0A1380A}"/>
    <cellStyle name="Normal 4 7 12 2" xfId="20295" xr:uid="{A2342BC1-9AA9-4364-9E56-FE359188ABB0}"/>
    <cellStyle name="Normal 4 7 13" xfId="23854" xr:uid="{EBC395B5-5298-4DCD-92C9-D8E9E3D2D57F}"/>
    <cellStyle name="Normal 4 7 14" xfId="12447" xr:uid="{FCC9BB74-58F6-4344-8DA8-0B927FF84A14}"/>
    <cellStyle name="Normal 4 7 2" xfId="1031" xr:uid="{00000000-0005-0000-0000-0000B9050000}"/>
    <cellStyle name="Normal 4 7 2 10" xfId="9916" xr:uid="{94CF7FCF-8478-4AE2-BFEB-AA8994DB8173}"/>
    <cellStyle name="Normal 4 7 2 10 2" xfId="20296" xr:uid="{B8110599-1DF2-4031-8E30-7BC6F555E3E1}"/>
    <cellStyle name="Normal 4 7 2 11" xfId="23057" xr:uid="{C66A64D2-0115-49AB-8BAC-36C4C9F008CD}"/>
    <cellStyle name="Normal 4 7 2 12" xfId="12608" xr:uid="{372D399D-0D52-40E3-994E-BA9ACBAB3711}"/>
    <cellStyle name="Normal 4 7 2 2" xfId="1032" xr:uid="{00000000-0005-0000-0000-0000BA050000}"/>
    <cellStyle name="Normal 4 7 2 2 2" xfId="3382" xr:uid="{00000000-0005-0000-0000-00009D060000}"/>
    <cellStyle name="Normal 4 7 2 2 2 2" xfId="6439" xr:uid="{E8A3B782-7144-4FB0-A0EE-14B664F1AEEF}"/>
    <cellStyle name="Normal 4 7 2 2 2 2 2" xfId="28064" xr:uid="{29F7E3EA-44BD-4021-8043-DAFB97F08BE6}"/>
    <cellStyle name="Normal 4 7 2 2 2 2 3" xfId="28196" xr:uid="{4F7C77A2-78FE-4A4A-B990-19A68F9D2F5F}"/>
    <cellStyle name="Normal 4 7 2 2 2 2 4" xfId="16008" xr:uid="{F484AA9B-596C-4BA3-AAF6-DE2DAFBC6117}"/>
    <cellStyle name="Normal 4 7 2 2 2 3" xfId="8461" xr:uid="{DB1A5F90-6857-43A1-8F1C-44EADF4E8061}"/>
    <cellStyle name="Normal 4 7 2 2 2 3 2" xfId="28918" xr:uid="{76A5D998-14F7-4EAD-91A8-CE53040F9BFB}"/>
    <cellStyle name="Normal 4 7 2 2 2 3 3" xfId="18841" xr:uid="{5A3404FA-1001-4144-A50A-EE677EE8B9B8}"/>
    <cellStyle name="Normal 4 7 2 2 2 4" xfId="11294" xr:uid="{A28B9933-EC09-4B39-9F68-FD7D5F491CFA}"/>
    <cellStyle name="Normal 4 7 2 2 2 4 2" xfId="21674" xr:uid="{139D2729-7A86-450C-ADE0-E252CD4B5BC9}"/>
    <cellStyle name="Normal 4 7 2 2 2 5" xfId="25329" xr:uid="{8FF248EE-F638-42F5-ACC7-A7C7BDB6519A}"/>
    <cellStyle name="Normal 4 7 2 2 2 6" xfId="13948" xr:uid="{29518F3D-1C02-4796-BB61-1355E1A9BFAF}"/>
    <cellStyle name="Normal 4 7 2 2 3" xfId="4351" xr:uid="{7C9569F9-0B92-4310-B4E2-53E9059F7EF8}"/>
    <cellStyle name="Normal 4 7 2 2 3 2" xfId="9122" xr:uid="{63FAED40-B796-4AEF-BC17-2BF11FA5189D}"/>
    <cellStyle name="Normal 4 7 2 2 3 2 2" xfId="29165" xr:uid="{F085E40B-C5E6-49D6-AEE1-8FC4AA0BDC7C}"/>
    <cellStyle name="Normal 4 7 2 2 3 2 3" xfId="19502" xr:uid="{98648650-F394-48D4-AE0E-51BE9FF8CA15}"/>
    <cellStyle name="Normal 4 7 2 2 3 3" xfId="11955" xr:uid="{8F26758B-F365-4B22-97EB-7FE5B65756B4}"/>
    <cellStyle name="Normal 4 7 2 2 3 3 2" xfId="22335" xr:uid="{F4405DCB-26E9-4D89-AA90-63F15D2747C7}"/>
    <cellStyle name="Normal 4 7 2 2 3 4" xfId="24689" xr:uid="{7F0753E8-F1BD-409E-8269-F6CE2CD8D05E}"/>
    <cellStyle name="Normal 4 7 2 2 3 5" xfId="16669" xr:uid="{09AD0ACB-335F-4A42-90EB-CAD05ED9EB23}"/>
    <cellStyle name="Normal 4 7 2 2 4" xfId="5333" xr:uid="{DB1BE809-91C4-4487-99CB-BA78682A7C08}"/>
    <cellStyle name="Normal 4 7 2 2 4 2" xfId="28187" xr:uid="{A26A072C-D439-465F-8D03-1CF7DF9CD02C}"/>
    <cellStyle name="Normal 4 7 2 2 4 3" xfId="14631" xr:uid="{0139C56B-5A9C-45D6-BBB5-8554DD1B4F94}"/>
    <cellStyle name="Normal 4 7 2 2 5" xfId="7084" xr:uid="{B0630248-094C-483E-9963-30E693C048AA}"/>
    <cellStyle name="Normal 4 7 2 2 5 2" xfId="17464" xr:uid="{E06B5C2A-5D99-4097-B1BA-91F8173A2815}"/>
    <cellStyle name="Normal 4 7 2 2 6" xfId="9917" xr:uid="{7D9B4A9C-318A-435B-8C9E-76189CD7F2C3}"/>
    <cellStyle name="Normal 4 7 2 2 6 2" xfId="20297" xr:uid="{A6ED4FA1-0582-4D26-AC7A-0D47AB97FF54}"/>
    <cellStyle name="Normal 4 7 2 2 7" xfId="25432" xr:uid="{EB845783-5C7F-4EDB-A2B7-8BC7C5A27B2D}"/>
    <cellStyle name="Normal 4 7 2 2 8" xfId="13262" xr:uid="{913CF532-A37B-483B-993E-FE9409C1DF05}"/>
    <cellStyle name="Normal 4 7 2 3" xfId="3383" xr:uid="{00000000-0005-0000-0000-00009E060000}"/>
    <cellStyle name="Normal 4 7 2 3 2" xfId="4549" xr:uid="{46E8E3F4-9AB2-4D0B-B228-F3DC92A59B02}"/>
    <cellStyle name="Normal 4 7 2 3 2 2" xfId="9320" xr:uid="{2DA334AD-81EE-4891-BCB6-5089645CC691}"/>
    <cellStyle name="Normal 4 7 2 3 2 2 2" xfId="29295" xr:uid="{19A243B4-9041-4A6A-8E43-BA4AA68BEF79}"/>
    <cellStyle name="Normal 4 7 2 3 2 2 3" xfId="19700" xr:uid="{7C21054C-ACE6-499C-8990-14AA71D66B40}"/>
    <cellStyle name="Normal 4 7 2 3 2 3" xfId="12153" xr:uid="{2F241494-6F03-4B86-825D-30B31DD43E71}"/>
    <cellStyle name="Normal 4 7 2 3 2 3 2" xfId="22533" xr:uid="{AF42D84B-7E58-4283-B265-DE2E94B06C5A}"/>
    <cellStyle name="Normal 4 7 2 3 2 4" xfId="23484" xr:uid="{5B829299-0FCA-4C9C-9574-D55A1DC93103}"/>
    <cellStyle name="Normal 4 7 2 3 2 5" xfId="16867" xr:uid="{07513BF6-2D82-4EC8-B8B0-AC57E661D50E}"/>
    <cellStyle name="Normal 4 7 2 3 3" xfId="6440" xr:uid="{1DDC8553-A0E4-4B99-B2E0-F701DA3F52F6}"/>
    <cellStyle name="Normal 4 7 2 3 3 2" xfId="27026" xr:uid="{C46C6744-48A7-43D5-8CD9-3FD923C8623C}"/>
    <cellStyle name="Normal 4 7 2 3 3 3" xfId="16009" xr:uid="{070E18B2-A9DA-412A-9425-8F969BB857C8}"/>
    <cellStyle name="Normal 4 7 2 3 4" xfId="8462" xr:uid="{0B5C1032-4D0D-46D5-ADEA-0B598EFEC199}"/>
    <cellStyle name="Normal 4 7 2 3 4 2" xfId="18842" xr:uid="{71DD5A18-900F-41BE-BF88-CC0809D70932}"/>
    <cellStyle name="Normal 4 7 2 3 5" xfId="11295" xr:uid="{79F1994A-278B-4DEF-AEC2-B86E8FFB31C5}"/>
    <cellStyle name="Normal 4 7 2 3 5 2" xfId="21675" xr:uid="{B6BBE588-2FB3-42B0-A3A6-9ECB44F53A85}"/>
    <cellStyle name="Normal 4 7 2 3 6" xfId="25017" xr:uid="{AE535D31-2888-43C8-804E-538BFB7C8FF7}"/>
    <cellStyle name="Normal 4 7 2 3 7" xfId="13949" xr:uid="{EF8865A0-2634-419C-81AC-1714230109F7}"/>
    <cellStyle name="Normal 4 7 2 4" xfId="3381" xr:uid="{00000000-0005-0000-0000-00009F060000}"/>
    <cellStyle name="Normal 4 7 2 4 2" xfId="6438" xr:uid="{44311F7F-2340-4F7A-9344-E05C23D09BCD}"/>
    <cellStyle name="Normal 4 7 2 4 2 2" xfId="28422" xr:uid="{1C11FF97-9659-4FB7-AC3B-B25BE5B4DB15}"/>
    <cellStyle name="Normal 4 7 2 4 2 3" xfId="16007" xr:uid="{C08F120F-7CC1-4EEB-A06A-816B435EB5B2}"/>
    <cellStyle name="Normal 4 7 2 4 3" xfId="8460" xr:uid="{A22906B9-4109-4F4C-BBF4-B084F26F0CCC}"/>
    <cellStyle name="Normal 4 7 2 4 3 2" xfId="18840" xr:uid="{1C94C6A9-D861-4BBE-9AA3-04ABD8CF95D3}"/>
    <cellStyle name="Normal 4 7 2 4 4" xfId="11293" xr:uid="{6BD22341-7B6C-4FB8-90AE-11D2A7650CD1}"/>
    <cellStyle name="Normal 4 7 2 4 4 2" xfId="21673" xr:uid="{2F38134A-C2EE-47AB-A1CD-74FA4985A5C7}"/>
    <cellStyle name="Normal 4 7 2 4 5" xfId="24338" xr:uid="{6965742A-DABB-4B5D-9CE3-B0D88D66FD56}"/>
    <cellStyle name="Normal 4 7 2 4 6" xfId="13947" xr:uid="{B6052090-0D22-43E5-88F5-DDA9F623168E}"/>
    <cellStyle name="Normal 4 7 2 5" xfId="2522" xr:uid="{00000000-0005-0000-0000-0000A0060000}"/>
    <cellStyle name="Normal 4 7 2 5 2" xfId="5798" xr:uid="{1AC14EAF-8ADA-411F-A2C1-37BEE74DE42E}"/>
    <cellStyle name="Normal 4 7 2 5 2 2" xfId="26467" xr:uid="{117D4155-8638-4B52-8860-014C54F77B84}"/>
    <cellStyle name="Normal 4 7 2 5 2 3" xfId="15193" xr:uid="{F470E651-EC4D-4C74-8AF6-4B70F2FCE2D5}"/>
    <cellStyle name="Normal 4 7 2 5 3" xfId="7646" xr:uid="{AC2A7936-D137-45E5-821B-FF609AA4C807}"/>
    <cellStyle name="Normal 4 7 2 5 3 2" xfId="18026" xr:uid="{58297419-9B42-45A9-8950-5062F9D9CCED}"/>
    <cellStyle name="Normal 4 7 2 5 4" xfId="10479" xr:uid="{05309789-5721-4EE0-BED9-D5CC4AA4F93F}"/>
    <cellStyle name="Normal 4 7 2 5 4 2" xfId="20859" xr:uid="{16FD0403-A5A0-41B4-980F-E4E5CA6782A1}"/>
    <cellStyle name="Normal 4 7 2 5 5" xfId="23079" xr:uid="{71E1624A-1843-43BD-9FAC-84A73E78AD77}"/>
    <cellStyle name="Normal 4 7 2 5 6" xfId="12909" xr:uid="{F3420428-407E-4F95-BBFF-207AD811E7A4}"/>
    <cellStyle name="Normal 4 7 2 6" xfId="2375" xr:uid="{00000000-0005-0000-0000-00009B060000}"/>
    <cellStyle name="Normal 4 7 2 6 2" xfId="7501" xr:uid="{769F161F-E878-49EA-8072-B568DBC03A28}"/>
    <cellStyle name="Normal 4 7 2 6 2 2" xfId="17881" xr:uid="{7C18E9CA-EA6B-48B2-A9F0-EA0B1DAC3E03}"/>
    <cellStyle name="Normal 4 7 2 6 3" xfId="10334" xr:uid="{90998299-42E9-496E-8965-36CD62139D03}"/>
    <cellStyle name="Normal 4 7 2 6 3 2" xfId="20714" xr:uid="{6FAC6990-7233-46E1-B31D-9D1FDFF969E7}"/>
    <cellStyle name="Normal 4 7 2 6 4" xfId="24500" xr:uid="{1924E8D1-A701-45E4-82EE-829B5B013230}"/>
    <cellStyle name="Normal 4 7 2 6 5" xfId="15048" xr:uid="{F18E1523-3355-49B4-80C9-2784B61EFC05}"/>
    <cellStyle name="Normal 4 7 2 7" xfId="3940" xr:uid="{9A2BB48D-FADA-4B23-A83B-8D431BD98AFA}"/>
    <cellStyle name="Normal 4 7 2 7 2" xfId="8771" xr:uid="{205B2BCB-1F78-4D50-B231-1502D096C554}"/>
    <cellStyle name="Normal 4 7 2 7 2 2" xfId="19151" xr:uid="{A77F6656-C547-4095-9BA2-3AA9FE2C626B}"/>
    <cellStyle name="Normal 4 7 2 7 3" xfId="11604" xr:uid="{81CBB1C2-C06C-4A59-B37A-19E4D285DD49}"/>
    <cellStyle name="Normal 4 7 2 7 3 2" xfId="21984" xr:uid="{826A3372-9C55-4A35-8393-4EA473919891}"/>
    <cellStyle name="Normal 4 7 2 7 4" xfId="16318" xr:uid="{68465F4B-39FB-4BAF-A0DD-78AC77D86B4E}"/>
    <cellStyle name="Normal 4 7 2 8" xfId="5332" xr:uid="{13546F49-DAB2-463E-958C-F5E4FC99F3B6}"/>
    <cellStyle name="Normal 4 7 2 8 2" xfId="14630" xr:uid="{2269BC98-E52E-4AEF-9318-3A0C7BF899CA}"/>
    <cellStyle name="Normal 4 7 2 9" xfId="7083" xr:uid="{33C0665B-8DFC-4FC7-BA5E-9DFF3D24B26A}"/>
    <cellStyle name="Normal 4 7 2 9 2" xfId="17463" xr:uid="{32C2A2A0-758E-4D70-A747-30F54F2880C2}"/>
    <cellStyle name="Normal 4 7 3" xfId="1033" xr:uid="{00000000-0005-0000-0000-0000BB050000}"/>
    <cellStyle name="Normal 4 7 3 10" xfId="23216" xr:uid="{B23255F7-F4B4-46C6-BDC3-F7F7DFB45E4A}"/>
    <cellStyle name="Normal 4 7 3 11" xfId="12766" xr:uid="{5B9B4569-F3DC-453F-AD77-C2CDBB04CD4C}"/>
    <cellStyle name="Normal 4 7 3 2" xfId="2800" xr:uid="{00000000-0005-0000-0000-0000A2060000}"/>
    <cellStyle name="Normal 4 7 3 2 2" xfId="3385" xr:uid="{00000000-0005-0000-0000-0000A3060000}"/>
    <cellStyle name="Normal 4 7 3 2 2 2" xfId="6442" xr:uid="{53810B6E-C53B-43D6-AE3D-46C149E1B3A1}"/>
    <cellStyle name="Normal 4 7 3 2 2 2 2" xfId="27859" xr:uid="{922C9D80-9D89-4676-A90B-FCD9E2F55F3A}"/>
    <cellStyle name="Normal 4 7 3 2 2 2 3" xfId="16011" xr:uid="{EE8F8F7A-6623-4A9F-AC91-6EE3BC856599}"/>
    <cellStyle name="Normal 4 7 3 2 2 3" xfId="8464" xr:uid="{987597A1-1E85-465F-8B60-C8E171A18F9A}"/>
    <cellStyle name="Normal 4 7 3 2 2 3 2" xfId="18844" xr:uid="{AD69400C-C4E8-42CD-8880-52DE0A26604D}"/>
    <cellStyle name="Normal 4 7 3 2 2 4" xfId="11297" xr:uid="{25156719-1487-4052-A1B6-39B57135340C}"/>
    <cellStyle name="Normal 4 7 3 2 2 4 2" xfId="21677" xr:uid="{0694350B-6E7D-4D01-B7CC-180A5898F4DF}"/>
    <cellStyle name="Normal 4 7 3 2 2 5" xfId="24234" xr:uid="{1AA7E446-D1B4-4ADD-BC9E-A6D05A68F541}"/>
    <cellStyle name="Normal 4 7 3 2 2 6" xfId="13951" xr:uid="{57FFFDF5-F0ED-4873-B3C0-9C23ED89195F}"/>
    <cellStyle name="Normal 4 7 3 2 3" xfId="4352" xr:uid="{F2D3C5C8-BAE8-4D9C-8DFE-4C96ED79DDF2}"/>
    <cellStyle name="Normal 4 7 3 2 3 2" xfId="9123" xr:uid="{A49144D0-4FE4-49F0-A873-33B5C37A2C6A}"/>
    <cellStyle name="Normal 4 7 3 2 3 2 2" xfId="29166" xr:uid="{1A3937BD-0170-4894-8AD8-4C2E846B41A3}"/>
    <cellStyle name="Normal 4 7 3 2 3 2 3" xfId="19503" xr:uid="{174F01A6-25FE-4035-A4BF-51FD59274363}"/>
    <cellStyle name="Normal 4 7 3 2 3 3" xfId="11956" xr:uid="{8C135C48-1145-490B-B793-34B596722489}"/>
    <cellStyle name="Normal 4 7 3 2 3 3 2" xfId="22336" xr:uid="{4F9D8817-78BB-4B17-A34F-5D9FC35D447A}"/>
    <cellStyle name="Normal 4 7 3 2 3 4" xfId="25530" xr:uid="{DFC30A2A-229D-400B-B244-DFA9FC8D4734}"/>
    <cellStyle name="Normal 4 7 3 2 3 5" xfId="16670" xr:uid="{1C831B97-2D5D-4E91-86F5-9A9EEC6E1B8E}"/>
    <cellStyle name="Normal 4 7 3 2 4" xfId="6017" xr:uid="{8FFFC580-834C-44BE-8CD3-430B44793A15}"/>
    <cellStyle name="Normal 4 7 3 2 4 2" xfId="28635" xr:uid="{15FC67DB-08EC-4071-88B1-443275FF92F3}"/>
    <cellStyle name="Normal 4 7 3 2 4 3" xfId="15470" xr:uid="{F902FE6B-2ED5-47E7-91FE-6E0FF680D717}"/>
    <cellStyle name="Normal 4 7 3 2 5" xfId="7923" xr:uid="{D959163E-A8B4-47B6-96F1-4D896F486CB6}"/>
    <cellStyle name="Normal 4 7 3 2 5 2" xfId="18303" xr:uid="{0018F348-2C9B-41A8-A852-EE2BC648AA2E}"/>
    <cellStyle name="Normal 4 7 3 2 6" xfId="10756" xr:uid="{027BA73A-DF2F-4918-82A3-C0134AE5FF7B}"/>
    <cellStyle name="Normal 4 7 3 2 6 2" xfId="21136" xr:uid="{C64351CD-0232-4399-8F6D-BE020A06A669}"/>
    <cellStyle name="Normal 4 7 3 2 7" xfId="22932" xr:uid="{64832F62-A492-4AE4-BE82-8EFB4A39830D}"/>
    <cellStyle name="Normal 4 7 3 2 8" xfId="13263" xr:uid="{3905BF4B-7F26-4FB9-AD8A-D397C10486DE}"/>
    <cellStyle name="Normal 4 7 3 3" xfId="3386" xr:uid="{00000000-0005-0000-0000-0000A4060000}"/>
    <cellStyle name="Normal 4 7 3 3 2" xfId="4550" xr:uid="{1A165274-7D2D-4845-81C7-9F9CA3DCC295}"/>
    <cellStyle name="Normal 4 7 3 3 2 2" xfId="9321" xr:uid="{21017B07-9533-48F2-B76A-A9904B1E572D}"/>
    <cellStyle name="Normal 4 7 3 3 2 2 2" xfId="29296" xr:uid="{92DAF1EC-399A-4473-9A26-D4AD3C49A537}"/>
    <cellStyle name="Normal 4 7 3 3 2 2 3" xfId="19701" xr:uid="{E71B1D6B-637F-41AC-B085-44710507AB2C}"/>
    <cellStyle name="Normal 4 7 3 3 2 3" xfId="12154" xr:uid="{76545C79-C1E2-4205-AEB0-60C9055EB96D}"/>
    <cellStyle name="Normal 4 7 3 3 2 3 2" xfId="22534" xr:uid="{8252839B-50AF-4E47-B69C-62417D030820}"/>
    <cellStyle name="Normal 4 7 3 3 2 4" xfId="25614" xr:uid="{637A9F53-2129-4063-921B-5BD1687D5E8B}"/>
    <cellStyle name="Normal 4 7 3 3 2 5" xfId="16868" xr:uid="{2CBBAB85-9FF0-42EB-8DC7-FCAAD67F3D9B}"/>
    <cellStyle name="Normal 4 7 3 3 3" xfId="6443" xr:uid="{2559EC73-01AB-4BE6-A858-866E4A0C693F}"/>
    <cellStyle name="Normal 4 7 3 3 3 2" xfId="28119" xr:uid="{AB0AF7AD-5560-48ED-BBAE-26CC74CFAACA}"/>
    <cellStyle name="Normal 4 7 3 3 3 3" xfId="16012" xr:uid="{FB973B5B-099F-4680-AF5B-352F45B579C1}"/>
    <cellStyle name="Normal 4 7 3 3 4" xfId="8465" xr:uid="{367044B2-E779-46AB-A5B5-81DFF701B7A8}"/>
    <cellStyle name="Normal 4 7 3 3 4 2" xfId="18845" xr:uid="{D40E5ABF-24A8-4F3E-813F-4EA94B08E4CC}"/>
    <cellStyle name="Normal 4 7 3 3 5" xfId="11298" xr:uid="{B9B4D268-90DE-40C9-8B09-C131EF47E421}"/>
    <cellStyle name="Normal 4 7 3 3 5 2" xfId="21678" xr:uid="{8A80F0E3-ED14-4D82-8BC7-7D8F9EA01122}"/>
    <cellStyle name="Normal 4 7 3 3 6" xfId="24997" xr:uid="{7F6158B9-9876-495F-8DF5-4CACFE99AB03}"/>
    <cellStyle name="Normal 4 7 3 3 7" xfId="13952" xr:uid="{177470DF-4091-4B6E-B0A3-4B0D9B91F2E4}"/>
    <cellStyle name="Normal 4 7 3 4" xfId="3384" xr:uid="{00000000-0005-0000-0000-0000A5060000}"/>
    <cellStyle name="Normal 4 7 3 4 2" xfId="6441" xr:uid="{B57E6A99-9D37-46F1-86C4-1665A67C78CA}"/>
    <cellStyle name="Normal 4 7 3 4 2 2" xfId="27718" xr:uid="{35086D57-83FE-470F-9779-AD8EA3F5608F}"/>
    <cellStyle name="Normal 4 7 3 4 2 3" xfId="16010" xr:uid="{93D24E2A-F630-477B-9CF3-DB560698D985}"/>
    <cellStyle name="Normal 4 7 3 4 3" xfId="8463" xr:uid="{67BFA435-4966-48C1-9AEE-BE2730AED301}"/>
    <cellStyle name="Normal 4 7 3 4 3 2" xfId="18843" xr:uid="{C4D13922-CE08-4A44-A88F-FD569EC6A9B5}"/>
    <cellStyle name="Normal 4 7 3 4 4" xfId="11296" xr:uid="{BABB8930-1355-46D6-A763-80D50C44C383}"/>
    <cellStyle name="Normal 4 7 3 4 4 2" xfId="21676" xr:uid="{C907EC8E-8F9B-4F15-88B2-FD60624213FF}"/>
    <cellStyle name="Normal 4 7 3 4 5" xfId="24443" xr:uid="{C135DED2-7814-4405-B062-AEB9A2623711}"/>
    <cellStyle name="Normal 4 7 3 4 6" xfId="13950" xr:uid="{925FDADB-741E-453C-BDB1-A14A8AFBF160}"/>
    <cellStyle name="Normal 4 7 3 5" xfId="2625" xr:uid="{00000000-0005-0000-0000-0000A6060000}"/>
    <cellStyle name="Normal 4 7 3 5 2" xfId="5886" xr:uid="{467E7569-D1DD-41C7-8C42-647AD7DF3179}"/>
    <cellStyle name="Normal 4 7 3 5 2 2" xfId="26530" xr:uid="{76B339F9-1083-444A-9CBE-37140A9D40E6}"/>
    <cellStyle name="Normal 4 7 3 5 2 3" xfId="15296" xr:uid="{948ECB5D-E4FA-42A5-80B8-D9B79CF7CD33}"/>
    <cellStyle name="Normal 4 7 3 5 3" xfId="7749" xr:uid="{F56D7C1A-5CC2-4803-8EC0-F89C274DEF58}"/>
    <cellStyle name="Normal 4 7 3 5 3 2" xfId="18129" xr:uid="{84E8834E-20A7-46A3-9C3E-C6E062ED13C8}"/>
    <cellStyle name="Normal 4 7 3 5 4" xfId="10582" xr:uid="{C7D846FE-8615-42A3-BF1D-2893344EBB91}"/>
    <cellStyle name="Normal 4 7 3 5 4 2" xfId="20962" xr:uid="{BB17348A-AB35-40FE-B741-367C816F42E2}"/>
    <cellStyle name="Normal 4 7 3 5 5" xfId="24283" xr:uid="{F61C2860-C58E-46C6-8409-4FFC8CA3C0A9}"/>
    <cellStyle name="Normal 4 7 3 5 6" xfId="13012" xr:uid="{78609EAF-EFE9-4A1E-B1AE-DE10254DF8F3}"/>
    <cellStyle name="Normal 4 7 3 6" xfId="4201" xr:uid="{FB33D749-A623-47A1-A7DC-8EC67DD0405B}"/>
    <cellStyle name="Normal 4 7 3 6 2" xfId="8972" xr:uid="{FDA51955-8791-428A-8F87-6E902F65568A}"/>
    <cellStyle name="Normal 4 7 3 6 2 2" xfId="19352" xr:uid="{7140A27B-0B13-40A9-A699-67404A1F7F75}"/>
    <cellStyle name="Normal 4 7 3 6 3" xfId="11805" xr:uid="{02D7088C-C31C-4B88-947A-DDC072D56879}"/>
    <cellStyle name="Normal 4 7 3 6 3 2" xfId="22185" xr:uid="{1A8FAFBF-CC8B-4EA7-82A4-F2D76EBBB64A}"/>
    <cellStyle name="Normal 4 7 3 6 4" xfId="24264" xr:uid="{E02FEA3B-468A-40C0-BC2D-348E7AE01BFF}"/>
    <cellStyle name="Normal 4 7 3 6 5" xfId="16519" xr:uid="{B367F241-D9A8-4AB9-A5AD-1000D26A3B42}"/>
    <cellStyle name="Normal 4 7 3 7" xfId="5334" xr:uid="{58BE4E7E-F5FF-439E-978A-AF357221A2F9}"/>
    <cellStyle name="Normal 4 7 3 7 2" xfId="14632" xr:uid="{B160EAE7-2B0E-401E-8AC0-4034E825233C}"/>
    <cellStyle name="Normal 4 7 3 8" xfId="7085" xr:uid="{CECA2A84-0C2A-4E0E-BB1F-EE2345128D84}"/>
    <cellStyle name="Normal 4 7 3 8 2" xfId="17465" xr:uid="{DB124342-2633-4FBF-BD15-2D33BC0A29E7}"/>
    <cellStyle name="Normal 4 7 3 9" xfId="9918" xr:uid="{B588683A-1EF9-49B5-A3BD-82F505139439}"/>
    <cellStyle name="Normal 4 7 3 9 2" xfId="20298" xr:uid="{106BF3F6-63AD-4F0C-A036-62CAC7501F23}"/>
    <cellStyle name="Normal 4 7 4" xfId="1034" xr:uid="{00000000-0005-0000-0000-0000BC050000}"/>
    <cellStyle name="Normal 4 7 4 2" xfId="3387" xr:uid="{00000000-0005-0000-0000-0000A8060000}"/>
    <cellStyle name="Normal 4 7 4 2 2" xfId="6444" xr:uid="{FD891397-8334-4F44-B2C4-56922778E1F9}"/>
    <cellStyle name="Normal 4 7 4 2 2 2" xfId="27167" xr:uid="{14E18352-F4FB-4D06-92DF-366278A948F0}"/>
    <cellStyle name="Normal 4 7 4 2 2 3" xfId="16013" xr:uid="{A728E423-9CBE-452C-84D6-DA8535635E1E}"/>
    <cellStyle name="Normal 4 7 4 2 3" xfId="8466" xr:uid="{43FDE11D-6573-4D36-A25B-606951578EAB}"/>
    <cellStyle name="Normal 4 7 4 2 3 2" xfId="18846" xr:uid="{0E50BC27-C20A-4AAB-A0B7-C919FE3AE2BA}"/>
    <cellStyle name="Normal 4 7 4 2 4" xfId="11299" xr:uid="{5055A7E8-A0FC-4BD5-910C-28427D9345B0}"/>
    <cellStyle name="Normal 4 7 4 2 4 2" xfId="21679" xr:uid="{EB971B07-4D8E-4A44-B85D-AF9C7609AF55}"/>
    <cellStyle name="Normal 4 7 4 2 5" xfId="25508" xr:uid="{79801D7F-59F0-4C0B-93D3-156EC60B82D5}"/>
    <cellStyle name="Normal 4 7 4 2 6" xfId="13953" xr:uid="{966C5FA1-B594-4EED-9289-57738A45AFF7}"/>
    <cellStyle name="Normal 4 7 4 3" xfId="4350" xr:uid="{0171176F-39CE-44B5-A480-3D9153E12332}"/>
    <cellStyle name="Normal 4 7 4 3 2" xfId="9121" xr:uid="{FEE9070C-3614-4F3E-B87E-CC3269B95B6C}"/>
    <cellStyle name="Normal 4 7 4 3 2 2" xfId="29164" xr:uid="{CE131DC5-BF72-42BF-8EBE-38EB427C7BEC}"/>
    <cellStyle name="Normal 4 7 4 3 2 3" xfId="19501" xr:uid="{6C44936C-282E-4706-8A77-6721B9A79177}"/>
    <cellStyle name="Normal 4 7 4 3 3" xfId="11954" xr:uid="{04F42CBE-42E1-4190-BA4C-F8C08E80A45B}"/>
    <cellStyle name="Normal 4 7 4 3 3 2" xfId="22334" xr:uid="{B6D132A1-D984-4C1C-A3E6-2063CCE02F8C}"/>
    <cellStyle name="Normal 4 7 4 3 4" xfId="24654" xr:uid="{08338032-EEE5-4928-875B-7E0858B9F159}"/>
    <cellStyle name="Normal 4 7 4 3 5" xfId="16668" xr:uid="{B8B7285C-A24E-4A2C-A53B-D96F4C63D471}"/>
    <cellStyle name="Normal 4 7 4 4" xfId="5335" xr:uid="{B016F4A0-D05B-4FE3-B6DC-3B377F36D9D9}"/>
    <cellStyle name="Normal 4 7 4 4 2" xfId="27132" xr:uid="{AFBDEBCF-A32A-4D62-8D60-42CEC6EA2C9B}"/>
    <cellStyle name="Normal 4 7 4 4 3" xfId="14633" xr:uid="{B30A266E-ADB7-4B04-8ED4-270865894F7D}"/>
    <cellStyle name="Normal 4 7 4 5" xfId="7086" xr:uid="{8656F3D8-2A5D-4D5B-BBBC-E5464E3E3920}"/>
    <cellStyle name="Normal 4 7 4 5 2" xfId="17466" xr:uid="{71C7C10F-B6D6-4218-A674-F13DA0471321}"/>
    <cellStyle name="Normal 4 7 4 6" xfId="9919" xr:uid="{C4D45CEE-C45F-4FDB-A4B4-54CE41E6640E}"/>
    <cellStyle name="Normal 4 7 4 6 2" xfId="20299" xr:uid="{923A9ECC-B39B-42BE-AE4F-848FCB9F9C9A}"/>
    <cellStyle name="Normal 4 7 4 7" xfId="23633" xr:uid="{059C9136-819D-42E1-B24B-81E5236E9C4C}"/>
    <cellStyle name="Normal 4 7 4 8" xfId="13261" xr:uid="{78A61C52-0EB4-4A22-B21E-6AC973B0CB2B}"/>
    <cellStyle name="Normal 4 7 5" xfId="3388" xr:uid="{00000000-0005-0000-0000-0000A9060000}"/>
    <cellStyle name="Normal 4 7 5 2" xfId="4551" xr:uid="{1AC12079-FAAE-4952-8A63-9E520EA71BD6}"/>
    <cellStyle name="Normal 4 7 5 2 2" xfId="9322" xr:uid="{8F237C10-887B-406C-9296-1B65BC9ECACE}"/>
    <cellStyle name="Normal 4 7 5 2 2 2" xfId="29297" xr:uid="{2700BF11-F8F9-4C83-BEC9-DF9DEB27EE8A}"/>
    <cellStyle name="Normal 4 7 5 2 2 3" xfId="19702" xr:uid="{06CFF376-4B8A-4378-BD56-36D1F63F9218}"/>
    <cellStyle name="Normal 4 7 5 2 3" xfId="12155" xr:uid="{06B4C537-F745-4E19-B271-A79299626284}"/>
    <cellStyle name="Normal 4 7 5 2 3 2" xfId="22535" xr:uid="{CB6D4BA7-0D72-4DD1-948F-BC28E4DC62E2}"/>
    <cellStyle name="Normal 4 7 5 2 4" xfId="23502" xr:uid="{7A2135C5-4325-4B96-8CA5-4658F0B8CAE5}"/>
    <cellStyle name="Normal 4 7 5 2 5" xfId="16869" xr:uid="{91FEC4DC-D85D-4ECF-828A-109546493296}"/>
    <cellStyle name="Normal 4 7 5 3" xfId="6445" xr:uid="{1010A598-4F8B-4B42-BA60-88973C19D759}"/>
    <cellStyle name="Normal 4 7 5 3 2" xfId="28408" xr:uid="{EF52E748-5F8A-4362-9E35-4E655BE28529}"/>
    <cellStyle name="Normal 4 7 5 3 3" xfId="16014" xr:uid="{F7F982E8-3334-4350-9811-03001F6F76C9}"/>
    <cellStyle name="Normal 4 7 5 4" xfId="8467" xr:uid="{403FCCE6-6F4D-46CC-A7EA-58A68A8988A6}"/>
    <cellStyle name="Normal 4 7 5 4 2" xfId="18847" xr:uid="{6161F666-5627-4304-A235-3A091AE22388}"/>
    <cellStyle name="Normal 4 7 5 5" xfId="11300" xr:uid="{8B281023-1159-4147-AC5E-52CD14096041}"/>
    <cellStyle name="Normal 4 7 5 5 2" xfId="21680" xr:uid="{B0F7BB96-F83E-472F-AE1A-73C1FEE99CD3}"/>
    <cellStyle name="Normal 4 7 5 6" xfId="24107" xr:uid="{5B227303-F15B-4221-AD36-24A5A5068E25}"/>
    <cellStyle name="Normal 4 7 5 7" xfId="13954" xr:uid="{E48D1D16-C7EF-4283-9258-9D6B0B2DB5BE}"/>
    <cellStyle name="Normal 4 7 6" xfId="2944" xr:uid="{00000000-0005-0000-0000-0000AA060000}"/>
    <cellStyle name="Normal 4 7 6 2" xfId="6123" xr:uid="{F615DED7-A8A1-4773-8FB6-A8CFFB8A3E29}"/>
    <cellStyle name="Normal 4 7 6 2 2" xfId="26017" xr:uid="{EDD28773-EB40-43A0-81A7-D8703487BEFE}"/>
    <cellStyle name="Normal 4 7 6 2 3" xfId="15601" xr:uid="{2AE3843D-DAA7-4879-95D1-9719036EED47}"/>
    <cellStyle name="Normal 4 7 6 3" xfId="8054" xr:uid="{AC28A63F-6B80-4564-988E-C166759FBEA6}"/>
    <cellStyle name="Normal 4 7 6 3 2" xfId="18434" xr:uid="{F6019E17-2720-4A10-98D8-361802ADE904}"/>
    <cellStyle name="Normal 4 7 6 4" xfId="10887" xr:uid="{37A84365-2A49-43CC-A4F0-4B7CE36ADA6C}"/>
    <cellStyle name="Normal 4 7 6 4 2" xfId="21267" xr:uid="{B364E9EE-1067-4834-8492-3B98479CFE23}"/>
    <cellStyle name="Normal 4 7 6 5" xfId="23690" xr:uid="{8329929E-E0B0-43D4-A5B4-DF7C31A3F077}"/>
    <cellStyle name="Normal 4 7 6 6" xfId="13464" xr:uid="{32EC6C28-971A-4668-B6F6-4013290CF67E}"/>
    <cellStyle name="Normal 4 7 7" xfId="2462" xr:uid="{00000000-0005-0000-0000-0000AB060000}"/>
    <cellStyle name="Normal 4 7 7 2" xfId="5752" xr:uid="{1E182BFF-53A3-419D-8B78-9CF8C2552F20}"/>
    <cellStyle name="Normal 4 7 7 2 2" xfId="26644" xr:uid="{6DE66B16-01B0-4400-8558-9A854364871F}"/>
    <cellStyle name="Normal 4 7 7 2 3" xfId="15133" xr:uid="{189A590E-9E8B-4FAE-AB18-A6A3DF38D4D2}"/>
    <cellStyle name="Normal 4 7 7 3" xfId="7586" xr:uid="{9631383F-EA73-420F-9B7C-B7DBB081BD3F}"/>
    <cellStyle name="Normal 4 7 7 3 2" xfId="17966" xr:uid="{8DCEF87A-4EBB-4150-BA66-B616970B0F28}"/>
    <cellStyle name="Normal 4 7 7 4" xfId="10419" xr:uid="{E881F229-E8F5-431F-BF42-0D7520F8F52B}"/>
    <cellStyle name="Normal 4 7 7 4 2" xfId="20799" xr:uid="{50F9BEC4-804D-48B7-B495-FC7FF5063A4C}"/>
    <cellStyle name="Normal 4 7 7 5" xfId="25398" xr:uid="{182EF9FF-8287-4F59-9452-65A72BE06BC2}"/>
    <cellStyle name="Normal 4 7 7 6" xfId="12849" xr:uid="{8420457E-9B08-4741-8C26-390042569F50}"/>
    <cellStyle name="Normal 4 7 8" xfId="2216" xr:uid="{00000000-0005-0000-0000-00009A060000}"/>
    <cellStyle name="Normal 4 7 8 2" xfId="7342" xr:uid="{391F0690-FC1E-4043-AB5F-2D55CB99CFDE}"/>
    <cellStyle name="Normal 4 7 8 2 2" xfId="17722" xr:uid="{BB350AC2-7109-4CB0-B5D9-ACAF48401B53}"/>
    <cellStyle name="Normal 4 7 8 3" xfId="10175" xr:uid="{2D5AC400-5AEA-4B23-A763-438F939FC9C1}"/>
    <cellStyle name="Normal 4 7 8 3 2" xfId="20555" xr:uid="{DD553A7C-8908-4545-AB7B-0874A202CDF3}"/>
    <cellStyle name="Normal 4 7 8 4" xfId="25271" xr:uid="{44F47FBC-07A1-452C-B590-775A4DD7ECC2}"/>
    <cellStyle name="Normal 4 7 8 5" xfId="14889" xr:uid="{141A1A32-2580-4523-8911-D5D48711AF63}"/>
    <cellStyle name="Normal 4 7 9" xfId="3996" xr:uid="{F9366F69-AABF-49B2-ACE2-2A92D4BFADA6}"/>
    <cellStyle name="Normal 4 7 9 2" xfId="8819" xr:uid="{DF857D7A-A4BA-4849-BAA1-99D352DC3C25}"/>
    <cellStyle name="Normal 4 7 9 2 2" xfId="19199" xr:uid="{B4FDC014-8D46-424D-88C9-8795081D17FD}"/>
    <cellStyle name="Normal 4 7 9 3" xfId="11652" xr:uid="{0F212C51-7461-4ACB-946C-A88A76CA55D0}"/>
    <cellStyle name="Normal 4 7 9 3 2" xfId="22032" xr:uid="{42E3AB64-8C3D-4294-8A24-241D6B7BC120}"/>
    <cellStyle name="Normal 4 7 9 4" xfId="16366" xr:uid="{0F6DCDA7-6629-4A18-9260-323E0A63C54D}"/>
    <cellStyle name="Normal 4 8" xfId="1035" xr:uid="{00000000-0005-0000-0000-0000BD050000}"/>
    <cellStyle name="Normal 4 8 10" xfId="7087" xr:uid="{0E68DBD6-B580-4FB4-A252-D85A6822BE94}"/>
    <cellStyle name="Normal 4 8 10 2" xfId="17467" xr:uid="{8824C5FA-9947-42C6-AD38-C3E6D1739F48}"/>
    <cellStyle name="Normal 4 8 11" xfId="9920" xr:uid="{25430173-3613-4ECB-A55F-FC8C49491788}"/>
    <cellStyle name="Normal 4 8 11 2" xfId="20300" xr:uid="{4F67A3E3-6E0B-4957-8ABA-DD956505FBC6}"/>
    <cellStyle name="Normal 4 8 12" xfId="24986" xr:uid="{54460413-664E-4E30-BE9E-48C3BB321303}"/>
    <cellStyle name="Normal 4 8 13" xfId="12430" xr:uid="{ED88C738-33A7-448E-827E-42403932E6F6}"/>
    <cellStyle name="Normal 4 8 2" xfId="1036" xr:uid="{00000000-0005-0000-0000-0000BE050000}"/>
    <cellStyle name="Normal 4 8 2 10" xfId="9921" xr:uid="{52E3C84E-B966-45DB-8254-F2F7DEB13D1D}"/>
    <cellStyle name="Normal 4 8 2 10 2" xfId="20301" xr:uid="{DA8A5918-5FA1-481C-A682-EED4A60277A9}"/>
    <cellStyle name="Normal 4 8 2 11" xfId="23526" xr:uid="{4383186B-EFAA-4C26-B1E2-3524DDA7E32D}"/>
    <cellStyle name="Normal 4 8 2 12" xfId="12609" xr:uid="{E7A10BB2-5975-4E4F-9870-033EECFD50EB}"/>
    <cellStyle name="Normal 4 8 2 2" xfId="1037" xr:uid="{00000000-0005-0000-0000-0000BF050000}"/>
    <cellStyle name="Normal 4 8 2 2 2" xfId="3390" xr:uid="{00000000-0005-0000-0000-0000AF060000}"/>
    <cellStyle name="Normal 4 8 2 2 2 2" xfId="6447" xr:uid="{4D6A5572-506B-4738-A098-8740C14C0E42}"/>
    <cellStyle name="Normal 4 8 2 2 2 2 2" xfId="26340" xr:uid="{BE6B9EF0-AC47-43E0-B016-F13AEC884F0F}"/>
    <cellStyle name="Normal 4 8 2 2 2 2 3" xfId="27305" xr:uid="{4FDA63DE-1E05-4711-98A9-1322BB99A607}"/>
    <cellStyle name="Normal 4 8 2 2 2 2 4" xfId="16016" xr:uid="{0E300A29-A2B3-482C-8C33-AA1E0CFC7F2C}"/>
    <cellStyle name="Normal 4 8 2 2 2 3" xfId="8469" xr:uid="{C50F841F-A775-48C7-ACE5-816F7E765325}"/>
    <cellStyle name="Normal 4 8 2 2 2 3 2" xfId="28919" xr:uid="{75AF749C-2826-497C-A038-1E4DAFDDE239}"/>
    <cellStyle name="Normal 4 8 2 2 2 3 3" xfId="18849" xr:uid="{84CC2466-7A0F-4FCA-83BF-9B4FED299935}"/>
    <cellStyle name="Normal 4 8 2 2 2 4" xfId="11302" xr:uid="{57F4A539-C415-4349-B4C9-2DFEE462097F}"/>
    <cellStyle name="Normal 4 8 2 2 2 4 2" xfId="21682" xr:uid="{3CB5222B-EE71-4A68-BEA0-C37FFEDBD398}"/>
    <cellStyle name="Normal 4 8 2 2 2 5" xfId="23696" xr:uid="{94635B12-FD7A-43DA-BA4D-6DE95FA5EB48}"/>
    <cellStyle name="Normal 4 8 2 2 2 6" xfId="13956" xr:uid="{832892E7-520A-41C8-A90D-07BA918B1FCA}"/>
    <cellStyle name="Normal 4 8 2 2 3" xfId="4353" xr:uid="{46BF9421-B460-4CEA-AD65-4E77C63643CC}"/>
    <cellStyle name="Normal 4 8 2 2 3 2" xfId="9124" xr:uid="{A422A131-7302-48F1-AAE4-90C9AD87957D}"/>
    <cellStyle name="Normal 4 8 2 2 3 2 2" xfId="29167" xr:uid="{294C0ECC-CA0D-4F6F-AA64-9154E4DDEB0A}"/>
    <cellStyle name="Normal 4 8 2 2 3 2 3" xfId="19504" xr:uid="{5CBD84B9-7B0E-4182-A126-A387E0E76624}"/>
    <cellStyle name="Normal 4 8 2 2 3 3" xfId="11957" xr:uid="{416F40D4-C528-4670-9900-C208EDF59E30}"/>
    <cellStyle name="Normal 4 8 2 2 3 3 2" xfId="22337" xr:uid="{00B1E31D-A4A2-45C3-97CA-86A58ADD1BC7}"/>
    <cellStyle name="Normal 4 8 2 2 3 4" xfId="22786" xr:uid="{63212859-BC98-4112-8BEF-6665B53BAE35}"/>
    <cellStyle name="Normal 4 8 2 2 3 5" xfId="16671" xr:uid="{94F82AF7-9392-4E31-9F6B-45C925077D59}"/>
    <cellStyle name="Normal 4 8 2 2 4" xfId="5338" xr:uid="{92FF8351-AB21-49A2-B6A0-C694DF35FCDA}"/>
    <cellStyle name="Normal 4 8 2 2 4 2" xfId="25952" xr:uid="{528296E9-E0CB-4EED-8AF0-BCE95ED72426}"/>
    <cellStyle name="Normal 4 8 2 2 4 3" xfId="14636" xr:uid="{CC1D89E6-F4EC-493D-BBF1-726B013C8046}"/>
    <cellStyle name="Normal 4 8 2 2 5" xfId="7089" xr:uid="{AD482192-52D6-4C76-B092-4015CB6876A2}"/>
    <cellStyle name="Normal 4 8 2 2 5 2" xfId="17469" xr:uid="{1C37D1B3-5026-4F66-8A87-B397473DE93F}"/>
    <cellStyle name="Normal 4 8 2 2 6" xfId="9922" xr:uid="{A2453B6D-EC41-42EF-B276-E49878F827C4}"/>
    <cellStyle name="Normal 4 8 2 2 6 2" xfId="20302" xr:uid="{5C8DC2F1-B8E3-4264-9DDE-1DD6AC8F8A5B}"/>
    <cellStyle name="Normal 4 8 2 2 7" xfId="24319" xr:uid="{4FF295D4-2EB3-4F3B-AE7E-3BEF51C8677C}"/>
    <cellStyle name="Normal 4 8 2 2 8" xfId="13265" xr:uid="{703CF99C-4DA0-421C-A25E-CE4D036BF2A8}"/>
    <cellStyle name="Normal 4 8 2 3" xfId="3391" xr:uid="{00000000-0005-0000-0000-0000B0060000}"/>
    <cellStyle name="Normal 4 8 2 3 2" xfId="4552" xr:uid="{1141795F-4970-4282-A437-A02733F5A0F8}"/>
    <cellStyle name="Normal 4 8 2 3 2 2" xfId="9323" xr:uid="{3C873FE4-0564-472E-864B-1C6A151969B6}"/>
    <cellStyle name="Normal 4 8 2 3 2 2 2" xfId="29298" xr:uid="{3315FAAD-144E-47FC-9945-3BCA6AF2304B}"/>
    <cellStyle name="Normal 4 8 2 3 2 2 3" xfId="19703" xr:uid="{57807E75-751D-4D7B-8013-DC671C3CC680}"/>
    <cellStyle name="Normal 4 8 2 3 2 3" xfId="12156" xr:uid="{27D5F749-3BA6-490A-A6AD-92B708FF5813}"/>
    <cellStyle name="Normal 4 8 2 3 2 3 2" xfId="22536" xr:uid="{FC102CA3-67E6-4835-A3DD-21204F44984A}"/>
    <cellStyle name="Normal 4 8 2 3 2 4" xfId="25314" xr:uid="{FC3A0BE0-4424-4B73-A103-BF8D9D09AD60}"/>
    <cellStyle name="Normal 4 8 2 3 2 5" xfId="16870" xr:uid="{48C5E890-F0FD-4A21-8D49-3BAEEAF74020}"/>
    <cellStyle name="Normal 4 8 2 3 3" xfId="6448" xr:uid="{3F9E7AF4-5E8F-4C9A-8343-C812E4436998}"/>
    <cellStyle name="Normal 4 8 2 3 3 2" xfId="28107" xr:uid="{A7FDA864-715C-4377-B7BA-43426A29F161}"/>
    <cellStyle name="Normal 4 8 2 3 3 3" xfId="16017" xr:uid="{C7FF072F-0902-4DDE-B846-E24342A749C4}"/>
    <cellStyle name="Normal 4 8 2 3 4" xfId="8470" xr:uid="{624BB4C6-C480-4D43-97F1-5DFEECBF6BF4}"/>
    <cellStyle name="Normal 4 8 2 3 4 2" xfId="18850" xr:uid="{CEC1651B-32B1-48F6-8B75-3D5C40A6311C}"/>
    <cellStyle name="Normal 4 8 2 3 5" xfId="11303" xr:uid="{C29A85E2-83AC-4A09-9970-A5EF9DA94884}"/>
    <cellStyle name="Normal 4 8 2 3 5 2" xfId="21683" xr:uid="{90BCEC2C-9ECF-460A-A569-052CCF24F8D8}"/>
    <cellStyle name="Normal 4 8 2 3 6" xfId="24785" xr:uid="{45DFC502-CC72-4268-B85E-6082DD850264}"/>
    <cellStyle name="Normal 4 8 2 3 7" xfId="13957" xr:uid="{AC055922-E2CD-43CC-8BA4-98B09E42C8C5}"/>
    <cellStyle name="Normal 4 8 2 4" xfId="3389" xr:uid="{00000000-0005-0000-0000-0000B1060000}"/>
    <cellStyle name="Normal 4 8 2 4 2" xfId="6446" xr:uid="{3798026B-38A6-4296-9ECD-B3DA5FA7B80D}"/>
    <cellStyle name="Normal 4 8 2 4 2 2" xfId="25994" xr:uid="{91044338-5D8B-4A4B-9C80-234B5EA1807C}"/>
    <cellStyle name="Normal 4 8 2 4 2 3" xfId="16015" xr:uid="{063A03D4-A676-469E-9ECF-7E0F6126DC3F}"/>
    <cellStyle name="Normal 4 8 2 4 3" xfId="8468" xr:uid="{B1F73A7A-2F5F-42DA-92A2-5229B7FFD291}"/>
    <cellStyle name="Normal 4 8 2 4 3 2" xfId="18848" xr:uid="{143363F1-5603-4EB7-8625-8E08D1B72DD9}"/>
    <cellStyle name="Normal 4 8 2 4 4" xfId="11301" xr:uid="{90DE5F27-D816-42D1-A24E-02F4D294DDE5}"/>
    <cellStyle name="Normal 4 8 2 4 4 2" xfId="21681" xr:uid="{9CCE3B56-B7F9-4E72-89C8-B7103F3AD266}"/>
    <cellStyle name="Normal 4 8 2 4 5" xfId="25060" xr:uid="{F2EFB454-6840-45DD-94BD-C5FC99910EA0}"/>
    <cellStyle name="Normal 4 8 2 4 6" xfId="13955" xr:uid="{79473D91-F358-4B53-8DD7-29CC7AA308C5}"/>
    <cellStyle name="Normal 4 8 2 5" xfId="2608" xr:uid="{00000000-0005-0000-0000-0000B2060000}"/>
    <cellStyle name="Normal 4 8 2 5 2" xfId="5871" xr:uid="{1BB1FCFC-5CF7-4CCC-B2A9-1229C5DDA142}"/>
    <cellStyle name="Normal 4 8 2 5 2 2" xfId="28568" xr:uid="{A13AD14A-D3DB-4D74-9461-E29CCE6B6935}"/>
    <cellStyle name="Normal 4 8 2 5 2 3" xfId="15279" xr:uid="{2EDCE808-A8D3-4316-B2C5-26C904252B45}"/>
    <cellStyle name="Normal 4 8 2 5 3" xfId="7732" xr:uid="{06C16159-EB5D-4718-8E34-5371EEF470A2}"/>
    <cellStyle name="Normal 4 8 2 5 3 2" xfId="18112" xr:uid="{8B52E96D-4AC7-42B3-A93C-4CAC5AB92841}"/>
    <cellStyle name="Normal 4 8 2 5 4" xfId="10565" xr:uid="{D9501F38-DF9C-44F6-9B7D-6AF33241A956}"/>
    <cellStyle name="Normal 4 8 2 5 4 2" xfId="20945" xr:uid="{88CA89B8-1BFD-41F0-BA8A-B7A846B1A0B0}"/>
    <cellStyle name="Normal 4 8 2 5 5" xfId="24135" xr:uid="{3BC2C6F0-0BEF-47B1-B0E8-AC9481FCA77B}"/>
    <cellStyle name="Normal 4 8 2 5 6" xfId="12995" xr:uid="{47BAE656-EC9E-4146-85AB-F86AA13E01A0}"/>
    <cellStyle name="Normal 4 8 2 6" xfId="2376" xr:uid="{00000000-0005-0000-0000-0000AD060000}"/>
    <cellStyle name="Normal 4 8 2 6 2" xfId="7502" xr:uid="{DAC97AA2-E5A4-4EEA-B897-303CA1FB9CF7}"/>
    <cellStyle name="Normal 4 8 2 6 2 2" xfId="17882" xr:uid="{87971EE5-E131-4053-98C9-DDD212EC3D11}"/>
    <cellStyle name="Normal 4 8 2 6 3" xfId="10335" xr:uid="{9232C93A-DF49-480D-A771-BAE47882AFBC}"/>
    <cellStyle name="Normal 4 8 2 6 3 2" xfId="20715" xr:uid="{64F56D8A-D43E-4CA8-8BBD-0B5C4AFA41DF}"/>
    <cellStyle name="Normal 4 8 2 6 4" xfId="24628" xr:uid="{E1A84F69-C757-4E1B-9D93-15638EB0F0AF}"/>
    <cellStyle name="Normal 4 8 2 6 5" xfId="15049" xr:uid="{4D938FE7-CE85-494D-91B5-B40622B3C74F}"/>
    <cellStyle name="Normal 4 8 2 7" xfId="3941" xr:uid="{7A88FBDE-9507-4134-97EA-80923727E376}"/>
    <cellStyle name="Normal 4 8 2 7 2" xfId="8772" xr:uid="{B1FF5D05-9626-4E88-9E84-A7251C9F663E}"/>
    <cellStyle name="Normal 4 8 2 7 2 2" xfId="19152" xr:uid="{E2EF7EA5-A2CF-4CBD-8688-05541F82525E}"/>
    <cellStyle name="Normal 4 8 2 7 3" xfId="11605" xr:uid="{E0EC3274-30EB-451C-BDB3-A0323C2B11C6}"/>
    <cellStyle name="Normal 4 8 2 7 3 2" xfId="21985" xr:uid="{CF90CC8B-9D60-4ADF-B54C-454958AB6D34}"/>
    <cellStyle name="Normal 4 8 2 7 4" xfId="16319" xr:uid="{7CED60C4-3FFA-44FD-A30F-83EE1FEE1DBD}"/>
    <cellStyle name="Normal 4 8 2 8" xfId="5337" xr:uid="{902C0B0E-C4A0-4981-9707-DC0113C37539}"/>
    <cellStyle name="Normal 4 8 2 8 2" xfId="14635" xr:uid="{AA2E2A77-DEAA-4A1B-81C1-2BCA8305B4F0}"/>
    <cellStyle name="Normal 4 8 2 9" xfId="7088" xr:uid="{D0D07CCA-276A-41C2-9F72-54F476CDFE24}"/>
    <cellStyle name="Normal 4 8 2 9 2" xfId="17468" xr:uid="{A72D69C6-C74C-414E-A521-E425C04AD6D1}"/>
    <cellStyle name="Normal 4 8 3" xfId="1038" xr:uid="{00000000-0005-0000-0000-0000C0050000}"/>
    <cellStyle name="Normal 4 8 3 2" xfId="3392" xr:uid="{00000000-0005-0000-0000-0000B4060000}"/>
    <cellStyle name="Normal 4 8 3 2 2" xfId="6449" xr:uid="{6EFCB61C-7357-4684-9E3A-0FCD927DD456}"/>
    <cellStyle name="Normal 4 8 3 2 2 2" xfId="25796" xr:uid="{E04C89D1-BAA7-40C1-BC46-F7CE41911F85}"/>
    <cellStyle name="Normal 4 8 3 2 2 3" xfId="27955" xr:uid="{B28F36EE-3268-4C28-A6BC-D4ED592E6965}"/>
    <cellStyle name="Normal 4 8 3 2 2 4" xfId="16018" xr:uid="{0C7E26DA-2B7A-4895-B864-1CAB123016A7}"/>
    <cellStyle name="Normal 4 8 3 2 3" xfId="8471" xr:uid="{EED53452-5939-466E-8695-45E55BA1D2CB}"/>
    <cellStyle name="Normal 4 8 3 2 3 2" xfId="28920" xr:uid="{4FAD5E52-B238-484A-8AD5-4926695E24BF}"/>
    <cellStyle name="Normal 4 8 3 2 3 3" xfId="18851" xr:uid="{B5B0DCE4-48DA-480E-A1E0-3D2A91C35A32}"/>
    <cellStyle name="Normal 4 8 3 2 4" xfId="11304" xr:uid="{77082873-FC23-4D52-84B3-16E16D740661}"/>
    <cellStyle name="Normal 4 8 3 2 4 2" xfId="21684" xr:uid="{745341AC-5B45-4254-8AEA-490B25F78984}"/>
    <cellStyle name="Normal 4 8 3 2 5" xfId="22824" xr:uid="{A5AF6C31-5CE8-481B-BABC-0C7C8CD0A23A}"/>
    <cellStyle name="Normal 4 8 3 2 6" xfId="13958" xr:uid="{A33A0049-D6F8-4E3C-8917-26F7161B722D}"/>
    <cellStyle name="Normal 4 8 3 3" xfId="2801" xr:uid="{00000000-0005-0000-0000-0000B5060000}"/>
    <cellStyle name="Normal 4 8 3 3 2" xfId="6018" xr:uid="{A69378F3-7126-43E8-957C-AEF3A8217A72}"/>
    <cellStyle name="Normal 4 8 3 3 2 2" xfId="26562" xr:uid="{9920AF1B-1502-4153-86EE-9E491C23E980}"/>
    <cellStyle name="Normal 4 8 3 3 2 3" xfId="15471" xr:uid="{B1567AF6-EF33-4AB9-8B8F-63FE914A07E5}"/>
    <cellStyle name="Normal 4 8 3 3 3" xfId="7924" xr:uid="{2D1BB9FA-4D4A-4C54-898F-B770F4965FBD}"/>
    <cellStyle name="Normal 4 8 3 3 3 2" xfId="18304" xr:uid="{FE3FC21E-E23C-4118-ABE2-1A66E94B9357}"/>
    <cellStyle name="Normal 4 8 3 3 4" xfId="10757" xr:uid="{E2F9B43E-0A02-4C38-BA5D-ECC510BC70E6}"/>
    <cellStyle name="Normal 4 8 3 3 4 2" xfId="21137" xr:uid="{5EEA83E8-121B-42E9-94D0-B744FCB7C7D5}"/>
    <cellStyle name="Normal 4 8 3 3 5" xfId="23603" xr:uid="{6470B5F1-FD1F-4995-8318-8EC822E2DD3C}"/>
    <cellStyle name="Normal 4 8 3 3 6" xfId="13264" xr:uid="{29FB101E-D901-48D2-BE02-0A0BDDC9A648}"/>
    <cellStyle name="Normal 4 8 3 4" xfId="4202" xr:uid="{5FFDCD3D-191C-4816-9CA7-FB6D45A05F99}"/>
    <cellStyle name="Normal 4 8 3 4 2" xfId="8973" xr:uid="{070C8C1D-8AEF-46BE-8C98-0091E8D5CB10}"/>
    <cellStyle name="Normal 4 8 3 4 2 2" xfId="29055" xr:uid="{4C8275A9-C16B-4EC9-9863-FF7A8CDDDD99}"/>
    <cellStyle name="Normal 4 8 3 4 2 3" xfId="19353" xr:uid="{893AE50F-8DCF-4C57-B16A-FE83FE00F9A5}"/>
    <cellStyle name="Normal 4 8 3 4 3" xfId="11806" xr:uid="{32AC2F98-E71F-4095-BAC4-574F9FAC974E}"/>
    <cellStyle name="Normal 4 8 3 4 3 2" xfId="22186" xr:uid="{5716DFA4-B51D-4F99-95E7-5C279343345C}"/>
    <cellStyle name="Normal 4 8 3 4 4" xfId="24357" xr:uid="{1F3D2E20-3A87-41F9-AEEC-5C3F44D9E70F}"/>
    <cellStyle name="Normal 4 8 3 4 5" xfId="16520" xr:uid="{329DE75E-7547-4F7D-A283-DE84FDC4B800}"/>
    <cellStyle name="Normal 4 8 3 5" xfId="5339" xr:uid="{59B8A850-AE58-4417-9B79-645D1117C3F9}"/>
    <cellStyle name="Normal 4 8 3 5 2" xfId="27584" xr:uid="{47C431D5-BF21-485E-B445-D73E7C5FF7F3}"/>
    <cellStyle name="Normal 4 8 3 5 3" xfId="14637" xr:uid="{A085ECE6-AAED-4853-AA6D-E6CE7606978A}"/>
    <cellStyle name="Normal 4 8 3 6" xfId="7090" xr:uid="{BF5B1421-7114-4C59-84E6-FF22BF14D01C}"/>
    <cellStyle name="Normal 4 8 3 6 2" xfId="17470" xr:uid="{50F66810-BC52-4D59-B3A9-CBD2F562B7C1}"/>
    <cellStyle name="Normal 4 8 3 7" xfId="9923" xr:uid="{E1E5A673-FD43-4767-9671-202BFC3237CE}"/>
    <cellStyle name="Normal 4 8 3 7 2" xfId="20303" xr:uid="{ABB182C6-5691-4072-A342-0FE314AA56DD}"/>
    <cellStyle name="Normal 4 8 3 8" xfId="23360" xr:uid="{DA7BCDF4-2302-49E7-AFEC-1183D2581450}"/>
    <cellStyle name="Normal 4 8 3 9" xfId="12767" xr:uid="{66A1D130-8853-47BE-9E8F-EB39290D0E65}"/>
    <cellStyle name="Normal 4 8 4" xfId="1039" xr:uid="{00000000-0005-0000-0000-0000C1050000}"/>
    <cellStyle name="Normal 4 8 4 2" xfId="4553" xr:uid="{4A53458D-E17E-4BB7-9B78-E41E6108CD46}"/>
    <cellStyle name="Normal 4 8 4 2 2" xfId="9324" xr:uid="{DC6DF52B-15E0-407A-8FD8-91CCFA995276}"/>
    <cellStyle name="Normal 4 8 4 2 2 2" xfId="29299" xr:uid="{22CBBC2C-6EB7-4F8D-9BF3-8C6A7E2E0971}"/>
    <cellStyle name="Normal 4 8 4 2 2 3" xfId="19704" xr:uid="{BBE92403-9659-4990-9EB1-3C980877811E}"/>
    <cellStyle name="Normal 4 8 4 2 3" xfId="12157" xr:uid="{EC1E7D03-E6CD-4B6A-A889-E82AA6D291E8}"/>
    <cellStyle name="Normal 4 8 4 2 3 2" xfId="22537" xr:uid="{0FEE8662-2D8F-4A33-AB47-1B88ED44E02E}"/>
    <cellStyle name="Normal 4 8 4 2 4" xfId="25727" xr:uid="{B29B947F-BF6C-4162-9758-A19DE764DCC0}"/>
    <cellStyle name="Normal 4 8 4 2 5" xfId="16871" xr:uid="{BAE9BF8E-D4C8-44F9-A359-3FCB88ADBC3D}"/>
    <cellStyle name="Normal 4 8 4 3" xfId="5340" xr:uid="{2F7E15B8-6D4F-40EF-A62B-5AC6AB5CE46A}"/>
    <cellStyle name="Normal 4 8 4 3 2" xfId="27512" xr:uid="{E12BE31D-F7D8-41F8-B8F2-FF5737E4F9B6}"/>
    <cellStyle name="Normal 4 8 4 3 3" xfId="14638" xr:uid="{BAC52ED1-B28A-4108-B645-8BADC5ECED70}"/>
    <cellStyle name="Normal 4 8 4 4" xfId="7091" xr:uid="{64C2FEF8-951F-4D16-A7AE-2EC7C1FFFCB3}"/>
    <cellStyle name="Normal 4 8 4 4 2" xfId="17471" xr:uid="{9704C883-5736-4EA5-8187-F66451D5E9A7}"/>
    <cellStyle name="Normal 4 8 4 5" xfId="9924" xr:uid="{2D7F1617-CC5B-43FE-8F93-D0245C9DAE4E}"/>
    <cellStyle name="Normal 4 8 4 5 2" xfId="20304" xr:uid="{64309F65-88F7-4EF9-A4EE-6046D6192837}"/>
    <cellStyle name="Normal 4 8 4 6" xfId="24595" xr:uid="{FAFE0EDA-07F8-4FE7-9744-558229B9E9CF}"/>
    <cellStyle name="Normal 4 8 4 7" xfId="13959" xr:uid="{98860BFA-E002-4D04-B6BC-10368C072A02}"/>
    <cellStyle name="Normal 4 8 5" xfId="2945" xr:uid="{00000000-0005-0000-0000-0000B7060000}"/>
    <cellStyle name="Normal 4 8 5 2" xfId="6124" xr:uid="{3A90E411-B0E1-4D1D-8CBF-0FA213C408C9}"/>
    <cellStyle name="Normal 4 8 5 2 2" xfId="22887" xr:uid="{323BCB07-E0C4-4324-9387-BB441B091CBA}"/>
    <cellStyle name="Normal 4 8 5 2 3" xfId="27020" xr:uid="{0ADDFC1F-FD80-4CB0-9417-459BB5DA67EE}"/>
    <cellStyle name="Normal 4 8 5 2 4" xfId="15602" xr:uid="{2EE76BEA-D134-4681-ABFD-D9E13ED59382}"/>
    <cellStyle name="Normal 4 8 5 3" xfId="8055" xr:uid="{49F03E7D-F8CF-4539-A4E2-8D4E390C1C2C}"/>
    <cellStyle name="Normal 4 8 5 3 2" xfId="28757" xr:uid="{1F490A06-3F6F-4F75-AAFD-3FC8E68046D8}"/>
    <cellStyle name="Normal 4 8 5 3 3" xfId="18435" xr:uid="{663CB6D6-FD8C-425B-A1B7-45FBFF432DCC}"/>
    <cellStyle name="Normal 4 8 5 4" xfId="10888" xr:uid="{420CEDED-F913-4CED-A0A6-C8812B15D841}"/>
    <cellStyle name="Normal 4 8 5 4 2" xfId="21268" xr:uid="{7E3BF973-9134-4A00-9B1A-BA0C7D081897}"/>
    <cellStyle name="Normal 4 8 5 5" xfId="24123" xr:uid="{393509DD-5235-442B-A267-5E4D400C7C73}"/>
    <cellStyle name="Normal 4 8 5 6" xfId="13465" xr:uid="{982210BB-347A-4FD7-B053-F2B565925200}"/>
    <cellStyle name="Normal 4 8 6" xfId="2445" xr:uid="{00000000-0005-0000-0000-0000B8060000}"/>
    <cellStyle name="Normal 4 8 6 2" xfId="5738" xr:uid="{4D6A6D2A-C857-4FFE-A450-2E160D6EF7CD}"/>
    <cellStyle name="Normal 4 8 6 2 2" xfId="27100" xr:uid="{DEFD9B35-CA72-4AED-BB02-EB6A90E849D3}"/>
    <cellStyle name="Normal 4 8 6 2 3" xfId="15116" xr:uid="{D47C087F-8414-4BDA-B2D0-6329B80D357B}"/>
    <cellStyle name="Normal 4 8 6 3" xfId="7569" xr:uid="{AF799A62-90A1-4278-8CAC-411CABE1649B}"/>
    <cellStyle name="Normal 4 8 6 3 2" xfId="17949" xr:uid="{692457AA-E4A8-4130-B954-A586181B5B49}"/>
    <cellStyle name="Normal 4 8 6 4" xfId="10402" xr:uid="{04E2B5B6-D284-4423-9A0A-6EE8830E5E22}"/>
    <cellStyle name="Normal 4 8 6 4 2" xfId="20782" xr:uid="{DF578FD9-7125-4605-9C27-85F372D05A66}"/>
    <cellStyle name="Normal 4 8 6 5" xfId="22694" xr:uid="{729EE0F8-E1C5-4C04-8DF5-244E9ACA131C}"/>
    <cellStyle name="Normal 4 8 6 6" xfId="12832" xr:uid="{BC199602-588A-4E28-A840-5C19D5FBD532}"/>
    <cellStyle name="Normal 4 8 7" xfId="2199" xr:uid="{00000000-0005-0000-0000-0000AC060000}"/>
    <cellStyle name="Normal 4 8 7 2" xfId="7325" xr:uid="{6DC10D9B-AD30-4AFE-B5AB-C9BDDADD2450}"/>
    <cellStyle name="Normal 4 8 7 2 2" xfId="17705" xr:uid="{3688C2AB-DAA0-4D32-9B01-3A58F0803499}"/>
    <cellStyle name="Normal 4 8 7 3" xfId="10158" xr:uid="{2145218E-5174-4AB5-9392-445EA353E7DE}"/>
    <cellStyle name="Normal 4 8 7 3 2" xfId="20538" xr:uid="{D4414ED4-57FB-4635-A875-1F72F8E92A7F}"/>
    <cellStyle name="Normal 4 8 7 4" xfId="25045" xr:uid="{7AFBC9C0-08AB-470D-B140-140688BC0FD1}"/>
    <cellStyle name="Normal 4 8 7 5" xfId="14872" xr:uid="{F24D1869-95EF-4B26-9CB9-D07A8B793B64}"/>
    <cellStyle name="Normal 4 8 8" xfId="3997" xr:uid="{281ACFA1-D698-4080-8D6B-0AF4D83A6F8E}"/>
    <cellStyle name="Normal 4 8 8 2" xfId="8820" xr:uid="{CFB66AB3-D734-4A79-A87B-9A2EFF98D5E4}"/>
    <cellStyle name="Normal 4 8 8 2 2" xfId="19200" xr:uid="{E19055ED-866D-4B93-91A7-6B9EFA80B315}"/>
    <cellStyle name="Normal 4 8 8 3" xfId="11653" xr:uid="{639A8475-980A-43F0-953D-AA1C4BC8A225}"/>
    <cellStyle name="Normal 4 8 8 3 2" xfId="22033" xr:uid="{238B5422-CD6E-4709-A692-929601A47CEA}"/>
    <cellStyle name="Normal 4 8 8 4" xfId="16367" xr:uid="{EED70B44-2A93-4B41-9D5A-91AD6D5EE158}"/>
    <cellStyle name="Normal 4 8 9" xfId="5336" xr:uid="{AEAD4F3A-23BD-4982-A966-DE7F04C30F37}"/>
    <cellStyle name="Normal 4 8 9 2" xfId="14634" xr:uid="{88B9D1B0-17D6-4FD9-BC3D-D627679CD327}"/>
    <cellStyle name="Normal 4 9" xfId="1040" xr:uid="{00000000-0005-0000-0000-0000C2050000}"/>
    <cellStyle name="Normal 4 9 10" xfId="7092" xr:uid="{FED65E8B-9E0C-4993-9D9D-09C6A5CCBF77}"/>
    <cellStyle name="Normal 4 9 10 2" xfId="17472" xr:uid="{85C94C34-2764-4D4A-A55A-3CC3B94E06B0}"/>
    <cellStyle name="Normal 4 9 11" xfId="9925" xr:uid="{8592E14F-7933-451D-9CE9-B4860A2D52B7}"/>
    <cellStyle name="Normal 4 9 11 2" xfId="20305" xr:uid="{02417B0E-5595-45E5-90CB-41EC334685D5}"/>
    <cellStyle name="Normal 4 9 12" xfId="23727" xr:uid="{BD948A75-B0F9-44FF-BBAB-26E8C81CCBE0}"/>
    <cellStyle name="Normal 4 9 13" xfId="12492" xr:uid="{CD8A0886-089C-446A-8DE1-556D66857C2D}"/>
    <cellStyle name="Normal 4 9 2" xfId="1041" xr:uid="{00000000-0005-0000-0000-0000C3050000}"/>
    <cellStyle name="Normal 4 9 2 10" xfId="9926" xr:uid="{28370A61-F559-432A-B25C-14DD633AD195}"/>
    <cellStyle name="Normal 4 9 2 10 2" xfId="20306" xr:uid="{201A2F93-DAA0-4A27-BF79-B00C29977018}"/>
    <cellStyle name="Normal 4 9 2 11" xfId="22761" xr:uid="{0087A8B8-93CC-4BFE-AA5E-D6C7D2CA9A00}"/>
    <cellStyle name="Normal 4 9 2 12" xfId="12610" xr:uid="{74C7346E-50B0-47C0-BB11-55DFB2707C47}"/>
    <cellStyle name="Normal 4 9 2 2" xfId="1042" xr:uid="{00000000-0005-0000-0000-0000C4050000}"/>
    <cellStyle name="Normal 4 9 2 2 2" xfId="3394" xr:uid="{00000000-0005-0000-0000-0000BC060000}"/>
    <cellStyle name="Normal 4 9 2 2 2 2" xfId="6451" xr:uid="{11E9BE83-9BEF-456C-844D-D31925E7C983}"/>
    <cellStyle name="Normal 4 9 2 2 2 2 2" xfId="28692" xr:uid="{B7AD161C-F341-4DA4-8DE4-27608ACA660B}"/>
    <cellStyle name="Normal 4 9 2 2 2 2 3" xfId="28197" xr:uid="{38F0B293-0D62-432D-9C4F-EE43645FC28D}"/>
    <cellStyle name="Normal 4 9 2 2 2 2 4" xfId="16020" xr:uid="{8BDDD3B4-B9A2-45C7-AF12-56D5B99F1810}"/>
    <cellStyle name="Normal 4 9 2 2 2 3" xfId="8473" xr:uid="{9038C36F-0961-43F9-92E9-2FBEC2FD15A9}"/>
    <cellStyle name="Normal 4 9 2 2 2 3 2" xfId="28921" xr:uid="{F7762159-4A43-4FD5-B9A3-4DD12BD141F2}"/>
    <cellStyle name="Normal 4 9 2 2 2 3 3" xfId="18853" xr:uid="{917F8D4E-1CFD-4DAC-815C-226344EE8AAB}"/>
    <cellStyle name="Normal 4 9 2 2 2 4" xfId="11306" xr:uid="{FF99C08E-2FD0-44B9-A815-374563E54528}"/>
    <cellStyle name="Normal 4 9 2 2 2 4 2" xfId="21686" xr:uid="{59C14F52-2CDE-44D9-B32A-5AD6C2967E44}"/>
    <cellStyle name="Normal 4 9 2 2 2 5" xfId="24384" xr:uid="{3C35500F-A6B9-49B4-BB95-075B0AEC0C74}"/>
    <cellStyle name="Normal 4 9 2 2 2 6" xfId="13961" xr:uid="{EAE0E571-E60D-47E1-93EB-992FA5AF217A}"/>
    <cellStyle name="Normal 4 9 2 2 3" xfId="4354" xr:uid="{B7CECDB9-48DC-4889-B3EF-7E0171FF32B0}"/>
    <cellStyle name="Normal 4 9 2 2 3 2" xfId="9125" xr:uid="{B287CC7E-81A6-4F37-95CD-77D3B7A9D44B}"/>
    <cellStyle name="Normal 4 9 2 2 3 2 2" xfId="29168" xr:uid="{01E746A7-4123-43E0-AB3E-B028EF387EB6}"/>
    <cellStyle name="Normal 4 9 2 2 3 2 3" xfId="19505" xr:uid="{39187655-B24B-4182-BDE2-038D1B8846B2}"/>
    <cellStyle name="Normal 4 9 2 2 3 3" xfId="11958" xr:uid="{8211DA65-4B71-4084-AF16-B8C6040CE355}"/>
    <cellStyle name="Normal 4 9 2 2 3 3 2" xfId="22338" xr:uid="{8A3F3DA4-464D-44A0-BF17-399DABF26D3E}"/>
    <cellStyle name="Normal 4 9 2 2 3 4" xfId="24744" xr:uid="{53C96F65-A9A7-47BE-804A-52A54B7CBC06}"/>
    <cellStyle name="Normal 4 9 2 2 3 5" xfId="16672" xr:uid="{AEF97B57-EBB3-40C7-A330-5F1D3B247A08}"/>
    <cellStyle name="Normal 4 9 2 2 4" xfId="5343" xr:uid="{96342CCA-55A5-47D1-A797-2C36D42FFB2A}"/>
    <cellStyle name="Normal 4 9 2 2 4 2" xfId="27025" xr:uid="{DBE57265-6D69-4443-95A6-FC9DC1A9B761}"/>
    <cellStyle name="Normal 4 9 2 2 4 3" xfId="14641" xr:uid="{8C4ADD13-00FC-4CC3-AD26-03FC256F0E18}"/>
    <cellStyle name="Normal 4 9 2 2 5" xfId="7094" xr:uid="{3C1AF9BA-F553-4120-B127-A4197615CA77}"/>
    <cellStyle name="Normal 4 9 2 2 5 2" xfId="17474" xr:uid="{632F33F2-D68C-4055-927E-790550974824}"/>
    <cellStyle name="Normal 4 9 2 2 6" xfId="9927" xr:uid="{2C8C1A72-261D-44D7-96A5-2516D17DBD05}"/>
    <cellStyle name="Normal 4 9 2 2 6 2" xfId="20307" xr:uid="{79CDB092-0135-4613-B647-132677FBB4DC}"/>
    <cellStyle name="Normal 4 9 2 2 7" xfId="23124" xr:uid="{723A8EC1-6226-49C0-95A1-E85A20D6241E}"/>
    <cellStyle name="Normal 4 9 2 2 8" xfId="13267" xr:uid="{1C00D6FC-68F7-4724-A70D-4669B52F1AA0}"/>
    <cellStyle name="Normal 4 9 2 3" xfId="3395" xr:uid="{00000000-0005-0000-0000-0000BD060000}"/>
    <cellStyle name="Normal 4 9 2 3 2" xfId="4554" xr:uid="{429A3C00-EA96-4A8D-852C-E18122DA3BFC}"/>
    <cellStyle name="Normal 4 9 2 3 2 2" xfId="9325" xr:uid="{078A8D01-3A66-4BF7-A0C3-9EA9566C4FBA}"/>
    <cellStyle name="Normal 4 9 2 3 2 2 2" xfId="29300" xr:uid="{81E919EC-171F-4337-8F54-BAF4FAA1875E}"/>
    <cellStyle name="Normal 4 9 2 3 2 2 3" xfId="19705" xr:uid="{AEF3400C-B76F-41BC-A7D4-E6ACE6A7356F}"/>
    <cellStyle name="Normal 4 9 2 3 2 3" xfId="12158" xr:uid="{3A9B6F7D-697F-4A82-94EE-0008EAD9B053}"/>
    <cellStyle name="Normal 4 9 2 3 2 3 2" xfId="22538" xr:uid="{EF7F18C2-0586-4A8A-BEE2-3AFDB87ABC8E}"/>
    <cellStyle name="Normal 4 9 2 3 2 4" xfId="24300" xr:uid="{281778F3-8B05-4B77-B5C9-E8664219A3E7}"/>
    <cellStyle name="Normal 4 9 2 3 2 5" xfId="16872" xr:uid="{26292AE9-A676-4867-8354-8FDF65FF8704}"/>
    <cellStyle name="Normal 4 9 2 3 3" xfId="6452" xr:uid="{E0E8314D-1134-4E1C-B19E-01A0BC6639B8}"/>
    <cellStyle name="Normal 4 9 2 3 3 2" xfId="26874" xr:uid="{54796271-879F-4167-BA9B-BD66C88C0419}"/>
    <cellStyle name="Normal 4 9 2 3 3 3" xfId="16021" xr:uid="{51271DC9-1A29-44F5-97D7-BCACACE46210}"/>
    <cellStyle name="Normal 4 9 2 3 4" xfId="8474" xr:uid="{AB9A5261-844D-4CD8-A4BA-30EAD92011D8}"/>
    <cellStyle name="Normal 4 9 2 3 4 2" xfId="18854" xr:uid="{AD961A38-47B8-4F6B-937B-81803D0557EA}"/>
    <cellStyle name="Normal 4 9 2 3 5" xfId="11307" xr:uid="{B27C72B8-AD1B-44BC-BDD7-12ADA905F9B6}"/>
    <cellStyle name="Normal 4 9 2 3 5 2" xfId="21687" xr:uid="{B3F3CBB2-6F69-4275-AAFA-CB8D22E05A51}"/>
    <cellStyle name="Normal 4 9 2 3 6" xfId="23988" xr:uid="{EE707BDF-7721-4690-8488-D9E5F4960A9C}"/>
    <cellStyle name="Normal 4 9 2 3 7" xfId="13962" xr:uid="{425ACECC-3E0F-46C2-8378-FFD904F5B98A}"/>
    <cellStyle name="Normal 4 9 2 4" xfId="3393" xr:uid="{00000000-0005-0000-0000-0000BE060000}"/>
    <cellStyle name="Normal 4 9 2 4 2" xfId="6450" xr:uid="{E9DBFBC1-94F8-4265-B53D-C168DE8425DE}"/>
    <cellStyle name="Normal 4 9 2 4 2 2" xfId="27634" xr:uid="{D134B4F9-958C-4105-8EB7-56E094FF549D}"/>
    <cellStyle name="Normal 4 9 2 4 2 3" xfId="16019" xr:uid="{CD533D81-4227-4367-AD8A-972D87E4277A}"/>
    <cellStyle name="Normal 4 9 2 4 3" xfId="8472" xr:uid="{3F24AFFD-A75E-450C-A9EF-92566A7C3F04}"/>
    <cellStyle name="Normal 4 9 2 4 3 2" xfId="18852" xr:uid="{558DB0AB-D2E0-4ADC-8A48-18296A3BBF68}"/>
    <cellStyle name="Normal 4 9 2 4 4" xfId="11305" xr:uid="{1A76F0A1-8D28-4290-8946-F2B4A37D6264}"/>
    <cellStyle name="Normal 4 9 2 4 4 2" xfId="21685" xr:uid="{8B7841B6-B6A5-43C6-9864-9348B6A6EB0E}"/>
    <cellStyle name="Normal 4 9 2 4 5" xfId="25328" xr:uid="{7C7C8256-B9E5-4613-B263-AB4056C9349D}"/>
    <cellStyle name="Normal 4 9 2 4 6" xfId="13960" xr:uid="{FF2032C4-8BF9-4137-BD49-7B217EF6F85A}"/>
    <cellStyle name="Normal 4 9 2 5" xfId="2656" xr:uid="{00000000-0005-0000-0000-0000BF060000}"/>
    <cellStyle name="Normal 4 9 2 5 2" xfId="5915" xr:uid="{41952D99-ABDB-4293-834B-F38C838B1168}"/>
    <cellStyle name="Normal 4 9 2 5 2 2" xfId="27666" xr:uid="{B83C8430-3C67-4460-8840-7F0BDA03DB8B}"/>
    <cellStyle name="Normal 4 9 2 5 2 3" xfId="15327" xr:uid="{BC35F09B-CE5B-4916-9597-B10216CAA486}"/>
    <cellStyle name="Normal 4 9 2 5 3" xfId="7780" xr:uid="{9DD94790-E2C5-4C61-9D03-570B091E3C4D}"/>
    <cellStyle name="Normal 4 9 2 5 3 2" xfId="18160" xr:uid="{0ABF3531-97C8-4476-9FAD-A96156326B2F}"/>
    <cellStyle name="Normal 4 9 2 5 4" xfId="10613" xr:uid="{8C1CF07B-3467-4C48-912E-2E1C444A4F06}"/>
    <cellStyle name="Normal 4 9 2 5 4 2" xfId="20993" xr:uid="{252AC7F1-0AB2-4B98-9212-B2CC72E9BB0C}"/>
    <cellStyle name="Normal 4 9 2 5 5" xfId="24388" xr:uid="{531B2959-78A0-4777-AF18-50FB596D273D}"/>
    <cellStyle name="Normal 4 9 2 5 6" xfId="13057" xr:uid="{1A269D4F-B737-489D-B7A7-D1D28B78EA22}"/>
    <cellStyle name="Normal 4 9 2 6" xfId="2377" xr:uid="{00000000-0005-0000-0000-0000BA060000}"/>
    <cellStyle name="Normal 4 9 2 6 2" xfId="7503" xr:uid="{D6504F32-9E30-4636-8E43-11D3A1544429}"/>
    <cellStyle name="Normal 4 9 2 6 2 2" xfId="17883" xr:uid="{0A365267-F0E1-4CB9-8305-0282D4AD3D06}"/>
    <cellStyle name="Normal 4 9 2 6 3" xfId="10336" xr:uid="{E4B342D6-E1E6-4E71-B82A-B35FC665DD40}"/>
    <cellStyle name="Normal 4 9 2 6 3 2" xfId="20716" xr:uid="{6073AC3D-C593-4C95-970E-A50E189650EC}"/>
    <cellStyle name="Normal 4 9 2 6 4" xfId="24541" xr:uid="{215AFCB9-7E53-4A64-A0F6-85835A7537F7}"/>
    <cellStyle name="Normal 4 9 2 6 5" xfId="15050" xr:uid="{99D15716-0A26-4820-A1B9-0E615D69DB7C}"/>
    <cellStyle name="Normal 4 9 2 7" xfId="3954" xr:uid="{5662DC37-F90E-41B1-8934-44962F194A3A}"/>
    <cellStyle name="Normal 4 9 2 7 2" xfId="8785" xr:uid="{7D06C3E6-4AF0-4B89-8901-A8CEEF48497E}"/>
    <cellStyle name="Normal 4 9 2 7 2 2" xfId="19165" xr:uid="{D8782B79-623B-4E23-BD16-08969CEE0135}"/>
    <cellStyle name="Normal 4 9 2 7 3" xfId="11618" xr:uid="{24202C2E-E9BC-4B30-A123-54FB0FE2BA5B}"/>
    <cellStyle name="Normal 4 9 2 7 3 2" xfId="21998" xr:uid="{6B243055-76E8-4D7F-93D0-717A0B52A8C3}"/>
    <cellStyle name="Normal 4 9 2 7 4" xfId="16332" xr:uid="{D16B8EEB-DBF4-45EA-8E00-E56CA3FA07FB}"/>
    <cellStyle name="Normal 4 9 2 8" xfId="5342" xr:uid="{FA09D750-66D3-46F2-AA20-E5C5C6D5A7A2}"/>
    <cellStyle name="Normal 4 9 2 8 2" xfId="14640" xr:uid="{EB460EF6-969D-48F3-9585-CD572D0075A6}"/>
    <cellStyle name="Normal 4 9 2 9" xfId="7093" xr:uid="{7A8048F7-241E-4979-B207-70F8C28C3BBA}"/>
    <cellStyle name="Normal 4 9 2 9 2" xfId="17473" xr:uid="{9DD638C0-C0F0-4C0A-A277-0655FAB0BB6A}"/>
    <cellStyle name="Normal 4 9 3" xfId="1043" xr:uid="{00000000-0005-0000-0000-0000C5050000}"/>
    <cellStyle name="Normal 4 9 3 2" xfId="3396" xr:uid="{00000000-0005-0000-0000-0000C1060000}"/>
    <cellStyle name="Normal 4 9 3 2 2" xfId="6453" xr:uid="{EC58CF77-95B6-42C0-8B6D-E6C38386E713}"/>
    <cellStyle name="Normal 4 9 3 2 2 2" xfId="23773" xr:uid="{DC92D57D-5795-4BFD-B9C6-40860AECCF78}"/>
    <cellStyle name="Normal 4 9 3 2 2 3" xfId="27657" xr:uid="{BD270951-A7CB-4512-B042-ED92B3AF51B0}"/>
    <cellStyle name="Normal 4 9 3 2 2 4" xfId="16022" xr:uid="{F7DFEFAD-B8A4-4014-A965-79AC03EE98CA}"/>
    <cellStyle name="Normal 4 9 3 2 3" xfId="8475" xr:uid="{D017D5D2-9F67-46D6-9C65-8D3ADB37B85E}"/>
    <cellStyle name="Normal 4 9 3 2 3 2" xfId="28922" xr:uid="{3CE00559-6AD8-4A77-8FD5-69456922A500}"/>
    <cellStyle name="Normal 4 9 3 2 3 3" xfId="18855" xr:uid="{127CBB48-2A01-470A-BD74-3890FD0642C8}"/>
    <cellStyle name="Normal 4 9 3 2 4" xfId="11308" xr:uid="{72168985-3B71-4213-80CA-7C09896A4598}"/>
    <cellStyle name="Normal 4 9 3 2 4 2" xfId="21688" xr:uid="{BD9DCD0E-2F77-44EF-97C0-5BB4BFF291DF}"/>
    <cellStyle name="Normal 4 9 3 2 5" xfId="24904" xr:uid="{9BFE87F1-B694-4E99-B970-076C7ACAE04A}"/>
    <cellStyle name="Normal 4 9 3 2 6" xfId="13963" xr:uid="{BCF44529-9CE9-460D-B060-C9F0FB761974}"/>
    <cellStyle name="Normal 4 9 3 3" xfId="2802" xr:uid="{00000000-0005-0000-0000-0000C2060000}"/>
    <cellStyle name="Normal 4 9 3 3 2" xfId="6019" xr:uid="{9EDD67D1-5C2C-41FB-8DB5-F20ED392B8C6}"/>
    <cellStyle name="Normal 4 9 3 3 2 2" xfId="26493" xr:uid="{D2B1457E-7C6D-43FE-97D1-D741065D3543}"/>
    <cellStyle name="Normal 4 9 3 3 2 3" xfId="15472" xr:uid="{4C1DDB65-F2A6-453B-9303-D769A622CC45}"/>
    <cellStyle name="Normal 4 9 3 3 3" xfId="7925" xr:uid="{C4B41890-42D4-4559-BB21-ACCE2AE869DB}"/>
    <cellStyle name="Normal 4 9 3 3 3 2" xfId="18305" xr:uid="{3A0D7D73-2444-4B2D-AE17-EAC42634EFA4}"/>
    <cellStyle name="Normal 4 9 3 3 4" xfId="10758" xr:uid="{CFAD69D5-A814-46DE-87BE-BF954F5E5BF9}"/>
    <cellStyle name="Normal 4 9 3 3 4 2" xfId="21138" xr:uid="{EBAEB439-29CF-471F-B1AE-7CBD9143C4D3}"/>
    <cellStyle name="Normal 4 9 3 3 5" xfId="23428" xr:uid="{5E6BB81F-081E-4ACD-B0C1-13DEA25765B8}"/>
    <cellStyle name="Normal 4 9 3 3 6" xfId="13266" xr:uid="{17F04C83-C241-4809-AF38-EF377A2E1468}"/>
    <cellStyle name="Normal 4 9 3 4" xfId="4203" xr:uid="{59B0931E-45F8-4742-866F-5C5AC23997A1}"/>
    <cellStyle name="Normal 4 9 3 4 2" xfId="8974" xr:uid="{154E08C5-8FF7-48F4-B67A-35F5CAF52B32}"/>
    <cellStyle name="Normal 4 9 3 4 2 2" xfId="29056" xr:uid="{039F68C9-4D7A-420B-A116-ED61329DE099}"/>
    <cellStyle name="Normal 4 9 3 4 2 3" xfId="19354" xr:uid="{75FD03FC-72A0-4F5E-A0CA-5FE0B27F42F2}"/>
    <cellStyle name="Normal 4 9 3 4 3" xfId="11807" xr:uid="{B23AF0B9-02E9-4983-96E2-542D5F5C0818}"/>
    <cellStyle name="Normal 4 9 3 4 3 2" xfId="22187" xr:uid="{B783A89E-86D7-4233-B590-0C0232E081AF}"/>
    <cellStyle name="Normal 4 9 3 4 4" xfId="24446" xr:uid="{ECE1713B-6C36-4DD6-816C-09DF059B87B7}"/>
    <cellStyle name="Normal 4 9 3 4 5" xfId="16521" xr:uid="{D0E91311-55B1-4F1E-B6D0-1D0E1521AF8F}"/>
    <cellStyle name="Normal 4 9 3 5" xfId="5344" xr:uid="{B95C7F4B-9A71-4AEC-BF82-3710F3D2C35B}"/>
    <cellStyle name="Normal 4 9 3 5 2" xfId="26031" xr:uid="{D5C88AE1-B3BD-4C8F-BA05-C1B0AB621E4B}"/>
    <cellStyle name="Normal 4 9 3 5 3" xfId="14642" xr:uid="{946793D5-930B-438A-BA01-92F106EAA79C}"/>
    <cellStyle name="Normal 4 9 3 6" xfId="7095" xr:uid="{45A6AE62-1A27-4679-9355-C7565243CC36}"/>
    <cellStyle name="Normal 4 9 3 6 2" xfId="17475" xr:uid="{5E875325-DDEF-43E5-88B0-36663A002E3A}"/>
    <cellStyle name="Normal 4 9 3 7" xfId="9928" xr:uid="{438C59F0-280F-4A01-B1FA-B98BB434E128}"/>
    <cellStyle name="Normal 4 9 3 7 2" xfId="20308" xr:uid="{9760F551-7F49-4B66-9392-BC4ED1C07275}"/>
    <cellStyle name="Normal 4 9 3 8" xfId="24808" xr:uid="{06BCB86A-1997-4F11-B114-820C012B0138}"/>
    <cellStyle name="Normal 4 9 3 9" xfId="12768" xr:uid="{4234F2F0-DD76-48C3-858A-37108DC7FF33}"/>
    <cellStyle name="Normal 4 9 4" xfId="1044" xr:uid="{00000000-0005-0000-0000-0000C6050000}"/>
    <cellStyle name="Normal 4 9 4 2" xfId="4555" xr:uid="{B60F7FE0-303D-4809-9FF9-BA03D1C69B44}"/>
    <cellStyle name="Normal 4 9 4 2 2" xfId="9326" xr:uid="{D898483C-C1B9-4E7F-8610-5E7B7DD99729}"/>
    <cellStyle name="Normal 4 9 4 2 2 2" xfId="29301" xr:uid="{411B5B70-8F18-4E55-B496-BE944566B165}"/>
    <cellStyle name="Normal 4 9 4 2 2 3" xfId="19706" xr:uid="{091F6D37-CB88-4DE7-8317-5909FD2E580A}"/>
    <cellStyle name="Normal 4 9 4 2 3" xfId="12159" xr:uid="{BB3FE38A-1F1B-4F3D-B629-ADA754C185CC}"/>
    <cellStyle name="Normal 4 9 4 2 3 2" xfId="22539" xr:uid="{5FFEF487-F08A-48EB-A592-4927EE828390}"/>
    <cellStyle name="Normal 4 9 4 2 4" xfId="24395" xr:uid="{BAB0A28D-4E99-4B0E-BBA3-3FA6958A4ED7}"/>
    <cellStyle name="Normal 4 9 4 2 5" xfId="16873" xr:uid="{15504F81-1EA2-4C0E-B012-16BAE8A59B70}"/>
    <cellStyle name="Normal 4 9 4 3" xfId="5345" xr:uid="{0E040CF3-0042-422A-BA5E-6AAA80545842}"/>
    <cellStyle name="Normal 4 9 4 3 2" xfId="26418" xr:uid="{9737F622-9F4D-4215-9D5E-4603C76300E2}"/>
    <cellStyle name="Normal 4 9 4 3 3" xfId="14643" xr:uid="{1605F229-F8A2-4434-9B75-426B7260F6B9}"/>
    <cellStyle name="Normal 4 9 4 4" xfId="7096" xr:uid="{154A79A8-E326-4846-BD3C-FCF566EEFF09}"/>
    <cellStyle name="Normal 4 9 4 4 2" xfId="17476" xr:uid="{48CE7B65-0A47-49AA-A0FB-D19A0D3D9D98}"/>
    <cellStyle name="Normal 4 9 4 5" xfId="9929" xr:uid="{E883B33E-6308-4FF6-9680-F215C520DFC2}"/>
    <cellStyle name="Normal 4 9 4 5 2" xfId="20309" xr:uid="{5F0F5074-2CF6-416D-BFD7-6299FC13A09D}"/>
    <cellStyle name="Normal 4 9 4 6" xfId="25404" xr:uid="{BA7D3C25-E40B-4434-A1BB-73C9F27BBACC}"/>
    <cellStyle name="Normal 4 9 4 7" xfId="13964" xr:uid="{CE3262C7-FE81-4080-A643-90F204935236}"/>
    <cellStyle name="Normal 4 9 5" xfId="2946" xr:uid="{00000000-0005-0000-0000-0000C4060000}"/>
    <cellStyle name="Normal 4 9 5 2" xfId="6125" xr:uid="{8FE178C2-CBA3-433F-A7C2-84FC619F5B81}"/>
    <cellStyle name="Normal 4 9 5 2 2" xfId="24055" xr:uid="{4E4E5A2D-359D-46B2-A19E-DBF03D5EF5F9}"/>
    <cellStyle name="Normal 4 9 5 2 3" xfId="27542" xr:uid="{C39916A2-C003-4C43-9C9A-9AC63521D991}"/>
    <cellStyle name="Normal 4 9 5 2 4" xfId="15603" xr:uid="{4543F762-D666-4FA6-ABE4-C9631A5B5E34}"/>
    <cellStyle name="Normal 4 9 5 3" xfId="8056" xr:uid="{DE5353BF-C4EC-4276-9C20-3C9D1B71ABCA}"/>
    <cellStyle name="Normal 4 9 5 3 2" xfId="28758" xr:uid="{BC05135D-49F9-4C43-8779-B049198642E6}"/>
    <cellStyle name="Normal 4 9 5 3 3" xfId="18436" xr:uid="{AD4191F7-A8FF-4446-ABBC-0AF88631DCE5}"/>
    <cellStyle name="Normal 4 9 5 4" xfId="10889" xr:uid="{FA8A25CE-B31C-43F8-A59B-36EA28645A33}"/>
    <cellStyle name="Normal 4 9 5 4 2" xfId="21269" xr:uid="{4927AD9C-0BD5-4299-BC43-309E2FA370C1}"/>
    <cellStyle name="Normal 4 9 5 5" xfId="23970" xr:uid="{34073EE8-2408-4029-BCA1-F24C370C643F}"/>
    <cellStyle name="Normal 4 9 5 6" xfId="13466" xr:uid="{AC7DC948-1164-4B8F-BA4C-16C1F6D5BBCA}"/>
    <cellStyle name="Normal 4 9 6" xfId="2505" xr:uid="{00000000-0005-0000-0000-0000C5060000}"/>
    <cellStyle name="Normal 4 9 6 2" xfId="5784" xr:uid="{C5DB1F4C-84E0-4922-9AF3-EB13B41C9A24}"/>
    <cellStyle name="Normal 4 9 6 2 2" xfId="27871" xr:uid="{87BC2480-2AB3-4E58-946B-68C1A6688A73}"/>
    <cellStyle name="Normal 4 9 6 2 3" xfId="15176" xr:uid="{6429479B-48DE-4743-A1AE-AE3E25563ABC}"/>
    <cellStyle name="Normal 4 9 6 3" xfId="7629" xr:uid="{DC26186C-24BB-4851-B8BA-E951777B6486}"/>
    <cellStyle name="Normal 4 9 6 3 2" xfId="18009" xr:uid="{8D143DA6-04AA-4573-A04D-157B4DFCECA0}"/>
    <cellStyle name="Normal 4 9 6 4" xfId="10462" xr:uid="{6E09233B-E859-4C16-B2F7-186BEBD86034}"/>
    <cellStyle name="Normal 4 9 6 4 2" xfId="20842" xr:uid="{B2EBD67C-2D94-4BBC-9EC9-755791AC361C}"/>
    <cellStyle name="Normal 4 9 6 5" xfId="23169" xr:uid="{F03EBC55-AE1F-42DF-AB33-8551F9067632}"/>
    <cellStyle name="Normal 4 9 6 6" xfId="12892" xr:uid="{3021E087-4766-4419-B53E-DFF3977350AA}"/>
    <cellStyle name="Normal 4 9 7" xfId="2261" xr:uid="{00000000-0005-0000-0000-0000B9060000}"/>
    <cellStyle name="Normal 4 9 7 2" xfId="7387" xr:uid="{32C9A824-0488-4806-8D99-CFC51AABAF81}"/>
    <cellStyle name="Normal 4 9 7 2 2" xfId="17767" xr:uid="{DA96CD8A-5157-4F8F-9A9C-59010E38E781}"/>
    <cellStyle name="Normal 4 9 7 3" xfId="10220" xr:uid="{DC37B7A9-8333-428A-AFF8-B24F26B0F802}"/>
    <cellStyle name="Normal 4 9 7 3 2" xfId="20600" xr:uid="{09BA70BB-9E2F-4C92-BDE6-A2D55D353E26}"/>
    <cellStyle name="Normal 4 9 7 4" xfId="24843" xr:uid="{4CB515D3-9236-4373-A92A-18A2F5F6E62F}"/>
    <cellStyle name="Normal 4 9 7 5" xfId="14934" xr:uid="{A33D728C-722B-4236-A9CF-7BF81F686EC4}"/>
    <cellStyle name="Normal 4 9 8" xfId="3998" xr:uid="{FB00525F-F625-4EBD-91ED-9DCBAED536F6}"/>
    <cellStyle name="Normal 4 9 8 2" xfId="8821" xr:uid="{18EB733E-EE76-4921-A96E-C69C33C3D8B9}"/>
    <cellStyle name="Normal 4 9 8 2 2" xfId="19201" xr:uid="{30B088D8-493E-4B50-8AE3-E18AEF7C462B}"/>
    <cellStyle name="Normal 4 9 8 3" xfId="11654" xr:uid="{85D8D720-9657-4EE8-BBCD-0244CF3EF351}"/>
    <cellStyle name="Normal 4 9 8 3 2" xfId="22034" xr:uid="{0A524794-595E-421E-98C3-5BD4E863566A}"/>
    <cellStyle name="Normal 4 9 8 4" xfId="16368" xr:uid="{C46AB949-0015-4839-8683-C34DB6ABA655}"/>
    <cellStyle name="Normal 4 9 9" xfId="5341" xr:uid="{9F32A828-194D-41BB-86AC-BC1E9E4BD583}"/>
    <cellStyle name="Normal 4 9 9 2" xfId="14639" xr:uid="{48C8B0A3-4F68-493C-9981-7A51C895F469}"/>
    <cellStyle name="Normal 5" xfId="1045" xr:uid="{00000000-0005-0000-0000-0000C7050000}"/>
    <cellStyle name="Normal 5 2" xfId="1046" xr:uid="{00000000-0005-0000-0000-0000C8050000}"/>
    <cellStyle name="Normal 5 2 2" xfId="1047" xr:uid="{00000000-0005-0000-0000-0000C9050000}"/>
    <cellStyle name="Normal 5 2 2 2" xfId="1048" xr:uid="{00000000-0005-0000-0000-0000CA050000}"/>
    <cellStyle name="Normal 5 2 2 3" xfId="1049" xr:uid="{00000000-0005-0000-0000-0000CB050000}"/>
    <cellStyle name="Normal 5 2 2 3 2" xfId="1050" xr:uid="{00000000-0005-0000-0000-0000CC050000}"/>
    <cellStyle name="Normal 5 2 2 3 3" xfId="1051" xr:uid="{00000000-0005-0000-0000-0000CD050000}"/>
    <cellStyle name="Normal 5 2 2 3 3 2" xfId="1052" xr:uid="{00000000-0005-0000-0000-0000CE050000}"/>
    <cellStyle name="Normal 5 2 2 3 3 2 2" xfId="1053" xr:uid="{00000000-0005-0000-0000-0000CF050000}"/>
    <cellStyle name="Normal 5 2 2 3 3 2 3" xfId="1054" xr:uid="{00000000-0005-0000-0000-0000D0050000}"/>
    <cellStyle name="Normal 5 2 2 3 3 2 3 2" xfId="1055" xr:uid="{00000000-0005-0000-0000-0000D1050000}"/>
    <cellStyle name="Normal 5 2 2 3 3 2 3 2 2" xfId="1056" xr:uid="{00000000-0005-0000-0000-0000D2050000}"/>
    <cellStyle name="Normal 5 2 2 3 3 2 3 2 2 2" xfId="25822" xr:uid="{54CDD460-EA0A-4C9F-A2E9-D83616F70B34}"/>
    <cellStyle name="Normal 5 2 2 3 3 2 3 2 2 3" xfId="22973" xr:uid="{4F628876-254C-42A5-A33A-0B9E9D415554}"/>
    <cellStyle name="Normal 5 2 2 3 3 2 3 2 3" xfId="1057" xr:uid="{00000000-0005-0000-0000-0000D3050000}"/>
    <cellStyle name="Normal 5 2 2 3 3 2 3 2 3 2" xfId="1993" xr:uid="{00000000-0005-0000-0000-0000D4050000}"/>
    <cellStyle name="Normal 5 2 2 3 3 2 3 2 3 3" xfId="3717" xr:uid="{00000000-0005-0000-0000-000040050000}"/>
    <cellStyle name="Normal 5 2 2 3 3 2 3 2 3 3 2" xfId="4690" xr:uid="{51905AF2-C163-47F0-8B1F-2980361FD244}"/>
    <cellStyle name="Normal 5 2 2 3 3 2 3 2 3 3 3" xfId="30241" xr:uid="{CA1835E3-D7CA-494D-AA80-1B1149D5AFB8}"/>
    <cellStyle name="Normal 5 2 2 3 3 2 3 2 3 3 3 2" xfId="31384" xr:uid="{887E578E-D69D-402D-8C71-0EB314923E1C}"/>
    <cellStyle name="Normal 5 2 2 3 3 2 3 2 3 3 4" xfId="31581" xr:uid="{92D8B8E4-BB12-424E-9790-D21F8131DC73}"/>
    <cellStyle name="Normal 5 2 2 3 3 2 3 2 4" xfId="25786" xr:uid="{1D08EFFC-DA7F-41BE-978E-EC07123E36B4}"/>
    <cellStyle name="Normal 5 2 2 3 3 2 3 3" xfId="1058" xr:uid="{00000000-0005-0000-0000-0000D5050000}"/>
    <cellStyle name="Normal 5 2 2 3 3 2 3 4" xfId="2948" xr:uid="{00000000-0005-0000-0000-0000D2060000}"/>
    <cellStyle name="Normal 5 2 2 3 3 2 3 4 2" xfId="31295" xr:uid="{78CA0B19-A34B-4E31-AA24-2A14D9E7C4D2}"/>
    <cellStyle name="Normal 5 2 2 3 3 2 3 5" xfId="2101" xr:uid="{00000000-0005-0000-0000-000062020000}"/>
    <cellStyle name="Normal 5 2 2 3 3 2 3 5 2" xfId="4645" xr:uid="{DCF2241D-14ED-485A-9D65-B2AB943923E7}"/>
    <cellStyle name="Normal 5 2 2 3 3 2 3 5 3" xfId="30181" xr:uid="{A412684C-6109-4521-B609-EE02EEB536F2}"/>
    <cellStyle name="Normal 5 2 2 3 3 2 3 5 3 2" xfId="31325" xr:uid="{B0044842-2681-4637-80B7-F8CD98CD6A4C}"/>
    <cellStyle name="Normal 5 2 2 3 3 2 3 5 4" xfId="31521" xr:uid="{F88276D7-3241-416D-82B9-264DD5195C56}"/>
    <cellStyle name="Normal 5 2 2 3 3 2 3 6" xfId="4000" xr:uid="{F1B4F0B9-FD33-4680-A501-B9D0765C51F9}"/>
    <cellStyle name="Normal 5 2 2 3 3 2 3 6 2" xfId="4694" xr:uid="{87C651C8-4B39-4467-81FB-F4E1577DF4A5}"/>
    <cellStyle name="Normal 5 2 2 3 3 2 3 6 3" xfId="30302" xr:uid="{20D658DA-AA9C-4B8A-88DB-4A53FA3E1566}"/>
    <cellStyle name="Normal 5 2 2 3 3 2 3 6 3 2" xfId="31445" xr:uid="{8335C654-6A5B-43B0-9BF5-99B5E4D6EAF0}"/>
    <cellStyle name="Normal 5 2 2 3 3 2 3 6 4" xfId="31642" xr:uid="{648E6EA8-0CB8-4625-96BD-1713085C6150}"/>
    <cellStyle name="Normal 5 2 2 3 3 2 3 7" xfId="30123" xr:uid="{DAC80EA3-45F7-49F1-A349-239CC3856162}"/>
    <cellStyle name="Normal 5 2 2 3 3 2 3 7 2" xfId="30485" xr:uid="{207BB286-D44A-4530-97B5-78C32E75393D}"/>
    <cellStyle name="Normal 5 2 2 3 3 2 4" xfId="1059" xr:uid="{00000000-0005-0000-0000-0000D6050000}"/>
    <cellStyle name="Normal 5 2 2 3 3 2 4 2" xfId="2947" xr:uid="{00000000-0005-0000-0000-0000D3060000}"/>
    <cellStyle name="Normal 5 2 2 3 3 2 4 3" xfId="25591" xr:uid="{5B9280FC-9264-4B15-A200-680DEEC4D82C}"/>
    <cellStyle name="Normal 5 2 2 3 3 2 4 3 2" xfId="29623" xr:uid="{10ECCC93-74F9-4A09-802F-48DA5B303C31}"/>
    <cellStyle name="Normal 5 2 2 3 3 2 4 3 3" xfId="29599" xr:uid="{C8E61550-9BF6-4809-AD63-521FABB334AF}"/>
    <cellStyle name="Normal 5 2 2 3 3 2 4 3 3 2" xfId="29643" xr:uid="{CBBE4A4C-8051-48A5-A221-A862F98BE9FB}"/>
    <cellStyle name="Normal 5 2 2 3 3 2 4 3 3 3" xfId="30385" xr:uid="{869F3D5D-AE97-4CC5-B41A-A19DC4D969BE}"/>
    <cellStyle name="Normal 5 2 2 3 3 2 4 3 3 4" xfId="30372" xr:uid="{5CC7FCC2-30E8-4DE4-8C04-E4F3FF779ED6}"/>
    <cellStyle name="Normal 5 2 2 3 3 2 4 3 3 4 2" xfId="31711" xr:uid="{97349D98-A108-4282-8CFA-A793557F04C8}"/>
    <cellStyle name="Normal 5 2 2 3 3 2 4 3 4" xfId="30355" xr:uid="{1C60EA9A-684E-4679-89C8-749CEAB253C5}"/>
    <cellStyle name="Normal 5 2 2 3 3 2 4 3 4 2" xfId="31697" xr:uid="{AD204089-4C71-4050-991D-38E2B324F7EB}"/>
    <cellStyle name="Normal 5 2 2 3 3 2 5" xfId="2100" xr:uid="{00000000-0005-0000-0000-000060020000}"/>
    <cellStyle name="Normal 5 2 2 3 3 2 5 2" xfId="4664" xr:uid="{456E6ACB-B92B-4E09-90D7-9887AC9A6356}"/>
    <cellStyle name="Normal 5 2 2 3 3 2 5 3" xfId="30180" xr:uid="{949196C8-26F0-48F8-A360-5C93471FB753}"/>
    <cellStyle name="Normal 5 2 2 3 3 2 5 3 2" xfId="31324" xr:uid="{1776B697-3D7A-44A6-8CF4-26DCA157D5FD}"/>
    <cellStyle name="Normal 5 2 2 3 3 2 5 4" xfId="31520" xr:uid="{BEF860A1-5D07-4575-A886-606466C1C1D9}"/>
    <cellStyle name="Normal 5 2 2 3 3 2 6" xfId="3999" xr:uid="{A738EDEF-3EA0-4135-885D-6506E619A596}"/>
    <cellStyle name="Normal 5 2 2 3 3 2 6 2" xfId="4813" xr:uid="{54779593-FE24-451B-9985-E9D706451F82}"/>
    <cellStyle name="Normal 5 2 2 3 3 2 6 3" xfId="30301" xr:uid="{6891DA91-5722-4BAC-8C6B-FDD9DC564F07}"/>
    <cellStyle name="Normal 5 2 2 3 3 2 6 3 2" xfId="31444" xr:uid="{6A366D88-F890-46E2-BB04-E1D17258EF3B}"/>
    <cellStyle name="Normal 5 2 2 3 3 2 6 4" xfId="31641" xr:uid="{06A84B95-836D-4AEB-8DAA-809DFA91FB68}"/>
    <cellStyle name="Normal 5 2 2 3 3 2 7" xfId="30122" xr:uid="{16F6B502-50DE-40DF-90B1-0876CC1A1C94}"/>
    <cellStyle name="Normal 5 2 2 3 3 2 7 2" xfId="30484" xr:uid="{32F471BB-0723-4682-B1A0-F64159294218}"/>
    <cellStyle name="Normal 5 2 2 3 3 3" xfId="1060" xr:uid="{00000000-0005-0000-0000-0000D7050000}"/>
    <cellStyle name="Normal 5 2 2 3 3 4" xfId="1061" xr:uid="{00000000-0005-0000-0000-0000D8050000}"/>
    <cellStyle name="Normal 5 2 2 3 3 4 2" xfId="1062" xr:uid="{00000000-0005-0000-0000-0000D9050000}"/>
    <cellStyle name="Normal 5 2 2 3 3 4 2 2" xfId="1063" xr:uid="{00000000-0005-0000-0000-0000DA050000}"/>
    <cellStyle name="Normal 5 2 2 3 3 4 2 2 2" xfId="1064" xr:uid="{00000000-0005-0000-0000-0000DB050000}"/>
    <cellStyle name="Normal 5 2 2 3 3 4 2 2 2 2" xfId="1994" xr:uid="{00000000-0005-0000-0000-0000DC050000}"/>
    <cellStyle name="Normal 5 2 2 3 3 4 2 2 2 2 2" xfId="30089" xr:uid="{2B878A51-CD5F-4DE5-B930-3F48D284360B}"/>
    <cellStyle name="Normal 5 2 2 3 3 4 2 2 2 3" xfId="3718" xr:uid="{00000000-0005-0000-0000-000047050000}"/>
    <cellStyle name="Normal 5 2 2 3 3 4 2 2 2 3 2" xfId="4814" xr:uid="{A9DAC7E2-553D-4565-B80F-940B97A51BE8}"/>
    <cellStyle name="Normal 5 2 2 3 3 4 2 2 2 3 3" xfId="30242" xr:uid="{BA581B0B-DADD-427E-9227-F1A4995BB8C9}"/>
    <cellStyle name="Normal 5 2 2 3 3 4 2 2 2 3 3 2" xfId="31385" xr:uid="{D3E5510B-31A3-4A73-B547-9B3F2D2B326B}"/>
    <cellStyle name="Normal 5 2 2 3 3 4 2 2 2 3 4" xfId="31582" xr:uid="{21BABE29-A0ED-45DF-9708-DEE6E0C6E1A6}"/>
    <cellStyle name="Normal 5 2 2 3 3 4 2 2 2 4" xfId="25781" xr:uid="{36E75808-49D3-4D14-9DA6-61DB80D655FD}"/>
    <cellStyle name="Normal 5 2 2 3 3 4 2 2 3" xfId="1995" xr:uid="{00000000-0005-0000-0000-0000DD050000}"/>
    <cellStyle name="Normal 5 2 2 3 3 4 2 2 4" xfId="23412" xr:uid="{BA854DC5-60A5-4E12-82F7-BBD7FC263D3A}"/>
    <cellStyle name="Normal 5 2 2 3 3 4 2 3" xfId="1065" xr:uid="{00000000-0005-0000-0000-0000DE050000}"/>
    <cellStyle name="Normal 5 2 2 3 3 4 2 3 2" xfId="1066" xr:uid="{00000000-0005-0000-0000-0000DF050000}"/>
    <cellStyle name="Normal 5 2 2 3 3 4 2 3 2 2" xfId="25813" xr:uid="{0AE676AB-4C86-4CA3-9C45-55D8413D79AD}"/>
    <cellStyle name="Normal 5 2 2 3 3 4 2 3 2 3" xfId="23195" xr:uid="{A05CFCBC-1C32-439E-B3B0-8BBB5EA27847}"/>
    <cellStyle name="Normal 5 2 2 3 3 4 2 3 3" xfId="1067" xr:uid="{00000000-0005-0000-0000-0000E0050000}"/>
    <cellStyle name="Normal 5 2 2 3 3 4 2 3 3 2" xfId="24260" xr:uid="{4E635149-A9CA-4E61-A008-49F6F6E6E5A8}"/>
    <cellStyle name="Normal 5 2 2 3 3 4 2 3 3 3" xfId="24681" xr:uid="{F7A47AF9-6E5B-4813-8096-B603E3BB974D}"/>
    <cellStyle name="Normal 5 2 2 3 3 4 2 3 4" xfId="2103" xr:uid="{00000000-0005-0000-0000-000068020000}"/>
    <cellStyle name="Normal 5 2 2 3 3 4 2 3 4 2" xfId="4707" xr:uid="{B07E0505-B8A6-484D-AAA8-0C41974ED4F4}"/>
    <cellStyle name="Normal 5 2 2 3 3 4 2 3 4 3" xfId="30183" xr:uid="{9A0870E9-F2F2-44FB-8B46-C48A4968FEEF}"/>
    <cellStyle name="Normal 5 2 2 3 3 4 2 3 4 3 2" xfId="31327" xr:uid="{CF04E88C-F7B3-4D7A-9717-FD9ACBD6475E}"/>
    <cellStyle name="Normal 5 2 2 3 3 4 2 3 4 4" xfId="31523" xr:uid="{A111558E-E85F-4251-9D3B-B86A6E2852FF}"/>
    <cellStyle name="Normal 5 2 2 3 3 4 2 3 5" xfId="25791" xr:uid="{BE81E2B3-54B5-44DA-A7B7-DF27FBF44B0E}"/>
    <cellStyle name="Normal 5 2 2 3 3 4 2 3 6" xfId="30535" xr:uid="{6AF04956-A4AA-40F2-9013-C6A327256590}"/>
    <cellStyle name="Normal 5 2 2 3 3 4 2 4" xfId="24193" xr:uid="{8D3CA287-FEA1-4E49-ADF5-2EF14E33D055}"/>
    <cellStyle name="Normal 5 2 2 3 3 4 3" xfId="1068" xr:uid="{00000000-0005-0000-0000-0000E1050000}"/>
    <cellStyle name="Normal 5 2 2 3 3 4 4" xfId="2949" xr:uid="{00000000-0005-0000-0000-0000DB060000}"/>
    <cellStyle name="Normal 5 2 2 3 3 4 4 2" xfId="31289" xr:uid="{DEB5B321-0F2A-4419-A5CA-930B6F07E2F7}"/>
    <cellStyle name="Normal 5 2 2 3 3 4 5" xfId="2102" xr:uid="{00000000-0005-0000-0000-000065020000}"/>
    <cellStyle name="Normal 5 2 2 3 3 4 5 2" xfId="3790" xr:uid="{BC5A38D1-BFF3-476A-8A69-EA1EE0617EC6}"/>
    <cellStyle name="Normal 5 2 2 3 3 4 5 3" xfId="30182" xr:uid="{5C24DA68-97CD-49FE-802F-E259FD9B70A3}"/>
    <cellStyle name="Normal 5 2 2 3 3 4 5 3 2" xfId="31326" xr:uid="{79426398-3EAD-4E7A-9356-7A768B6FCB74}"/>
    <cellStyle name="Normal 5 2 2 3 3 4 5 4" xfId="31522" xr:uid="{3AC3627F-72DF-4B18-B008-B92A5C21CB5D}"/>
    <cellStyle name="Normal 5 2 2 3 3 4 6" xfId="4001" xr:uid="{D8FD9E04-9092-4C4B-A910-C73C5CD42691}"/>
    <cellStyle name="Normal 5 2 2 3 3 4 6 2" xfId="4693" xr:uid="{E279391E-A262-4102-8448-E71B06C35C79}"/>
    <cellStyle name="Normal 5 2 2 3 3 4 6 3" xfId="30303" xr:uid="{A30F632E-33C2-4D26-936D-ECDA03E22F6E}"/>
    <cellStyle name="Normal 5 2 2 3 3 4 6 3 2" xfId="31446" xr:uid="{164E3A5C-7416-44FC-8177-DC798DF6E6A0}"/>
    <cellStyle name="Normal 5 2 2 3 3 4 6 4" xfId="31643" xr:uid="{B9006B00-B933-4FB1-A35A-D7221D1C0512}"/>
    <cellStyle name="Normal 5 2 2 3 3 4 7" xfId="30124" xr:uid="{703E38E7-8BA4-47CE-A103-8E02D7643E7A}"/>
    <cellStyle name="Normal 5 2 2 3 3 4 7 2" xfId="30486" xr:uid="{2C6C969A-844E-4616-8573-0FAFBA4D69CF}"/>
    <cellStyle name="Normal 5 2 2 3 3 5" xfId="1069" xr:uid="{00000000-0005-0000-0000-0000E2050000}"/>
    <cellStyle name="Normal 5 2 2 3 3 5 2" xfId="1070" xr:uid="{00000000-0005-0000-0000-0000E3050000}"/>
    <cellStyle name="Normal 5 2 2 3 3 5 3" xfId="3719" xr:uid="{00000000-0005-0000-0000-00004E050000}"/>
    <cellStyle name="Normal 5 2 2 3 3 5 3 2" xfId="4793" xr:uid="{DF0BC7BF-5428-4780-84E3-7F8E288418C8}"/>
    <cellStyle name="Normal 5 2 2 3 3 5 3 2 2" xfId="27325" xr:uid="{F12C00FE-6AFB-4D00-84B2-71822DC2DF6A}"/>
    <cellStyle name="Normal 5 2 2 3 3 5 3 3" xfId="22847" xr:uid="{659AE614-353A-4FE0-9C98-E3D2FE7BC367}"/>
    <cellStyle name="Normal 5 2 2 3 3 5 3 4" xfId="30243" xr:uid="{10F24001-7CC0-44EC-B648-411E63A266B9}"/>
    <cellStyle name="Normal 5 2 2 3 3 5 3 4 2" xfId="31386" xr:uid="{B9C0C66D-8676-4A44-BA99-B9C8122368E0}"/>
    <cellStyle name="Normal 5 2 2 3 3 5 3 5" xfId="31583" xr:uid="{747A6EBE-5AA8-4D25-B6CA-2B8E86458B98}"/>
    <cellStyle name="Normal 5 2 2 3 3 5 4" xfId="25351" xr:uid="{8D8B4136-989F-4529-ABF1-5DCEC950D05B}"/>
    <cellStyle name="Normal 5 2 2 3 4" xfId="1071" xr:uid="{00000000-0005-0000-0000-0000E4050000}"/>
    <cellStyle name="Normal 5 2 2 3 4 2" xfId="1072" xr:uid="{00000000-0005-0000-0000-0000E5050000}"/>
    <cellStyle name="Normal 5 2 2 3 4 3" xfId="1073" xr:uid="{00000000-0005-0000-0000-0000E6050000}"/>
    <cellStyle name="Normal 5 2 2 3 4 3 2" xfId="1074" xr:uid="{00000000-0005-0000-0000-0000E7050000}"/>
    <cellStyle name="Normal 5 2 2 3 4 3 2 2" xfId="1075" xr:uid="{00000000-0005-0000-0000-0000E8050000}"/>
    <cellStyle name="Normal 5 2 2 3 4 3 2 2 2" xfId="24420" xr:uid="{B47C1D1D-4990-4E6D-8D87-F2D0EA821190}"/>
    <cellStyle name="Normal 5 2 2 3 4 3 2 2 3" xfId="25683" xr:uid="{C0596603-1DB0-4B26-9F87-3B5181B6B939}"/>
    <cellStyle name="Normal 5 2 2 3 4 3 2 3" xfId="1076" xr:uid="{00000000-0005-0000-0000-0000E9050000}"/>
    <cellStyle name="Normal 5 2 2 3 4 3 2 3 2" xfId="1996" xr:uid="{00000000-0005-0000-0000-0000EA050000}"/>
    <cellStyle name="Normal 5 2 2 3 4 3 2 3 3" xfId="3720" xr:uid="{00000000-0005-0000-0000-000055050000}"/>
    <cellStyle name="Normal 5 2 2 3 4 3 2 3 3 2" xfId="4777" xr:uid="{2AAB0A08-DE9A-4C96-9B2A-1DB1A63BD9DB}"/>
    <cellStyle name="Normal 5 2 2 3 4 3 2 3 3 3" xfId="30244" xr:uid="{0B60F80B-7368-4D89-BA1E-AC6E4192ADD4}"/>
    <cellStyle name="Normal 5 2 2 3 4 3 2 3 3 3 2" xfId="31387" xr:uid="{6980F92F-2E8D-4F9E-B82F-A0952100F3DD}"/>
    <cellStyle name="Normal 5 2 2 3 4 3 2 3 3 4" xfId="31584" xr:uid="{7B6E9149-EDD8-47F2-8D5F-A2FC9635B763}"/>
    <cellStyle name="Normal 5 2 2 3 4 3 2 4" xfId="25684" xr:uid="{D36B2ED3-0F57-4BA2-8ECD-62BF05B0572F}"/>
    <cellStyle name="Normal 5 2 2 3 4 3 3" xfId="1077" xr:uid="{00000000-0005-0000-0000-0000EB050000}"/>
    <cellStyle name="Normal 5 2 2 3 4 3 4" xfId="2950" xr:uid="{00000000-0005-0000-0000-0000E1060000}"/>
    <cellStyle name="Normal 5 2 2 3 4 3 4 2" xfId="31273" xr:uid="{48413553-C1B7-4B8D-A3C6-C8BF89975138}"/>
    <cellStyle name="Normal 5 2 2 3 4 3 5" xfId="2105" xr:uid="{00000000-0005-0000-0000-00006C020000}"/>
    <cellStyle name="Normal 5 2 2 3 4 3 5 2" xfId="4052" xr:uid="{49B8B7A8-4856-40A4-A58F-9BFE37881BD3}"/>
    <cellStyle name="Normal 5 2 2 3 4 3 5 3" xfId="30185" xr:uid="{A70DBE0C-D5CA-4EAB-A3CA-07F95394E9AE}"/>
    <cellStyle name="Normal 5 2 2 3 4 3 5 3 2" xfId="31329" xr:uid="{490372D4-432A-4B6E-B243-E866D76B8184}"/>
    <cellStyle name="Normal 5 2 2 3 4 3 5 4" xfId="31525" xr:uid="{90AC1405-FE79-424A-BC37-FF05E9503406}"/>
    <cellStyle name="Normal 5 2 2 3 4 3 6" xfId="4003" xr:uid="{2E9BA179-24FF-4822-9D6C-F2734EFD2CB0}"/>
    <cellStyle name="Normal 5 2 2 3 4 3 6 2" xfId="4803" xr:uid="{2387F2B7-3B47-4789-BF4E-B979001A8FAA}"/>
    <cellStyle name="Normal 5 2 2 3 4 3 6 3" xfId="30305" xr:uid="{5726D493-8CED-4265-A434-DFD8EB311CD3}"/>
    <cellStyle name="Normal 5 2 2 3 4 3 6 3 2" xfId="31448" xr:uid="{FB181689-6E48-4E44-96B3-385555CE579C}"/>
    <cellStyle name="Normal 5 2 2 3 4 3 6 4" xfId="31645" xr:uid="{0067E494-22D7-4B3A-984D-B426336F4E2D}"/>
    <cellStyle name="Normal 5 2 2 3 4 3 7" xfId="30126" xr:uid="{902DB47F-C143-433C-8E02-ECCFBB8FA346}"/>
    <cellStyle name="Normal 5 2 2 3 4 3 7 2" xfId="30488" xr:uid="{56017849-602A-438E-96E0-4DE9B6F02764}"/>
    <cellStyle name="Normal 5 2 2 3 4 4" xfId="1078" xr:uid="{00000000-0005-0000-0000-0000EC050000}"/>
    <cellStyle name="Normal 5 2 2 3 4 4 2" xfId="1997" xr:uid="{00000000-0005-0000-0000-0000ED050000}"/>
    <cellStyle name="Normal 5 2 2 3 4 4 3" xfId="3721" xr:uid="{00000000-0005-0000-0000-000058050000}"/>
    <cellStyle name="Normal 5 2 2 3 4 4 3 2" xfId="4705" xr:uid="{FB999CD8-02A8-4F7C-89CE-DB6631DE48C4}"/>
    <cellStyle name="Normal 5 2 2 3 4 4 3 3" xfId="30245" xr:uid="{EE5ADEA2-84D4-4505-87AE-A6C270C3F801}"/>
    <cellStyle name="Normal 5 2 2 3 4 4 3 3 2" xfId="31388" xr:uid="{DE289E50-B422-42E4-BB23-771C03B0FE6E}"/>
    <cellStyle name="Normal 5 2 2 3 4 4 3 4" xfId="31585" xr:uid="{8C678CD5-606D-4C9C-A7A2-159D864DB7F7}"/>
    <cellStyle name="Normal 5 2 2 3 4 5" xfId="2104" xr:uid="{00000000-0005-0000-0000-00006A020000}"/>
    <cellStyle name="Normal 5 2 2 3 4 5 2" xfId="4658" xr:uid="{67E9FDA9-5A2B-445D-B40D-93E8A98A8238}"/>
    <cellStyle name="Normal 5 2 2 3 4 5 3" xfId="30184" xr:uid="{4CB0E304-139B-42D7-9A87-E169EFE7D601}"/>
    <cellStyle name="Normal 5 2 2 3 4 5 3 2" xfId="31328" xr:uid="{0F5135EB-14E6-42DE-B2B0-75C666FB0A17}"/>
    <cellStyle name="Normal 5 2 2 3 4 5 4" xfId="31524" xr:uid="{E4FC8698-639F-4C7B-A547-7219F1D50986}"/>
    <cellStyle name="Normal 5 2 2 3 4 6" xfId="4002" xr:uid="{483D2F10-7048-47B5-8EC8-C27C7ED5C5D2}"/>
    <cellStyle name="Normal 5 2 2 3 4 6 2" xfId="4720" xr:uid="{9099B238-0B4B-4E4D-B266-C731E14F65F2}"/>
    <cellStyle name="Normal 5 2 2 3 4 6 3" xfId="30304" xr:uid="{CE79C3A2-8FAA-47C3-A986-94ABFF393284}"/>
    <cellStyle name="Normal 5 2 2 3 4 6 3 2" xfId="31447" xr:uid="{6D797409-02BE-47A8-973D-58729081A7B3}"/>
    <cellStyle name="Normal 5 2 2 3 4 6 4" xfId="31644" xr:uid="{F8C769A2-8633-48D8-9C86-DFE6F04F67C4}"/>
    <cellStyle name="Normal 5 2 2 3 4 7" xfId="30125" xr:uid="{920D9317-59AD-4444-9F3B-B0AB3DA1419C}"/>
    <cellStyle name="Normal 5 2 2 3 4 7 2" xfId="30487" xr:uid="{2D2D5388-0491-48DD-9BA0-7F231209010E}"/>
    <cellStyle name="Normal 5 2 2 3 5" xfId="2066" xr:uid="{00000000-0005-0000-0000-00005D020000}"/>
    <cellStyle name="Normal 5 2 2 3 5 2" xfId="4743" xr:uid="{D9BCE5B0-F41F-41F6-A6AC-41E5B78235A9}"/>
    <cellStyle name="Normal 5 2 2 3 5 3" xfId="30165" xr:uid="{F6DDC9EB-CD6C-4D04-8F67-4FD996169366}"/>
    <cellStyle name="Normal 5 2 2 3 5 3 2" xfId="30489" xr:uid="{063E2B6E-8838-4EF2-91BA-1A4AB6C209F2}"/>
    <cellStyle name="Normal 5 2 2 3 5 4" xfId="31505" xr:uid="{4C9C7E84-AA75-41E2-BFB1-21A740FAD8B6}"/>
    <cellStyle name="Normal 5 2 2 3 6" xfId="30102" xr:uid="{93BD7124-346B-4FA7-9E75-822A18739E86}"/>
    <cellStyle name="Normal 5 2 2 3 6 2" xfId="30470" xr:uid="{B7FC6D84-3823-4E1F-9CD2-CD3763CCF30A}"/>
    <cellStyle name="Normal 5 2 2 4" xfId="1079" xr:uid="{00000000-0005-0000-0000-0000EE050000}"/>
    <cellStyle name="Normal 5 2 2 4 2" xfId="1080" xr:uid="{00000000-0005-0000-0000-0000EF050000}"/>
    <cellStyle name="Normal 5 2 2 4 3" xfId="1081" xr:uid="{00000000-0005-0000-0000-0000F0050000}"/>
    <cellStyle name="Normal 5 2 2 4 3 2" xfId="1082" xr:uid="{00000000-0005-0000-0000-0000F1050000}"/>
    <cellStyle name="Normal 5 2 2 4 3 2 2" xfId="1083" xr:uid="{00000000-0005-0000-0000-0000F2050000}"/>
    <cellStyle name="Normal 5 2 2 4 3 2 2 2" xfId="23664" xr:uid="{B7ABCA13-C252-49DE-8A75-C393116E6978}"/>
    <cellStyle name="Normal 5 2 2 4 3 2 2 3" xfId="25770" xr:uid="{D99DDDD1-ADF3-4C2F-9B0B-0766981E1FE4}"/>
    <cellStyle name="Normal 5 2 2 4 3 2 3" xfId="1084" xr:uid="{00000000-0005-0000-0000-0000F3050000}"/>
    <cellStyle name="Normal 5 2 2 4 3 2 3 2" xfId="1998" xr:uid="{00000000-0005-0000-0000-0000F4050000}"/>
    <cellStyle name="Normal 5 2 2 4 3 2 3 3" xfId="3722" xr:uid="{00000000-0005-0000-0000-00005F050000}"/>
    <cellStyle name="Normal 5 2 2 4 3 2 3 3 2" xfId="4735" xr:uid="{E49EB17C-CF0A-4F32-A8B8-D0C3423F7ADE}"/>
    <cellStyle name="Normal 5 2 2 4 3 2 3 3 3" xfId="30246" xr:uid="{A9BCBA25-83A3-4A30-9CD3-15C108FB8C79}"/>
    <cellStyle name="Normal 5 2 2 4 3 2 3 3 3 2" xfId="31389" xr:uid="{05EB7F35-34C6-4A04-A0F4-C81EF4E61930}"/>
    <cellStyle name="Normal 5 2 2 4 3 2 3 3 4" xfId="31586" xr:uid="{75B07DF1-2E2E-4D26-A331-293EB1A84567}"/>
    <cellStyle name="Normal 5 2 2 4 3 2 4" xfId="24569" xr:uid="{CA10D6C3-1290-4ABF-AABF-26E17988ED1A}"/>
    <cellStyle name="Normal 5 2 2 4 3 3" xfId="1085" xr:uid="{00000000-0005-0000-0000-0000F5050000}"/>
    <cellStyle name="Normal 5 2 2 4 3 4" xfId="2951" xr:uid="{00000000-0005-0000-0000-0000E8060000}"/>
    <cellStyle name="Normal 5 2 2 4 3 4 2" xfId="31276" xr:uid="{5827531A-151D-490E-B9CC-5F64E61F31DF}"/>
    <cellStyle name="Normal 5 2 2 4 3 5" xfId="2107" xr:uid="{00000000-0005-0000-0000-000070020000}"/>
    <cellStyle name="Normal 5 2 2 4 3 5 2" xfId="4629" xr:uid="{CB491582-F2CB-4E36-BE6E-EFC681D7156D}"/>
    <cellStyle name="Normal 5 2 2 4 3 5 3" xfId="30187" xr:uid="{3AAE0EAE-E8B5-495C-B313-D9EF9D9CAB64}"/>
    <cellStyle name="Normal 5 2 2 4 3 5 3 2" xfId="31331" xr:uid="{0267AC5B-64C6-4486-ADCE-246F465FDD47}"/>
    <cellStyle name="Normal 5 2 2 4 3 5 4" xfId="31527" xr:uid="{9CB041FA-68C5-4343-A51A-DA27C8958F9D}"/>
    <cellStyle name="Normal 5 2 2 4 3 6" xfId="4005" xr:uid="{D558FD0F-23C1-46DD-B9F0-9F8795729785}"/>
    <cellStyle name="Normal 5 2 2 4 3 6 2" xfId="4712" xr:uid="{B120F520-B966-4AD5-8EBE-409F270073F9}"/>
    <cellStyle name="Normal 5 2 2 4 3 6 3" xfId="30307" xr:uid="{699D5CA2-FACA-4377-99AD-77942E973491}"/>
    <cellStyle name="Normal 5 2 2 4 3 6 3 2" xfId="31450" xr:uid="{5F533371-818D-4244-ABD4-7A17DD389363}"/>
    <cellStyle name="Normal 5 2 2 4 3 6 4" xfId="31647" xr:uid="{EB53F69C-BF68-4DCA-85B3-F9FB5F32E27C}"/>
    <cellStyle name="Normal 5 2 2 4 3 7" xfId="30128" xr:uid="{BDE27110-9B13-48B7-8653-B497F720F538}"/>
    <cellStyle name="Normal 5 2 2 4 3 7 2" xfId="30491" xr:uid="{FD9D9EF5-F197-45A3-BC3A-5650DE888412}"/>
    <cellStyle name="Normal 5 2 2 4 4" xfId="1086" xr:uid="{00000000-0005-0000-0000-0000F6050000}"/>
    <cellStyle name="Normal 5 2 2 4 4 2" xfId="1087" xr:uid="{00000000-0005-0000-0000-0000F7050000}"/>
    <cellStyle name="Normal 5 2 2 4 4 3" xfId="3723" xr:uid="{00000000-0005-0000-0000-000062050000}"/>
    <cellStyle name="Normal 5 2 2 4 4 3 2" xfId="4740" xr:uid="{85B5A93A-A824-41A3-9870-5FB5020B28AB}"/>
    <cellStyle name="Normal 5 2 2 4 4 3 3" xfId="30247" xr:uid="{33C48EDD-9586-4230-8BA4-66265587F273}"/>
    <cellStyle name="Normal 5 2 2 4 4 3 3 2" xfId="31390" xr:uid="{922174FC-994D-4960-94F6-152FE500B889}"/>
    <cellStyle name="Normal 5 2 2 4 4 3 4" xfId="31587" xr:uid="{E291B842-5ED4-4126-8BEA-A2175FDD78C9}"/>
    <cellStyle name="Normal 5 2 2 4 5" xfId="2106" xr:uid="{00000000-0005-0000-0000-00006E020000}"/>
    <cellStyle name="Normal 5 2 2 4 5 2" xfId="4678" xr:uid="{1C1F360D-C6E5-496D-8E0B-7C61EF688A4B}"/>
    <cellStyle name="Normal 5 2 2 4 5 3" xfId="30186" xr:uid="{2FA02E78-E05B-4D87-8A46-DB8A8ADCC86C}"/>
    <cellStyle name="Normal 5 2 2 4 5 3 2" xfId="31330" xr:uid="{FBB927C5-8BB1-4180-BA69-EEF312036142}"/>
    <cellStyle name="Normal 5 2 2 4 5 4" xfId="31526" xr:uid="{8FFD126D-2DEA-4100-A5CD-7641C553E7A8}"/>
    <cellStyle name="Normal 5 2 2 4 6" xfId="4004" xr:uid="{487C8B09-2829-42FC-9B86-25DB3AB10663}"/>
    <cellStyle name="Normal 5 2 2 4 6 2" xfId="4776" xr:uid="{C7B64242-53F0-4D37-B483-14A3329CCC0F}"/>
    <cellStyle name="Normal 5 2 2 4 6 3" xfId="30306" xr:uid="{A106EA70-5CF5-4F4F-839A-1F540D6AFC82}"/>
    <cellStyle name="Normal 5 2 2 4 6 3 2" xfId="31449" xr:uid="{E6C509AA-8B5E-4123-B775-483D5B730539}"/>
    <cellStyle name="Normal 5 2 2 4 6 4" xfId="31646" xr:uid="{8920FE63-A71F-4725-A7D7-BA468668BA0F}"/>
    <cellStyle name="Normal 5 2 2 4 7" xfId="30127" xr:uid="{2236E3FF-3A86-4CD1-98F1-1886F111A065}"/>
    <cellStyle name="Normal 5 2 2 4 7 2" xfId="30490" xr:uid="{45FC10F0-4741-45B2-BDBE-913619A599F3}"/>
    <cellStyle name="Normal 5 2 2 5" xfId="29600" xr:uid="{51A7D0CB-4AEF-4815-897D-E9DF6C04761B}"/>
    <cellStyle name="Normal 5 2 2 5 2" xfId="29631" xr:uid="{4D46F027-DFAF-43F3-8432-E8ADA4FEF75B}"/>
    <cellStyle name="Normal 5 2 2 5 3" xfId="30356" xr:uid="{B88E4284-E474-4823-9891-BF93F08DC332}"/>
    <cellStyle name="Normal 5 2 2 5 3 2" xfId="30492" xr:uid="{31576F81-3AEC-4A0F-9C51-2A5DB1814C7E}"/>
    <cellStyle name="Normal 5 2 2 6" xfId="31497" xr:uid="{2BB411DD-5D15-4B7F-BAEC-F1A8EC41C4E3}"/>
    <cellStyle name="Normal 5 2 3" xfId="1088" xr:uid="{00000000-0005-0000-0000-0000F8050000}"/>
    <cellStyle name="Normal 5 2 3 2" xfId="1089" xr:uid="{00000000-0005-0000-0000-0000F9050000}"/>
    <cellStyle name="Normal 5 2 3 3" xfId="1090" xr:uid="{00000000-0005-0000-0000-0000FA050000}"/>
    <cellStyle name="Normal 5 2 3 4" xfId="1091" xr:uid="{00000000-0005-0000-0000-0000FB050000}"/>
    <cellStyle name="Normal 5 2 4" xfId="1092" xr:uid="{00000000-0005-0000-0000-0000FC050000}"/>
    <cellStyle name="Normal 5 2 4 2" xfId="1093" xr:uid="{00000000-0005-0000-0000-0000FD050000}"/>
    <cellStyle name="Normal 5 2 4 3" xfId="1094" xr:uid="{00000000-0005-0000-0000-0000FE050000}"/>
    <cellStyle name="Normal 5 2 4 3 2" xfId="1095" xr:uid="{00000000-0005-0000-0000-0000FF050000}"/>
    <cellStyle name="Normal 5 2 4 3 2 2" xfId="1096" xr:uid="{00000000-0005-0000-0000-000000060000}"/>
    <cellStyle name="Normal 5 2 4 3 2 3" xfId="1097" xr:uid="{00000000-0005-0000-0000-000001060000}"/>
    <cellStyle name="Normal 5 2 4 3 2 3 2" xfId="1098" xr:uid="{00000000-0005-0000-0000-000002060000}"/>
    <cellStyle name="Normal 5 2 4 3 2 3 2 2" xfId="1099" xr:uid="{00000000-0005-0000-0000-000003060000}"/>
    <cellStyle name="Normal 5 2 4 3 2 3 2 2 2" xfId="24046" xr:uid="{4777385D-2B03-4739-880A-360C2F6CA172}"/>
    <cellStyle name="Normal 5 2 4 3 2 3 2 2 3" xfId="25590" xr:uid="{4194AEC9-B5D1-4293-B8C5-62D7DE423C61}"/>
    <cellStyle name="Normal 5 2 4 3 2 3 2 3" xfId="1100" xr:uid="{00000000-0005-0000-0000-000004060000}"/>
    <cellStyle name="Normal 5 2 4 3 2 3 2 3 2" xfId="1999" xr:uid="{00000000-0005-0000-0000-000005060000}"/>
    <cellStyle name="Normal 5 2 4 3 2 3 2 3 3" xfId="3724" xr:uid="{00000000-0005-0000-0000-000070050000}"/>
    <cellStyle name="Normal 5 2 4 3 2 3 2 3 3 2" xfId="4752" xr:uid="{FD3276C6-408C-4237-B809-AE73C12F6AE6}"/>
    <cellStyle name="Normal 5 2 4 3 2 3 2 3 3 3" xfId="30248" xr:uid="{8E939996-71BD-47CE-9BF4-4ED640E9C488}"/>
    <cellStyle name="Normal 5 2 4 3 2 3 2 3 3 3 2" xfId="31391" xr:uid="{E5FDB7D8-82CC-42F9-B24A-1AB0B72AE30F}"/>
    <cellStyle name="Normal 5 2 4 3 2 3 2 3 3 4" xfId="31588" xr:uid="{169BD90C-78A7-48C8-8B4D-B8A3362C27BE}"/>
    <cellStyle name="Normal 5 2 4 3 2 3 2 4" xfId="23144" xr:uid="{70717655-02F4-404C-95BB-4DB5536E3E99}"/>
    <cellStyle name="Normal 5 2 4 3 2 3 3" xfId="1101" xr:uid="{00000000-0005-0000-0000-000006060000}"/>
    <cellStyle name="Normal 5 2 4 3 2 3 4" xfId="2953" xr:uid="{00000000-0005-0000-0000-0000F4060000}"/>
    <cellStyle name="Normal 5 2 4 3 2 3 4 2" xfId="31277" xr:uid="{51508AF3-39AA-43A7-A514-BBE022261B7A}"/>
    <cellStyle name="Normal 5 2 4 3 2 3 5" xfId="2109" xr:uid="{00000000-0005-0000-0000-000079020000}"/>
    <cellStyle name="Normal 5 2 4 3 2 3 5 2" xfId="4628" xr:uid="{D9BC3CB2-5DA1-450C-BCAA-C84E226AB1E6}"/>
    <cellStyle name="Normal 5 2 4 3 2 3 5 3" xfId="30189" xr:uid="{2FCB911F-22F5-4527-8AEA-8BB8AA3518F0}"/>
    <cellStyle name="Normal 5 2 4 3 2 3 5 3 2" xfId="31333" xr:uid="{C304E2DA-C317-4027-B01C-219F31AF267C}"/>
    <cellStyle name="Normal 5 2 4 3 2 3 5 4" xfId="31529" xr:uid="{0DF2BB2A-E61A-4C92-BAFA-3A88549AEB66}"/>
    <cellStyle name="Normal 5 2 4 3 2 3 6" xfId="4007" xr:uid="{993A1062-C514-464B-A529-806C1AF30B6A}"/>
    <cellStyle name="Normal 5 2 4 3 2 3 6 2" xfId="4692" xr:uid="{C18C23D0-B407-4C1A-B972-7E83A621B743}"/>
    <cellStyle name="Normal 5 2 4 3 2 3 6 3" xfId="30309" xr:uid="{487F42B9-1B4B-44C3-988E-42342B8A86DF}"/>
    <cellStyle name="Normal 5 2 4 3 2 3 6 3 2" xfId="31452" xr:uid="{27CFB7E5-D04B-4E2D-9DC7-CDEAC6CF78C9}"/>
    <cellStyle name="Normal 5 2 4 3 2 3 6 4" xfId="31649" xr:uid="{4D303C41-AC8E-454A-A937-02A3DD263DCF}"/>
    <cellStyle name="Normal 5 2 4 3 2 3 7" xfId="30130" xr:uid="{83341974-E50B-44D0-9696-9A6A4FF79FC7}"/>
    <cellStyle name="Normal 5 2 4 3 2 3 7 2" xfId="30494" xr:uid="{62A7FCD7-3DD3-460C-A526-2E072EA83AC6}"/>
    <cellStyle name="Normal 5 2 4 3 2 4" xfId="1102" xr:uid="{00000000-0005-0000-0000-000007060000}"/>
    <cellStyle name="Normal 5 2 4 3 2 4 2" xfId="2952" xr:uid="{00000000-0005-0000-0000-0000F5060000}"/>
    <cellStyle name="Normal 5 2 4 3 2 4 3" xfId="24688" xr:uid="{973BBD0D-C702-493A-B63A-7B759697D574}"/>
    <cellStyle name="Normal 5 2 4 3 2 4 3 2" xfId="29620" xr:uid="{75BA985B-775E-4986-B0DE-8AF96A156831}"/>
    <cellStyle name="Normal 5 2 4 3 2 4 3 3" xfId="29601" xr:uid="{406D4EA0-1A70-4389-8944-9FA1A8219A8A}"/>
    <cellStyle name="Normal 5 2 4 3 2 4 3 3 2" xfId="29644" xr:uid="{923DCAA1-B380-4E41-9BA9-6417B9F666E0}"/>
    <cellStyle name="Normal 5 2 4 3 2 4 3 3 3" xfId="30386" xr:uid="{1139EB9C-6328-4471-8AA4-7F81A5EA54F4}"/>
    <cellStyle name="Normal 5 2 4 3 2 4 3 3 4" xfId="30373" xr:uid="{E276286F-A8BD-43EF-B465-B006F70E65A1}"/>
    <cellStyle name="Normal 5 2 4 3 2 4 3 3 4 2" xfId="31712" xr:uid="{71AE4F98-CC52-4A8A-914B-1B3A2FF29A1C}"/>
    <cellStyle name="Normal 5 2 4 3 2 4 3 4" xfId="30357" xr:uid="{BB7BBCD9-B969-4973-A8B6-6CB722F841E4}"/>
    <cellStyle name="Normal 5 2 4 3 2 4 3 4 2" xfId="31698" xr:uid="{F60ECDD6-7D39-47D2-80B0-FE4508F286D8}"/>
    <cellStyle name="Normal 5 2 4 3 2 5" xfId="2108" xr:uid="{00000000-0005-0000-0000-000077020000}"/>
    <cellStyle name="Normal 5 2 4 3 2 5 2" xfId="4633" xr:uid="{CE0C5B6A-2719-4A04-925F-57872C2DEC2B}"/>
    <cellStyle name="Normal 5 2 4 3 2 5 3" xfId="30188" xr:uid="{6A370297-6A41-4E24-B999-B6EBAA07B436}"/>
    <cellStyle name="Normal 5 2 4 3 2 5 3 2" xfId="31332" xr:uid="{966323EF-1FDA-4294-B815-716BB4BA52AC}"/>
    <cellStyle name="Normal 5 2 4 3 2 5 4" xfId="31528" xr:uid="{08096505-C56A-4159-AECA-7DFEAECA569B}"/>
    <cellStyle name="Normal 5 2 4 3 2 6" xfId="4006" xr:uid="{21BCC244-DE2D-4E05-B4CA-800C7ACB717D}"/>
    <cellStyle name="Normal 5 2 4 3 2 6 2" xfId="4807" xr:uid="{FE4BE598-DEBE-491E-8102-65FC12E0DC06}"/>
    <cellStyle name="Normal 5 2 4 3 2 6 3" xfId="30308" xr:uid="{F505CACC-2E7E-4908-B592-B7E4ACA029E0}"/>
    <cellStyle name="Normal 5 2 4 3 2 6 3 2" xfId="31451" xr:uid="{39A1DB0C-5820-4471-897E-0EF9158064D9}"/>
    <cellStyle name="Normal 5 2 4 3 2 6 4" xfId="31648" xr:uid="{5F240F98-984C-4E11-894B-FD68B60B2DC6}"/>
    <cellStyle name="Normal 5 2 4 3 2 7" xfId="30129" xr:uid="{C81275DE-CA30-40D7-AD33-FAB62E0FACED}"/>
    <cellStyle name="Normal 5 2 4 3 2 7 2" xfId="30493" xr:uid="{8AAC8AE9-2926-47D6-87B5-9E837B1CDB4A}"/>
    <cellStyle name="Normal 5 2 4 3 3" xfId="1103" xr:uid="{00000000-0005-0000-0000-000008060000}"/>
    <cellStyle name="Normal 5 2 4 3 4" xfId="1104" xr:uid="{00000000-0005-0000-0000-000009060000}"/>
    <cellStyle name="Normal 5 2 4 3 4 2" xfId="1105" xr:uid="{00000000-0005-0000-0000-00000A060000}"/>
    <cellStyle name="Normal 5 2 4 3 4 2 2" xfId="1106" xr:uid="{00000000-0005-0000-0000-00000B060000}"/>
    <cellStyle name="Normal 5 2 4 3 4 2 2 2" xfId="1107" xr:uid="{00000000-0005-0000-0000-00000C060000}"/>
    <cellStyle name="Normal 5 2 4 3 4 2 2 2 2" xfId="2000" xr:uid="{00000000-0005-0000-0000-00000D060000}"/>
    <cellStyle name="Normal 5 2 4 3 4 2 2 2 2 2" xfId="30090" xr:uid="{00FBE9D4-901D-40C4-AE9A-A01535727F0E}"/>
    <cellStyle name="Normal 5 2 4 3 4 2 2 2 3" xfId="3725" xr:uid="{00000000-0005-0000-0000-000077050000}"/>
    <cellStyle name="Normal 5 2 4 3 4 2 2 2 3 2" xfId="4698" xr:uid="{D86AE0E5-80AB-45CC-BB51-27009840DF19}"/>
    <cellStyle name="Normal 5 2 4 3 4 2 2 2 3 3" xfId="30249" xr:uid="{A5913D0B-F3AB-4685-B461-6789188CB0C7}"/>
    <cellStyle name="Normal 5 2 4 3 4 2 2 2 3 3 2" xfId="31392" xr:uid="{607078C3-D295-4A84-8F6C-C1F600B3DD7A}"/>
    <cellStyle name="Normal 5 2 4 3 4 2 2 2 3 4" xfId="31589" xr:uid="{A5395D31-9BC9-49DA-9AD2-437533C755D4}"/>
    <cellStyle name="Normal 5 2 4 3 4 2 2 2 4" xfId="25812" xr:uid="{68E33F85-01FB-4372-96FF-2C95551D6F42}"/>
    <cellStyle name="Normal 5 2 4 3 4 2 2 3" xfId="2001" xr:uid="{00000000-0005-0000-0000-00000E060000}"/>
    <cellStyle name="Normal 5 2 4 3 4 2 2 4" xfId="24561" xr:uid="{1ABF2154-0515-420D-BA6C-050AA83C1161}"/>
    <cellStyle name="Normal 5 2 4 3 4 2 3" xfId="1108" xr:uid="{00000000-0005-0000-0000-00000F060000}"/>
    <cellStyle name="Normal 5 2 4 3 4 2 3 2" xfId="1109" xr:uid="{00000000-0005-0000-0000-000010060000}"/>
    <cellStyle name="Normal 5 2 4 3 4 2 3 2 2" xfId="25778" xr:uid="{C55AA561-4A9A-4C64-850D-C3D11D4FEE4B}"/>
    <cellStyle name="Normal 5 2 4 3 4 2 3 2 3" xfId="24691" xr:uid="{A05F800E-9125-4B87-98E6-688A386B1177}"/>
    <cellStyle name="Normal 5 2 4 3 4 2 3 3" xfId="1110" xr:uid="{00000000-0005-0000-0000-000011060000}"/>
    <cellStyle name="Normal 5 2 4 3 4 2 3 3 2" xfId="25377" xr:uid="{F68CF08F-A168-4264-B126-2A6CE38A1A26}"/>
    <cellStyle name="Normal 5 2 4 3 4 2 3 3 3" xfId="25762" xr:uid="{FAF7D7DA-B154-4388-9D93-722B021D173F}"/>
    <cellStyle name="Normal 5 2 4 3 4 2 3 4" xfId="2111" xr:uid="{00000000-0005-0000-0000-00007F020000}"/>
    <cellStyle name="Normal 5 2 4 3 4 2 3 4 2" xfId="4770" xr:uid="{C01071CA-2E5F-4969-B1C0-9DBB04C21783}"/>
    <cellStyle name="Normal 5 2 4 3 4 2 3 4 3" xfId="30191" xr:uid="{CFC6C10D-19C1-4175-B722-F9F6FF830FDB}"/>
    <cellStyle name="Normal 5 2 4 3 4 2 3 4 3 2" xfId="31335" xr:uid="{DE48491A-8E71-4D53-BF3A-74F36656ED66}"/>
    <cellStyle name="Normal 5 2 4 3 4 2 3 4 4" xfId="31531" xr:uid="{28552DF3-DBCC-498D-A367-6FA965B21C26}"/>
    <cellStyle name="Normal 5 2 4 3 4 2 3 5" xfId="25280" xr:uid="{C7B4FAF3-1BA0-45BB-BA6F-44260C736B84}"/>
    <cellStyle name="Normal 5 2 4 3 4 2 3 6" xfId="30536" xr:uid="{63E07DC7-F18F-4505-A38A-112CFA74FEBB}"/>
    <cellStyle name="Normal 5 2 4 3 4 2 4" xfId="23056" xr:uid="{C7716834-6B7F-4C7C-AB0F-D110ACFBAC7A}"/>
    <cellStyle name="Normal 5 2 4 3 4 3" xfId="1111" xr:uid="{00000000-0005-0000-0000-000012060000}"/>
    <cellStyle name="Normal 5 2 4 3 4 4" xfId="2954" xr:uid="{00000000-0005-0000-0000-0000FD060000}"/>
    <cellStyle name="Normal 5 2 4 3 4 4 2" xfId="31282" xr:uid="{853362D5-299F-4808-978A-B0AF91C9FCCD}"/>
    <cellStyle name="Normal 5 2 4 3 4 5" xfId="2110" xr:uid="{00000000-0005-0000-0000-00007C020000}"/>
    <cellStyle name="Normal 5 2 4 3 4 5 2" xfId="4639" xr:uid="{9499810A-4B41-448D-89FA-46D00AE72935}"/>
    <cellStyle name="Normal 5 2 4 3 4 5 3" xfId="30190" xr:uid="{13D06800-6809-4CE8-A6F4-CD71FDE8EAC6}"/>
    <cellStyle name="Normal 5 2 4 3 4 5 3 2" xfId="31334" xr:uid="{F5FBEC01-0219-4E30-92D7-6771A93AA2AE}"/>
    <cellStyle name="Normal 5 2 4 3 4 5 4" xfId="31530" xr:uid="{FACAD6D8-BE20-4E78-A39A-9835E1A36A9E}"/>
    <cellStyle name="Normal 5 2 4 3 4 6" xfId="4008" xr:uid="{F6561F36-B5FA-449D-8623-6523BDF6513B}"/>
    <cellStyle name="Normal 5 2 4 3 4 6 2" xfId="4820" xr:uid="{2C1739FD-A387-4815-9D44-5238B913A269}"/>
    <cellStyle name="Normal 5 2 4 3 4 6 3" xfId="30310" xr:uid="{E1453DD1-D0D4-41B1-96A4-D543CB7B3645}"/>
    <cellStyle name="Normal 5 2 4 3 4 6 3 2" xfId="31453" xr:uid="{58F3D4EC-46BD-4B36-8C1D-A3BFAD097151}"/>
    <cellStyle name="Normal 5 2 4 3 4 6 4" xfId="31650" xr:uid="{740B3970-8CB7-4886-90DB-201FFA1F7212}"/>
    <cellStyle name="Normal 5 2 4 3 4 7" xfId="30131" xr:uid="{0FF9C2E0-D12A-4ABC-95BB-3755B3F83C84}"/>
    <cellStyle name="Normal 5 2 4 3 4 7 2" xfId="30495" xr:uid="{FC91A448-0B30-4A6D-BA82-B1E29BB27650}"/>
    <cellStyle name="Normal 5 2 4 3 5" xfId="1112" xr:uid="{00000000-0005-0000-0000-000013060000}"/>
    <cellStyle name="Normal 5 2 4 3 5 2" xfId="1113" xr:uid="{00000000-0005-0000-0000-000014060000}"/>
    <cellStyle name="Normal 5 2 4 3 5 3" xfId="3726" xr:uid="{00000000-0005-0000-0000-00007E050000}"/>
    <cellStyle name="Normal 5 2 4 3 5 3 2" xfId="4768" xr:uid="{CC143ED1-937D-4F73-A068-C4CF9C5A1DF7}"/>
    <cellStyle name="Normal 5 2 4 3 5 3 2 2" xfId="27326" xr:uid="{17D2031A-E82D-4478-9366-F21AB81BBD6E}"/>
    <cellStyle name="Normal 5 2 4 3 5 3 3" xfId="25639" xr:uid="{DFF53FD4-FEAE-46B9-BCF3-B4723EA48D7C}"/>
    <cellStyle name="Normal 5 2 4 3 5 3 4" xfId="30250" xr:uid="{E82F2118-577E-4536-B0CB-18761AB513DD}"/>
    <cellStyle name="Normal 5 2 4 3 5 3 4 2" xfId="31393" xr:uid="{AB0E8E94-3AAB-4649-AC96-B3051481793B}"/>
    <cellStyle name="Normal 5 2 4 3 5 3 5" xfId="31590" xr:uid="{A3F63B78-3266-4C42-90CB-09F9D2C3C287}"/>
    <cellStyle name="Normal 5 2 4 3 5 4" xfId="24428" xr:uid="{16BBE468-D5C0-4B21-AD2D-3D3515796DC2}"/>
    <cellStyle name="Normal 5 2 4 4" xfId="1114" xr:uid="{00000000-0005-0000-0000-000015060000}"/>
    <cellStyle name="Normal 5 2 4 4 2" xfId="1115" xr:uid="{00000000-0005-0000-0000-000016060000}"/>
    <cellStyle name="Normal 5 2 4 4 3" xfId="1116" xr:uid="{00000000-0005-0000-0000-000017060000}"/>
    <cellStyle name="Normal 5 2 4 4 3 2" xfId="1117" xr:uid="{00000000-0005-0000-0000-000018060000}"/>
    <cellStyle name="Normal 5 2 4 4 3 2 2" xfId="1118" xr:uid="{00000000-0005-0000-0000-000019060000}"/>
    <cellStyle name="Normal 5 2 4 4 3 2 2 2" xfId="23683" xr:uid="{AF438C16-2BAB-4175-8465-C867CB828BCF}"/>
    <cellStyle name="Normal 5 2 4 4 3 2 2 3" xfId="25290" xr:uid="{7DBC5392-EC70-48EA-818B-C50A30347B3B}"/>
    <cellStyle name="Normal 5 2 4 4 3 2 3" xfId="1119" xr:uid="{00000000-0005-0000-0000-00001A060000}"/>
    <cellStyle name="Normal 5 2 4 4 3 2 3 2" xfId="2002" xr:uid="{00000000-0005-0000-0000-00001B060000}"/>
    <cellStyle name="Normal 5 2 4 4 3 2 3 3" xfId="3727" xr:uid="{00000000-0005-0000-0000-000085050000}"/>
    <cellStyle name="Normal 5 2 4 4 3 2 3 3 2" xfId="4718" xr:uid="{F35494D6-FE07-48A7-A0C8-E98B5ABBC110}"/>
    <cellStyle name="Normal 5 2 4 4 3 2 3 3 3" xfId="30251" xr:uid="{3371D826-E6D0-4F85-B3CB-12EC5DC11E04}"/>
    <cellStyle name="Normal 5 2 4 4 3 2 3 3 3 2" xfId="31394" xr:uid="{9F866689-093F-47B5-BB7A-A67F81465E01}"/>
    <cellStyle name="Normal 5 2 4 4 3 2 3 3 4" xfId="31591" xr:uid="{DF05E4B7-CFDF-423C-9FBA-EF6B9FF57097}"/>
    <cellStyle name="Normal 5 2 4 4 3 2 4" xfId="24797" xr:uid="{868BB01E-4989-41C7-8624-51DC12DB0459}"/>
    <cellStyle name="Normal 5 2 4 4 3 3" xfId="1120" xr:uid="{00000000-0005-0000-0000-00001C060000}"/>
    <cellStyle name="Normal 5 2 4 4 3 4" xfId="2955" xr:uid="{00000000-0005-0000-0000-000003070000}"/>
    <cellStyle name="Normal 5 2 4 4 3 4 2" xfId="31272" xr:uid="{FA2917AE-C3BA-4BE1-A1E6-01DBDC065E54}"/>
    <cellStyle name="Normal 5 2 4 4 3 5" xfId="2113" xr:uid="{00000000-0005-0000-0000-000083020000}"/>
    <cellStyle name="Normal 5 2 4 4 3 5 2" xfId="3782" xr:uid="{D037D556-2DF5-490C-8D04-4D0D0B902C7F}"/>
    <cellStyle name="Normal 5 2 4 4 3 5 3" xfId="30193" xr:uid="{ADC3C70D-ACE5-4A69-B04D-15C35B0C6A21}"/>
    <cellStyle name="Normal 5 2 4 4 3 5 3 2" xfId="31337" xr:uid="{3649E89F-2542-4741-8FC6-5FCC29A22267}"/>
    <cellStyle name="Normal 5 2 4 4 3 5 4" xfId="31533" xr:uid="{8641E7A6-2611-4D56-836F-9152DD7762A5}"/>
    <cellStyle name="Normal 5 2 4 4 3 6" xfId="4010" xr:uid="{48584F99-0955-4DD2-8F83-B7B1E99DDE13}"/>
    <cellStyle name="Normal 5 2 4 4 3 6 2" xfId="4708" xr:uid="{05F490C6-261E-4F3C-99BE-89B9730F2236}"/>
    <cellStyle name="Normal 5 2 4 4 3 6 3" xfId="30312" xr:uid="{56E9FF0F-F58B-4D2E-A832-37CBBFB3815E}"/>
    <cellStyle name="Normal 5 2 4 4 3 6 3 2" xfId="31455" xr:uid="{A5973D2C-5654-4EBD-BEEE-E7F4FF14014D}"/>
    <cellStyle name="Normal 5 2 4 4 3 6 4" xfId="31652" xr:uid="{784DD7EA-AE1F-40B9-95A6-82033FC6AD60}"/>
    <cellStyle name="Normal 5 2 4 4 3 7" xfId="30133" xr:uid="{043D8D7C-0FB5-4B99-8C37-48CD2D0D46E8}"/>
    <cellStyle name="Normal 5 2 4 4 3 7 2" xfId="30497" xr:uid="{530030F0-59D0-4660-8567-AD5B7CB24B9B}"/>
    <cellStyle name="Normal 5 2 4 4 4" xfId="1121" xr:uid="{00000000-0005-0000-0000-00001D060000}"/>
    <cellStyle name="Normal 5 2 4 4 4 2" xfId="1122" xr:uid="{00000000-0005-0000-0000-00001E060000}"/>
    <cellStyle name="Normal 5 2 4 4 4 3" xfId="3728" xr:uid="{00000000-0005-0000-0000-000088050000}"/>
    <cellStyle name="Normal 5 2 4 4 4 3 2" xfId="4703" xr:uid="{2B3CDEAC-4952-4F4E-97D6-E795D826D395}"/>
    <cellStyle name="Normal 5 2 4 4 4 3 3" xfId="30252" xr:uid="{E704B8BC-41EA-4454-AEA2-EF033FDE6340}"/>
    <cellStyle name="Normal 5 2 4 4 4 3 3 2" xfId="31395" xr:uid="{16EDD962-7E8E-4EA1-8369-937E3100EBBC}"/>
    <cellStyle name="Normal 5 2 4 4 4 3 4" xfId="31592" xr:uid="{EC278FCC-DA37-4F41-BA29-08FBF8957A8D}"/>
    <cellStyle name="Normal 5 2 4 4 5" xfId="1123" xr:uid="{00000000-0005-0000-0000-00001F060000}"/>
    <cellStyle name="Normal 5 2 4 4 5 2" xfId="4684" xr:uid="{00564EB2-1CAC-4E4B-B4B3-F5A40DFD44F8}"/>
    <cellStyle name="Normal 5 2 4 4 5 2 2" xfId="4824" xr:uid="{83E1FB17-2E9A-4803-B6F4-091CC3A05E18}"/>
    <cellStyle name="Normal 5 2 4 4 5 2 3" xfId="30350" xr:uid="{6DA91CAE-6F39-4002-B1F0-4B89033CE666}"/>
    <cellStyle name="Normal 5 2 4 4 5 2 3 2" xfId="31490" xr:uid="{383E5E58-7C91-413E-8FD2-3A67B7B19328}"/>
    <cellStyle name="Normal 5 2 4 4 5 2 4" xfId="31690" xr:uid="{20B02469-8862-47FA-AED8-8278520D8ED1}"/>
    <cellStyle name="Normal 5 2 4 4 5 3" xfId="4659" xr:uid="{B6A07F6F-9F13-4228-A8E1-D1C6B6C8E7AD}"/>
    <cellStyle name="Normal 5 2 4 4 5 4" xfId="24640" xr:uid="{11EB602C-CBF5-439D-843C-5A00AA8F3884}"/>
    <cellStyle name="Normal 5 2 4 4 6" xfId="2112" xr:uid="{00000000-0005-0000-0000-000081020000}"/>
    <cellStyle name="Normal 5 2 4 4 6 2" xfId="4695" xr:uid="{FE5B8EF5-9CD7-4287-865B-5A904A0E530B}"/>
    <cellStyle name="Normal 5 2 4 4 6 3" xfId="30192" xr:uid="{C315FB79-57F9-4A65-8EAE-6F681E6F5074}"/>
    <cellStyle name="Normal 5 2 4 4 6 3 2" xfId="31336" xr:uid="{BDB4D344-5AF5-4D2B-8B4E-5754C69F2E50}"/>
    <cellStyle name="Normal 5 2 4 4 6 4" xfId="31532" xr:uid="{B5BD0CD0-E8AF-4AEB-A2ED-0582CF3CA95A}"/>
    <cellStyle name="Normal 5 2 4 4 7" xfId="4009" xr:uid="{AD80C160-AEC5-4928-B410-574B477C1DBC}"/>
    <cellStyle name="Normal 5 2 4 4 7 2" xfId="4785" xr:uid="{F6E3D3A6-20C3-4DDD-A8D0-C82F8B32B771}"/>
    <cellStyle name="Normal 5 2 4 4 7 3" xfId="30311" xr:uid="{2CBF5DFB-D0DB-46CD-865F-1F5D4869B49D}"/>
    <cellStyle name="Normal 5 2 4 4 7 3 2" xfId="31454" xr:uid="{28056046-37C5-4210-A45E-87C91033B72C}"/>
    <cellStyle name="Normal 5 2 4 4 7 4" xfId="31651" xr:uid="{4A0F218C-119A-4271-A509-C12DF0B83723}"/>
    <cellStyle name="Normal 5 2 4 4 8" xfId="30132" xr:uid="{2E70D3D9-38AE-4F46-AE0C-D4B00782AB6B}"/>
    <cellStyle name="Normal 5 2 4 4 8 2" xfId="30496" xr:uid="{FF04236F-3AE0-4DDD-A3DA-183F84BE2F5D}"/>
    <cellStyle name="Normal 5 2 4 5" xfId="1124" xr:uid="{00000000-0005-0000-0000-000020060000}"/>
    <cellStyle name="Normal 5 2 4 5 2" xfId="1125" xr:uid="{00000000-0005-0000-0000-000021060000}"/>
    <cellStyle name="Normal 5 2 4 5 3" xfId="3729" xr:uid="{00000000-0005-0000-0000-00008A050000}"/>
    <cellStyle name="Normal 5 2 4 5 3 2" xfId="4792" xr:uid="{D64666DE-161D-45A7-8501-FCDF6FF74294}"/>
    <cellStyle name="Normal 5 2 4 5 3 3" xfId="30253" xr:uid="{6575DB17-95F3-4C95-905B-3ABC9211C442}"/>
    <cellStyle name="Normal 5 2 4 5 3 3 2" xfId="31396" xr:uid="{DE834904-B2BD-403C-9730-C8010FF03FF0}"/>
    <cellStyle name="Normal 5 2 4 5 3 4" xfId="31593" xr:uid="{F648D83E-0FF1-4AAA-9876-4826AC71E7EB}"/>
    <cellStyle name="Normal 5 2 4 5 4" xfId="30459" xr:uid="{15BA9B86-0397-4682-A1E5-049E65187509}"/>
    <cellStyle name="Normal 5 2 4 5 5" xfId="30498" xr:uid="{0311EE71-B5C4-4A8B-9CB9-F51438F5F7D7}"/>
    <cellStyle name="Normal 5 2 4 6" xfId="2067" xr:uid="{00000000-0005-0000-0000-000074020000}"/>
    <cellStyle name="Normal 5 2 4 6 2" xfId="4759" xr:uid="{35A1BC4F-2451-4737-BD49-D3AC91FFB2BF}"/>
    <cellStyle name="Normal 5 2 4 6 3" xfId="30166" xr:uid="{A6018F4F-C528-4905-BDB0-BF5E3AC61E88}"/>
    <cellStyle name="Normal 5 2 4 6 3 2" xfId="31314" xr:uid="{83AC687E-87C2-48AA-9A5B-F5AA4831B64D}"/>
    <cellStyle name="Normal 5 2 4 6 4" xfId="31506" xr:uid="{0746594F-F8C7-4596-9514-82C67CEA6E76}"/>
    <cellStyle name="Normal 5 2 4 7" xfId="30111" xr:uid="{342BA205-8867-43D9-9B72-B399D3F5B164}"/>
    <cellStyle name="Normal 5 2 4 7 2" xfId="30471" xr:uid="{BD37669B-A0D9-4854-A41E-C8C8D8D8F3B6}"/>
    <cellStyle name="Normal 5 2 5" xfId="1126" xr:uid="{00000000-0005-0000-0000-000022060000}"/>
    <cellStyle name="Normal 5 2 6" xfId="1127" xr:uid="{00000000-0005-0000-0000-000023060000}"/>
    <cellStyle name="Normal 5 2 6 2" xfId="1128" xr:uid="{00000000-0005-0000-0000-000024060000}"/>
    <cellStyle name="Normal 5 2 6 3" xfId="1129" xr:uid="{00000000-0005-0000-0000-000025060000}"/>
    <cellStyle name="Normal 5 2 6 3 2" xfId="1130" xr:uid="{00000000-0005-0000-0000-000026060000}"/>
    <cellStyle name="Normal 5 2 6 3 2 2" xfId="1131" xr:uid="{00000000-0005-0000-0000-000027060000}"/>
    <cellStyle name="Normal 5 2 6 3 2 2 2" xfId="25679" xr:uid="{C484C0D9-74CC-4C6B-88A9-79BE48F69CF0}"/>
    <cellStyle name="Normal 5 2 6 3 2 2 3" xfId="23162" xr:uid="{577E5655-507A-4621-891F-DE0F7D1E369D}"/>
    <cellStyle name="Normal 5 2 6 3 2 3" xfId="1132" xr:uid="{00000000-0005-0000-0000-000028060000}"/>
    <cellStyle name="Normal 5 2 6 3 2 3 2" xfId="2003" xr:uid="{00000000-0005-0000-0000-000029060000}"/>
    <cellStyle name="Normal 5 2 6 3 2 3 3" xfId="3730" xr:uid="{00000000-0005-0000-0000-000092050000}"/>
    <cellStyle name="Normal 5 2 6 3 2 3 3 2" xfId="4710" xr:uid="{7604220B-D70E-4A63-A63C-24114FAE80C9}"/>
    <cellStyle name="Normal 5 2 6 3 2 3 3 3" xfId="30254" xr:uid="{B80B6B77-F421-43D1-972F-1A065BDBB1AC}"/>
    <cellStyle name="Normal 5 2 6 3 2 3 3 3 2" xfId="31397" xr:uid="{6EB86A97-DCE1-4A16-9432-1F99543E9238}"/>
    <cellStyle name="Normal 5 2 6 3 2 3 3 4" xfId="31594" xr:uid="{B6C515EE-3083-4209-8122-BC69D0B770D5}"/>
    <cellStyle name="Normal 5 2 6 3 2 4" xfId="23095" xr:uid="{84EBBAC2-5BAF-4007-9F20-78E3A440C6FD}"/>
    <cellStyle name="Normal 5 2 6 3 3" xfId="1133" xr:uid="{00000000-0005-0000-0000-00002A060000}"/>
    <cellStyle name="Normal 5 2 6 3 4" xfId="2957" xr:uid="{00000000-0005-0000-0000-00000B070000}"/>
    <cellStyle name="Normal 5 2 6 3 4 2" xfId="31279" xr:uid="{0E491AE0-2453-47A6-807A-49B64C0F5E81}"/>
    <cellStyle name="Normal 5 2 6 3 5" xfId="2115" xr:uid="{00000000-0005-0000-0000-000088020000}"/>
    <cellStyle name="Normal 5 2 6 3 5 2" xfId="4642" xr:uid="{55F936E5-2268-4048-890B-2E7F45921A47}"/>
    <cellStyle name="Normal 5 2 6 3 5 3" xfId="30195" xr:uid="{A8DA4185-04D3-45D0-99D2-1ED1AAD9939F}"/>
    <cellStyle name="Normal 5 2 6 3 5 3 2" xfId="31339" xr:uid="{CA9214E1-83A5-4F08-8718-28FA7D00E0BF}"/>
    <cellStyle name="Normal 5 2 6 3 5 4" xfId="31535" xr:uid="{9226D559-0753-4299-B3BF-2E415381B2FD}"/>
    <cellStyle name="Normal 5 2 6 3 6" xfId="4012" xr:uid="{28ED6A24-2FD5-4CA1-A14B-0556FD75683B}"/>
    <cellStyle name="Normal 5 2 6 3 6 2" xfId="4700" xr:uid="{B1BE088F-0CAA-4678-941E-5E508D832414}"/>
    <cellStyle name="Normal 5 2 6 3 6 3" xfId="30314" xr:uid="{3495266E-E1CD-4625-9ADF-210DC6DA8762}"/>
    <cellStyle name="Normal 5 2 6 3 6 3 2" xfId="31457" xr:uid="{88902C99-11AB-43A0-AE1B-DC07654E0B23}"/>
    <cellStyle name="Normal 5 2 6 3 6 4" xfId="31654" xr:uid="{566768B4-29FC-49F4-B34F-DAB710351185}"/>
    <cellStyle name="Normal 5 2 6 3 7" xfId="30135" xr:uid="{42B1072C-8B2A-4FA2-81EC-269C4E84A3A5}"/>
    <cellStyle name="Normal 5 2 6 3 7 2" xfId="30500" xr:uid="{54FBF52F-2716-45C2-84B6-D21E6196F530}"/>
    <cellStyle name="Normal 5 2 6 4" xfId="2956" xr:uid="{00000000-0005-0000-0000-00000C070000}"/>
    <cellStyle name="Normal 5 2 6 4 2" xfId="24396" xr:uid="{2449F7EF-3427-4B32-B170-EFC2A75FD0B4}"/>
    <cellStyle name="Normal 5 2 6 4 2 2" xfId="29618" xr:uid="{6BBA2B63-2EFB-461D-82A5-559378679EC0}"/>
    <cellStyle name="Normal 5 2 6 4 2 3" xfId="29602" xr:uid="{134584C4-53AD-45C7-B411-6D77BBDF85B0}"/>
    <cellStyle name="Normal 5 2 6 4 2 3 2" xfId="29645" xr:uid="{461ECB6C-10C9-41E7-B594-2C35C2ABB073}"/>
    <cellStyle name="Normal 5 2 6 4 2 3 3" xfId="30387" xr:uid="{F9B0019A-EB20-4842-B28E-89F54920EB78}"/>
    <cellStyle name="Normal 5 2 6 4 2 3 4" xfId="30374" xr:uid="{5FD3BC8F-F873-4B95-A007-369961038735}"/>
    <cellStyle name="Normal 5 2 6 4 2 3 4 2" xfId="31713" xr:uid="{C9092062-1AFC-4823-96DF-C19A312C94F8}"/>
    <cellStyle name="Normal 5 2 6 4 2 4" xfId="30358" xr:uid="{704420A6-BB13-4C4A-98E2-F5E54ACD7C79}"/>
    <cellStyle name="Normal 5 2 6 4 2 4 2" xfId="31699" xr:uid="{BFDDA610-75E9-4FB0-AECA-C28A0E3EE21C}"/>
    <cellStyle name="Normal 5 2 6 4 3" xfId="25734" xr:uid="{4B868893-5D9C-42B3-BD3C-3EDE8A95AE5E}"/>
    <cellStyle name="Normal 5 2 6 5" xfId="2114" xr:uid="{00000000-0005-0000-0000-000086020000}"/>
    <cellStyle name="Normal 5 2 6 5 2" xfId="3960" xr:uid="{FFE7DF02-3E33-41D1-A9B4-B30866C5927C}"/>
    <cellStyle name="Normal 5 2 6 5 3" xfId="30194" xr:uid="{E9C91989-B50D-4FEA-A02E-215D82A86398}"/>
    <cellStyle name="Normal 5 2 6 5 3 2" xfId="31338" xr:uid="{A1057280-B42D-4151-91E2-1101E0CD1D18}"/>
    <cellStyle name="Normal 5 2 6 5 4" xfId="31534" xr:uid="{E4FEB8EC-79F4-4159-9C42-EA456D479CB2}"/>
    <cellStyle name="Normal 5 2 6 6" xfId="4011" xr:uid="{C0B50273-D7A8-4911-83A8-B33EA77B3B8D}"/>
    <cellStyle name="Normal 5 2 6 6 2" xfId="4766" xr:uid="{B2AFAC66-1BE6-4CD0-9FFF-950CE52A8934}"/>
    <cellStyle name="Normal 5 2 6 6 3" xfId="30313" xr:uid="{766558CD-EAD6-40AD-BA68-9A404E0FB833}"/>
    <cellStyle name="Normal 5 2 6 6 3 2" xfId="31456" xr:uid="{09F532D0-1510-46DA-9DD7-4C6D46EEAB85}"/>
    <cellStyle name="Normal 5 2 6 6 4" xfId="31653" xr:uid="{CDD3E2C2-BDCA-4455-AFE6-F094AEF3D047}"/>
    <cellStyle name="Normal 5 2 6 7" xfId="30134" xr:uid="{E209EADA-9019-48FA-A3B0-FD7DD812FC2D}"/>
    <cellStyle name="Normal 5 2 6 7 2" xfId="30499" xr:uid="{806443B8-0098-40D3-A0A9-566A12CC2022}"/>
    <cellStyle name="Normal 5 2 7" xfId="1134" xr:uid="{00000000-0005-0000-0000-00002B060000}"/>
    <cellStyle name="Normal 5 2 7 2" xfId="1135" xr:uid="{00000000-0005-0000-0000-00002C060000}"/>
    <cellStyle name="Normal 5 2 7 2 2" xfId="30566" xr:uid="{EFFE7416-A60C-4E91-9C16-93A8F1582E4A}"/>
    <cellStyle name="Normal 5 2 7 2 2 2" xfId="30909" xr:uid="{B189041D-921E-4278-AAEF-960878300956}"/>
    <cellStyle name="Normal 5 2 7 3" xfId="1136" xr:uid="{00000000-0005-0000-0000-00002D060000}"/>
    <cellStyle name="Normal 5 2 7 3 2" xfId="31301" xr:uid="{34BD8BB5-E918-46B8-B0DF-8A393CE8E137}"/>
    <cellStyle name="Normal 5 2 7 4" xfId="3731" xr:uid="{00000000-0005-0000-0000-000095050000}"/>
    <cellStyle name="Normal 5 2 7 4 2" xfId="4771" xr:uid="{5E06A59F-611A-44B3-A971-E98276EE6A1C}"/>
    <cellStyle name="Normal 5 2 7 4 3" xfId="30255" xr:uid="{0B3F8B24-1002-4B57-966D-2232D44A5100}"/>
    <cellStyle name="Normal 5 2 7 4 3 2" xfId="31398" xr:uid="{AF1E7F16-F380-4E11-96CC-725B4E0771E5}"/>
    <cellStyle name="Normal 5 2 7 4 4" xfId="31595" xr:uid="{3DFA295E-7844-49B0-8B82-BE58EA95FF05}"/>
    <cellStyle name="Normal 5 2 7 5" xfId="29603" xr:uid="{0A6BA937-6FA9-46C5-B401-7A4E2A3B41BE}"/>
    <cellStyle name="Normal 5 2 7 5 2" xfId="29634" xr:uid="{35914BEE-4FA7-4AE4-8E19-11A63582B5DB}"/>
    <cellStyle name="Normal 5 2 7 5 3" xfId="30359" xr:uid="{7D9FA1DC-0177-4EB4-91BF-12DA7B230617}"/>
    <cellStyle name="Normal 5 2 7 5 3 2" xfId="31247" xr:uid="{596C7602-7F83-46A5-B111-7EE427D394BC}"/>
    <cellStyle name="Normal 5 2 7 5 4" xfId="30460" xr:uid="{EE1BBC0C-DEC6-48E2-9E76-8915452D4F3C}"/>
    <cellStyle name="Normal 5 2 7 6" xfId="30464" xr:uid="{B67CE484-5AAE-4B38-A64C-FCA93C257D22}"/>
    <cellStyle name="Normal 5 2 7 7" xfId="30501" xr:uid="{F7491843-7F9F-43C5-8AC2-233B453AC06B}"/>
    <cellStyle name="Normal 5 2 8" xfId="31262" xr:uid="{3941616B-0E99-4AFF-91D2-813ADB9BBB4A}"/>
    <cellStyle name="Normal 5 2 9" xfId="31496" xr:uid="{A165ECB7-4FA4-404B-9049-7226479F944C}"/>
    <cellStyle name="Normal 5 3" xfId="1137" xr:uid="{00000000-0005-0000-0000-00002E060000}"/>
    <cellStyle name="Normal 5 3 2" xfId="1138" xr:uid="{00000000-0005-0000-0000-00002F060000}"/>
    <cellStyle name="Normal 5 3 3" xfId="1139" xr:uid="{00000000-0005-0000-0000-000030060000}"/>
    <cellStyle name="Normal 5 3 3 2" xfId="1140" xr:uid="{00000000-0005-0000-0000-000031060000}"/>
    <cellStyle name="Normal 5 3 3 2 2" xfId="1141" xr:uid="{00000000-0005-0000-0000-000032060000}"/>
    <cellStyle name="Normal 5 3 3 2 3" xfId="1142" xr:uid="{00000000-0005-0000-0000-000033060000}"/>
    <cellStyle name="Normal 5 3 3 2 3 2" xfId="1143" xr:uid="{00000000-0005-0000-0000-000034060000}"/>
    <cellStyle name="Normal 5 3 3 2 3 2 2" xfId="1144" xr:uid="{00000000-0005-0000-0000-000035060000}"/>
    <cellStyle name="Normal 5 3 3 2 3 2 2 2" xfId="22707" xr:uid="{7AABC8CD-E7F8-4AD3-82FF-7CFED1DB242B}"/>
    <cellStyle name="Normal 5 3 3 2 3 2 2 3" xfId="23200" xr:uid="{D84663E2-9630-4E63-AD15-6FC3E0D20873}"/>
    <cellStyle name="Normal 5 3 3 2 3 2 3" xfId="1145" xr:uid="{00000000-0005-0000-0000-000036060000}"/>
    <cellStyle name="Normal 5 3 3 2 3 2 3 2" xfId="2004" xr:uid="{00000000-0005-0000-0000-000037060000}"/>
    <cellStyle name="Normal 5 3 3 2 3 2 3 3" xfId="3732" xr:uid="{00000000-0005-0000-0000-00009F050000}"/>
    <cellStyle name="Normal 5 3 3 2 3 2 3 3 2" xfId="4799" xr:uid="{3B592359-610D-414E-8647-51F1C23BDEBE}"/>
    <cellStyle name="Normal 5 3 3 2 3 2 3 3 3" xfId="30256" xr:uid="{53839113-09EB-44FD-9EEB-21FE5DD300D4}"/>
    <cellStyle name="Normal 5 3 3 2 3 2 3 3 3 2" xfId="31399" xr:uid="{43EB51E9-16CE-41A9-A7B7-D8DAA664D14C}"/>
    <cellStyle name="Normal 5 3 3 2 3 2 3 3 4" xfId="31596" xr:uid="{B617D199-4CED-4730-8A7F-1F5E3EB22FE3}"/>
    <cellStyle name="Normal 5 3 3 2 3 2 4" xfId="25761" xr:uid="{228DCD5C-5DC3-4868-97DD-445981D2F756}"/>
    <cellStyle name="Normal 5 3 3 2 3 3" xfId="1146" xr:uid="{00000000-0005-0000-0000-000038060000}"/>
    <cellStyle name="Normal 5 3 3 2 3 4" xfId="2958" xr:uid="{00000000-0005-0000-0000-000015070000}"/>
    <cellStyle name="Normal 5 3 3 2 3 4 2" xfId="31278" xr:uid="{10A152D0-5DF9-4181-A6B6-C858B6F9085A}"/>
    <cellStyle name="Normal 5 3 3 2 3 5" xfId="2117" xr:uid="{00000000-0005-0000-0000-00008F020000}"/>
    <cellStyle name="Normal 5 3 3 2 3 5 2" xfId="4666" xr:uid="{9506A050-893F-44B9-8047-501E583497C1}"/>
    <cellStyle name="Normal 5 3 3 2 3 5 3" xfId="30197" xr:uid="{8D8A1CE9-FEE7-4142-8793-E6203B687F03}"/>
    <cellStyle name="Normal 5 3 3 2 3 5 3 2" xfId="31341" xr:uid="{D7925A58-8098-4AE1-98BB-5CA947DA6131}"/>
    <cellStyle name="Normal 5 3 3 2 3 5 4" xfId="31537" xr:uid="{CCFCB723-F6AD-462F-92D2-0C0CFB839584}"/>
    <cellStyle name="Normal 5 3 3 2 3 6" xfId="4014" xr:uid="{31A0DB43-85D3-4869-AD70-E01D62E64B6B}"/>
    <cellStyle name="Normal 5 3 3 2 3 6 2" xfId="4744" xr:uid="{6436B6BC-B08C-4B15-8C97-B396796FEFE9}"/>
    <cellStyle name="Normal 5 3 3 2 3 6 3" xfId="30316" xr:uid="{EB6FEB56-F905-4D2F-8C85-EEBBA0E88454}"/>
    <cellStyle name="Normal 5 3 3 2 3 6 3 2" xfId="31459" xr:uid="{80FFA81D-979C-43E1-8A33-E20BC8074AB0}"/>
    <cellStyle name="Normal 5 3 3 2 3 6 4" xfId="31656" xr:uid="{9DC2141B-F0B4-4E56-8BF2-20FADB2BC459}"/>
    <cellStyle name="Normal 5 3 3 2 3 7" xfId="30137" xr:uid="{CEEC2368-E04C-4884-B7E9-1C0EF9192CCC}"/>
    <cellStyle name="Normal 5 3 3 2 3 7 2" xfId="30503" xr:uid="{40091B9F-9A6C-4CD3-B1C9-52952B51C499}"/>
    <cellStyle name="Normal 5 3 3 2 4" xfId="1147" xr:uid="{00000000-0005-0000-0000-000039060000}"/>
    <cellStyle name="Normal 5 3 3 2 4 2" xfId="1148" xr:uid="{00000000-0005-0000-0000-00003A060000}"/>
    <cellStyle name="Normal 5 3 3 2 4 3" xfId="1149" xr:uid="{00000000-0005-0000-0000-00003B060000}"/>
    <cellStyle name="Normal 5 3 3 2 4 4" xfId="3733" xr:uid="{00000000-0005-0000-0000-0000A2050000}"/>
    <cellStyle name="Normal 5 3 3 2 4 4 2" xfId="4823" xr:uid="{D70A007E-549D-49FA-BB0C-2AAD55339FA5}"/>
    <cellStyle name="Normal 5 3 3 2 4 4 3" xfId="30257" xr:uid="{CEDC34C4-7C4F-42F8-A728-9E1B2B72E5DF}"/>
    <cellStyle name="Normal 5 3 3 2 4 4 3 2" xfId="31400" xr:uid="{04E1DCED-0041-4798-B5EF-C75E7638C8D7}"/>
    <cellStyle name="Normal 5 3 3 2 4 4 4" xfId="31597" xr:uid="{8CEB4D3F-87E4-4675-A00E-13A23237EE90}"/>
    <cellStyle name="Normal 5 3 3 2 5" xfId="2116" xr:uid="{00000000-0005-0000-0000-00008D020000}"/>
    <cellStyle name="Normal 5 3 3 2 5 2" xfId="4641" xr:uid="{6378A6EC-FE82-4A4D-B72E-F6F245354E18}"/>
    <cellStyle name="Normal 5 3 3 2 5 3" xfId="30196" xr:uid="{0981AB84-2DA6-4145-8664-7123FC7576F6}"/>
    <cellStyle name="Normal 5 3 3 2 5 3 2" xfId="31340" xr:uid="{EB2B9519-500F-4130-8E51-DAC57147922E}"/>
    <cellStyle name="Normal 5 3 3 2 5 4" xfId="31536" xr:uid="{0371D498-EC60-404F-B603-BA455C09888E}"/>
    <cellStyle name="Normal 5 3 3 2 6" xfId="4013" xr:uid="{336F4594-40A6-452F-A442-AD096348AEFF}"/>
    <cellStyle name="Normal 5 3 3 2 6 2" xfId="4751" xr:uid="{9079EEE4-247F-4C6E-9514-EE91EF9D4BBA}"/>
    <cellStyle name="Normal 5 3 3 2 6 3" xfId="30315" xr:uid="{B0057DC8-8D51-4F0B-8203-572F5C4F51C8}"/>
    <cellStyle name="Normal 5 3 3 2 6 3 2" xfId="31458" xr:uid="{64DB68D6-4682-48F1-BA8A-90265E89A3AD}"/>
    <cellStyle name="Normal 5 3 3 2 6 4" xfId="31655" xr:uid="{472E5388-6075-4B31-97C3-77FAE2C3A31D}"/>
    <cellStyle name="Normal 5 3 3 2 7" xfId="30136" xr:uid="{D531B8A8-AA54-477A-BB5E-9C4205A9F66B}"/>
    <cellStyle name="Normal 5 3 3 2 7 2" xfId="30502" xr:uid="{F0BFF427-E566-43AB-88DF-26A10FC54877}"/>
    <cellStyle name="Normal 5 3 3 3" xfId="1150" xr:uid="{00000000-0005-0000-0000-00003C060000}"/>
    <cellStyle name="Normal 5 3 3 3 2" xfId="1151" xr:uid="{00000000-0005-0000-0000-00003D060000}"/>
    <cellStyle name="Normal 5 3 3 3 3" xfId="3734" xr:uid="{00000000-0005-0000-0000-0000A4050000}"/>
    <cellStyle name="Normal 5 3 3 3 3 2" xfId="4717" xr:uid="{8F567422-14B6-49FC-9961-886E57C38FD3}"/>
    <cellStyle name="Normal 5 3 3 3 3 3" xfId="30258" xr:uid="{408ABDB9-2147-48DA-BFA3-76DF31BA6EC1}"/>
    <cellStyle name="Normal 5 3 3 3 3 3 2" xfId="31401" xr:uid="{A65CE80A-A839-4049-ADFD-AAF8F6EE6D79}"/>
    <cellStyle name="Normal 5 3 3 3 3 4" xfId="31598" xr:uid="{4B81E7BD-6142-432E-988B-18B93FCA55D9}"/>
    <cellStyle name="Normal 5 3 3 4" xfId="1152" xr:uid="{00000000-0005-0000-0000-00003E060000}"/>
    <cellStyle name="Normal 5 3 3 4 2" xfId="1153" xr:uid="{00000000-0005-0000-0000-00003F060000}"/>
    <cellStyle name="Normal 5 3 3 4 2 2" xfId="1154" xr:uid="{00000000-0005-0000-0000-000040060000}"/>
    <cellStyle name="Normal 5 3 3 4 2 2 2" xfId="1155" xr:uid="{00000000-0005-0000-0000-000041060000}"/>
    <cellStyle name="Normal 5 3 3 4 2 2 2 2" xfId="2005" xr:uid="{00000000-0005-0000-0000-000042060000}"/>
    <cellStyle name="Normal 5 3 3 4 2 2 2 2 2" xfId="30081" xr:uid="{E69CF877-FED2-44A6-9C89-2AAF3ED69E2C}"/>
    <cellStyle name="Normal 5 3 3 4 2 2 2 3" xfId="3735" xr:uid="{00000000-0005-0000-0000-0000A9050000}"/>
    <cellStyle name="Normal 5 3 3 4 2 2 2 3 2" xfId="4716" xr:uid="{445C2ED0-AA7A-4C15-99E2-A6CE07F7E750}"/>
    <cellStyle name="Normal 5 3 3 4 2 2 2 3 3" xfId="30259" xr:uid="{4500CED2-90B4-4C83-84D6-D51298D69CD2}"/>
    <cellStyle name="Normal 5 3 3 4 2 2 2 3 3 2" xfId="31402" xr:uid="{E891891A-4822-421D-B2CD-A770A72BB211}"/>
    <cellStyle name="Normal 5 3 3 4 2 2 2 3 4" xfId="31599" xr:uid="{1B9D8C01-B3C8-4875-9346-DF245DF8B53F}"/>
    <cellStyle name="Normal 5 3 3 4 2 2 2 4" xfId="24305" xr:uid="{B84CB32D-E550-4F7F-8234-69C0A8DFB328}"/>
    <cellStyle name="Normal 5 3 3 4 2 2 3" xfId="2006" xr:uid="{00000000-0005-0000-0000-000043060000}"/>
    <cellStyle name="Normal 5 3 3 4 2 2 4" xfId="25455" xr:uid="{8817E783-FA64-4F82-BECB-0B2150089D6E}"/>
    <cellStyle name="Normal 5 3 3 4 2 3" xfId="1156" xr:uid="{00000000-0005-0000-0000-000044060000}"/>
    <cellStyle name="Normal 5 3 3 4 2 3 2" xfId="1157" xr:uid="{00000000-0005-0000-0000-000045060000}"/>
    <cellStyle name="Normal 5 3 3 4 2 3 2 2" xfId="23073" xr:uid="{734DB718-C965-4982-84A7-9AB74327D0C2}"/>
    <cellStyle name="Normal 5 3 3 4 2 3 2 3" xfId="23237" xr:uid="{B7DA6B19-166C-4C18-AA12-FA39D1A5F057}"/>
    <cellStyle name="Normal 5 3 3 4 2 3 3" xfId="1158" xr:uid="{00000000-0005-0000-0000-000046060000}"/>
    <cellStyle name="Normal 5 3 3 4 2 3 3 2" xfId="25737" xr:uid="{F10BEF07-3DB5-4991-93CD-1FB98106BECB}"/>
    <cellStyle name="Normal 5 3 3 4 2 3 3 3" xfId="25088" xr:uid="{F1AF3DEA-DD47-4D7C-AA76-F553B9892BA2}"/>
    <cellStyle name="Normal 5 3 3 4 2 3 4" xfId="2119" xr:uid="{00000000-0005-0000-0000-000095020000}"/>
    <cellStyle name="Normal 5 3 3 4 2 3 4 2" xfId="4715" xr:uid="{9B130290-3EDE-4BC8-974D-86A484E65339}"/>
    <cellStyle name="Normal 5 3 3 4 2 3 4 3" xfId="30199" xr:uid="{FC394264-21C2-443A-85AC-A09B6102770E}"/>
    <cellStyle name="Normal 5 3 3 4 2 3 4 3 2" xfId="31343" xr:uid="{B397F56A-E127-4FEB-B511-42354C6ED55C}"/>
    <cellStyle name="Normal 5 3 3 4 2 3 4 4" xfId="31539" xr:uid="{807C005B-BCFB-47D1-823C-E799B44488B6}"/>
    <cellStyle name="Normal 5 3 3 4 2 3 5" xfId="24942" xr:uid="{9F045087-C642-46A8-91FD-AAF692F573EC}"/>
    <cellStyle name="Normal 5 3 3 4 2 3 6" xfId="30537" xr:uid="{4F060E07-9DDD-4899-B86B-3CC298685E95}"/>
    <cellStyle name="Normal 5 3 3 4 2 4" xfId="24106" xr:uid="{948204CC-FE7E-44DB-B145-20BC57C9DDCF}"/>
    <cellStyle name="Normal 5 3 3 4 3" xfId="1159" xr:uid="{00000000-0005-0000-0000-000047060000}"/>
    <cellStyle name="Normal 5 3 3 4 4" xfId="2959" xr:uid="{00000000-0005-0000-0000-00001E070000}"/>
    <cellStyle name="Normal 5 3 3 4 4 2" xfId="31291" xr:uid="{F161427D-9EB4-4451-9A6A-06D7E603F9F7}"/>
    <cellStyle name="Normal 5 3 3 4 5" xfId="2118" xr:uid="{00000000-0005-0000-0000-000092020000}"/>
    <cellStyle name="Normal 5 3 3 4 5 2" xfId="4669" xr:uid="{C1D65F0E-85F0-4012-A373-B75FD3E1BAA3}"/>
    <cellStyle name="Normal 5 3 3 4 5 3" xfId="30198" xr:uid="{BA5F1E7E-EAF0-4465-897E-F4668DC5C4A0}"/>
    <cellStyle name="Normal 5 3 3 4 5 3 2" xfId="31342" xr:uid="{ABFF19D9-FA8A-40A6-A15A-35E0040E4045}"/>
    <cellStyle name="Normal 5 3 3 4 5 4" xfId="31538" xr:uid="{50683AFB-0840-4025-A64C-4D13E7846670}"/>
    <cellStyle name="Normal 5 3 3 4 6" xfId="4015" xr:uid="{D2756F3F-6B90-4F0D-A058-F63FBCF3FF7E}"/>
    <cellStyle name="Normal 5 3 3 4 6 2" xfId="4781" xr:uid="{6E3C98E3-D3AA-4BD6-A38C-7B56FF88A673}"/>
    <cellStyle name="Normal 5 3 3 4 6 3" xfId="30317" xr:uid="{A1494EBF-E472-4D23-9E90-66371198EBEC}"/>
    <cellStyle name="Normal 5 3 3 4 6 3 2" xfId="31460" xr:uid="{5598B1F7-1EC4-47B1-BDD3-05CD60976B56}"/>
    <cellStyle name="Normal 5 3 3 4 6 4" xfId="31657" xr:uid="{02121827-5E2D-4E5E-A409-436155C20907}"/>
    <cellStyle name="Normal 5 3 3 4 7" xfId="30138" xr:uid="{347E797A-C3DA-48FE-923F-48D6C2483068}"/>
    <cellStyle name="Normal 5 3 3 4 7 2" xfId="30504" xr:uid="{2B8EC82B-053E-4181-83D9-DD6F2D19A0F7}"/>
    <cellStyle name="Normal 5 3 3 5" xfId="1160" xr:uid="{00000000-0005-0000-0000-000048060000}"/>
    <cellStyle name="Normal 5 3 3 5 2" xfId="1161" xr:uid="{00000000-0005-0000-0000-000049060000}"/>
    <cellStyle name="Normal 5 3 3 5 3" xfId="3736" xr:uid="{00000000-0005-0000-0000-0000B0050000}"/>
    <cellStyle name="Normal 5 3 3 5 3 2" xfId="4806" xr:uid="{13429663-B3E8-4F7D-8BB0-5D8781B62C1D}"/>
    <cellStyle name="Normal 5 3 3 5 3 2 2" xfId="27327" xr:uid="{D1D742DB-1D3F-4ADA-891E-043A0C8CE4C5}"/>
    <cellStyle name="Normal 5 3 3 5 3 3" xfId="25682" xr:uid="{AE73F470-D748-4439-B078-FE8783C376B5}"/>
    <cellStyle name="Normal 5 3 3 5 3 4" xfId="30260" xr:uid="{2013BC4F-1489-4ABC-B72A-BF4F1AE08F66}"/>
    <cellStyle name="Normal 5 3 3 5 3 4 2" xfId="31403" xr:uid="{DFB6642C-C241-44DB-BD6A-3B774736CE12}"/>
    <cellStyle name="Normal 5 3 3 5 3 5" xfId="31600" xr:uid="{03BEB35F-10DC-466C-B4F6-64DC8F5CFD34}"/>
    <cellStyle name="Normal 5 3 3 5 4" xfId="25354" xr:uid="{F5A8C535-4FB1-4A24-9D3B-16620EFF46D1}"/>
    <cellStyle name="Normal 5 3 3 6" xfId="1162" xr:uid="{00000000-0005-0000-0000-00004A060000}"/>
    <cellStyle name="Normal 5 3 3 6 2" xfId="2007" xr:uid="{00000000-0005-0000-0000-00004B060000}"/>
    <cellStyle name="Normal 5 3 3 6 3" xfId="3737" xr:uid="{00000000-0005-0000-0000-0000B2050000}"/>
    <cellStyle name="Normal 5 3 3 6 3 2" xfId="4731" xr:uid="{F69489D8-2553-48CA-8E76-55D2E5877230}"/>
    <cellStyle name="Normal 5 3 3 6 3 3" xfId="30261" xr:uid="{D9421690-CFB8-4A7F-8514-10825D246B89}"/>
    <cellStyle name="Normal 5 3 3 6 3 3 2" xfId="31404" xr:uid="{3C2573D1-AC8F-4143-A4EB-DB65B7B44633}"/>
    <cellStyle name="Normal 5 3 3 6 3 4" xfId="31601" xr:uid="{CEF19B6A-2698-4B31-94DB-D232E456FD88}"/>
    <cellStyle name="Normal 5 3 4" xfId="1163" xr:uid="{00000000-0005-0000-0000-00004C060000}"/>
    <cellStyle name="Normal 5 3 4 2" xfId="1164" xr:uid="{00000000-0005-0000-0000-00004D060000}"/>
    <cellStyle name="Normal 5 3 4 3" xfId="1165" xr:uid="{00000000-0005-0000-0000-00004E060000}"/>
    <cellStyle name="Normal 5 3 4 3 2" xfId="1166" xr:uid="{00000000-0005-0000-0000-00004F060000}"/>
    <cellStyle name="Normal 5 3 4 3 2 2" xfId="1167" xr:uid="{00000000-0005-0000-0000-000050060000}"/>
    <cellStyle name="Normal 5 3 4 3 2 2 2" xfId="23691" xr:uid="{84C347B8-748F-45AB-A28A-FBC4824CE893}"/>
    <cellStyle name="Normal 5 3 4 3 2 2 3" xfId="24138" xr:uid="{FA3D550E-3B4F-40AE-8C7B-1B723D4CDDFF}"/>
    <cellStyle name="Normal 5 3 4 3 2 3" xfId="1168" xr:uid="{00000000-0005-0000-0000-000051060000}"/>
    <cellStyle name="Normal 5 3 4 3 2 3 2" xfId="2008" xr:uid="{00000000-0005-0000-0000-000052060000}"/>
    <cellStyle name="Normal 5 3 4 3 2 3 3" xfId="3738" xr:uid="{00000000-0005-0000-0000-0000B9050000}"/>
    <cellStyle name="Normal 5 3 4 3 2 3 3 2" xfId="4757" xr:uid="{27CD84D7-B911-4190-A3D0-FB0C125E7707}"/>
    <cellStyle name="Normal 5 3 4 3 2 3 3 3" xfId="30262" xr:uid="{BF899BB0-E15F-4E51-901D-CDD6A013BF10}"/>
    <cellStyle name="Normal 5 3 4 3 2 3 3 3 2" xfId="31405" xr:uid="{C4B75909-CC22-4C7F-BDF8-B7847156ED0A}"/>
    <cellStyle name="Normal 5 3 4 3 2 3 3 4" xfId="31602" xr:uid="{D1B3BD06-D116-43C5-A228-6E03144C7F35}"/>
    <cellStyle name="Normal 5 3 4 3 2 4" xfId="24653" xr:uid="{5F063B03-3FE5-47FE-9028-D7BB1C893E88}"/>
    <cellStyle name="Normal 5 3 4 3 3" xfId="1169" xr:uid="{00000000-0005-0000-0000-000053060000}"/>
    <cellStyle name="Normal 5 3 4 3 4" xfId="2960" xr:uid="{00000000-0005-0000-0000-000024070000}"/>
    <cellStyle name="Normal 5 3 4 3 4 2" xfId="31286" xr:uid="{DCD0F34B-C807-48EF-AD43-4F507781571A}"/>
    <cellStyle name="Normal 5 3 4 3 5" xfId="2121" xr:uid="{00000000-0005-0000-0000-000099020000}"/>
    <cellStyle name="Normal 5 3 4 3 5 2" xfId="3817" xr:uid="{9369DBB9-DD67-4338-8EB8-DA10B04D3AFA}"/>
    <cellStyle name="Normal 5 3 4 3 5 3" xfId="30201" xr:uid="{93B0F0FE-EEB4-4F30-BC7B-21D74A10E953}"/>
    <cellStyle name="Normal 5 3 4 3 5 3 2" xfId="31345" xr:uid="{C1C74FE2-D0BD-48ED-92BA-3137D666D3B8}"/>
    <cellStyle name="Normal 5 3 4 3 5 4" xfId="31541" xr:uid="{E2D064AD-4A27-4CEF-A265-0794D4FEB3DD}"/>
    <cellStyle name="Normal 5 3 4 3 6" xfId="4017" xr:uid="{1613ADCD-F7DC-4D24-BE2E-0512CCDB9F7E}"/>
    <cellStyle name="Normal 5 3 4 3 6 2" xfId="4696" xr:uid="{DE044A17-1F25-42F0-A6B5-42ABCA6D7CD9}"/>
    <cellStyle name="Normal 5 3 4 3 6 3" xfId="30319" xr:uid="{AD79B433-505B-4DDB-81D4-604D12CD1CB9}"/>
    <cellStyle name="Normal 5 3 4 3 6 3 2" xfId="31462" xr:uid="{1800BDA3-11C3-40C5-978D-FA7BA615088A}"/>
    <cellStyle name="Normal 5 3 4 3 6 4" xfId="31659" xr:uid="{26F0A201-B426-425F-9086-BCB13F3DABE8}"/>
    <cellStyle name="Normal 5 3 4 3 7" xfId="30140" xr:uid="{8464588B-FBC9-4AEB-8137-4B7B64E1AFE0}"/>
    <cellStyle name="Normal 5 3 4 3 7 2" xfId="30506" xr:uid="{0455E1FF-3A8B-40C3-BF3A-C60A750C7BEF}"/>
    <cellStyle name="Normal 5 3 4 4" xfId="1170" xr:uid="{00000000-0005-0000-0000-000054060000}"/>
    <cellStyle name="Normal 5 3 4 4 2" xfId="2009" xr:uid="{00000000-0005-0000-0000-000055060000}"/>
    <cellStyle name="Normal 5 3 4 4 3" xfId="3739" xr:uid="{00000000-0005-0000-0000-0000BC050000}"/>
    <cellStyle name="Normal 5 3 4 4 3 2" xfId="4812" xr:uid="{0CFAAAB0-0B1B-448C-AA6F-6335CBAD8CA9}"/>
    <cellStyle name="Normal 5 3 4 4 3 3" xfId="30263" xr:uid="{A5471799-C0C9-4589-A46E-238EA1C8E213}"/>
    <cellStyle name="Normal 5 3 4 4 3 3 2" xfId="31406" xr:uid="{AF8662C3-806E-4CF6-8668-C63E00A0A729}"/>
    <cellStyle name="Normal 5 3 4 4 3 4" xfId="31603" xr:uid="{9B29F8B9-D0B4-45B0-BBC8-179A09C7733D}"/>
    <cellStyle name="Normal 5 3 4 5" xfId="2120" xr:uid="{00000000-0005-0000-0000-000097020000}"/>
    <cellStyle name="Normal 5 3 4 5 2" xfId="4651" xr:uid="{AE4239F0-8210-40A2-B60A-C02B564418C5}"/>
    <cellStyle name="Normal 5 3 4 5 3" xfId="30200" xr:uid="{C013D1DD-471B-403F-9025-A8E80966F87F}"/>
    <cellStyle name="Normal 5 3 4 5 3 2" xfId="31344" xr:uid="{1C4CE880-E9D0-4A50-950B-816A84BF1515}"/>
    <cellStyle name="Normal 5 3 4 5 4" xfId="31540" xr:uid="{3131D79D-CA78-43D8-8AFB-AF83F6987B75}"/>
    <cellStyle name="Normal 5 3 4 6" xfId="4016" xr:uid="{CB599806-7C8A-45F6-9C5C-00B11E4887E0}"/>
    <cellStyle name="Normal 5 3 4 6 2" xfId="4687" xr:uid="{C33C1D9E-89E1-44FF-859F-F450C4814C70}"/>
    <cellStyle name="Normal 5 3 4 6 3" xfId="30318" xr:uid="{AF3B5E87-0871-4E2F-8B2C-CF43843C27F0}"/>
    <cellStyle name="Normal 5 3 4 6 3 2" xfId="31461" xr:uid="{1899F4E4-4289-40CD-8114-19BEC7B0B04B}"/>
    <cellStyle name="Normal 5 3 4 6 4" xfId="31658" xr:uid="{67082448-0D89-4D8D-8399-AD957CCFD59C}"/>
    <cellStyle name="Normal 5 3 4 7" xfId="30139" xr:uid="{C5086DE0-3D25-4310-955C-9881B5375DBB}"/>
    <cellStyle name="Normal 5 3 4 7 2" xfId="30505" xr:uid="{0691E9B7-B979-49A9-82BB-8C389DE41776}"/>
    <cellStyle name="Normal 5 3 5" xfId="2068" xr:uid="{00000000-0005-0000-0000-00008A020000}"/>
    <cellStyle name="Normal 5 3 5 2" xfId="4722" xr:uid="{FB219402-4458-4731-8217-11E2AB428DAD}"/>
    <cellStyle name="Normal 5 3 5 3" xfId="30167" xr:uid="{22C0B9B5-A215-40E0-90E4-E9BF49B6C962}"/>
    <cellStyle name="Normal 5 3 5 3 2" xfId="30507" xr:uid="{2A3E056B-8875-48CA-B07B-074ED168B004}"/>
    <cellStyle name="Normal 5 3 5 4" xfId="31507" xr:uid="{19BA7BD3-B108-41EE-8AED-7AF73153AA44}"/>
    <cellStyle name="Normal 5 3 6" xfId="30112" xr:uid="{FF7EC34F-1D03-426F-944C-8DDEC9BD14BD}"/>
    <cellStyle name="Normal 5 3 6 2" xfId="30472" xr:uid="{C83318F6-E85A-4A71-88FC-A52912529995}"/>
    <cellStyle name="Normal 5 4" xfId="1171" xr:uid="{00000000-0005-0000-0000-000056060000}"/>
    <cellStyle name="Normal 5 4 2" xfId="1172" xr:uid="{00000000-0005-0000-0000-000057060000}"/>
    <cellStyle name="Normal 5 4 3" xfId="1173" xr:uid="{00000000-0005-0000-0000-000058060000}"/>
    <cellStyle name="Normal 5 4 3 2" xfId="1174" xr:uid="{00000000-0005-0000-0000-000059060000}"/>
    <cellStyle name="Normal 5 4 3 3" xfId="3740" xr:uid="{00000000-0005-0000-0000-0000C0050000}"/>
    <cellStyle name="Normal 5 4 3 3 2" xfId="4733" xr:uid="{BBB8E0E2-487A-48FB-95C7-D6B07942FE10}"/>
    <cellStyle name="Normal 5 4 3 3 3" xfId="30264" xr:uid="{077BAFD6-31C2-403C-B6C9-D7A0B0C4E389}"/>
    <cellStyle name="Normal 5 4 3 3 3 2" xfId="31407" xr:uid="{92C0E6B0-540E-4500-9E66-230FB68E0A0F}"/>
    <cellStyle name="Normal 5 4 3 3 4" xfId="31604" xr:uid="{6882488E-1D4B-4A30-B2F8-B692B5523CCB}"/>
    <cellStyle name="Normal 5 5" xfId="1175" xr:uid="{00000000-0005-0000-0000-00005A060000}"/>
    <cellStyle name="Normal 5 5 10" xfId="1176" xr:uid="{00000000-0005-0000-0000-00005B060000}"/>
    <cellStyle name="Normal 5 5 10 2" xfId="1177" xr:uid="{00000000-0005-0000-0000-00005C060000}"/>
    <cellStyle name="Normal 5 5 10 2 2" xfId="1178" xr:uid="{00000000-0005-0000-0000-00005D060000}"/>
    <cellStyle name="Normal 5 5 10 2 2 2" xfId="25542" xr:uid="{7BEF7BD9-5746-4FE3-9C2C-1E90F10823D3}"/>
    <cellStyle name="Normal 5 5 10 2 2 3" xfId="24783" xr:uid="{48FBF7A8-E27A-4A77-93F4-283DB42E8DF1}"/>
    <cellStyle name="Normal 5 5 10 2 3" xfId="1179" xr:uid="{00000000-0005-0000-0000-00005E060000}"/>
    <cellStyle name="Normal 5 5 10 2 3 2" xfId="2010" xr:uid="{00000000-0005-0000-0000-00005F060000}"/>
    <cellStyle name="Normal 5 5 10 2 3 3" xfId="3741" xr:uid="{00000000-0005-0000-0000-0000C6050000}"/>
    <cellStyle name="Normal 5 5 10 2 3 3 2" xfId="4767" xr:uid="{D86CB2CB-E6BC-4EBE-8C63-9FA0944B44AD}"/>
    <cellStyle name="Normal 5 5 10 2 3 3 3" xfId="30265" xr:uid="{59D125B9-F39A-46E1-A17C-98D62824EB27}"/>
    <cellStyle name="Normal 5 5 10 2 3 3 3 2" xfId="31408" xr:uid="{E71ACD12-B317-427B-BB6C-C76E5FC66E22}"/>
    <cellStyle name="Normal 5 5 10 2 3 3 4" xfId="31605" xr:uid="{28520A92-387B-4256-98CB-37A8D127A231}"/>
    <cellStyle name="Normal 5 5 10 2 4" xfId="25771" xr:uid="{C3D50B18-259C-4014-9BCC-0D850B8A97C8}"/>
    <cellStyle name="Normal 5 5 10 3" xfId="1180" xr:uid="{00000000-0005-0000-0000-000060060000}"/>
    <cellStyle name="Normal 5 5 10 4" xfId="2961" xr:uid="{00000000-0005-0000-0000-00002C070000}"/>
    <cellStyle name="Normal 5 5 10 4 2" xfId="31296" xr:uid="{5A6D113D-41BD-4B2B-84F1-322D480A3CB5}"/>
    <cellStyle name="Normal 5 5 10 5" xfId="2123" xr:uid="{00000000-0005-0000-0000-00009E020000}"/>
    <cellStyle name="Normal 5 5 10 5 2" xfId="3789" xr:uid="{3E02F4FD-1C4C-4539-A2B7-19465E26278C}"/>
    <cellStyle name="Normal 5 5 10 5 3" xfId="30203" xr:uid="{CD6EF2D4-0244-497A-A1A2-5CB7CEACAD08}"/>
    <cellStyle name="Normal 5 5 10 5 3 2" xfId="31347" xr:uid="{F4393F33-33B7-414E-8C16-1CC9B8AEEB67}"/>
    <cellStyle name="Normal 5 5 10 5 4" xfId="31543" xr:uid="{C11D04CC-F052-44CD-9EC7-277082F56C47}"/>
    <cellStyle name="Normal 5 5 10 6" xfId="4019" xr:uid="{337F88F3-5843-4A8A-A4B2-DC8C7B59A64B}"/>
    <cellStyle name="Normal 5 5 10 6 2" xfId="4804" xr:uid="{9AEE980B-AC49-472C-ABA8-56F2FAA76E03}"/>
    <cellStyle name="Normal 5 5 10 6 3" xfId="30321" xr:uid="{0EA3F919-8FF0-462B-A82C-815D3F9A6A5F}"/>
    <cellStyle name="Normal 5 5 10 6 3 2" xfId="31464" xr:uid="{7CB46D50-7B99-484C-ABB1-4B35FE53302E}"/>
    <cellStyle name="Normal 5 5 10 6 4" xfId="31661" xr:uid="{E4914706-502A-4324-8E26-B98952712100}"/>
    <cellStyle name="Normal 5 5 10 7" xfId="30142" xr:uid="{9EC4A54E-D459-477E-95C3-D8EED714DA54}"/>
    <cellStyle name="Normal 5 5 10 7 2" xfId="30508" xr:uid="{642D08F6-4146-4DCF-BE9E-E70107F064A1}"/>
    <cellStyle name="Normal 5 5 11" xfId="1181" xr:uid="{00000000-0005-0000-0000-000061060000}"/>
    <cellStyle name="Normal 5 5 11 10" xfId="12611" xr:uid="{3695D5BB-0027-43FC-862D-FE558296E53C}"/>
    <cellStyle name="Normal 5 5 11 2" xfId="2421" xr:uid="{00000000-0005-0000-0000-00002E070000}"/>
    <cellStyle name="Normal 5 5 11 2 2" xfId="2962" xr:uid="{00000000-0005-0000-0000-00002F070000}"/>
    <cellStyle name="Normal 5 5 11 2 2 2" xfId="6126" xr:uid="{6B6DFC32-4C86-484E-9F0D-05B0CA9AFC4E}"/>
    <cellStyle name="Normal 5 5 11 2 2 2 2" xfId="28661" xr:uid="{AB134B89-BE15-45E9-8841-CE546E5E36B1}"/>
    <cellStyle name="Normal 5 5 11 2 2 2 3" xfId="15604" xr:uid="{4D39A6A8-7A7F-438F-A7D2-922C4E407832}"/>
    <cellStyle name="Normal 5 5 11 2 2 3" xfId="8057" xr:uid="{D73A85DE-8AFC-4B29-A497-15A97CDC8239}"/>
    <cellStyle name="Normal 5 5 11 2 2 3 2" xfId="18437" xr:uid="{D015D82A-5C92-43F1-A834-20DE716815CA}"/>
    <cellStyle name="Normal 5 5 11 2 2 4" xfId="10890" xr:uid="{D7F68CFE-1F16-43B1-91AF-967BDDF8B1EA}"/>
    <cellStyle name="Normal 5 5 11 2 2 4 2" xfId="21270" xr:uid="{3E5E31A2-BC10-4DEC-A3C3-1B5362DBF4E4}"/>
    <cellStyle name="Normal 5 5 11 2 2 5" xfId="22808" xr:uid="{E340BE55-C53D-4F9C-AA48-991977BA3FFB}"/>
    <cellStyle name="Normal 5 5 11 2 2 6" xfId="13467" xr:uid="{7CC0BDF1-6F6C-4746-850D-023E13317478}"/>
    <cellStyle name="Normal 5 5 11 2 3" xfId="5720" xr:uid="{9BE5C6E4-E2C9-48C3-AB52-3478219966FB}"/>
    <cellStyle name="Normal 5 5 11 2 3 2" xfId="27024" xr:uid="{B1287434-8E5C-4373-8888-488DDEEC0B6C}"/>
    <cellStyle name="Normal 5 5 11 2 3 3" xfId="27157" xr:uid="{806EAF91-4C2D-47DE-B377-2CE9A7AA0708}"/>
    <cellStyle name="Normal 5 5 11 2 3 4" xfId="15094" xr:uid="{C3B6A006-328F-418C-BB38-F69FBD755191}"/>
    <cellStyle name="Normal 5 5 11 2 4" xfId="7547" xr:uid="{415416B5-E375-4437-87B7-0758EC39A30B}"/>
    <cellStyle name="Normal 5 5 11 2 4 2" xfId="27289" xr:uid="{AEFB8BCF-F11B-45DE-9971-ECE126C5CE6F}"/>
    <cellStyle name="Normal 5 5 11 2 4 3" xfId="17927" xr:uid="{E548CEBA-9B5D-4B7E-9B3E-8136EECC299E}"/>
    <cellStyle name="Normal 5 5 11 2 5" xfId="10380" xr:uid="{B7434DEA-6F17-46AA-9E39-B50A5312E7E5}"/>
    <cellStyle name="Normal 5 5 11 2 5 2" xfId="20760" xr:uid="{FC75A6E3-5DDB-43D4-B3A6-95BBF0818C2D}"/>
    <cellStyle name="Normal 5 5 11 2 6" xfId="24105" xr:uid="{2D4EA2C9-7135-49BC-ADCE-AA5ACAC67B81}"/>
    <cellStyle name="Normal 5 5 11 2 7" xfId="12769" xr:uid="{62206668-18DB-43EA-9408-0077C7249362}"/>
    <cellStyle name="Normal 5 5 11 3" xfId="2803" xr:uid="{00000000-0005-0000-0000-000030070000}"/>
    <cellStyle name="Normal 5 5 11 3 2" xfId="6020" xr:uid="{76E518A2-B733-4064-B276-5CD1D06EB90E}"/>
    <cellStyle name="Normal 5 5 11 3 2 2" xfId="27254" xr:uid="{425BE3AF-6ED2-44EB-9844-BC4DA8F32718}"/>
    <cellStyle name="Normal 5 5 11 3 2 3" xfId="15473" xr:uid="{FFB8BC64-B790-495D-9EA9-B7745AC47F64}"/>
    <cellStyle name="Normal 5 5 11 3 3" xfId="7926" xr:uid="{4DB0E811-7A07-4B47-94C9-51910B29B70F}"/>
    <cellStyle name="Normal 5 5 11 3 3 2" xfId="18306" xr:uid="{6F54EB1A-1311-4D27-8097-8CD8D1563D00}"/>
    <cellStyle name="Normal 5 5 11 3 4" xfId="10759" xr:uid="{48B315A3-3C3E-4BEA-8461-C941A4EB87CC}"/>
    <cellStyle name="Normal 5 5 11 3 4 2" xfId="21139" xr:uid="{B930A244-317C-412E-8650-57C826C87A35}"/>
    <cellStyle name="Normal 5 5 11 3 5" xfId="22660" xr:uid="{4334BD2E-352E-42EE-A7C7-D2F9B2A11289}"/>
    <cellStyle name="Normal 5 5 11 3 6" xfId="13268" xr:uid="{604FBC59-3295-4B13-A9F1-F981AAB3DE81}"/>
    <cellStyle name="Normal 5 5 11 4" xfId="2378" xr:uid="{00000000-0005-0000-0000-00002D070000}"/>
    <cellStyle name="Normal 5 5 11 4 2" xfId="7504" xr:uid="{FCF08EC3-F309-4899-81CE-96FD1B16F63A}"/>
    <cellStyle name="Normal 5 5 11 4 2 2" xfId="25975" xr:uid="{2F8CFD30-2F39-4BF0-AA2D-0FF044118CA5}"/>
    <cellStyle name="Normal 5 5 11 4 2 3" xfId="17884" xr:uid="{04A88E33-8E60-442A-ACB4-D5B6750B17F3}"/>
    <cellStyle name="Normal 5 5 11 4 3" xfId="10337" xr:uid="{17D7B839-A0C6-4451-8C04-70D84E4DBEDC}"/>
    <cellStyle name="Normal 5 5 11 4 3 2" xfId="20717" xr:uid="{DCCB5FD8-3287-41BE-881B-BF4A28D4EB70}"/>
    <cellStyle name="Normal 5 5 11 4 4" xfId="24782" xr:uid="{9C89D61B-0979-4EE4-8EAE-4F41590389BD}"/>
    <cellStyle name="Normal 5 5 11 4 5" xfId="15051" xr:uid="{EE4A4ECD-ED50-426C-A966-AC3CA98DA575}"/>
    <cellStyle name="Normal 5 5 11 5" xfId="4020" xr:uid="{48FCAB28-1DBD-45FB-903C-24765057A287}"/>
    <cellStyle name="Normal 5 5 11 5 2" xfId="8822" xr:uid="{9DCC1B39-D915-4DEC-98C8-9A4B33B982B5}"/>
    <cellStyle name="Normal 5 5 11 5 2 2" xfId="19202" xr:uid="{3836725B-8785-4F07-A102-D6BA5B9BBB56}"/>
    <cellStyle name="Normal 5 5 11 5 3" xfId="11655" xr:uid="{9912C377-C28E-4D27-BE9A-6F6221DE7E31}"/>
    <cellStyle name="Normal 5 5 11 5 3 2" xfId="22035" xr:uid="{E4CC2B2D-5B99-4DD1-8C43-1C4FEE8F706D}"/>
    <cellStyle name="Normal 5 5 11 5 4" xfId="27257" xr:uid="{E1C89664-C2E8-43E4-9FBC-FFE5060CDD3E}"/>
    <cellStyle name="Normal 5 5 11 5 5" xfId="16369" xr:uid="{17B663D9-77B7-4F71-B339-7819DE68ED7F}"/>
    <cellStyle name="Normal 5 5 11 6" xfId="5346" xr:uid="{8A7CB6DC-62A6-4A41-BD63-39B130266C07}"/>
    <cellStyle name="Normal 5 5 11 6 2" xfId="14644" xr:uid="{8502C43C-794E-4B6F-B67D-BD0D4D682ECE}"/>
    <cellStyle name="Normal 5 5 11 7" xfId="7097" xr:uid="{75D9ED91-7E43-489A-A8B4-89D35DF5508A}"/>
    <cellStyle name="Normal 5 5 11 7 2" xfId="17477" xr:uid="{D3798922-15BD-4391-B2DB-2869E632F67C}"/>
    <cellStyle name="Normal 5 5 11 8" xfId="9930" xr:uid="{C9B053E7-DAD6-4D4E-AF63-D9C4E93DF7D7}"/>
    <cellStyle name="Normal 5 5 11 8 2" xfId="20310" xr:uid="{6D49E5DE-4DD4-4781-A18A-ECEDA2030118}"/>
    <cellStyle name="Normal 5 5 11 9" xfId="24223" xr:uid="{7F2AEEC7-788B-48EF-8D12-1F317B985EA8}"/>
    <cellStyle name="Normal 5 5 12" xfId="1182" xr:uid="{00000000-0005-0000-0000-000062060000}"/>
    <cellStyle name="Normal 5 5 12 2" xfId="1183" xr:uid="{00000000-0005-0000-0000-000063060000}"/>
    <cellStyle name="Normal 5 5 12 2 2" xfId="25905" xr:uid="{ACDBEB07-C175-4F8A-AF35-7A83D073F597}"/>
    <cellStyle name="Normal 5 5 12 2 2 2" xfId="27057" xr:uid="{73488BCF-2C51-42DE-9E58-72168444506D}"/>
    <cellStyle name="Normal 5 5 12 2 2 3" xfId="31492" xr:uid="{8C768011-0350-4625-9C22-6E5BAC343524}"/>
    <cellStyle name="Normal 5 5 12 2 2 4" xfId="31302" xr:uid="{4E92DD05-9DE3-47E0-9C33-4A23B380A4BC}"/>
    <cellStyle name="Normal 5 5 12 2 3" xfId="27498" xr:uid="{C60B8A07-C87E-417E-81F5-A75D4AE0518D}"/>
    <cellStyle name="Normal 5 5 12 2 4" xfId="27362" xr:uid="{FCABEA70-D790-4657-BF9A-CD1687570BD1}"/>
    <cellStyle name="Normal 5 5 12 2 5" xfId="31251" xr:uid="{29DBD238-5483-4789-AB60-4DC6E160D543}"/>
    <cellStyle name="Normal 5 5 12 3" xfId="1184" xr:uid="{00000000-0005-0000-0000-000064060000}"/>
    <cellStyle name="Normal 5 5 12 3 2" xfId="1185" xr:uid="{00000000-0005-0000-0000-000065060000}"/>
    <cellStyle name="Normal 5 5 12 3 2 2" xfId="7098" xr:uid="{7DC8D161-DB25-42F7-A675-B9ABA09E6623}"/>
    <cellStyle name="Normal 5 5 12 3 2 2 2" xfId="17478" xr:uid="{CB8E9133-3D83-4494-9F60-E776A3EA70F0}"/>
    <cellStyle name="Normal 5 5 12 3 2 3" xfId="9931" xr:uid="{75CD5C8B-75F0-4E18-B7D2-91830223CFAA}"/>
    <cellStyle name="Normal 5 5 12 3 2 3 2" xfId="20311" xr:uid="{4A077567-9598-4D3C-9AEB-03C07E8EA24F}"/>
    <cellStyle name="Normal 5 5 12 3 2 4" xfId="25579" xr:uid="{DBCD1220-8789-4BF8-809A-A3A65496A92B}"/>
    <cellStyle name="Normal 5 5 12 3 2 5" xfId="14645" xr:uid="{A45105C8-7446-4B1D-BB0F-E6E66EEAF4EB}"/>
    <cellStyle name="Normal 5 5 12 3 3" xfId="3772" xr:uid="{D3491984-6149-4A4F-97CA-96AC04F0A2CD}"/>
    <cellStyle name="Normal 5 5 12 3 3 2" xfId="4805" xr:uid="{62869006-B692-4B88-AA1D-967FD650D28C}"/>
    <cellStyle name="Normal 5 5 12 3 3 3" xfId="30293" xr:uid="{0809AC62-F3B7-493F-BB49-1E9941AC2340}"/>
    <cellStyle name="Normal 5 5 12 3 3 3 2" xfId="31436" xr:uid="{7019EB67-3295-429D-8D0F-44B17EE0D105}"/>
    <cellStyle name="Normal 5 5 12 3 3 4" xfId="31633" xr:uid="{7ED5B869-69B2-431F-9CC3-F41F5D450414}"/>
    <cellStyle name="Normal 5 5 12 3 4" xfId="24794" xr:uid="{EC1A1E87-7558-46ED-8398-DDED782A19A9}"/>
    <cellStyle name="Normal 5 5 12 4" xfId="1186" xr:uid="{00000000-0005-0000-0000-000066060000}"/>
    <cellStyle name="Normal 5 5 12 4 2" xfId="2011" xr:uid="{00000000-0005-0000-0000-000067060000}"/>
    <cellStyle name="Normal 5 5 12 4 2 2" xfId="28243" xr:uid="{C0C981C0-058E-4026-91E4-71DD03B00545}"/>
    <cellStyle name="Normal 5 5 12 4 2 3" xfId="27486" xr:uid="{1A5E8FF4-C6F3-4045-99D5-5EFB1C02A4ED}"/>
    <cellStyle name="Normal 5 5 12 4 3" xfId="3742" xr:uid="{00000000-0005-0000-0000-0000CD050000}"/>
    <cellStyle name="Normal 5 5 12 4 3 2" xfId="4730" xr:uid="{D383C0AB-15AA-4183-8653-F3BF4C9DCA49}"/>
    <cellStyle name="Normal 5 5 12 4 3 3" xfId="30266" xr:uid="{0A57DE32-6FA3-493D-BCD5-EF945C4BCD4C}"/>
    <cellStyle name="Normal 5 5 12 4 3 3 2" xfId="31409" xr:uid="{8D615E02-7AB1-47B9-B5C0-EFCC16FE5595}"/>
    <cellStyle name="Normal 5 5 12 4 3 4" xfId="31606" xr:uid="{333049E4-D2E4-478B-A9A7-397D8F1AD60F}"/>
    <cellStyle name="Normal 5 5 12 4 4" xfId="23737" xr:uid="{584E66C2-83BD-4415-897A-413EAACEC637}"/>
    <cellStyle name="Normal 5 5 12 4 5" xfId="23068" xr:uid="{445314E8-3702-42F9-96C4-4F1E3E1FC2C9}"/>
    <cellStyle name="Normal 5 5 12 4 6" xfId="26119" xr:uid="{972A4539-7000-4879-8DC1-AC3C9DAB57C7}"/>
    <cellStyle name="Normal 5 5 12 5" xfId="1187" xr:uid="{00000000-0005-0000-0000-000068060000}"/>
    <cellStyle name="Normal 5 5 12 5 2" xfId="26126" xr:uid="{0C3713C4-0CF4-45B5-BE60-F039348800A1}"/>
    <cellStyle name="Normal 5 5 12 5 3" xfId="26554" xr:uid="{46B5948C-5A50-4947-9B43-BD3926155E12}"/>
    <cellStyle name="Normal 5 5 12 6" xfId="2012" xr:uid="{00000000-0005-0000-0000-000069060000}"/>
    <cellStyle name="Normal 5 5 12 6 2" xfId="25717" xr:uid="{6E76D09D-B907-43F5-8545-1CFD81722536}"/>
    <cellStyle name="Normal 5 5 12 6 3" xfId="24483" xr:uid="{D6BD1202-D166-4806-99B6-7721F3E5DC6E}"/>
    <cellStyle name="Normal 5 5 12 6 4" xfId="30395" xr:uid="{A373ECD6-01CF-4482-A92D-8D307049E070}"/>
    <cellStyle name="Normal 5 5 12 7" xfId="2133" xr:uid="{00000000-0005-0000-0000-0000A1020000}"/>
    <cellStyle name="Normal 5 5 12 7 2" xfId="4818" xr:uid="{933CD350-3DDB-4FFC-B65F-DBC9B5AC6FAA}"/>
    <cellStyle name="Normal 5 5 12 7 3" xfId="30213" xr:uid="{827A0F38-C1A0-4EEE-9A2A-D5F26A0F3BC4}"/>
    <cellStyle name="Normal 5 5 12 7 3 2" xfId="31357" xr:uid="{12077E98-D42B-4C46-B42E-477CDA1BC168}"/>
    <cellStyle name="Normal 5 5 12 7 4" xfId="31553" xr:uid="{ED0A659F-49C6-47AD-A8E9-D609C6FE0B98}"/>
    <cellStyle name="Normal 5 5 12 8" xfId="4039" xr:uid="{339DDFF4-B60C-4AB4-A281-8CA03C0100FF}"/>
    <cellStyle name="Normal 5 5 12 8 2" xfId="4816" xr:uid="{7550A7D3-C1EF-43A3-A121-A8E9FC3C1D0F}"/>
    <cellStyle name="Normal 5 5 12 8 3" xfId="30330" xr:uid="{D7DBAFC5-F908-4480-B7AC-0D36D243E461}"/>
    <cellStyle name="Normal 5 5 12 8 3 2" xfId="30466" xr:uid="{008082A2-179F-4EAE-9BED-194B26EA3013}"/>
    <cellStyle name="Normal 5 5 12 8 4" xfId="31670" xr:uid="{958C0CF7-489D-4DFD-AFD0-0923A7F799E9}"/>
    <cellStyle name="Normal 5 5 12 9" xfId="25794" xr:uid="{E3CEE472-2575-4086-9B70-8587E190341C}"/>
    <cellStyle name="Normal 5 5 12 9 2" xfId="26399" xr:uid="{EE6D3784-0C10-40B4-B5A5-246641421871}"/>
    <cellStyle name="Normal 5 5 12 9 3" xfId="31164" xr:uid="{1A4271D5-26B0-4441-8D15-E29ECA5F4D9D}"/>
    <cellStyle name="Normal 5 5 13" xfId="1188" xr:uid="{00000000-0005-0000-0000-00006A060000}"/>
    <cellStyle name="Normal 5 5 13 2" xfId="4556" xr:uid="{38105DB8-0B13-45DB-93CB-A7A2B7B10682}"/>
    <cellStyle name="Normal 5 5 13 2 2" xfId="9327" xr:uid="{0F5DC92B-D17F-4932-B880-4EB216E0BB19}"/>
    <cellStyle name="Normal 5 5 13 2 2 2" xfId="29302" xr:uid="{A528E6A3-E5CF-41CD-8A5A-85D9B57ECB1A}"/>
    <cellStyle name="Normal 5 5 13 2 2 3" xfId="19707" xr:uid="{B187A614-F1FD-4C04-8325-25B84F0A4B75}"/>
    <cellStyle name="Normal 5 5 13 2 3" xfId="12160" xr:uid="{7CDD758D-F939-4E92-9942-827284B6582E}"/>
    <cellStyle name="Normal 5 5 13 2 3 2" xfId="22540" xr:uid="{15B03982-7DF5-45B6-B4D5-42116C944D4D}"/>
    <cellStyle name="Normal 5 5 13 2 4" xfId="23762" xr:uid="{1C157A74-79B0-4AE9-B1C8-C0BCC2BE83BE}"/>
    <cellStyle name="Normal 5 5 13 2 5" xfId="16874" xr:uid="{039AE286-CAD9-40EC-9813-C989AE274BDE}"/>
    <cellStyle name="Normal 5 5 13 3" xfId="5347" xr:uid="{5A847891-704E-4D1C-A49B-5183AFA3F5F8}"/>
    <cellStyle name="Normal 5 5 13 3 2" xfId="25716" xr:uid="{BA89B0B9-DB42-4CE7-A4A3-ECE24486E886}"/>
    <cellStyle name="Normal 5 5 13 3 3" xfId="25872" xr:uid="{45F60256-2B71-41F7-8537-374E0F6D4207}"/>
    <cellStyle name="Normal 5 5 13 3 4" xfId="14646" xr:uid="{5CE4162D-AD48-4C0F-BA62-B934F4EA9B59}"/>
    <cellStyle name="Normal 5 5 13 4" xfId="7099" xr:uid="{9A900B08-9AE9-41AC-BA20-2AA538F9927D}"/>
    <cellStyle name="Normal 5 5 13 4 2" xfId="22946" xr:uid="{97C5DAE0-DA9C-4F0F-BCD1-117901AE5D5C}"/>
    <cellStyle name="Normal 5 5 13 4 3" xfId="27063" xr:uid="{D13F99A1-37DD-4A26-B175-7EDE3659B42B}"/>
    <cellStyle name="Normal 5 5 13 4 4" xfId="17479" xr:uid="{5AED7AF1-2763-4797-82AA-CF475C5E3EE4}"/>
    <cellStyle name="Normal 5 5 13 5" xfId="9932" xr:uid="{18FE5CF4-E9A5-4356-8158-B3F8919FD961}"/>
    <cellStyle name="Normal 5 5 13 5 2" xfId="29431" xr:uid="{5879B14D-2429-4E4A-9882-196F79DE5875}"/>
    <cellStyle name="Normal 5 5 13 5 3" xfId="20312" xr:uid="{0267A0D3-C892-4DAA-A391-47195DB4C23E}"/>
    <cellStyle name="Normal 5 5 13 6" xfId="24212" xr:uid="{6BA6356E-FEFE-4288-B90B-406AF9C7B10D}"/>
    <cellStyle name="Normal 5 5 13 7" xfId="13965" xr:uid="{9949E944-6653-48A5-B6AF-827C31A6C8F2}"/>
    <cellStyle name="Normal 5 5 13 8" xfId="31250" xr:uid="{74A630F6-B0B0-425A-B58E-98533DCF93A3}"/>
    <cellStyle name="Normal 5 5 14" xfId="1189" xr:uid="{00000000-0005-0000-0000-00006B060000}"/>
    <cellStyle name="Normal 5 5 14 2" xfId="1190" xr:uid="{00000000-0005-0000-0000-00006C060000}"/>
    <cellStyle name="Normal 5 5 14 3" xfId="3743" xr:uid="{00000000-0005-0000-0000-0000D2050000}"/>
    <cellStyle name="Normal 5 5 14 3 2" xfId="4725" xr:uid="{38D387F4-79B0-4AC8-8B84-16D0B67DE4C8}"/>
    <cellStyle name="Normal 5 5 14 3 2 2" xfId="28465" xr:uid="{8C94C9FE-AE2A-4793-A8B8-55E759787D53}"/>
    <cellStyle name="Normal 5 5 14 3 3" xfId="26887" xr:uid="{B149FF73-7C82-4791-B193-8AF6ACE56154}"/>
    <cellStyle name="Normal 5 5 14 3 4" xfId="30267" xr:uid="{D54B79A8-5499-4F5C-A60A-015D6BE65FD9}"/>
    <cellStyle name="Normal 5 5 14 3 4 2" xfId="31410" xr:uid="{575483AF-AA95-4D48-B584-5A9993226AA8}"/>
    <cellStyle name="Normal 5 5 14 3 5" xfId="31607" xr:uid="{14E7F71F-AA9C-4825-9092-BF0C8A1EFF2F}"/>
    <cellStyle name="Normal 5 5 14 4" xfId="28546" xr:uid="{11F1C702-C94E-40E4-AA7E-C36BBAF97840}"/>
    <cellStyle name="Normal 5 5 15" xfId="2439" xr:uid="{00000000-0005-0000-0000-000035070000}"/>
    <cellStyle name="Normal 5 5 15 2" xfId="5733" xr:uid="{7DB3CBEA-D902-42B2-B26F-9421550EC6CD}"/>
    <cellStyle name="Normal 5 5 15 2 2" xfId="27301" xr:uid="{F2621A6C-0918-4A36-97E3-78A546121BE8}"/>
    <cellStyle name="Normal 5 5 15 2 3" xfId="15110" xr:uid="{05B98610-ECCC-4335-8398-4FB0B93CE0B1}"/>
    <cellStyle name="Normal 5 5 15 3" xfId="7563" xr:uid="{35D911EE-CA73-4C5D-9B99-8E5C459EE06E}"/>
    <cellStyle name="Normal 5 5 15 3 2" xfId="17943" xr:uid="{38B158EE-2C47-4BA9-93C3-58BBE1E0AD96}"/>
    <cellStyle name="Normal 5 5 15 4" xfId="10396" xr:uid="{5DEE6F7F-8E03-4FC8-9594-1274073636D5}"/>
    <cellStyle name="Normal 5 5 15 4 2" xfId="20776" xr:uid="{9D104917-06C4-40D3-830F-73A016A7D825}"/>
    <cellStyle name="Normal 5 5 15 5" xfId="24792" xr:uid="{98197A97-5624-49B2-8B85-1F5369343C3E}"/>
    <cellStyle name="Normal 5 5 15 6" xfId="12825" xr:uid="{25B2FA1F-E539-4D97-AD51-FB2C4B7972FE}"/>
    <cellStyle name="Normal 5 5 16" xfId="2169" xr:uid="{00000000-0005-0000-0000-000028070000}"/>
    <cellStyle name="Normal 5 5 16 2" xfId="7295" xr:uid="{E92BBBE8-8A65-484D-9CC1-3D51172C4C28}"/>
    <cellStyle name="Normal 5 5 16 2 2" xfId="28151" xr:uid="{A3A849C5-5574-4D15-95F8-4036D0CDEF59}"/>
    <cellStyle name="Normal 5 5 16 2 3" xfId="17675" xr:uid="{09A459B7-30EB-40B8-87C5-77F00D92A2FA}"/>
    <cellStyle name="Normal 5 5 16 3" xfId="10128" xr:uid="{F0A238C6-4582-4CBB-BADA-A9399A706E74}"/>
    <cellStyle name="Normal 5 5 16 3 2" xfId="20508" xr:uid="{334612D8-071C-4D16-88C2-0DED4F515CFC}"/>
    <cellStyle name="Normal 5 5 16 4" xfId="22843" xr:uid="{73C69CF9-2844-4024-B796-ADEC93F6100C}"/>
    <cellStyle name="Normal 5 5 16 5" xfId="14842" xr:uid="{0D04833F-70A4-4B17-A011-739F53913398}"/>
    <cellStyle name="Normal 5 5 17" xfId="2122" xr:uid="{00000000-0005-0000-0000-00009D020000}"/>
    <cellStyle name="Normal 5 5 17 2" xfId="4709" xr:uid="{1F0EAC01-3B78-43E3-B983-74B1E0899491}"/>
    <cellStyle name="Normal 5 5 17 2 2" xfId="28527" xr:uid="{9F244A23-EF37-4CA3-9C32-8399EE7045C9}"/>
    <cellStyle name="Normal 5 5 17 3" xfId="27861" xr:uid="{94C316B2-9303-4343-AB75-17DFAF12E21D}"/>
    <cellStyle name="Normal 5 5 17 4" xfId="30202" xr:uid="{36B20FD2-E384-4E2C-943F-B6158FB818DE}"/>
    <cellStyle name="Normal 5 5 17 4 2" xfId="31346" xr:uid="{5F08F1D5-89EB-4C5D-BB57-1B880E6EB770}"/>
    <cellStyle name="Normal 5 5 17 5" xfId="31542" xr:uid="{3B55F720-3305-4D8B-B69F-321B180500C4}"/>
    <cellStyle name="Normal 5 5 18" xfId="4018" xr:uid="{F3938208-EDFC-4F17-ABB5-42A544677995}"/>
    <cellStyle name="Normal 5 5 18 2" xfId="4809" xr:uid="{F76BFFF7-F65C-4C10-94AE-340164E71EC1}"/>
    <cellStyle name="Normal 5 5 18 3" xfId="30320" xr:uid="{3F8752F1-9A5A-4A0A-9B43-2AF1C30DFDF6}"/>
    <cellStyle name="Normal 5 5 18 3 2" xfId="31463" xr:uid="{0CEB44F4-8608-49C7-AFD9-B308A93AF5D4}"/>
    <cellStyle name="Normal 5 5 18 4" xfId="31660" xr:uid="{67F64D7D-87AA-4672-BBA5-A417E15A374F}"/>
    <cellStyle name="Normal 5 5 19" xfId="24509" xr:uid="{2A1B3C75-EDBD-4134-9FA6-33FD8035DA32}"/>
    <cellStyle name="Normal 5 5 2" xfId="1191" xr:uid="{00000000-0005-0000-0000-00006D060000}"/>
    <cellStyle name="Normal 5 5 2 10" xfId="26255" xr:uid="{5DE0041A-A395-4337-A4C4-595A0109A733}"/>
    <cellStyle name="Normal 5 5 2 11" xfId="27200" xr:uid="{576765FF-1DD2-4048-9596-D0B7D8E5602E}"/>
    <cellStyle name="Normal 5 5 2 12" xfId="12423" xr:uid="{362E694F-978F-4355-B29B-573EACCA035C}"/>
    <cellStyle name="Normal 5 5 2 2" xfId="1192" xr:uid="{00000000-0005-0000-0000-00006E060000}"/>
    <cellStyle name="Normal 5 5 2 2 10" xfId="7100" xr:uid="{B0B4E6F4-CC37-40E9-80EA-BED5690BE15D}"/>
    <cellStyle name="Normal 5 5 2 2 10 2" xfId="17480" xr:uid="{2E4C73EB-3E1A-4761-96CA-1DE9565E7346}"/>
    <cellStyle name="Normal 5 5 2 2 11" xfId="9933" xr:uid="{F88CE84F-A75A-405A-85F5-7077666D2DA0}"/>
    <cellStyle name="Normal 5 5 2 2 11 2" xfId="20313" xr:uid="{7BAFE316-3944-4915-8BE3-1A5642390C24}"/>
    <cellStyle name="Normal 5 5 2 2 12" xfId="24556" xr:uid="{DB9B9E18-2DAE-4360-A9FC-C823D4674C38}"/>
    <cellStyle name="Normal 5 5 2 2 13" xfId="12483" xr:uid="{C15E1874-5A7B-419B-A795-ECC2719E4B4E}"/>
    <cellStyle name="Normal 5 5 2 2 2" xfId="1193" xr:uid="{00000000-0005-0000-0000-00006F060000}"/>
    <cellStyle name="Normal 5 5 2 2 2 10" xfId="9934" xr:uid="{F46A6A26-8631-4AEC-8C24-F217A2A7B3F9}"/>
    <cellStyle name="Normal 5 5 2 2 2 10 2" xfId="20314" xr:uid="{0F1B2E8D-661B-421F-A428-2548615D2947}"/>
    <cellStyle name="Normal 5 5 2 2 2 11" xfId="22901" xr:uid="{0ACF97C6-F5AF-4F36-A2CC-B0340721807C}"/>
    <cellStyle name="Normal 5 5 2 2 2 12" xfId="12612" xr:uid="{1A299909-22DC-4007-AC4D-C1AE15C09573}"/>
    <cellStyle name="Normal 5 5 2 2 2 2" xfId="2805" xr:uid="{00000000-0005-0000-0000-000039070000}"/>
    <cellStyle name="Normal 5 5 2 2 2 2 2" xfId="3398" xr:uid="{00000000-0005-0000-0000-00003A070000}"/>
    <cellStyle name="Normal 5 5 2 2 2 2 2 2" xfId="6455" xr:uid="{B693116F-FEF4-432D-A5BF-701A0649DF30}"/>
    <cellStyle name="Normal 5 5 2 2 2 2 2 2 2" xfId="27806" xr:uid="{004B866A-C76F-45A8-808C-C75755EC1086}"/>
    <cellStyle name="Normal 5 5 2 2 2 2 2 2 3" xfId="26533" xr:uid="{5EEAA4AB-3C3E-4C53-A277-A707876DE5EC}"/>
    <cellStyle name="Normal 5 5 2 2 2 2 2 2 4" xfId="16024" xr:uid="{C3ACAFC0-D7C2-42C7-B4DB-7ED8EAC47E68}"/>
    <cellStyle name="Normal 5 5 2 2 2 2 2 3" xfId="8477" xr:uid="{17E6980B-06A1-43B6-BE43-611354CBBEB0}"/>
    <cellStyle name="Normal 5 5 2 2 2 2 2 3 2" xfId="28923" xr:uid="{2BA3EE89-B748-4827-8F21-A2E506D72BC1}"/>
    <cellStyle name="Normal 5 5 2 2 2 2 2 3 3" xfId="18857" xr:uid="{230430B1-9100-4B76-B9BD-F64508174F52}"/>
    <cellStyle name="Normal 5 5 2 2 2 2 2 4" xfId="11310" xr:uid="{ED3C4ACD-C51D-4BCF-A4E8-96036E058BC2}"/>
    <cellStyle name="Normal 5 5 2 2 2 2 2 4 2" xfId="21690" xr:uid="{C080D9CA-17F9-461C-BB69-7B4915B83AEE}"/>
    <cellStyle name="Normal 5 5 2 2 2 2 2 5" xfId="25282" xr:uid="{7EECCA54-9783-4BBF-8C42-BADB856D8B4F}"/>
    <cellStyle name="Normal 5 5 2 2 2 2 2 6" xfId="13967" xr:uid="{EACC5766-D3D6-44EE-B595-1F5883978ED0}"/>
    <cellStyle name="Normal 5 5 2 2 2 2 3" xfId="4355" xr:uid="{42FF46A1-3943-4358-A655-8294E62CEED5}"/>
    <cellStyle name="Normal 5 5 2 2 2 2 3 2" xfId="9126" xr:uid="{45B9D55E-2186-44A0-B273-E1A0BC1506FA}"/>
    <cellStyle name="Normal 5 5 2 2 2 2 3 2 2" xfId="29169" xr:uid="{1140FD3F-198E-4BE1-8F06-A8CC335DBE44}"/>
    <cellStyle name="Normal 5 5 2 2 2 2 3 2 3" xfId="19506" xr:uid="{D17F7F4F-1A46-4910-97EE-82CDCD2E107F}"/>
    <cellStyle name="Normal 5 5 2 2 2 2 3 3" xfId="11959" xr:uid="{EFE23553-F273-457E-8C06-1E2A03F6FE27}"/>
    <cellStyle name="Normal 5 5 2 2 2 2 3 3 2" xfId="22339" xr:uid="{6CADACF1-9D51-44A3-9B24-E581EC859066}"/>
    <cellStyle name="Normal 5 5 2 2 2 2 3 4" xfId="23122" xr:uid="{B72063E7-D175-445C-9430-BB26FE783578}"/>
    <cellStyle name="Normal 5 5 2 2 2 2 3 5" xfId="16673" xr:uid="{255421F1-8B49-49EF-B50C-7FEA55A0C4D7}"/>
    <cellStyle name="Normal 5 5 2 2 2 2 4" xfId="6022" xr:uid="{7E2B3A4D-18A7-41AE-9703-8F1DD1C41124}"/>
    <cellStyle name="Normal 5 5 2 2 2 2 4 2" xfId="26660" xr:uid="{F952BBFA-15EB-48C0-894C-CF0A26F279D2}"/>
    <cellStyle name="Normal 5 5 2 2 2 2 4 3" xfId="15475" xr:uid="{3DA3D78E-B3D0-4042-BBF9-EADB3DB9540E}"/>
    <cellStyle name="Normal 5 5 2 2 2 2 5" xfId="7928" xr:uid="{028A5E22-1E60-4C6D-B1A8-9DE76CBD3299}"/>
    <cellStyle name="Normal 5 5 2 2 2 2 5 2" xfId="18308" xr:uid="{5B658F29-19A3-4C8F-8C89-874C7FC593B0}"/>
    <cellStyle name="Normal 5 5 2 2 2 2 6" xfId="10761" xr:uid="{39021503-6D23-4026-AADD-CEECF31F2E18}"/>
    <cellStyle name="Normal 5 5 2 2 2 2 6 2" xfId="21141" xr:uid="{79DF7F93-3D36-4E82-B3C2-21FBC05247DD}"/>
    <cellStyle name="Normal 5 5 2 2 2 2 7" xfId="23799" xr:uid="{B54B0BB9-E6CF-4A46-9F3A-B3E751558D28}"/>
    <cellStyle name="Normal 5 5 2 2 2 2 8" xfId="13270" xr:uid="{C4529065-302D-4BBB-8DEA-0825232BFC5B}"/>
    <cellStyle name="Normal 5 5 2 2 2 3" xfId="3399" xr:uid="{00000000-0005-0000-0000-00003B070000}"/>
    <cellStyle name="Normal 5 5 2 2 2 3 2" xfId="4557" xr:uid="{5061FD9F-2244-4556-BA81-017209E54E57}"/>
    <cellStyle name="Normal 5 5 2 2 2 3 2 2" xfId="9328" xr:uid="{63D3143B-3A50-4839-B294-F3935BB8C913}"/>
    <cellStyle name="Normal 5 5 2 2 2 3 2 2 2" xfId="29303" xr:uid="{9C4F8361-A348-40D6-BDC8-184E1ED0AEEB}"/>
    <cellStyle name="Normal 5 5 2 2 2 3 2 2 3" xfId="19708" xr:uid="{2232B086-86C9-44E8-ACC9-F05AE9E85F48}"/>
    <cellStyle name="Normal 5 5 2 2 2 3 2 3" xfId="12161" xr:uid="{F278D5A6-BB19-4A71-909D-4B185E053A15}"/>
    <cellStyle name="Normal 5 5 2 2 2 3 2 3 2" xfId="22541" xr:uid="{FF77EDCE-32AF-4B79-86CC-5D0FC410DFDE}"/>
    <cellStyle name="Normal 5 5 2 2 2 3 2 4" xfId="28114" xr:uid="{21DB635F-914E-44BB-A5BA-96824586B764}"/>
    <cellStyle name="Normal 5 5 2 2 2 3 2 5" xfId="16875" xr:uid="{DA1DE3AE-D369-465E-B70F-9C5DCCD86772}"/>
    <cellStyle name="Normal 5 5 2 2 2 3 3" xfId="6456" xr:uid="{6C9958EC-64CD-4EFE-AD25-5341EAC58E19}"/>
    <cellStyle name="Normal 5 5 2 2 2 3 3 2" xfId="26305" xr:uid="{10785CCF-BC71-459D-8435-C52D33AD31DA}"/>
    <cellStyle name="Normal 5 5 2 2 2 3 3 3" xfId="16025" xr:uid="{2AC0485A-BBA8-4B3B-8289-888B36D3D1A8}"/>
    <cellStyle name="Normal 5 5 2 2 2 3 4" xfId="8478" xr:uid="{35104300-7B7B-4930-AA22-97CBEA0E597A}"/>
    <cellStyle name="Normal 5 5 2 2 2 3 4 2" xfId="18858" xr:uid="{BCD25388-0DE1-4453-B0E2-7C53AEE133CA}"/>
    <cellStyle name="Normal 5 5 2 2 2 3 5" xfId="11311" xr:uid="{7B72F5E2-F4A0-4DAF-A072-8BB8EE9CF698}"/>
    <cellStyle name="Normal 5 5 2 2 2 3 5 2" xfId="21691" xr:uid="{4A7BD036-C2BA-45A6-87CB-029FEA504C56}"/>
    <cellStyle name="Normal 5 5 2 2 2 3 6" xfId="25114" xr:uid="{82B60B71-A98F-4867-B481-3777DF42A92A}"/>
    <cellStyle name="Normal 5 5 2 2 2 3 7" xfId="13968" xr:uid="{CDB8CBB4-B877-4130-B85B-07A03F751A31}"/>
    <cellStyle name="Normal 5 5 2 2 2 4" xfId="3397" xr:uid="{00000000-0005-0000-0000-00003C070000}"/>
    <cellStyle name="Normal 5 5 2 2 2 4 2" xfId="6454" xr:uid="{65CAC8DB-A56D-46C3-87F9-F4F75AAA66E8}"/>
    <cellStyle name="Normal 5 5 2 2 2 4 2 2" xfId="26020" xr:uid="{17070FC0-3C6C-4245-8F38-027CA186084B}"/>
    <cellStyle name="Normal 5 5 2 2 2 4 2 3" xfId="16023" xr:uid="{ECC0695D-BED6-47AA-9185-A5C5234CEBF3}"/>
    <cellStyle name="Normal 5 5 2 2 2 4 3" xfId="8476" xr:uid="{14C93518-D0C9-4908-BAB1-9DCD1EEEA571}"/>
    <cellStyle name="Normal 5 5 2 2 2 4 3 2" xfId="18856" xr:uid="{ECDDFA73-36FF-49D5-82B7-03A53E73BDAB}"/>
    <cellStyle name="Normal 5 5 2 2 2 4 4" xfId="11309" xr:uid="{8B1E5D26-8A8D-4AC7-9715-3F1243DFF57E}"/>
    <cellStyle name="Normal 5 5 2 2 2 4 4 2" xfId="21689" xr:uid="{344B6013-3AA0-45E1-85B1-D40B03FD4C40}"/>
    <cellStyle name="Normal 5 5 2 2 2 4 5" xfId="24505" xr:uid="{5CB2466F-53D5-49FA-A5CA-E50A3B9646E6}"/>
    <cellStyle name="Normal 5 5 2 2 2 4 6" xfId="13966" xr:uid="{C763E544-01F0-4302-8299-E43E37CE24BA}"/>
    <cellStyle name="Normal 5 5 2 2 2 5" xfId="2649" xr:uid="{00000000-0005-0000-0000-00003D070000}"/>
    <cellStyle name="Normal 5 5 2 2 2 5 2" xfId="5910" xr:uid="{E9B39E86-C76E-4FBD-A137-EE230CDA99AC}"/>
    <cellStyle name="Normal 5 5 2 2 2 5 2 2" xfId="26216" xr:uid="{691A211D-DDC5-4CF4-9FFE-159D307D29B3}"/>
    <cellStyle name="Normal 5 5 2 2 2 5 2 3" xfId="15320" xr:uid="{855B6DC1-1534-436D-91E0-D2640689A3F2}"/>
    <cellStyle name="Normal 5 5 2 2 2 5 3" xfId="7773" xr:uid="{60B7B1BA-B192-4DB5-8FB7-5B1053A8F3F3}"/>
    <cellStyle name="Normal 5 5 2 2 2 5 3 2" xfId="18153" xr:uid="{EC3B7F3F-BCF3-470D-9D43-126F2EB40004}"/>
    <cellStyle name="Normal 5 5 2 2 2 5 4" xfId="10606" xr:uid="{531C608E-CD0C-4B40-BC39-F0CCB15B2BDB}"/>
    <cellStyle name="Normal 5 5 2 2 2 5 4 2" xfId="20986" xr:uid="{29A04457-3328-4866-8B61-39382E330D84}"/>
    <cellStyle name="Normal 5 5 2 2 2 5 5" xfId="25345" xr:uid="{FA1D4321-F923-4174-B5D0-070FD482717B}"/>
    <cellStyle name="Normal 5 5 2 2 2 5 6" xfId="13048" xr:uid="{414A8D75-BE7B-45D4-8C3A-A99EAB138365}"/>
    <cellStyle name="Normal 5 5 2 2 2 6" xfId="2379" xr:uid="{00000000-0005-0000-0000-000038070000}"/>
    <cellStyle name="Normal 5 5 2 2 2 6 2" xfId="7505" xr:uid="{A1858BD0-3E6E-4D42-83BF-145C6C4D43DF}"/>
    <cellStyle name="Normal 5 5 2 2 2 6 2 2" xfId="17885" xr:uid="{FACD421A-A9BB-4B7F-906E-07EE7C2EF2B8}"/>
    <cellStyle name="Normal 5 5 2 2 2 6 3" xfId="10338" xr:uid="{6D389701-D329-41F9-BFEA-4C1354AC4875}"/>
    <cellStyle name="Normal 5 5 2 2 2 6 3 2" xfId="20718" xr:uid="{F1A12A08-1164-4488-A8B4-F6266E11AB30}"/>
    <cellStyle name="Normal 5 5 2 2 2 6 4" xfId="24989" xr:uid="{67298546-BF93-45C6-AFAE-B9A60F49A89F}"/>
    <cellStyle name="Normal 5 5 2 2 2 6 5" xfId="15052" xr:uid="{23599E62-A5C5-4F45-A758-20E3649CEB60}"/>
    <cellStyle name="Normal 5 5 2 2 2 7" xfId="4051" xr:uid="{EC54DFC6-9A1E-4C42-8373-D8A0D006B582}"/>
    <cellStyle name="Normal 5 5 2 2 2 7 2" xfId="8836" xr:uid="{F198D4A2-3B39-49A2-8553-811CD5569DB0}"/>
    <cellStyle name="Normal 5 5 2 2 2 7 2 2" xfId="19216" xr:uid="{695B1472-84E2-4093-ABA0-2537DF9ADA20}"/>
    <cellStyle name="Normal 5 5 2 2 2 7 3" xfId="11669" xr:uid="{358B6E7B-0337-430F-9A6B-737BE1E2DA12}"/>
    <cellStyle name="Normal 5 5 2 2 2 7 3 2" xfId="22049" xr:uid="{B5C359F9-33D3-4677-911E-4FBEB3C90639}"/>
    <cellStyle name="Normal 5 5 2 2 2 7 4" xfId="16383" xr:uid="{2F36583D-13FE-480E-AFDA-6739E674159F}"/>
    <cellStyle name="Normal 5 5 2 2 2 8" xfId="5349" xr:uid="{7A875D4A-C397-4525-BE3A-8192E68F8551}"/>
    <cellStyle name="Normal 5 5 2 2 2 8 2" xfId="14648" xr:uid="{2F2081C4-AAE6-4920-8CA4-EBB5256087C6}"/>
    <cellStyle name="Normal 5 5 2 2 2 9" xfId="7101" xr:uid="{2B3871C3-57A8-4A8B-88EE-B3736054FB29}"/>
    <cellStyle name="Normal 5 5 2 2 2 9 2" xfId="17481" xr:uid="{070D8DBB-57B4-4D3B-B9B3-AC7655AB8F30}"/>
    <cellStyle name="Normal 5 5 2 2 3" xfId="1194" xr:uid="{00000000-0005-0000-0000-000070060000}"/>
    <cellStyle name="Normal 5 5 2 2 3 2" xfId="3400" xr:uid="{00000000-0005-0000-0000-00003F070000}"/>
    <cellStyle name="Normal 5 5 2 2 3 2 2" xfId="6457" xr:uid="{5F4BDF0C-AD38-489E-945C-592418F3D60F}"/>
    <cellStyle name="Normal 5 5 2 2 3 2 2 2" xfId="27905" xr:uid="{59078814-849A-48FA-838A-3AFDDFEFD8E7}"/>
    <cellStyle name="Normal 5 5 2 2 3 2 2 3" xfId="28002" xr:uid="{28FDFF76-16BE-4E21-9F52-18072D3E868F}"/>
    <cellStyle name="Normal 5 5 2 2 3 2 2 4" xfId="16026" xr:uid="{38177F33-B1C7-46B5-A5E4-6B6D90111A41}"/>
    <cellStyle name="Normal 5 5 2 2 3 2 3" xfId="8479" xr:uid="{0542C4C6-33F3-4561-ABF9-B301DE495CC8}"/>
    <cellStyle name="Normal 5 5 2 2 3 2 3 2" xfId="28924" xr:uid="{DF4CA095-1D0A-4D01-AE9E-CD634DC17B5F}"/>
    <cellStyle name="Normal 5 5 2 2 3 2 3 3" xfId="18859" xr:uid="{37AFCBB9-FBB2-4771-AE08-1F6302956FA8}"/>
    <cellStyle name="Normal 5 5 2 2 3 2 4" xfId="11312" xr:uid="{BF39D8A6-DE77-46ED-8E7C-2A59A59A9E7E}"/>
    <cellStyle name="Normal 5 5 2 2 3 2 4 2" xfId="21692" xr:uid="{0A1F768E-1922-4983-B1A0-87585BE81350}"/>
    <cellStyle name="Normal 5 5 2 2 3 2 5" xfId="24718" xr:uid="{82D4A560-5319-4D31-AF03-8AE6CFD5F1B4}"/>
    <cellStyle name="Normal 5 5 2 2 3 2 6" xfId="13969" xr:uid="{ADBDC445-9129-45A7-9B94-818CEE590A24}"/>
    <cellStyle name="Normal 5 5 2 2 3 3" xfId="2804" xr:uid="{00000000-0005-0000-0000-000040070000}"/>
    <cellStyle name="Normal 5 5 2 2 3 3 2" xfId="6021" xr:uid="{029B14EC-CF2B-481F-91F2-B0945A0C6EF0}"/>
    <cellStyle name="Normal 5 5 2 2 3 3 2 2" xfId="26996" xr:uid="{E5486205-ECBC-4852-924A-35CB4B00C793}"/>
    <cellStyle name="Normal 5 5 2 2 3 3 2 3" xfId="15474" xr:uid="{B4C09E91-DD80-4E71-92A6-C67FE0301C28}"/>
    <cellStyle name="Normal 5 5 2 2 3 3 3" xfId="7927" xr:uid="{C889EAB7-8D62-4D1F-9E5B-398749ABC41B}"/>
    <cellStyle name="Normal 5 5 2 2 3 3 3 2" xfId="18307" xr:uid="{824B5F40-8C47-4CBC-91EB-361E40A47A1B}"/>
    <cellStyle name="Normal 5 5 2 2 3 3 4" xfId="10760" xr:uid="{3DC114F8-6FC0-4D7E-A8C4-1B9E3BA197CA}"/>
    <cellStyle name="Normal 5 5 2 2 3 3 4 2" xfId="21140" xr:uid="{6C576C60-FC58-4C63-A93E-E194261DE55E}"/>
    <cellStyle name="Normal 5 5 2 2 3 3 5" xfId="23100" xr:uid="{AEBA479B-8B2B-4998-9E1E-9D0CC7F7AB55}"/>
    <cellStyle name="Normal 5 5 2 2 3 3 6" xfId="13269" xr:uid="{E80B7A3C-79FD-4DE7-AB06-D90D9C613D3B}"/>
    <cellStyle name="Normal 5 5 2 2 3 4" xfId="4204" xr:uid="{6834EE51-D997-4526-AFF7-7674E8CD52E1}"/>
    <cellStyle name="Normal 5 5 2 2 3 4 2" xfId="8975" xr:uid="{52CD7849-99F2-4A76-BEEC-7B45BE4C8AF9}"/>
    <cellStyle name="Normal 5 5 2 2 3 4 2 2" xfId="29057" xr:uid="{B9264E2E-ADFB-412E-B317-31A678C723CF}"/>
    <cellStyle name="Normal 5 5 2 2 3 4 2 3" xfId="19355" xr:uid="{179490EC-FDCB-402B-94EF-CA95ADD2D46F}"/>
    <cellStyle name="Normal 5 5 2 2 3 4 3" xfId="11808" xr:uid="{B5398A6F-9362-45CF-AD20-330DCF6A5113}"/>
    <cellStyle name="Normal 5 5 2 2 3 4 3 2" xfId="22188" xr:uid="{E683215B-69A9-4332-9ECA-A7146EBB9B6E}"/>
    <cellStyle name="Normal 5 5 2 2 3 4 4" xfId="24701" xr:uid="{1937E98F-1082-4654-912E-0E73F0FDECC6}"/>
    <cellStyle name="Normal 5 5 2 2 3 4 5" xfId="16522" xr:uid="{5FADDBF1-E6AD-4528-9DFD-7644B9EB274D}"/>
    <cellStyle name="Normal 5 5 2 2 3 5" xfId="5350" xr:uid="{D5B7A08C-93AF-4A8B-BAA3-33FC879FD868}"/>
    <cellStyle name="Normal 5 5 2 2 3 5 2" xfId="25875" xr:uid="{FFA69AF7-DCDD-478C-8045-146B1AA29976}"/>
    <cellStyle name="Normal 5 5 2 2 3 5 3" xfId="14649" xr:uid="{10343649-8127-45A8-BAD7-61F3D08369E2}"/>
    <cellStyle name="Normal 5 5 2 2 3 6" xfId="7102" xr:uid="{D97AF51E-6842-470A-A302-FB9E180CC5C0}"/>
    <cellStyle name="Normal 5 5 2 2 3 6 2" xfId="17482" xr:uid="{26D064AD-96E7-408C-B91A-A1976D6CC141}"/>
    <cellStyle name="Normal 5 5 2 2 3 7" xfId="9935" xr:uid="{9DD9D7F5-B940-4982-9CA5-B0B35070AC85}"/>
    <cellStyle name="Normal 5 5 2 2 3 7 2" xfId="20315" xr:uid="{007E509E-1ECD-466D-BDF6-DBFFD34B46D0}"/>
    <cellStyle name="Normal 5 5 2 2 3 8" xfId="25197" xr:uid="{D07689EE-8698-490A-8B28-CDB5E7DC64F0}"/>
    <cellStyle name="Normal 5 5 2 2 3 9" xfId="12770" xr:uid="{043A9170-707A-4857-BAA4-9D3A7C21999E}"/>
    <cellStyle name="Normal 5 5 2 2 4" xfId="3401" xr:uid="{00000000-0005-0000-0000-000041070000}"/>
    <cellStyle name="Normal 5 5 2 2 4 2" xfId="4558" xr:uid="{3CF4326C-D6BE-478D-A5AB-70D5107A7187}"/>
    <cellStyle name="Normal 5 5 2 2 4 2 2" xfId="9329" xr:uid="{E4D7FA6F-D905-4DC4-9BC7-4EA3BE03A3B3}"/>
    <cellStyle name="Normal 5 5 2 2 4 2 2 2" xfId="29304" xr:uid="{F28EC19A-FBD0-4F93-B03F-F0F80AE7A4BE}"/>
    <cellStyle name="Normal 5 5 2 2 4 2 2 3" xfId="19709" xr:uid="{76CB73A2-CD86-444B-A7AF-35AC7FBC6DB6}"/>
    <cellStyle name="Normal 5 5 2 2 4 2 3" xfId="12162" xr:uid="{96400753-8A15-46A2-9112-817415644141}"/>
    <cellStyle name="Normal 5 5 2 2 4 2 3 2" xfId="22542" xr:uid="{15C8712E-B6BD-43DB-93B4-B04017EF9B83}"/>
    <cellStyle name="Normal 5 5 2 2 4 2 4" xfId="25460" xr:uid="{A66370E2-A123-4049-9C50-5E66FB73A7CC}"/>
    <cellStyle name="Normal 5 5 2 2 4 2 5" xfId="16876" xr:uid="{D0372305-A075-40F8-B8D7-65EB360A5A6E}"/>
    <cellStyle name="Normal 5 5 2 2 4 3" xfId="6458" xr:uid="{1BDBD616-9D9B-470F-BE62-BB461EBDAC3C}"/>
    <cellStyle name="Normal 5 5 2 2 4 3 2" xfId="26231" xr:uid="{3437AC94-B370-44C3-8889-2FAC6B023C10}"/>
    <cellStyle name="Normal 5 5 2 2 4 3 3" xfId="16027" xr:uid="{A6F22AD9-7E49-48EB-A5FA-DD22D02FC106}"/>
    <cellStyle name="Normal 5 5 2 2 4 4" xfId="8480" xr:uid="{E508F1DE-AC46-406E-A968-8C7B9890A961}"/>
    <cellStyle name="Normal 5 5 2 2 4 4 2" xfId="18860" xr:uid="{DB266FA3-4845-4CA2-AE74-C3C8B71D49F3}"/>
    <cellStyle name="Normal 5 5 2 2 4 5" xfId="11313" xr:uid="{770BB5C3-0630-41B4-AC16-F438244C8242}"/>
    <cellStyle name="Normal 5 5 2 2 4 5 2" xfId="21693" xr:uid="{EC9D17BB-1761-454D-A2BA-8FF176B720FD}"/>
    <cellStyle name="Normal 5 5 2 2 4 6" xfId="25538" xr:uid="{898599E5-9CB3-47E9-8971-60A8327E7668}"/>
    <cellStyle name="Normal 5 5 2 2 4 7" xfId="13970" xr:uid="{0C57B530-4AC9-424F-BCEE-5551DD13B8FB}"/>
    <cellStyle name="Normal 5 5 2 2 5" xfId="2963" xr:uid="{00000000-0005-0000-0000-000042070000}"/>
    <cellStyle name="Normal 5 5 2 2 5 2" xfId="6127" xr:uid="{A2F16BF5-A93E-40B9-8DBC-6EECDD65DC6E}"/>
    <cellStyle name="Normal 5 5 2 2 5 2 2" xfId="27127" xr:uid="{0F1740B9-5506-4D8B-BF47-9E6F97236B49}"/>
    <cellStyle name="Normal 5 5 2 2 5 2 3" xfId="28392" xr:uid="{CAD045D7-C12F-4298-87A4-D0C3120DCD7B}"/>
    <cellStyle name="Normal 5 5 2 2 5 2 4" xfId="15605" xr:uid="{A8517938-CEC1-4531-88B4-43823CE6C60C}"/>
    <cellStyle name="Normal 5 5 2 2 5 3" xfId="8058" xr:uid="{94BC6C1E-C567-4FF0-AB86-7A65091721BD}"/>
    <cellStyle name="Normal 5 5 2 2 5 3 2" xfId="28374" xr:uid="{3A49D794-A173-4EFD-83E0-CE1E571F5A7B}"/>
    <cellStyle name="Normal 5 5 2 2 5 3 3" xfId="18438" xr:uid="{BCB46D85-B729-4F78-AEDD-ADF9162296B5}"/>
    <cellStyle name="Normal 5 5 2 2 5 4" xfId="10891" xr:uid="{A581CCAB-C95C-4C85-8035-5199D9553ABA}"/>
    <cellStyle name="Normal 5 5 2 2 5 4 2" xfId="21271" xr:uid="{6D12C64E-5F7B-47D3-AF52-9C6EE78B4D4F}"/>
    <cellStyle name="Normal 5 5 2 2 5 5" xfId="25569" xr:uid="{58D85909-3552-4170-B731-750D31FA0AB3}"/>
    <cellStyle name="Normal 5 5 2 2 5 6" xfId="13468" xr:uid="{E4338547-CC90-4D03-819C-605347135C7D}"/>
    <cellStyle name="Normal 5 5 2 2 6" xfId="2558" xr:uid="{00000000-0005-0000-0000-000043070000}"/>
    <cellStyle name="Normal 5 5 2 2 6 2" xfId="5827" xr:uid="{43281724-D4D4-4764-81AA-98673E3322C3}"/>
    <cellStyle name="Normal 5 5 2 2 6 2 2" xfId="26723" xr:uid="{037DAB8A-A842-4E5A-AC02-442EAB320EA5}"/>
    <cellStyle name="Normal 5 5 2 2 6 2 3" xfId="15229" xr:uid="{05099115-2671-4B30-83DA-8E993BD66C2A}"/>
    <cellStyle name="Normal 5 5 2 2 6 3" xfId="7682" xr:uid="{43F33238-6FFD-46D7-B783-DE99BEC24EC2}"/>
    <cellStyle name="Normal 5 5 2 2 6 3 2" xfId="18062" xr:uid="{376E7D56-6148-425B-B483-814B2A8D37CD}"/>
    <cellStyle name="Normal 5 5 2 2 6 4" xfId="10515" xr:uid="{DC3FE7B2-5804-462E-8778-5DF87623DF50}"/>
    <cellStyle name="Normal 5 5 2 2 6 4 2" xfId="20895" xr:uid="{CE690DC8-0FFC-4375-BF91-2DBCE44D3D30}"/>
    <cellStyle name="Normal 5 5 2 2 6 5" xfId="25472" xr:uid="{6E000032-F3D2-476D-804F-CBF5DEE81C48}"/>
    <cellStyle name="Normal 5 5 2 2 6 6" xfId="12945" xr:uid="{13182B47-0B63-49C6-BEF4-076BB4AB75D6}"/>
    <cellStyle name="Normal 5 5 2 2 7" xfId="2252" xr:uid="{00000000-0005-0000-0000-000037070000}"/>
    <cellStyle name="Normal 5 5 2 2 7 2" xfId="7378" xr:uid="{F8DEDDF5-4CEE-44B7-B924-98AEC26CB4E5}"/>
    <cellStyle name="Normal 5 5 2 2 7 2 2" xfId="17758" xr:uid="{337FD57F-5CE4-4D3C-B6A0-7F7572727214}"/>
    <cellStyle name="Normal 5 5 2 2 7 3" xfId="10211" xr:uid="{D8870ABD-E42D-45A4-82BD-D189C9EEA9FB}"/>
    <cellStyle name="Normal 5 5 2 2 7 3 2" xfId="20591" xr:uid="{11F17349-93D9-410C-9CDA-D0F712E1D062}"/>
    <cellStyle name="Normal 5 5 2 2 7 4" xfId="24673" xr:uid="{24398855-A23C-4216-A2AF-3DDF48A6DB9E}"/>
    <cellStyle name="Normal 5 5 2 2 7 5" xfId="14925" xr:uid="{ED22AC1C-E455-4E46-AC67-7F3F9C5E91CD}"/>
    <cellStyle name="Normal 5 5 2 2 8" xfId="4021" xr:uid="{B1921A58-8808-4F6C-B5BC-E2AC5A4EE5C5}"/>
    <cellStyle name="Normal 5 5 2 2 8 2" xfId="8823" xr:uid="{355ADFE8-D0B3-41F3-AA5B-6C8A7E98C54C}"/>
    <cellStyle name="Normal 5 5 2 2 8 2 2" xfId="19203" xr:uid="{0F339977-E116-46A0-B68E-677107876C12}"/>
    <cellStyle name="Normal 5 5 2 2 8 3" xfId="11656" xr:uid="{23C04812-C2E2-464A-B0E6-ABB95E3448B6}"/>
    <cellStyle name="Normal 5 5 2 2 8 3 2" xfId="22036" xr:uid="{10A5FB37-77EA-4271-8EA8-51E9FEFCE395}"/>
    <cellStyle name="Normal 5 5 2 2 8 4" xfId="16370" xr:uid="{9EE5A92E-77EA-4544-A2CD-1A6188350FBB}"/>
    <cellStyle name="Normal 5 5 2 2 9" xfId="5348" xr:uid="{141EAECA-CA83-4339-AB67-783AC0F0C1AB}"/>
    <cellStyle name="Normal 5 5 2 2 9 2" xfId="14647" xr:uid="{9FD627CF-5ACD-42F5-A83A-37F220194639}"/>
    <cellStyle name="Normal 5 5 2 3" xfId="1195" xr:uid="{00000000-0005-0000-0000-000071060000}"/>
    <cellStyle name="Normal 5 5 2 3 2" xfId="2807" xr:uid="{00000000-0005-0000-0000-000045070000}"/>
    <cellStyle name="Normal 5 5 2 3 2 2" xfId="3402" xr:uid="{00000000-0005-0000-0000-000046070000}"/>
    <cellStyle name="Normal 5 5 2 3 2 2 2" xfId="6459" xr:uid="{0E94E64F-DA8E-462B-A0AD-213059A35888}"/>
    <cellStyle name="Normal 5 5 2 3 2 2 2 2" xfId="27811" xr:uid="{53E02BFC-75AA-4874-A785-DB6306329D5B}"/>
    <cellStyle name="Normal 5 5 2 3 2 2 2 3" xfId="16028" xr:uid="{8DB3C3CA-6250-4251-8F5A-54DD04A575F8}"/>
    <cellStyle name="Normal 5 5 2 3 2 2 3" xfId="8481" xr:uid="{F60E9374-60EB-4CD0-BF3D-25BF61510848}"/>
    <cellStyle name="Normal 5 5 2 3 2 2 3 2" xfId="18861" xr:uid="{12B7C18D-4BB4-4A77-93A6-DB76E0496879}"/>
    <cellStyle name="Normal 5 5 2 3 2 2 4" xfId="11314" xr:uid="{F90D3A1A-CBE1-4691-BC16-C28722459F61}"/>
    <cellStyle name="Normal 5 5 2 3 2 2 4 2" xfId="21694" xr:uid="{CC58664D-2D50-455B-9893-3E24DFED6269}"/>
    <cellStyle name="Normal 5 5 2 3 2 2 5" xfId="23961" xr:uid="{6D2038FD-35E5-4C41-A8E3-88C4481B43AC}"/>
    <cellStyle name="Normal 5 5 2 3 2 2 6" xfId="13971" xr:uid="{F06C5421-9381-4EEA-BC1A-D91B49485E42}"/>
    <cellStyle name="Normal 5 5 2 3 2 3" xfId="4356" xr:uid="{DF391442-0F86-42A3-BB5A-C56DACB37174}"/>
    <cellStyle name="Normal 5 5 2 3 2 3 2" xfId="9127" xr:uid="{D6344311-8138-43CA-AF7B-5CBA192FF44C}"/>
    <cellStyle name="Normal 5 5 2 3 2 3 2 2" xfId="29170" xr:uid="{2A790C22-85A1-4413-87B7-1EF889C4D3DC}"/>
    <cellStyle name="Normal 5 5 2 3 2 3 2 3" xfId="19507" xr:uid="{67C25286-98AC-4787-826E-039D9F25AB1C}"/>
    <cellStyle name="Normal 5 5 2 3 2 3 3" xfId="11960" xr:uid="{DB176056-A70E-41F8-9C12-028E41C4528D}"/>
    <cellStyle name="Normal 5 5 2 3 2 3 3 2" xfId="22340" xr:uid="{D59AE9D9-970B-4E2C-87BC-E787ED0735CE}"/>
    <cellStyle name="Normal 5 5 2 3 2 3 4" xfId="24929" xr:uid="{4E06B9E5-64E3-4A8E-B09E-E067E712619F}"/>
    <cellStyle name="Normal 5 5 2 3 2 3 5" xfId="16674" xr:uid="{2B9A8F69-1ECA-41E3-BD61-796B23773C23}"/>
    <cellStyle name="Normal 5 5 2 3 2 4" xfId="6023" xr:uid="{FE446DA6-D06C-4DDB-A70B-A660F8B35E99}"/>
    <cellStyle name="Normal 5 5 2 3 2 4 2" xfId="28538" xr:uid="{4ADA7BED-3595-4230-9E32-77C96B340840}"/>
    <cellStyle name="Normal 5 5 2 3 2 4 3" xfId="15476" xr:uid="{922D9B3A-8BA9-4F2D-B188-27D4F991D461}"/>
    <cellStyle name="Normal 5 5 2 3 2 5" xfId="7929" xr:uid="{4A30BBEF-0CAE-4BE1-98FA-ED028CD2610C}"/>
    <cellStyle name="Normal 5 5 2 3 2 5 2" xfId="18309" xr:uid="{AD1F875A-F420-4F90-A14F-908D448EE071}"/>
    <cellStyle name="Normal 5 5 2 3 2 6" xfId="10762" xr:uid="{F29C2DCF-40EE-4411-B19B-1BF0F5270DDF}"/>
    <cellStyle name="Normal 5 5 2 3 2 6 2" xfId="21142" xr:uid="{E0EA8BB4-920A-485C-A97A-6971A878D407}"/>
    <cellStyle name="Normal 5 5 2 3 2 7" xfId="24709" xr:uid="{68A8C8ED-B556-4A33-8A4B-3798DE25C52A}"/>
    <cellStyle name="Normal 5 5 2 3 2 8" xfId="13271" xr:uid="{F2B9F6A5-3EFA-41E5-B301-1EBCC11EA36F}"/>
    <cellStyle name="Normal 5 5 2 3 3" xfId="2806" xr:uid="{00000000-0005-0000-0000-000047070000}"/>
    <cellStyle name="Normal 5 5 2 3 4" xfId="3403" xr:uid="{00000000-0005-0000-0000-000048070000}"/>
    <cellStyle name="Normal 5 5 2 3 4 2" xfId="4559" xr:uid="{0D7D5A7B-D219-43F7-814F-1DB6674AD56C}"/>
    <cellStyle name="Normal 5 5 2 3 4 2 2" xfId="9330" xr:uid="{532AA147-2732-466A-8BDC-3D39498BB9FC}"/>
    <cellStyle name="Normal 5 5 2 3 4 2 2 2" xfId="29305" xr:uid="{F2A23D7E-53B9-4A98-9A05-7D8C70CCEDE6}"/>
    <cellStyle name="Normal 5 5 2 3 4 2 2 3" xfId="19710" xr:uid="{7214BEDC-84AD-4F43-8C13-765C856447D5}"/>
    <cellStyle name="Normal 5 5 2 3 4 2 3" xfId="12163" xr:uid="{3C137FF7-E0D9-4A21-9156-761BE2A53BA8}"/>
    <cellStyle name="Normal 5 5 2 3 4 2 3 2" xfId="22543" xr:uid="{EAD0D8A6-6B3F-42CE-9BE8-939A31D1EF32}"/>
    <cellStyle name="Normal 5 5 2 3 4 2 4" xfId="24285" xr:uid="{3CFF6EAA-EDB0-499A-9796-7F66AB3210EC}"/>
    <cellStyle name="Normal 5 5 2 3 4 2 5" xfId="16877" xr:uid="{2D32F98B-B02E-4001-9DE0-3512A9204993}"/>
    <cellStyle name="Normal 5 5 2 3 4 3" xfId="6460" xr:uid="{2FB364DC-9F63-4378-A765-FFE26852EFA1}"/>
    <cellStyle name="Normal 5 5 2 3 4 3 2" xfId="28505" xr:uid="{E46FEC19-25A8-41D1-9E9E-F837B82D817F}"/>
    <cellStyle name="Normal 5 5 2 3 4 3 3" xfId="16029" xr:uid="{6B1741DC-DD47-4366-A77A-6C91FB96F7E8}"/>
    <cellStyle name="Normal 5 5 2 3 4 4" xfId="8482" xr:uid="{26F589C5-8AA2-46F8-8D30-0C3957415999}"/>
    <cellStyle name="Normal 5 5 2 3 4 4 2" xfId="18862" xr:uid="{C2F0E494-D165-447D-9C73-A07C3E213218}"/>
    <cellStyle name="Normal 5 5 2 3 4 5" xfId="11315" xr:uid="{F1100F0A-5524-485F-97EF-198837DD2B12}"/>
    <cellStyle name="Normal 5 5 2 3 4 5 2" xfId="21695" xr:uid="{C2512AFB-C13F-4200-BFD6-460666FE85D9}"/>
    <cellStyle name="Normal 5 5 2 3 4 6" xfId="25458" xr:uid="{39A89928-82E4-42AA-AACE-414D949F0D52}"/>
    <cellStyle name="Normal 5 5 2 3 4 7" xfId="13972" xr:uid="{B931D6F4-09D9-4878-AA4E-83C74FEEC357}"/>
    <cellStyle name="Normal 5 5 2 3 5" xfId="2601" xr:uid="{00000000-0005-0000-0000-000049070000}"/>
    <cellStyle name="Normal 5 5 2 3 5 2" xfId="5865" xr:uid="{8CA84A59-3D12-4140-B704-810F7F8BB9B5}"/>
    <cellStyle name="Normal 5 5 2 3 5 2 2" xfId="27676" xr:uid="{B34AA183-AF95-4421-BD12-6CA45FD1F7EC}"/>
    <cellStyle name="Normal 5 5 2 3 5 2 3" xfId="15272" xr:uid="{8D3D921D-3627-4DBB-8190-3285C2924F5C}"/>
    <cellStyle name="Normal 5 5 2 3 5 3" xfId="7725" xr:uid="{3683B3FC-E6CD-4740-9AA9-5A4F8BE774F9}"/>
    <cellStyle name="Normal 5 5 2 3 5 3 2" xfId="18105" xr:uid="{E734DFCF-DE69-49E3-B3CB-38185BB03C8F}"/>
    <cellStyle name="Normal 5 5 2 3 5 4" xfId="10558" xr:uid="{1C724209-78D5-484E-A28F-699333AF832B}"/>
    <cellStyle name="Normal 5 5 2 3 5 4 2" xfId="20938" xr:uid="{7E771965-5606-45B5-B080-F4AC3DA3A46B}"/>
    <cellStyle name="Normal 5 5 2 3 5 5" xfId="22949" xr:uid="{05A09500-D41E-4758-B579-BAC8258145FF}"/>
    <cellStyle name="Normal 5 5 2 3 5 6" xfId="12988" xr:uid="{2B788BB1-C6D6-4797-9F95-7985B9F54858}"/>
    <cellStyle name="Normal 5 5 2 3 6" xfId="29678" xr:uid="{97CDD6DB-E3BD-4C8B-B733-D86227385425}"/>
    <cellStyle name="Normal 5 5 2 4" xfId="1196" xr:uid="{00000000-0005-0000-0000-000072060000}"/>
    <cellStyle name="Normal 5 5 2 4 10" xfId="12613" xr:uid="{AED3A222-BE3F-43A8-A2CD-B3B6A7D3D31F}"/>
    <cellStyle name="Normal 5 5 2 4 2" xfId="2422" xr:uid="{00000000-0005-0000-0000-00004B070000}"/>
    <cellStyle name="Normal 5 5 2 4 2 2" xfId="2964" xr:uid="{00000000-0005-0000-0000-00004C070000}"/>
    <cellStyle name="Normal 5 5 2 4 2 2 2" xfId="6128" xr:uid="{B3F3E835-BA36-4B91-ACB6-07FE4F08BDFA}"/>
    <cellStyle name="Normal 5 5 2 4 2 2 2 2" xfId="28453" xr:uid="{9415BD04-6CBF-4AD5-925A-00197043B54D}"/>
    <cellStyle name="Normal 5 5 2 4 2 2 2 3" xfId="15606" xr:uid="{F82E2E44-F54D-4AE3-8704-A3D143665C0F}"/>
    <cellStyle name="Normal 5 5 2 4 2 2 3" xfId="8059" xr:uid="{D09C5622-EC48-4741-84A2-E66803103994}"/>
    <cellStyle name="Normal 5 5 2 4 2 2 3 2" xfId="18439" xr:uid="{376970FA-94EC-46ED-8FD2-69263C98A43F}"/>
    <cellStyle name="Normal 5 5 2 4 2 2 4" xfId="10892" xr:uid="{3E796100-E2F8-4174-82A4-99B0D96B7952}"/>
    <cellStyle name="Normal 5 5 2 4 2 2 4 2" xfId="21272" xr:uid="{0570EA1B-E07A-4F0D-A53F-E28CC566A038}"/>
    <cellStyle name="Normal 5 5 2 4 2 2 5" xfId="24656" xr:uid="{4DB03E19-2133-4F4A-8F72-10283576C025}"/>
    <cellStyle name="Normal 5 5 2 4 2 2 6" xfId="13469" xr:uid="{67250B66-8465-45F2-98BA-878749E54BD2}"/>
    <cellStyle name="Normal 5 5 2 4 2 3" xfId="5721" xr:uid="{44EF2934-2F80-47C0-9F33-1624D1649667}"/>
    <cellStyle name="Normal 5 5 2 4 2 3 2" xfId="27460" xr:uid="{7C929BAF-0485-40A0-AAFD-610B3F638FC8}"/>
    <cellStyle name="Normal 5 5 2 4 2 3 3" xfId="27181" xr:uid="{43ACC9D2-DA91-4B56-A4FB-F4488E58E4D4}"/>
    <cellStyle name="Normal 5 5 2 4 2 3 4" xfId="15095" xr:uid="{DA1AFAD7-ED03-45FD-82C0-FA804A0F63C8}"/>
    <cellStyle name="Normal 5 5 2 4 2 4" xfId="7548" xr:uid="{C5938237-BB39-457E-B136-B74CE64AC8EE}"/>
    <cellStyle name="Normal 5 5 2 4 2 4 2" xfId="28242" xr:uid="{C3A8557A-288D-40CB-8222-F57CCE20C34D}"/>
    <cellStyle name="Normal 5 5 2 4 2 4 3" xfId="17928" xr:uid="{065ED13D-6CFC-495C-AE7E-FE30859530A2}"/>
    <cellStyle name="Normal 5 5 2 4 2 5" xfId="10381" xr:uid="{9FC2122C-CA08-4247-8CD6-E1A221A8F818}"/>
    <cellStyle name="Normal 5 5 2 4 2 5 2" xfId="20761" xr:uid="{69806764-73CF-4D07-A782-39DD33E4AE43}"/>
    <cellStyle name="Normal 5 5 2 4 2 6" xfId="23770" xr:uid="{62729883-A282-4377-BD03-E0865EC4662F}"/>
    <cellStyle name="Normal 5 5 2 4 2 7" xfId="12771" xr:uid="{2A5C010A-51B8-4FC5-BC6F-64208D94E644}"/>
    <cellStyle name="Normal 5 5 2 4 3" xfId="2808" xr:uid="{00000000-0005-0000-0000-00004D070000}"/>
    <cellStyle name="Normal 5 5 2 4 3 2" xfId="6024" xr:uid="{FBE50FBE-3A2C-4A7D-88F9-5A6E0D77A724}"/>
    <cellStyle name="Normal 5 5 2 4 3 2 2" xfId="27869" xr:uid="{32C14809-69F7-4F3A-93CD-41800AE5CD54}"/>
    <cellStyle name="Normal 5 5 2 4 3 2 3" xfId="15477" xr:uid="{4C6DCDF4-F18D-4F3F-9976-324B24CBB7F6}"/>
    <cellStyle name="Normal 5 5 2 4 3 3" xfId="7930" xr:uid="{DB16F39B-ABC6-4E92-B34F-D70FA568089F}"/>
    <cellStyle name="Normal 5 5 2 4 3 3 2" xfId="18310" xr:uid="{BE68AA58-EBE5-4C97-936D-B092D26CD059}"/>
    <cellStyle name="Normal 5 5 2 4 3 4" xfId="10763" xr:uid="{FDB41842-2E59-4D59-99C5-80FBBF7FF983}"/>
    <cellStyle name="Normal 5 5 2 4 3 4 2" xfId="21143" xr:uid="{D18DB3D3-5D22-405E-93D5-0F4D155FF206}"/>
    <cellStyle name="Normal 5 5 2 4 3 5" xfId="25477" xr:uid="{83EE6245-E592-4831-9006-F21D196F58CC}"/>
    <cellStyle name="Normal 5 5 2 4 3 6" xfId="13272" xr:uid="{E5A40150-443A-4202-A762-0D460E5016B9}"/>
    <cellStyle name="Normal 5 5 2 4 4" xfId="2380" xr:uid="{00000000-0005-0000-0000-00004A070000}"/>
    <cellStyle name="Normal 5 5 2 4 4 2" xfId="7506" xr:uid="{FFDDCE91-1D08-43C2-934F-A882706053FB}"/>
    <cellStyle name="Normal 5 5 2 4 4 2 2" xfId="28633" xr:uid="{24930D2C-219D-4311-B392-9B6E8F098307}"/>
    <cellStyle name="Normal 5 5 2 4 4 2 3" xfId="17886" xr:uid="{8622FF66-B01B-4F1A-8F89-95BC46CC0386}"/>
    <cellStyle name="Normal 5 5 2 4 4 3" xfId="10339" xr:uid="{E90C3D35-6568-44B0-9985-3528F324CF10}"/>
    <cellStyle name="Normal 5 5 2 4 4 3 2" xfId="20719" xr:uid="{6F5A0F75-87B6-4F68-9D74-C2F4475F3C38}"/>
    <cellStyle name="Normal 5 5 2 4 4 4" xfId="23953" xr:uid="{B2D872B9-4242-48A8-8273-1F20FEDEB6E7}"/>
    <cellStyle name="Normal 5 5 2 4 4 5" xfId="15053" xr:uid="{138935BD-B8EE-4D60-B335-9F500E2C10C4}"/>
    <cellStyle name="Normal 5 5 2 4 5" xfId="4023" xr:uid="{671DDBE0-1E03-455F-BE11-51E48C0C8972}"/>
    <cellStyle name="Normal 5 5 2 4 5 2" xfId="8824" xr:uid="{B81C1E26-8004-4416-B432-D718C45A0979}"/>
    <cellStyle name="Normal 5 5 2 4 5 2 2" xfId="19204" xr:uid="{C70BC956-E42F-454D-B624-C6FCD21A8531}"/>
    <cellStyle name="Normal 5 5 2 4 5 3" xfId="11657" xr:uid="{2624B5EC-A761-408F-9526-438B9BA344BD}"/>
    <cellStyle name="Normal 5 5 2 4 5 3 2" xfId="22037" xr:uid="{BF0A99E9-F76A-41FC-8250-C321BA06386B}"/>
    <cellStyle name="Normal 5 5 2 4 5 4" xfId="25970" xr:uid="{7544DCCB-3EAA-45FC-BCB7-130CCA7CAECC}"/>
    <cellStyle name="Normal 5 5 2 4 5 5" xfId="16371" xr:uid="{8A667B9E-E4F8-443E-9D44-380166ACEB80}"/>
    <cellStyle name="Normal 5 5 2 4 6" xfId="5351" xr:uid="{A82351A2-39FF-417B-B3B0-9483C0F67AB8}"/>
    <cellStyle name="Normal 5 5 2 4 6 2" xfId="14650" xr:uid="{95FF415D-37D2-45D4-BF99-3FC362DD4F5C}"/>
    <cellStyle name="Normal 5 5 2 4 7" xfId="7103" xr:uid="{244CAE16-D26C-4590-AB54-46B9FAFCFA5B}"/>
    <cellStyle name="Normal 5 5 2 4 7 2" xfId="17483" xr:uid="{82989ACA-8AA6-404C-AD12-B4FA8B9BEFFF}"/>
    <cellStyle name="Normal 5 5 2 4 8" xfId="9936" xr:uid="{6EB0AB2B-3B8C-4C8A-B176-4EECBEBDD1DB}"/>
    <cellStyle name="Normal 5 5 2 4 8 2" xfId="20316" xr:uid="{FF0B0700-2C81-48D2-B3E7-97DDEB03F8F1}"/>
    <cellStyle name="Normal 5 5 2 4 9" xfId="22958" xr:uid="{C2B43556-5293-486B-81DB-B96B19651364}"/>
    <cellStyle name="Normal 5 5 2 5" xfId="1197" xr:uid="{00000000-0005-0000-0000-000073060000}"/>
    <cellStyle name="Normal 5 5 2 5 2" xfId="1198" xr:uid="{00000000-0005-0000-0000-000074060000}"/>
    <cellStyle name="Normal 5 5 2 5 2 2" xfId="7104" xr:uid="{97E7EDD7-21E0-4126-95E3-3D5BD3FF3425}"/>
    <cellStyle name="Normal 5 5 2 5 2 2 2" xfId="28448" xr:uid="{9C440D20-8335-4D3E-88FB-87C4C2F61B76}"/>
    <cellStyle name="Normal 5 5 2 5 2 2 3" xfId="28662" xr:uid="{5E38FB1F-1E9F-4190-8FC2-B039CB915A94}"/>
    <cellStyle name="Normal 5 5 2 5 2 2 4" xfId="17484" xr:uid="{937FDCC8-F30E-4761-A048-6556407477F4}"/>
    <cellStyle name="Normal 5 5 2 5 2 3" xfId="9937" xr:uid="{9CA1C17F-3392-45DB-B2DA-0490BDC17265}"/>
    <cellStyle name="Normal 5 5 2 5 2 3 2" xfId="29432" xr:uid="{E3E74FB9-EC5A-437C-8C55-0A8160E9C3AE}"/>
    <cellStyle name="Normal 5 5 2 5 2 3 3" xfId="20317" xr:uid="{B4EABE79-2C23-4200-92C3-772C5DD0F6FE}"/>
    <cellStyle name="Normal 5 5 2 5 2 4" xfId="23353" xr:uid="{EDD01117-1EC6-4A4C-8E8E-423BA0D6A18F}"/>
    <cellStyle name="Normal 5 5 2 5 2 5" xfId="14651" xr:uid="{4D88578B-E63F-48DA-ABF5-4353C5517A4B}"/>
    <cellStyle name="Normal 5 5 2 5 3" xfId="25916" xr:uid="{03506BAC-CF3B-4C18-AC04-9342DA125D85}"/>
    <cellStyle name="Normal 5 5 2 5 4" xfId="26439" xr:uid="{4E93CD67-1F3F-481C-A7B7-34C0833E5964}"/>
    <cellStyle name="Normal 5 5 2 6" xfId="1199" xr:uid="{00000000-0005-0000-0000-000075060000}"/>
    <cellStyle name="Normal 5 5 2 6 2" xfId="4560" xr:uid="{8276A7AA-FCB1-47CA-A2FC-9B2BCF877972}"/>
    <cellStyle name="Normal 5 5 2 6 2 2" xfId="9331" xr:uid="{26B080D8-BD5E-4EB4-B4AD-CA46C053269B}"/>
    <cellStyle name="Normal 5 5 2 6 2 2 2" xfId="29306" xr:uid="{89DA6ECB-CA1B-4528-A6EE-61F83A43E277}"/>
    <cellStyle name="Normal 5 5 2 6 2 2 3" xfId="19711" xr:uid="{E48EA0F4-AEE7-47B7-B745-03148457C410}"/>
    <cellStyle name="Normal 5 5 2 6 2 3" xfId="12164" xr:uid="{B02950FD-D99E-4032-8B6D-C1E52231EBBE}"/>
    <cellStyle name="Normal 5 5 2 6 2 3 2" xfId="22544" xr:uid="{D95FF548-C712-4EDA-87D3-4349A22F88AE}"/>
    <cellStyle name="Normal 5 5 2 6 2 4" xfId="25713" xr:uid="{84929477-A5FB-4928-8C8D-294C583229ED}"/>
    <cellStyle name="Normal 5 5 2 6 2 5" xfId="16878" xr:uid="{C6F78005-0801-42E2-8376-0D908C22C004}"/>
    <cellStyle name="Normal 5 5 2 6 3" xfId="5352" xr:uid="{48A05F60-D4F2-4B83-B613-2CBC6165E5E1}"/>
    <cellStyle name="Normal 5 5 2 6 3 2" xfId="24890" xr:uid="{0D175454-90D3-4CCA-9686-E97CDB9F5A71}"/>
    <cellStyle name="Normal 5 5 2 6 3 3" xfId="26258" xr:uid="{4269AF45-0528-4BA6-927E-86318ACA96EF}"/>
    <cellStyle name="Normal 5 5 2 6 3 4" xfId="14652" xr:uid="{156AF628-997C-400E-9E3F-57A7B7BF5540}"/>
    <cellStyle name="Normal 5 5 2 6 4" xfId="7105" xr:uid="{0E8AAE1D-A365-43C3-B203-FC032C2FE87E}"/>
    <cellStyle name="Normal 5 5 2 6 4 2" xfId="23398" xr:uid="{E108A015-D190-4F73-A0FD-23706EB998F0}"/>
    <cellStyle name="Normal 5 5 2 6 4 3" xfId="26894" xr:uid="{8EC1E2B5-2905-4409-94C2-CBDDCF0CA440}"/>
    <cellStyle name="Normal 5 5 2 6 4 4" xfId="17485" xr:uid="{3CE4B350-E43D-4D98-B40C-ECB2F93E90D8}"/>
    <cellStyle name="Normal 5 5 2 6 5" xfId="9938" xr:uid="{F113A67F-F1DD-404B-B548-F58CC9F81B59}"/>
    <cellStyle name="Normal 5 5 2 6 5 2" xfId="29433" xr:uid="{2FBE9848-5F1D-494C-84D3-0A9E19001BDA}"/>
    <cellStyle name="Normal 5 5 2 6 5 3" xfId="20318" xr:uid="{1CA482B6-D8C4-4700-A7A8-C4E1FC788323}"/>
    <cellStyle name="Normal 5 5 2 6 6" xfId="24374" xr:uid="{807D5AF4-B7E8-4DCD-8E55-EFD02053F92B}"/>
    <cellStyle name="Normal 5 5 2 6 7" xfId="13973" xr:uid="{F0460784-2F26-41EE-A4DE-BBD8C6CFE42B}"/>
    <cellStyle name="Normal 5 5 2 7" xfId="1200" xr:uid="{00000000-0005-0000-0000-000076060000}"/>
    <cellStyle name="Normal 5 5 2 7 2" xfId="2498" xr:uid="{00000000-0005-0000-0000-000050070000}"/>
    <cellStyle name="Normal 5 5 2 7 2 2" xfId="7622" xr:uid="{F6DD768C-D942-44DD-8091-01DABA0D6258}"/>
    <cellStyle name="Normal 5 5 2 7 2 2 2" xfId="18002" xr:uid="{90D7B603-8C02-4E3A-BF09-F12C3E8CF518}"/>
    <cellStyle name="Normal 5 5 2 7 2 3" xfId="10455" xr:uid="{5235CB24-28B3-40B9-ABD0-15133B835454}"/>
    <cellStyle name="Normal 5 5 2 7 2 3 2" xfId="20835" xr:uid="{5E4DF5BD-93A5-4C49-8A6F-7A526D59B968}"/>
    <cellStyle name="Normal 5 5 2 7 2 4" xfId="26899" xr:uid="{DD12FBF8-136E-4165-B3E5-887D9666185B}"/>
    <cellStyle name="Normal 5 5 2 7 2 5" xfId="15169" xr:uid="{DA4640D9-0BBA-4F23-83D5-D34CF3C3C93A}"/>
    <cellStyle name="Normal 5 5 2 7 3" xfId="2044" xr:uid="{00000000-0005-0000-0000-000076060000}"/>
    <cellStyle name="Normal 5 5 2 7 4" xfId="5353" xr:uid="{F5340E53-A44D-4D2F-8268-301B091803A6}"/>
    <cellStyle name="Normal 5 5 2 7 4 2" xfId="29744" xr:uid="{292C7506-2051-4783-9A25-16674A0F4704}"/>
    <cellStyle name="Normal 5 5 2 7 5" xfId="23653" xr:uid="{93B7D103-7087-4DB4-9D26-26B54F67F15C}"/>
    <cellStyle name="Normal 5 5 2 7 6" xfId="12885" xr:uid="{8BDE6A8E-2D51-4457-B797-A8744BEBBFE7}"/>
    <cellStyle name="Normal 5 5 2 8" xfId="2192" xr:uid="{00000000-0005-0000-0000-000036070000}"/>
    <cellStyle name="Normal 5 5 2 8 2" xfId="7318" xr:uid="{0B26B70C-4DCF-4138-82A2-9510C55056CD}"/>
    <cellStyle name="Normal 5 5 2 8 2 2" xfId="27813" xr:uid="{E268D4D9-8759-4BBE-813E-EC462AB9B798}"/>
    <cellStyle name="Normal 5 5 2 8 2 3" xfId="17698" xr:uid="{E00D0AF2-A52D-4FA2-B48A-62B32F6E3F31}"/>
    <cellStyle name="Normal 5 5 2 8 3" xfId="10151" xr:uid="{A8CF45FA-E702-4ABE-96E7-CB68EABB0CE0}"/>
    <cellStyle name="Normal 5 5 2 8 3 2" xfId="20531" xr:uid="{7CF810AE-1252-45AF-9684-D485DE33027F}"/>
    <cellStyle name="Normal 5 5 2 8 4" xfId="22657" xr:uid="{DE67F111-557B-4B89-AD5E-298F50D38034}"/>
    <cellStyle name="Normal 5 5 2 8 5" xfId="14865" xr:uid="{127FABBD-2796-4667-BEAC-DB9CE5AFA8A4}"/>
    <cellStyle name="Normal 5 5 2 9" xfId="23844" xr:uid="{40AEA223-EE62-4E81-96A5-CE8A1908C6D7}"/>
    <cellStyle name="Normal 5 5 2 9 2" xfId="27744" xr:uid="{33B68088-4913-4D7D-813C-D3BC979A5584}"/>
    <cellStyle name="Normal 5 5 20" xfId="12400" xr:uid="{920A1E59-9943-4B33-9F4E-A937B5EE0288}"/>
    <cellStyle name="Normal 5 5 21" xfId="29833" xr:uid="{B3E1E0EF-7306-41CF-9823-2647A17B861C}"/>
    <cellStyle name="Normal 5 5 21 2" xfId="31501" xr:uid="{4413B3F3-F116-425E-B3FC-2126AAE6FA06}"/>
    <cellStyle name="Normal 5 5 22" xfId="29978" xr:uid="{D67E6B79-0BB9-41EF-9496-F362FC77F6A8}"/>
    <cellStyle name="Normal 5 5 23" xfId="30141" xr:uid="{E141DD7A-B371-4E36-AC36-3D3BBD6F49D4}"/>
    <cellStyle name="Normal 5 5 3" xfId="1201" xr:uid="{00000000-0005-0000-0000-000077060000}"/>
    <cellStyle name="Normal 5 5 3 10" xfId="5354" xr:uid="{456F42B0-FDC7-4AC1-BF57-5FBB34825683}"/>
    <cellStyle name="Normal 5 5 3 10 2" xfId="14653" xr:uid="{441A91CA-3B39-4BA2-AA58-911CFE58C0A5}"/>
    <cellStyle name="Normal 5 5 3 11" xfId="7106" xr:uid="{EF7E2884-25DF-4A8A-A804-658FBB21938B}"/>
    <cellStyle name="Normal 5 5 3 11 2" xfId="17486" xr:uid="{F824BE7B-647E-4157-8A69-ED1C21686BC8}"/>
    <cellStyle name="Normal 5 5 3 12" xfId="9939" xr:uid="{B34500C8-B836-41E2-AD32-424C131619F8}"/>
    <cellStyle name="Normal 5 5 3 12 2" xfId="20319" xr:uid="{733F732C-4E98-48F5-B6C2-9689D3022AB3}"/>
    <cellStyle name="Normal 5 5 3 13" xfId="22724" xr:uid="{89692063-D300-45F6-B4DC-8E88388DEB01}"/>
    <cellStyle name="Normal 5 5 3 14" xfId="12460" xr:uid="{562B8F56-0E4A-4E6C-8539-89AD4E39A53D}"/>
    <cellStyle name="Normal 5 5 3 2" xfId="1202" xr:uid="{00000000-0005-0000-0000-000078060000}"/>
    <cellStyle name="Normal 5 5 3 2 10" xfId="9940" xr:uid="{DE90DB23-472F-4DC9-A5D2-E5919C07C289}"/>
    <cellStyle name="Normal 5 5 3 2 10 2" xfId="20320" xr:uid="{C4791485-6491-4A49-966F-A1C9A5D60886}"/>
    <cellStyle name="Normal 5 5 3 2 11" xfId="25056" xr:uid="{9A9F5825-F7A1-40C8-884A-0810AB39EC49}"/>
    <cellStyle name="Normal 5 5 3 2 12" xfId="12614" xr:uid="{7B3EAB81-9AA6-45ED-BF74-895E9A45F7DD}"/>
    <cellStyle name="Normal 5 5 3 2 2" xfId="1203" xr:uid="{00000000-0005-0000-0000-000079060000}"/>
    <cellStyle name="Normal 5 5 3 2 2 2" xfId="3405" xr:uid="{00000000-0005-0000-0000-000054070000}"/>
    <cellStyle name="Normal 5 5 3 2 2 2 2" xfId="6462" xr:uid="{E7480105-5EAA-4C05-A2ED-3E56FF7B07CA}"/>
    <cellStyle name="Normal 5 5 3 2 2 2 2 2" xfId="23387" xr:uid="{6579C5EA-03C2-4905-B2BA-7833C0650A2B}"/>
    <cellStyle name="Normal 5 5 3 2 2 2 2 3" xfId="26318" xr:uid="{37963100-8C4D-410D-B498-49A715F12F1D}"/>
    <cellStyle name="Normal 5 5 3 2 2 2 2 4" xfId="16031" xr:uid="{FC7CE297-E9C4-4E8A-B384-05A6F590E174}"/>
    <cellStyle name="Normal 5 5 3 2 2 2 3" xfId="8484" xr:uid="{9AF4C769-BD12-40D0-B2E5-0DC6FE7BE2AF}"/>
    <cellStyle name="Normal 5 5 3 2 2 2 3 2" xfId="28925" xr:uid="{ACC4B4DE-6F13-48E4-A7C2-ECE1897621B6}"/>
    <cellStyle name="Normal 5 5 3 2 2 2 3 3" xfId="18864" xr:uid="{84DAEF44-DD59-4291-8A39-7AFA1E1F2D1F}"/>
    <cellStyle name="Normal 5 5 3 2 2 2 4" xfId="11317" xr:uid="{567F539D-50B3-4A0A-B7FC-FF3B4D65DA84}"/>
    <cellStyle name="Normal 5 5 3 2 2 2 4 2" xfId="21697" xr:uid="{0EEA066B-8DEF-4345-9D16-51A79A369543}"/>
    <cellStyle name="Normal 5 5 3 2 2 2 5" xfId="24615" xr:uid="{1CE574AF-A5D1-4C5D-BB44-1EC9C5DC51BF}"/>
    <cellStyle name="Normal 5 5 3 2 2 2 6" xfId="13975" xr:uid="{3FFD0F32-1A53-44CA-AC5C-BAB75559B350}"/>
    <cellStyle name="Normal 5 5 3 2 2 3" xfId="4357" xr:uid="{FB5DED6F-4E9F-4956-9132-D1667660322F}"/>
    <cellStyle name="Normal 5 5 3 2 2 3 2" xfId="9128" xr:uid="{0336DB82-CC40-493F-BC7E-EE05B074DF04}"/>
    <cellStyle name="Normal 5 5 3 2 2 3 2 2" xfId="29171" xr:uid="{E0FFC622-6B59-4190-9CE5-A67BE75EC397}"/>
    <cellStyle name="Normal 5 5 3 2 2 3 2 3" xfId="19508" xr:uid="{1C958440-B193-46F0-A017-757FDC6D7615}"/>
    <cellStyle name="Normal 5 5 3 2 2 3 3" xfId="11961" xr:uid="{977EA646-38CD-4B57-97EF-3A5979880242}"/>
    <cellStyle name="Normal 5 5 3 2 2 3 3 2" xfId="22341" xr:uid="{25360484-7FFB-4510-BF26-7D34387ACCB5}"/>
    <cellStyle name="Normal 5 5 3 2 2 3 4" xfId="24248" xr:uid="{3C11B2F3-CF59-4548-92C9-65A7D46AECD7}"/>
    <cellStyle name="Normal 5 5 3 2 2 3 5" xfId="16675" xr:uid="{AAEE34BC-3EED-400E-9F06-1A306FDEEFE9}"/>
    <cellStyle name="Normal 5 5 3 2 2 4" xfId="5356" xr:uid="{E10F6EAE-CF96-47EC-B8B5-09B95CEA86F6}"/>
    <cellStyle name="Normal 5 5 3 2 2 4 2" xfId="26890" xr:uid="{FE0D6A30-EF25-4AEA-A92B-62AD33F5EAF6}"/>
    <cellStyle name="Normal 5 5 3 2 2 4 3" xfId="14655" xr:uid="{4E45BEFB-570F-4186-A416-D136D8E352AF}"/>
    <cellStyle name="Normal 5 5 3 2 2 5" xfId="7108" xr:uid="{C94BB74C-3A91-4292-AA77-C57413BB2FFE}"/>
    <cellStyle name="Normal 5 5 3 2 2 5 2" xfId="17488" xr:uid="{474CB33B-EC55-474B-9E3B-BFA82AE27779}"/>
    <cellStyle name="Normal 5 5 3 2 2 6" xfId="9941" xr:uid="{CFB9ED34-5A32-41DC-808D-9A6C8D0576CF}"/>
    <cellStyle name="Normal 5 5 3 2 2 6 2" xfId="20321" xr:uid="{7AFC8DCF-448E-4800-A6DD-E5A62B69C8AE}"/>
    <cellStyle name="Normal 5 5 3 2 2 7" xfId="24645" xr:uid="{2D341095-51DB-4549-888B-C2BF367FF458}"/>
    <cellStyle name="Normal 5 5 3 2 2 8" xfId="13274" xr:uid="{7C41A364-1F94-4A9A-8BC8-166C83688172}"/>
    <cellStyle name="Normal 5 5 3 2 3" xfId="3406" xr:uid="{00000000-0005-0000-0000-000055070000}"/>
    <cellStyle name="Normal 5 5 3 2 3 2" xfId="4561" xr:uid="{96C5086D-015E-4FAE-9905-A72298283C56}"/>
    <cellStyle name="Normal 5 5 3 2 3 2 2" xfId="9332" xr:uid="{67E26A36-11AE-4A29-8511-D1CF7B1017E6}"/>
    <cellStyle name="Normal 5 5 3 2 3 2 2 2" xfId="29307" xr:uid="{2301B72B-D34C-4C94-9787-19E5D499C880}"/>
    <cellStyle name="Normal 5 5 3 2 3 2 2 3" xfId="19712" xr:uid="{2513DD0D-2A90-4E3B-9FE3-97B1F64D3174}"/>
    <cellStyle name="Normal 5 5 3 2 3 2 3" xfId="12165" xr:uid="{C7F55786-F651-4090-BA9C-72238A0A79C0}"/>
    <cellStyle name="Normal 5 5 3 2 3 2 3 2" xfId="22545" xr:uid="{FA770A09-E417-4A45-86FE-82BDF0AA233D}"/>
    <cellStyle name="Normal 5 5 3 2 3 2 4" xfId="24809" xr:uid="{36D9B331-E89F-46A9-99B5-FF97382973F6}"/>
    <cellStyle name="Normal 5 5 3 2 3 2 5" xfId="16879" xr:uid="{66C7D573-8EE2-4B17-845F-1DABAE8BC7DD}"/>
    <cellStyle name="Normal 5 5 3 2 3 3" xfId="6463" xr:uid="{1FD35532-369E-4AB3-840A-ACBF909A72A5}"/>
    <cellStyle name="Normal 5 5 3 2 3 3 2" xfId="28192" xr:uid="{D30C6959-5345-430D-A752-898148BB14ED}"/>
    <cellStyle name="Normal 5 5 3 2 3 3 3" xfId="16032" xr:uid="{93C0DC4A-6DAE-4861-813F-86425C4D2025}"/>
    <cellStyle name="Normal 5 5 3 2 3 4" xfId="8485" xr:uid="{A5530E9A-0D96-4F24-9A3F-88C8525EC9AF}"/>
    <cellStyle name="Normal 5 5 3 2 3 4 2" xfId="18865" xr:uid="{279A18D5-39D6-414C-B5B5-55E7F5E3688E}"/>
    <cellStyle name="Normal 5 5 3 2 3 5" xfId="11318" xr:uid="{D37DD499-B0E1-442A-AD0D-311E6BF658C2}"/>
    <cellStyle name="Normal 5 5 3 2 3 5 2" xfId="21698" xr:uid="{6B4B354C-1C40-44F3-981F-BC84D7E29FDD}"/>
    <cellStyle name="Normal 5 5 3 2 3 6" xfId="24835" xr:uid="{B0830052-57BF-4E18-AD30-41EFB42E6411}"/>
    <cellStyle name="Normal 5 5 3 2 3 7" xfId="13976" xr:uid="{0FA613A5-4C8A-4372-A92D-3ADFD3F5309B}"/>
    <cellStyle name="Normal 5 5 3 2 4" xfId="3404" xr:uid="{00000000-0005-0000-0000-000056070000}"/>
    <cellStyle name="Normal 5 5 3 2 4 2" xfId="6461" xr:uid="{6AD0319A-2B02-4F43-A7CA-CF1F5D66F6C6}"/>
    <cellStyle name="Normal 5 5 3 2 4 2 2" xfId="26310" xr:uid="{64FC0928-0880-4F12-910D-F8409AED13C7}"/>
    <cellStyle name="Normal 5 5 3 2 4 2 3" xfId="16030" xr:uid="{B7FFE440-985B-4DDE-BE9D-5B472ED89F58}"/>
    <cellStyle name="Normal 5 5 3 2 4 3" xfId="8483" xr:uid="{A69A791C-AB5B-4926-A7BE-B01584419CC5}"/>
    <cellStyle name="Normal 5 5 3 2 4 3 2" xfId="18863" xr:uid="{5CAB69D4-3924-43E2-AAD0-4D6D537F719E}"/>
    <cellStyle name="Normal 5 5 3 2 4 4" xfId="11316" xr:uid="{A5E9B1CF-1A40-498B-86E6-A7DECA86D90F}"/>
    <cellStyle name="Normal 5 5 3 2 4 4 2" xfId="21696" xr:uid="{DA84A1A8-FF62-425D-8C74-9ED688C7B60E}"/>
    <cellStyle name="Normal 5 5 3 2 4 5" xfId="22941" xr:uid="{7551C835-94D9-4F61-A96C-043AFA60FC17}"/>
    <cellStyle name="Normal 5 5 3 2 4 6" xfId="13974" xr:uid="{03F6B80B-08D9-42D3-9DAB-61F864FAB0AE}"/>
    <cellStyle name="Normal 5 5 3 2 5" xfId="2535" xr:uid="{00000000-0005-0000-0000-000057070000}"/>
    <cellStyle name="Normal 5 5 3 2 5 2" xfId="5808" xr:uid="{500B84B4-4BD6-40EC-B25F-D91D2E1043D4}"/>
    <cellStyle name="Normal 5 5 3 2 5 2 2" xfId="26669" xr:uid="{E6D078C9-632B-43F1-A3AC-B26C6B25179A}"/>
    <cellStyle name="Normal 5 5 3 2 5 2 3" xfId="15206" xr:uid="{41FF0603-86C9-4377-B7A6-C58C594710EF}"/>
    <cellStyle name="Normal 5 5 3 2 5 3" xfId="7659" xr:uid="{80C12635-07E8-47F0-B942-36FDC8730632}"/>
    <cellStyle name="Normal 5 5 3 2 5 3 2" xfId="18039" xr:uid="{2C2326AA-B804-4D76-8EE4-123E77EB0105}"/>
    <cellStyle name="Normal 5 5 3 2 5 4" xfId="10492" xr:uid="{4FF09B1C-BF97-42E2-83B5-164182CBFD53}"/>
    <cellStyle name="Normal 5 5 3 2 5 4 2" xfId="20872" xr:uid="{EA39CCBD-998A-439C-AE02-AA411518653E}"/>
    <cellStyle name="Normal 5 5 3 2 5 5" xfId="25348" xr:uid="{59804BE7-6A98-4DB5-B089-960749C03A29}"/>
    <cellStyle name="Normal 5 5 3 2 5 6" xfId="12922" xr:uid="{868AAC3C-8BDE-441D-89CD-5C0006590111}"/>
    <cellStyle name="Normal 5 5 3 2 6" xfId="2381" xr:uid="{00000000-0005-0000-0000-000052070000}"/>
    <cellStyle name="Normal 5 5 3 2 6 2" xfId="7507" xr:uid="{3B6FD838-14E4-47AD-997E-3E4DFF3F2F0B}"/>
    <cellStyle name="Normal 5 5 3 2 6 2 2" xfId="17887" xr:uid="{FF39B6F9-D48C-47CA-9CE1-CD39F3ADAACE}"/>
    <cellStyle name="Normal 5 5 3 2 6 3" xfId="10340" xr:uid="{888701D3-A9B4-48AA-A63C-F78B98915BC4}"/>
    <cellStyle name="Normal 5 5 3 2 6 3 2" xfId="20720" xr:uid="{61EF9B68-5ECC-450A-8272-4F37A8E36E5B}"/>
    <cellStyle name="Normal 5 5 3 2 6 4" xfId="24279" xr:uid="{C27F0CDF-44CB-474F-A9F5-0AC3000892C5}"/>
    <cellStyle name="Normal 5 5 3 2 6 5" xfId="15054" xr:uid="{392F7F30-BB58-4266-A5F3-C322E9BBC5D2}"/>
    <cellStyle name="Normal 5 5 3 2 7" xfId="4025" xr:uid="{63312030-2A9C-4663-932E-5577FE4A2569}"/>
    <cellStyle name="Normal 5 5 3 2 7 2" xfId="8826" xr:uid="{0FF64E3B-7133-4B9C-B3AF-E9854E5E05A5}"/>
    <cellStyle name="Normal 5 5 3 2 7 2 2" xfId="19206" xr:uid="{2CD57BE4-4EAA-4E3F-8BA7-646E49DAF5E0}"/>
    <cellStyle name="Normal 5 5 3 2 7 3" xfId="11659" xr:uid="{0DC6D395-C61F-4D15-8A33-FA21F2E580ED}"/>
    <cellStyle name="Normal 5 5 3 2 7 3 2" xfId="22039" xr:uid="{681AE0DD-A4E1-4F91-A10A-910FADDFFA77}"/>
    <cellStyle name="Normal 5 5 3 2 7 4" xfId="16373" xr:uid="{F4204DCC-0442-4B9C-882A-849C449A92F8}"/>
    <cellStyle name="Normal 5 5 3 2 8" xfId="5355" xr:uid="{04CE837C-8658-4066-93F6-8BAC67C35461}"/>
    <cellStyle name="Normal 5 5 3 2 8 2" xfId="14654" xr:uid="{877BA591-1D54-445F-B6E7-C9D19D52FCAB}"/>
    <cellStyle name="Normal 5 5 3 2 9" xfId="7107" xr:uid="{3970AA2A-4BDF-44C1-951A-08748FE8E826}"/>
    <cellStyle name="Normal 5 5 3 2 9 2" xfId="17487" xr:uid="{FC64B509-F614-45BC-9717-832CCDFFAD55}"/>
    <cellStyle name="Normal 5 5 3 3" xfId="1204" xr:uid="{00000000-0005-0000-0000-00007A060000}"/>
    <cellStyle name="Normal 5 5 3 3 2" xfId="1205" xr:uid="{00000000-0005-0000-0000-00007B060000}"/>
    <cellStyle name="Normal 5 5 3 3 2 2" xfId="1206" xr:uid="{00000000-0005-0000-0000-00007C060000}"/>
    <cellStyle name="Normal 5 5 3 3 2 2 2" xfId="3409" xr:uid="{00000000-0005-0000-0000-00005A070000}"/>
    <cellStyle name="Normal 5 5 3 3 2 2 2 2" xfId="8487" xr:uid="{3F5165A9-AE88-4D28-AF3C-AED347BCFFE9}"/>
    <cellStyle name="Normal 5 5 3 3 2 2 2 2 2" xfId="28927" xr:uid="{6751F41C-4C44-4B0C-8678-7FF823FECD9C}"/>
    <cellStyle name="Normal 5 5 3 3 2 2 2 2 3" xfId="18867" xr:uid="{0C46DD60-AE4E-4BF0-AD41-59BAB98E9C0B}"/>
    <cellStyle name="Normal 5 5 3 3 2 2 2 3" xfId="11320" xr:uid="{BA7B3DAF-AF81-4F6F-9E4C-BDEDD61C0C31}"/>
    <cellStyle name="Normal 5 5 3 3 2 2 2 3 2" xfId="21700" xr:uid="{512EC35C-8D3B-4E53-995B-0B2E4FCBBB3A}"/>
    <cellStyle name="Normal 5 5 3 3 2 2 2 4" xfId="25098" xr:uid="{B2F1F5AD-ED06-46F0-8FF2-329BAD71BA85}"/>
    <cellStyle name="Normal 5 5 3 3 2 2 2 5" xfId="16034" xr:uid="{C290D445-434F-4158-A64A-B616690A1D18}"/>
    <cellStyle name="Normal 5 5 3 3 2 2 3" xfId="3653" xr:uid="{00000000-0005-0000-0000-00007C060000}"/>
    <cellStyle name="Normal 5 5 3 3 2 2 3 2" xfId="27558" xr:uid="{D7A76E9D-6CD1-4529-BB3E-38008977B488}"/>
    <cellStyle name="Normal 5 5 3 3 2 2 3 3" xfId="27322" xr:uid="{1B2B0B57-551B-4195-B3B1-1771B2582615}"/>
    <cellStyle name="Normal 5 5 3 3 2 2 4" xfId="5357" xr:uid="{0E1F81C9-C0B4-4BD4-BB16-0591CD67C286}"/>
    <cellStyle name="Normal 5 5 3 3 2 2 4 2" xfId="29783" xr:uid="{89E00D79-3211-4205-9817-0EE04526993D}"/>
    <cellStyle name="Normal 5 5 3 3 2 2 5" xfId="24693" xr:uid="{E22B5C30-2C6B-4970-B1C3-452F3FFF52A1}"/>
    <cellStyle name="Normal 5 5 3 3 2 2 6" xfId="13978" xr:uid="{C3649F74-66E1-4FD0-90AD-33DFA58BD1ED}"/>
    <cellStyle name="Normal 5 5 3 3 2 3" xfId="3408" xr:uid="{00000000-0005-0000-0000-00005B070000}"/>
    <cellStyle name="Normal 5 5 3 3 2 3 2" xfId="30085" xr:uid="{8D83AA04-EFB8-4DBE-9F2D-CA04908BDD15}"/>
    <cellStyle name="Normal 5 5 3 3 2 4" xfId="2810" xr:uid="{00000000-0005-0000-0000-000059070000}"/>
    <cellStyle name="Normal 5 5 3 3 2 4 2" xfId="7932" xr:uid="{A73E06E4-52C6-41C2-A9DE-1360A8EF2073}"/>
    <cellStyle name="Normal 5 5 3 3 2 4 2 2" xfId="25981" xr:uid="{9746B4BB-23E3-4AB4-8C1E-54E016B185AE}"/>
    <cellStyle name="Normal 5 5 3 3 2 4 2 3" xfId="18312" xr:uid="{F60611D6-D7F6-4476-BF99-83546C07164C}"/>
    <cellStyle name="Normal 5 5 3 3 2 4 3" xfId="10765" xr:uid="{5ECCC314-0298-4800-89E5-E4554EF43160}"/>
    <cellStyle name="Normal 5 5 3 3 2 4 3 2" xfId="21145" xr:uid="{F634E57E-2ACB-4738-9EA3-6F08060C9F6A}"/>
    <cellStyle name="Normal 5 5 3 3 2 4 4" xfId="23713" xr:uid="{422C99EC-FA0C-4883-8C15-FBAB8AB12BDA}"/>
    <cellStyle name="Normal 5 5 3 3 2 4 5" xfId="15479" xr:uid="{EDDED4B6-C1B4-4E35-A1C8-B2F304C8BD40}"/>
    <cellStyle name="Normal 5 5 3 3 2 5" xfId="3744" xr:uid="{00000000-0005-0000-0000-0000E2050000}"/>
    <cellStyle name="Normal 5 5 3 3 2 5 2" xfId="3788" xr:uid="{52779A0D-A5E8-4205-873C-EAFFBE836AE9}"/>
    <cellStyle name="Normal 5 5 3 3 2 5 2 2" xfId="29830" xr:uid="{269F8BD8-3951-442C-8C12-5034B99EF9C4}"/>
    <cellStyle name="Normal 5 5 3 3 2 5 3" xfId="22722" xr:uid="{5EC33E70-0B4D-40F0-A6E8-EF4A4475260D}"/>
    <cellStyle name="Normal 5 5 3 3 2 5 3 2" xfId="30091" xr:uid="{B5B6AB49-98AB-441B-87F7-DD685D6798A1}"/>
    <cellStyle name="Normal 5 5 3 3 2 5 4" xfId="23445" xr:uid="{8571319B-7759-4A87-B13E-0C7FEACCE3F9}"/>
    <cellStyle name="Normal 5 5 3 3 2 5 5" xfId="30268" xr:uid="{B88538FC-C621-4360-9D4C-DD3260457648}"/>
    <cellStyle name="Normal 5 5 3 3 2 5 5 2" xfId="31411" xr:uid="{7481AEF4-D030-4595-AF6D-9244C28EA76D}"/>
    <cellStyle name="Normal 5 5 3 3 2 5 6" xfId="31608" xr:uid="{2D73DF79-C0A1-492B-ABB8-D5521DD43C2A}"/>
    <cellStyle name="Normal 5 5 3 3 2 6" xfId="23172" xr:uid="{585B73B8-12BC-44A6-82F7-7D9C4E64E545}"/>
    <cellStyle name="Normal 5 5 3 3 2 6 2" xfId="31147" xr:uid="{D3D0E1A9-FBCA-47EC-9550-3A4C6C30E266}"/>
    <cellStyle name="Normal 5 5 3 3 2 6 3" xfId="30910" xr:uid="{B08B4DCA-5980-4F0C-A577-2BB26932546B}"/>
    <cellStyle name="Normal 5 5 3 3 2 7" xfId="13275" xr:uid="{60854C4E-F5E6-4B50-AA94-02CF9A79D755}"/>
    <cellStyle name="Normal 5 5 3 3 2 8" xfId="30923" xr:uid="{29076549-2AA4-4007-80EA-D67AC2CC5802}"/>
    <cellStyle name="Normal 5 5 3 3 3" xfId="1207" xr:uid="{00000000-0005-0000-0000-00007D060000}"/>
    <cellStyle name="Normal 5 5 3 3 3 2" xfId="3410" xr:uid="{00000000-0005-0000-0000-00005C070000}"/>
    <cellStyle name="Normal 5 5 3 3 3 2 2" xfId="8488" xr:uid="{8CE330F0-3265-4F2B-AB02-47DD44B05B5A}"/>
    <cellStyle name="Normal 5 5 3 3 3 2 2 2" xfId="28928" xr:uid="{F1B2B5CC-612B-46F9-9E9B-A15690CC029B}"/>
    <cellStyle name="Normal 5 5 3 3 3 2 2 3" xfId="18868" xr:uid="{BFD8F8CD-D589-4891-83F8-7C14D35219E3}"/>
    <cellStyle name="Normal 5 5 3 3 3 2 2 4" xfId="29821" xr:uid="{3881B992-1BB7-464F-91BE-BB29A3566EF8}"/>
    <cellStyle name="Normal 5 5 3 3 3 2 3" xfId="11321" xr:uid="{B2C88099-1FD6-45E4-9D6C-38A61BA53D1B}"/>
    <cellStyle name="Normal 5 5 3 3 3 2 3 2" xfId="21701" xr:uid="{4B2A4E7B-AAFC-485E-B963-ED9DE0293EF0}"/>
    <cellStyle name="Normal 5 5 3 3 3 2 4" xfId="25217" xr:uid="{B8090A63-5F28-4185-8095-4F4ECF2CF9D1}"/>
    <cellStyle name="Normal 5 5 3 3 3 2 5" xfId="25635" xr:uid="{EF68925E-02A3-4EB7-A1D7-ABFE95E794DA}"/>
    <cellStyle name="Normal 5 5 3 3 3 2 6" xfId="16035" xr:uid="{FA327224-DD3D-4B58-AF68-65DB995EA5E3}"/>
    <cellStyle name="Normal 5 5 3 3 3 3" xfId="3558" xr:uid="{00000000-0005-0000-0000-00007D060000}"/>
    <cellStyle name="Normal 5 5 3 3 3 3 2" xfId="25597" xr:uid="{2B2D0F06-3883-4FBB-9729-E6CA70224720}"/>
    <cellStyle name="Normal 5 5 3 3 3 3 2 2" xfId="29815" xr:uid="{02A86CA0-3F43-44CF-957F-95BA6D4BDC0E}"/>
    <cellStyle name="Normal 5 5 3 3 3 3 3" xfId="23154" xr:uid="{96AA7387-D407-4AAD-A008-F71F5F7B6C65}"/>
    <cellStyle name="Normal 5 5 3 3 3 4" xfId="4562" xr:uid="{1DD4ABF9-0AC6-4128-B006-684E9FE610C9}"/>
    <cellStyle name="Normal 5 5 3 3 3 4 2" xfId="9333" xr:uid="{0AF8BA8E-FDE7-4900-8F7D-B5B329270D40}"/>
    <cellStyle name="Normal 5 5 3 3 3 4 2 2" xfId="19713" xr:uid="{011B26BE-78F4-46EA-A2EE-F16F90DEAD00}"/>
    <cellStyle name="Normal 5 5 3 3 3 4 2 3" xfId="31103" xr:uid="{41CBFC74-9674-4514-AAE2-CB0510DF1FAF}"/>
    <cellStyle name="Normal 5 5 3 3 3 4 2 4" xfId="30911" xr:uid="{DE041240-1130-4FBE-A496-AF3E183AB993}"/>
    <cellStyle name="Normal 5 5 3 3 3 4 3" xfId="12166" xr:uid="{BA123514-4E82-4769-AFD3-99A79B6FC726}"/>
    <cellStyle name="Normal 5 5 3 3 3 4 3 2" xfId="22546" xr:uid="{487E197D-AF16-4F9E-8A92-1FE77D609998}"/>
    <cellStyle name="Normal 5 5 3 3 3 4 4" xfId="16880" xr:uid="{2FE929DC-E891-4CAA-9BE8-851030E063C4}"/>
    <cellStyle name="Normal 5 5 3 3 3 5" xfId="5358" xr:uid="{CC91ECF4-6A6D-4E86-9763-C1AB30578AAE}"/>
    <cellStyle name="Normal 5 5 3 3 3 5 2" xfId="29707" xr:uid="{C6AC9FE6-8F2F-4D98-B1CC-2EFCAC323B18}"/>
    <cellStyle name="Normal 5 5 3 3 3 5 2 2" xfId="30950" xr:uid="{5D2ADC69-5EDF-4AC9-8941-E830CD16909C}"/>
    <cellStyle name="Normal 5 5 3 3 3 6" xfId="23224" xr:uid="{07D2B74A-B30D-4BBA-A7E5-EB342AD9A434}"/>
    <cellStyle name="Normal 5 5 3 3 3 6 2" xfId="29671" xr:uid="{B112CBD1-63B3-4F58-B2F2-76F0EA1536DD}"/>
    <cellStyle name="Normal 5 5 3 3 3 7" xfId="23012" xr:uid="{EEAA545C-FB53-43F8-AC33-2C773C11FF67}"/>
    <cellStyle name="Normal 5 5 3 3 3 8" xfId="13979" xr:uid="{E4637211-795C-4AB7-BFE3-8BF1E9D332EA}"/>
    <cellStyle name="Normal 5 5 3 3 4" xfId="3407" xr:uid="{00000000-0005-0000-0000-00005D070000}"/>
    <cellStyle name="Normal 5 5 3 3 4 2" xfId="6464" xr:uid="{A25B5BAC-44F2-408C-BEC0-85D4D62418DA}"/>
    <cellStyle name="Normal 5 5 3 3 4 2 2" xfId="25787" xr:uid="{192D2398-F9FF-4441-984B-C4D2551A0186}"/>
    <cellStyle name="Normal 5 5 3 3 4 2 3" xfId="26033" xr:uid="{F5FB2520-4BA7-4F5D-9D7C-1AD371AA6455}"/>
    <cellStyle name="Normal 5 5 3 3 4 2 4" xfId="16033" xr:uid="{49A6886E-F465-4B47-B6D8-FA1B4D123904}"/>
    <cellStyle name="Normal 5 5 3 3 4 2 5" xfId="30567" xr:uid="{E8720E36-9B22-4DBC-BB87-8F396A474EBD}"/>
    <cellStyle name="Normal 5 5 3 3 4 3" xfId="8486" xr:uid="{6509FA01-A0EC-456E-A862-DAF49E6D20AA}"/>
    <cellStyle name="Normal 5 5 3 3 4 3 2" xfId="28926" xr:uid="{C4D81208-22B8-4018-90E0-7C9AF6EA32DF}"/>
    <cellStyle name="Normal 5 5 3 3 4 3 3" xfId="18866" xr:uid="{A8B22BD6-03F8-4DC4-A58F-AA0434136367}"/>
    <cellStyle name="Normal 5 5 3 3 4 4" xfId="11319" xr:uid="{6D331C84-8C36-4A27-AE3A-3F13C509601A}"/>
    <cellStyle name="Normal 5 5 3 3 4 4 2" xfId="21699" xr:uid="{7EE082D5-2FF2-414E-BAC4-A4CFC4A84400}"/>
    <cellStyle name="Normal 5 5 3 3 4 5" xfId="25079" xr:uid="{D6155E76-2395-4DDF-B9B2-493347F428B3}"/>
    <cellStyle name="Normal 5 5 3 3 4 6" xfId="26253" xr:uid="{7E1F3624-729A-4E27-B35B-DA8D4DBE72A3}"/>
    <cellStyle name="Normal 5 5 3 3 4 7" xfId="13977" xr:uid="{6DB07B96-4051-4092-A480-E23365CF7508}"/>
    <cellStyle name="Normal 5 5 3 3 5" xfId="2637" xr:uid="{00000000-0005-0000-0000-00005E070000}"/>
    <cellStyle name="Normal 5 5 3 3 5 2" xfId="5898" xr:uid="{186A16A8-69D8-4703-B34E-7A9DDBD16197}"/>
    <cellStyle name="Normal 5 5 3 3 5 2 2" xfId="15308" xr:uid="{B088E4D3-F857-46C0-8CFC-6124F53F86C1}"/>
    <cellStyle name="Normal 5 5 3 3 5 3" xfId="7761" xr:uid="{050DE08B-BA64-40DB-9D1D-AEF1C52A83B7}"/>
    <cellStyle name="Normal 5 5 3 3 5 3 2" xfId="18141" xr:uid="{8DF48DD9-C2EA-4C9A-8DF1-BAB4B426AF08}"/>
    <cellStyle name="Normal 5 5 3 3 5 4" xfId="10594" xr:uid="{9F692D93-A96D-468A-854F-99454616E6E8}"/>
    <cellStyle name="Normal 5 5 3 3 5 4 2" xfId="20974" xr:uid="{1DEB8ED8-0F2D-420E-96E7-28EEC59C295E}"/>
    <cellStyle name="Normal 5 5 3 3 5 5" xfId="23014" xr:uid="{5B4EE627-4904-4A06-88F3-0F60708F9BC4}"/>
    <cellStyle name="Normal 5 5 3 3 5 6" xfId="25978" xr:uid="{AD89A197-A5CB-450F-8245-D9DE37D4C38D}"/>
    <cellStyle name="Normal 5 5 3 3 5 7" xfId="13025" xr:uid="{7B6E7E67-601D-400B-BF29-11CFF4D4B6EA}"/>
    <cellStyle name="Normal 5 5 3 3 6" xfId="2124" xr:uid="{00000000-0005-0000-0000-0000AB020000}"/>
    <cellStyle name="Normal 5 5 3 3 6 2" xfId="4649" xr:uid="{39152408-330A-44B7-900D-FA6E2B529A91}"/>
    <cellStyle name="Normal 5 5 3 3 6 3" xfId="30204" xr:uid="{19E5DBC6-87B5-46F1-B5E0-B67573138C40}"/>
    <cellStyle name="Normal 5 5 3 3 6 3 2" xfId="31348" xr:uid="{C475E952-4287-47E3-B046-F9817D97F62D}"/>
    <cellStyle name="Normal 5 5 3 3 6 4" xfId="31544" xr:uid="{F0BED102-3B27-4E13-8163-0F2933607E19}"/>
    <cellStyle name="Normal 5 5 3 3 7" xfId="4026" xr:uid="{56D1BCD9-EAD7-442F-BEF3-F5DBF0F48EA4}"/>
    <cellStyle name="Normal 5 5 3 3 7 2" xfId="4754" xr:uid="{3B2AE6C9-CD41-44A4-85EB-03A4D5B5EDAD}"/>
    <cellStyle name="Normal 5 5 3 3 7 2 2" xfId="27783" xr:uid="{580A303F-6BB4-45D3-9C35-7FFFABBC7C95}"/>
    <cellStyle name="Normal 5 5 3 3 7 3" xfId="26286" xr:uid="{E0BDAE02-0061-4AD1-A851-0C0422048092}"/>
    <cellStyle name="Normal 5 5 3 3 7 3 2" xfId="31171" xr:uid="{E1CFC7F0-7C6D-40F3-9AAC-AEE06C15BE18}"/>
    <cellStyle name="Normal 5 5 3 3 7 4" xfId="26360" xr:uid="{2BB7C9BC-9F92-46B9-A4E8-54E7EDCFB1FE}"/>
    <cellStyle name="Normal 5 5 3 3 7 5" xfId="30322" xr:uid="{13091C6E-267B-42E9-9EC6-63A637EF4C77}"/>
    <cellStyle name="Normal 5 5 3 3 7 5 2" xfId="31465" xr:uid="{8241D67A-0B65-441D-B87C-12FCD55689C9}"/>
    <cellStyle name="Normal 5 5 3 3 7 6" xfId="31662" xr:uid="{6C15C19A-00AD-4054-8903-F5817FB38421}"/>
    <cellStyle name="Normal 5 5 3 3 8" xfId="29679" xr:uid="{0A86F2A0-5592-44C0-A478-BDA05FBB524E}"/>
    <cellStyle name="Normal 5 5 3 3 8 2" xfId="30538" xr:uid="{CD43F895-0D8D-40A6-9F78-B0640AD53663}"/>
    <cellStyle name="Normal 5 5 3 3 9" xfId="29667" xr:uid="{04524AD8-987D-44B0-8EAE-33D3F77F3D00}"/>
    <cellStyle name="Normal 5 5 3 4" xfId="1208" xr:uid="{00000000-0005-0000-0000-00007E060000}"/>
    <cellStyle name="Normal 5 5 3 4 2" xfId="3411" xr:uid="{00000000-0005-0000-0000-000060070000}"/>
    <cellStyle name="Normal 5 5 3 4 2 2" xfId="6465" xr:uid="{091CA45F-1415-4786-BD74-62F2691D01A0}"/>
    <cellStyle name="Normal 5 5 3 4 2 2 2" xfId="25687" xr:uid="{D369BE46-53A2-4165-A63E-6DCF57B1B6B5}"/>
    <cellStyle name="Normal 5 5 3 4 2 2 3" xfId="16036" xr:uid="{A22DF215-B07D-4574-ACFB-178005758E72}"/>
    <cellStyle name="Normal 5 5 3 4 2 3" xfId="8489" xr:uid="{7A3C8F66-00F3-4E69-8FCE-2A1F17232FEE}"/>
    <cellStyle name="Normal 5 5 3 4 2 3 2" xfId="18869" xr:uid="{C9D05A51-96C9-44ED-A367-714CCD54E03B}"/>
    <cellStyle name="Normal 5 5 3 4 2 4" xfId="11322" xr:uid="{0BEEC87B-62C8-49C3-A718-6F4DA063F65A}"/>
    <cellStyle name="Normal 5 5 3 4 2 4 2" xfId="21702" xr:uid="{68FC661A-8C76-42A0-813F-166B20BE874E}"/>
    <cellStyle name="Normal 5 5 3 4 2 5" xfId="23337" xr:uid="{5D6AA472-3A32-4EF8-A05D-4D0479AF9BA0}"/>
    <cellStyle name="Normal 5 5 3 4 2 6" xfId="13980" xr:uid="{B9E238CB-6508-4CA3-B03E-8A79E05F87E3}"/>
    <cellStyle name="Normal 5 5 3 4 3" xfId="2809" xr:uid="{00000000-0005-0000-0000-000061070000}"/>
    <cellStyle name="Normal 5 5 3 4 3 2" xfId="6025" xr:uid="{1A84E262-5C66-4876-8988-B9C64750BC56}"/>
    <cellStyle name="Normal 5 5 3 4 3 2 2" xfId="25832" xr:uid="{75B92EC5-AA87-49FE-8CB9-5908B1535483}"/>
    <cellStyle name="Normal 5 5 3 4 3 2 3" xfId="15478" xr:uid="{C6697673-7266-4EEF-92D7-303A24FB0548}"/>
    <cellStyle name="Normal 5 5 3 4 3 3" xfId="7931" xr:uid="{0A15193D-FDFF-4EC3-A906-BC56E5F6002D}"/>
    <cellStyle name="Normal 5 5 3 4 3 3 2" xfId="18311" xr:uid="{156F1083-34F8-4A57-BB95-66C45D08E8A1}"/>
    <cellStyle name="Normal 5 5 3 4 3 4" xfId="10764" xr:uid="{68489397-CF2F-45B8-A765-1909E9CA44D4}"/>
    <cellStyle name="Normal 5 5 3 4 3 4 2" xfId="21144" xr:uid="{BB5C1C8E-2064-4637-B49F-93C358380D67}"/>
    <cellStyle name="Normal 5 5 3 4 3 5" xfId="22772" xr:uid="{0A156C61-6A99-49A7-A4D6-58E67D3277ED}"/>
    <cellStyle name="Normal 5 5 3 4 3 6" xfId="13273" xr:uid="{1C9D7B34-B27F-4326-A60F-35EE8630D162}"/>
    <cellStyle name="Normal 5 5 3 4 4" xfId="4205" xr:uid="{EFB807DE-F504-4F73-8F65-B660665FEC0D}"/>
    <cellStyle name="Normal 5 5 3 4 4 2" xfId="8976" xr:uid="{1598C217-6F5B-428E-A1FB-07FEF1C8031C}"/>
    <cellStyle name="Normal 5 5 3 4 4 2 2" xfId="19356" xr:uid="{CD108EAB-65B3-40E1-A655-815E862C7618}"/>
    <cellStyle name="Normal 5 5 3 4 4 3" xfId="11809" xr:uid="{B3749756-E62E-45C4-8812-35F065F09F12}"/>
    <cellStyle name="Normal 5 5 3 4 4 3 2" xfId="22189" xr:uid="{3CEE6DF3-83F1-4AF7-B6BC-B0A801425AEC}"/>
    <cellStyle name="Normal 5 5 3 4 4 4" xfId="24099" xr:uid="{BEB9EC4F-9B65-4276-A9CD-9404B0C4922D}"/>
    <cellStyle name="Normal 5 5 3 4 4 5" xfId="16523" xr:uid="{4C658C52-180C-4C57-AD4A-70F3D616DAAF}"/>
    <cellStyle name="Normal 5 5 3 4 5" xfId="5359" xr:uid="{5AB1D085-E211-4002-9A68-A779FB65A4A7}"/>
    <cellStyle name="Normal 5 5 3 4 5 2" xfId="14656" xr:uid="{79F76784-48D1-494A-A462-8B146DB212BC}"/>
    <cellStyle name="Normal 5 5 3 4 6" xfId="7109" xr:uid="{F1C2CF29-7FED-44EA-A7B8-4D977008F5A1}"/>
    <cellStyle name="Normal 5 5 3 4 6 2" xfId="17489" xr:uid="{6FA4D063-4557-496A-B0E1-3528238FE0ED}"/>
    <cellStyle name="Normal 5 5 3 4 7" xfId="9942" xr:uid="{B348D9BA-F377-446F-A189-975FF517BE34}"/>
    <cellStyle name="Normal 5 5 3 4 7 2" xfId="20322" xr:uid="{D56EEEB7-862E-4E75-84EE-5354199E21C2}"/>
    <cellStyle name="Normal 5 5 3 4 8" xfId="25008" xr:uid="{1B5984A8-BDFF-436B-BDA1-C2D38884C3F2}"/>
    <cellStyle name="Normal 5 5 3 4 9" xfId="12772" xr:uid="{207A05E2-44FD-49D4-BB57-844DD163A47F}"/>
    <cellStyle name="Normal 5 5 3 5" xfId="1209" xr:uid="{00000000-0005-0000-0000-00007F060000}"/>
    <cellStyle name="Normal 5 5 3 5 2" xfId="4563" xr:uid="{1BCA9013-97FB-47C4-86AC-6325ACCED00E}"/>
    <cellStyle name="Normal 5 5 3 5 2 2" xfId="9334" xr:uid="{1B079D11-66EE-43CD-B4C1-5CF70D817D4E}"/>
    <cellStyle name="Normal 5 5 3 5 2 2 2" xfId="29308" xr:uid="{28677310-8D44-47B2-8A3B-AA3433DF51E8}"/>
    <cellStyle name="Normal 5 5 3 5 2 2 3" xfId="19714" xr:uid="{5C607BAB-2769-4ECF-BFFA-54B73665BD0B}"/>
    <cellStyle name="Normal 5 5 3 5 2 3" xfId="12167" xr:uid="{25BC621A-EE9D-4329-BB95-F36DE3E1A7D0}"/>
    <cellStyle name="Normal 5 5 3 5 2 3 2" xfId="22547" xr:uid="{8D004C08-7D11-4892-83BD-4F86601205B7}"/>
    <cellStyle name="Normal 5 5 3 5 2 4" xfId="25652" xr:uid="{702AAE8B-8E10-478F-A88A-D4C689F0EC6E}"/>
    <cellStyle name="Normal 5 5 3 5 2 5" xfId="16881" xr:uid="{BA22D103-A3F5-4026-881A-D17B5200DFF6}"/>
    <cellStyle name="Normal 5 5 3 5 3" xfId="5360" xr:uid="{6F1DB607-BB13-42A8-8622-597EC7CCA09E}"/>
    <cellStyle name="Normal 5 5 3 5 3 2" xfId="28573" xr:uid="{598316B3-EE8C-4832-89FF-6741A61A0620}"/>
    <cellStyle name="Normal 5 5 3 5 3 3" xfId="14657" xr:uid="{EE5464CF-BE4B-40D0-A089-A1091CE52773}"/>
    <cellStyle name="Normal 5 5 3 5 4" xfId="7110" xr:uid="{B8FC9F61-DCB1-434B-9165-2BF6972D01BF}"/>
    <cellStyle name="Normal 5 5 3 5 4 2" xfId="17490" xr:uid="{E69F58FD-2F5C-43CA-AD58-447F718E2EEA}"/>
    <cellStyle name="Normal 5 5 3 5 5" xfId="9943" xr:uid="{2068F8F9-21BD-4D3A-B3A3-758FC908E522}"/>
    <cellStyle name="Normal 5 5 3 5 5 2" xfId="20323" xr:uid="{791DC83C-7EEC-4BB2-95C3-33D2C0D6393F}"/>
    <cellStyle name="Normal 5 5 3 5 6" xfId="22704" xr:uid="{26E8B065-FA68-4C76-94AC-0F6A43DAD136}"/>
    <cellStyle name="Normal 5 5 3 5 7" xfId="13981" xr:uid="{3CF2D734-478E-42BA-BA56-5D9DB3FC7DD6}"/>
    <cellStyle name="Normal 5 5 3 6" xfId="2965" xr:uid="{00000000-0005-0000-0000-000063070000}"/>
    <cellStyle name="Normal 5 5 3 6 2" xfId="6129" xr:uid="{0E37E037-9851-4EB9-A3C2-64BD356B9540}"/>
    <cellStyle name="Normal 5 5 3 6 2 2" xfId="25423" xr:uid="{1148EB6E-F740-4167-874A-A1EF65DB568B}"/>
    <cellStyle name="Normal 5 5 3 6 2 3" xfId="15607" xr:uid="{E621157B-6D27-443E-9F26-16E7CBD38180}"/>
    <cellStyle name="Normal 5 5 3 6 3" xfId="8060" xr:uid="{F10D5E6D-B385-4559-A109-D58207B8982F}"/>
    <cellStyle name="Normal 5 5 3 6 3 2" xfId="18440" xr:uid="{C50D9187-302B-4068-A26B-8A8CB3E158FC}"/>
    <cellStyle name="Normal 5 5 3 6 4" xfId="10893" xr:uid="{C921355E-72F7-4125-BAB7-52A6FE548BBF}"/>
    <cellStyle name="Normal 5 5 3 6 4 2" xfId="21273" xr:uid="{9E3667AD-B115-4E65-8125-DC2EA7D4A56D}"/>
    <cellStyle name="Normal 5 5 3 6 5" xfId="24768" xr:uid="{B7E804C6-D9AD-4DE6-A2A9-10FF544E0EF0}"/>
    <cellStyle name="Normal 5 5 3 6 6" xfId="13470" xr:uid="{9A3195F6-BF57-4B18-8247-833348BDB7E5}"/>
    <cellStyle name="Normal 5 5 3 7" xfId="2475" xr:uid="{00000000-0005-0000-0000-000064070000}"/>
    <cellStyle name="Normal 5 5 3 7 2" xfId="5762" xr:uid="{E07183B6-D25C-4CC0-AE13-2A38EE114993}"/>
    <cellStyle name="Normal 5 5 3 7 2 2" xfId="28400" xr:uid="{507B183A-3DB4-4009-B4C0-4F1576EFF074}"/>
    <cellStyle name="Normal 5 5 3 7 2 3" xfId="15146" xr:uid="{652D18B1-F5FF-4845-BFD1-FF8917671EC2}"/>
    <cellStyle name="Normal 5 5 3 7 3" xfId="7599" xr:uid="{18DAE69B-A4F7-477F-8762-6CE1E368E732}"/>
    <cellStyle name="Normal 5 5 3 7 3 2" xfId="17979" xr:uid="{7D96E94B-8809-4955-8F45-38DBBA2CE966}"/>
    <cellStyle name="Normal 5 5 3 7 4" xfId="10432" xr:uid="{44B3FFAF-869E-44AB-B931-CDF9E98397FF}"/>
    <cellStyle name="Normal 5 5 3 7 4 2" xfId="20812" xr:uid="{209C42BD-D008-4B39-A856-564FE070366E}"/>
    <cellStyle name="Normal 5 5 3 7 5" xfId="22728" xr:uid="{6943EE8A-2B33-45B4-95F9-C2EDD1961D07}"/>
    <cellStyle name="Normal 5 5 3 7 6" xfId="12862" xr:uid="{2B0515C8-907A-485B-A591-F0A2A639DF21}"/>
    <cellStyle name="Normal 5 5 3 8" xfId="2229" xr:uid="{00000000-0005-0000-0000-000051070000}"/>
    <cellStyle name="Normal 5 5 3 8 2" xfId="7355" xr:uid="{1618AD18-7B7B-424F-9BEB-D299222C55F2}"/>
    <cellStyle name="Normal 5 5 3 8 2 2" xfId="17735" xr:uid="{83869EBC-213B-40D0-96E1-A1D651B52F92}"/>
    <cellStyle name="Normal 5 5 3 8 3" xfId="10188" xr:uid="{48FB3034-9292-4116-8449-599FDAB40BBA}"/>
    <cellStyle name="Normal 5 5 3 8 3 2" xfId="20568" xr:uid="{57755D7B-7216-4DBE-9B79-50915AF1F3AA}"/>
    <cellStyle name="Normal 5 5 3 8 4" xfId="23115" xr:uid="{D9EF2FC2-8CF3-4C7B-9CFB-936A7DC6878C}"/>
    <cellStyle name="Normal 5 5 3 8 5" xfId="14902" xr:uid="{B773A80F-07C8-4906-B155-A12AE8E35E9E}"/>
    <cellStyle name="Normal 5 5 3 9" xfId="4024" xr:uid="{04E98241-B413-4763-8D87-0C12090244E0}"/>
    <cellStyle name="Normal 5 5 3 9 2" xfId="8825" xr:uid="{2DD4E885-8CED-468B-A0EA-21DF2E8F00A5}"/>
    <cellStyle name="Normal 5 5 3 9 2 2" xfId="19205" xr:uid="{19E384D0-B5F7-4808-B416-14EE8B359BA2}"/>
    <cellStyle name="Normal 5 5 3 9 3" xfId="11658" xr:uid="{D509F8F9-2213-4B96-AEE4-7A6AAADF8F18}"/>
    <cellStyle name="Normal 5 5 3 9 3 2" xfId="22038" xr:uid="{A762BF18-54D9-4BB2-80CE-D7CF47DBE619}"/>
    <cellStyle name="Normal 5 5 3 9 4" xfId="16372" xr:uid="{93FEC0E4-2C60-4A83-9D0A-395AD443D74E}"/>
    <cellStyle name="Normal 5 5 4" xfId="1210" xr:uid="{00000000-0005-0000-0000-000080060000}"/>
    <cellStyle name="Normal 5 5 4 10" xfId="7111" xr:uid="{6E24754F-4139-496A-B256-B3A7608A1E70}"/>
    <cellStyle name="Normal 5 5 4 10 2" xfId="17491" xr:uid="{FEFC9BE0-9D2E-4273-901D-6405ADC29F6E}"/>
    <cellStyle name="Normal 5 5 4 11" xfId="9944" xr:uid="{4E506426-856D-48E1-9830-436B16A4402B}"/>
    <cellStyle name="Normal 5 5 4 11 2" xfId="20324" xr:uid="{56B19307-4070-41C7-97F4-984C9C4ACD71}"/>
    <cellStyle name="Normal 5 5 4 12" xfId="22667" xr:uid="{66F7D1B5-E539-4153-9F8D-61F382AE08F9}"/>
    <cellStyle name="Normal 5 5 4 13" xfId="12440" xr:uid="{1DD33C2E-3DF1-4199-9780-FE1826973C76}"/>
    <cellStyle name="Normal 5 5 4 2" xfId="1211" xr:uid="{00000000-0005-0000-0000-000081060000}"/>
    <cellStyle name="Normal 5 5 4 2 10" xfId="9945" xr:uid="{0AA280C8-05D0-4EDD-A0F0-25F6C4C0E2C2}"/>
    <cellStyle name="Normal 5 5 4 2 10 2" xfId="20325" xr:uid="{B38EED4E-B7E8-43A6-A452-0F3F6AC3A192}"/>
    <cellStyle name="Normal 5 5 4 2 11" xfId="25515" xr:uid="{1F8836FE-5842-48CD-9C27-7130A11C0DF8}"/>
    <cellStyle name="Normal 5 5 4 2 12" xfId="12615" xr:uid="{4ED1B215-A62B-4224-9B08-1DB86D03310D}"/>
    <cellStyle name="Normal 5 5 4 2 2" xfId="1212" xr:uid="{00000000-0005-0000-0000-000082060000}"/>
    <cellStyle name="Normal 5 5 4 2 2 2" xfId="3413" xr:uid="{00000000-0005-0000-0000-000068070000}"/>
    <cellStyle name="Normal 5 5 4 2 2 2 2" xfId="6467" xr:uid="{7CCB15D9-59C9-4526-9A31-724CBEB58938}"/>
    <cellStyle name="Normal 5 5 4 2 2 2 2 2" xfId="27146" xr:uid="{D8DD4CAC-C2B0-4A8C-AB8C-C0B64925EFE3}"/>
    <cellStyle name="Normal 5 5 4 2 2 2 2 3" xfId="27849" xr:uid="{183AD068-030C-4CFA-9598-24BADC3E24B2}"/>
    <cellStyle name="Normal 5 5 4 2 2 2 2 4" xfId="16038" xr:uid="{FBBC1EA9-0576-414A-A822-1E8A36E7878C}"/>
    <cellStyle name="Normal 5 5 4 2 2 2 3" xfId="8491" xr:uid="{7C67B0EB-6874-490A-AB6F-C0E9C43E16A5}"/>
    <cellStyle name="Normal 5 5 4 2 2 2 3 2" xfId="28929" xr:uid="{F9ABDF4E-3479-4731-9FBD-0A7A6F62AC8C}"/>
    <cellStyle name="Normal 5 5 4 2 2 2 3 3" xfId="18871" xr:uid="{1D7D140A-B2B0-4829-A203-C0CCB8E5AD57}"/>
    <cellStyle name="Normal 5 5 4 2 2 2 4" xfId="11324" xr:uid="{BDFB2532-6171-4425-AE58-C640DC6D5C99}"/>
    <cellStyle name="Normal 5 5 4 2 2 2 4 2" xfId="21704" xr:uid="{A6731636-272C-431C-A233-91D4C9F41C59}"/>
    <cellStyle name="Normal 5 5 4 2 2 2 5" xfId="24757" xr:uid="{5E5A21BD-C085-4EBD-8AF6-13C09DC8FD76}"/>
    <cellStyle name="Normal 5 5 4 2 2 2 6" xfId="13983" xr:uid="{25FFA09B-B9F9-4E37-8D5D-5125888B0D71}"/>
    <cellStyle name="Normal 5 5 4 2 2 3" xfId="4358" xr:uid="{88387237-01E0-4B25-8BE5-8B2376BBC437}"/>
    <cellStyle name="Normal 5 5 4 2 2 3 2" xfId="9129" xr:uid="{C2F40767-A121-40AD-A68A-26A92CB2DAB8}"/>
    <cellStyle name="Normal 5 5 4 2 2 3 2 2" xfId="29172" xr:uid="{0DBDF345-5003-44B1-81F2-DF78F3F02DB5}"/>
    <cellStyle name="Normal 5 5 4 2 2 3 2 3" xfId="19509" xr:uid="{98EF1CBC-575B-4F9E-AD57-B6D00E5F04A9}"/>
    <cellStyle name="Normal 5 5 4 2 2 3 3" xfId="11962" xr:uid="{D26025B7-29BB-40AF-AF33-59D08E610285}"/>
    <cellStyle name="Normal 5 5 4 2 2 3 3 2" xfId="22342" xr:uid="{A3B4DB2D-13D6-4FC1-84DB-0774CA906768}"/>
    <cellStyle name="Normal 5 5 4 2 2 3 4" xfId="25174" xr:uid="{61DBC9B9-1E71-4285-9860-27A3D1877045}"/>
    <cellStyle name="Normal 5 5 4 2 2 3 5" xfId="16676" xr:uid="{732B4A0F-9AA6-4BBD-9BA9-43C9B926872C}"/>
    <cellStyle name="Normal 5 5 4 2 2 4" xfId="5363" xr:uid="{0F610BEE-9DE4-4777-8999-E564D9E55943}"/>
    <cellStyle name="Normal 5 5 4 2 2 4 2" xfId="28587" xr:uid="{BE178C20-6377-4C6C-BDB1-3FD1588CEB5D}"/>
    <cellStyle name="Normal 5 5 4 2 2 4 3" xfId="14660" xr:uid="{9FFCFC9D-9C47-4ECB-81BE-AAC034414419}"/>
    <cellStyle name="Normal 5 5 4 2 2 5" xfId="7113" xr:uid="{A101A71D-F59C-4077-B1E0-6EC2FA54C6C6}"/>
    <cellStyle name="Normal 5 5 4 2 2 5 2" xfId="17493" xr:uid="{5700200F-39FB-42A2-B68A-B7B1A184B99E}"/>
    <cellStyle name="Normal 5 5 4 2 2 6" xfId="9946" xr:uid="{81343349-F28D-4BE8-B042-92BC99D6E794}"/>
    <cellStyle name="Normal 5 5 4 2 2 6 2" xfId="20326" xr:uid="{672AA7D8-40C0-41E9-A770-249F7667571C}"/>
    <cellStyle name="Normal 5 5 4 2 2 7" xfId="24133" xr:uid="{6FC67304-0A44-4136-96E5-88EF5A100FCF}"/>
    <cellStyle name="Normal 5 5 4 2 2 8" xfId="13277" xr:uid="{745892F2-0B91-467A-A005-39AED4451CCE}"/>
    <cellStyle name="Normal 5 5 4 2 3" xfId="3414" xr:uid="{00000000-0005-0000-0000-000069070000}"/>
    <cellStyle name="Normal 5 5 4 2 3 2" xfId="4564" xr:uid="{59E9896A-4AE0-410C-A3ED-3816DD832625}"/>
    <cellStyle name="Normal 5 5 4 2 3 2 2" xfId="9335" xr:uid="{D5B29995-C094-4271-9B4B-E6B4761B42CE}"/>
    <cellStyle name="Normal 5 5 4 2 3 2 2 2" xfId="29309" xr:uid="{9E676E7D-8273-4182-875D-83226C40ECF7}"/>
    <cellStyle name="Normal 5 5 4 2 3 2 2 3" xfId="19715" xr:uid="{754A0F1A-A96C-434B-BA8D-594D18240134}"/>
    <cellStyle name="Normal 5 5 4 2 3 2 3" xfId="12168" xr:uid="{A533C767-AE59-4618-8077-BC4435917938}"/>
    <cellStyle name="Normal 5 5 4 2 3 2 3 2" xfId="22548" xr:uid="{28EDD1D9-13C6-4097-A370-AC37D8CD4DB4}"/>
    <cellStyle name="Normal 5 5 4 2 3 2 4" xfId="24828" xr:uid="{07C40AB1-3864-423F-9D25-E01807021BC3}"/>
    <cellStyle name="Normal 5 5 4 2 3 2 5" xfId="16882" xr:uid="{8C01C22A-4D6C-482B-96D7-EE9F25C85FF6}"/>
    <cellStyle name="Normal 5 5 4 2 3 3" xfId="6468" xr:uid="{50345F73-2533-4705-B684-4F6C37935228}"/>
    <cellStyle name="Normal 5 5 4 2 3 3 2" xfId="28176" xr:uid="{B46D0BE0-1686-4D95-8913-518271E217B1}"/>
    <cellStyle name="Normal 5 5 4 2 3 3 3" xfId="16039" xr:uid="{27D10CD0-AA74-4768-95AF-34104D115929}"/>
    <cellStyle name="Normal 5 5 4 2 3 4" xfId="8492" xr:uid="{FC48BE13-1A01-48D6-B418-4542DED64E07}"/>
    <cellStyle name="Normal 5 5 4 2 3 4 2" xfId="18872" xr:uid="{34F15F65-921B-4CFE-A494-3BBF0EC21721}"/>
    <cellStyle name="Normal 5 5 4 2 3 5" xfId="11325" xr:uid="{4118BB6B-36ED-4676-9F40-AD7DB8EBCCE5}"/>
    <cellStyle name="Normal 5 5 4 2 3 5 2" xfId="21705" xr:uid="{C9271C97-0E97-44DE-8798-E7CA744D3D07}"/>
    <cellStyle name="Normal 5 5 4 2 3 6" xfId="24740" xr:uid="{D9047DF0-A0F0-4CB2-8500-ECE08094FFDF}"/>
    <cellStyle name="Normal 5 5 4 2 3 7" xfId="13984" xr:uid="{9857581E-720F-409C-BCF2-FA313C3412CB}"/>
    <cellStyle name="Normal 5 5 4 2 4" xfId="3412" xr:uid="{00000000-0005-0000-0000-00006A070000}"/>
    <cellStyle name="Normal 5 5 4 2 4 2" xfId="6466" xr:uid="{46726510-68DC-4E96-B0A0-9BE440840691}"/>
    <cellStyle name="Normal 5 5 4 2 4 2 2" xfId="28239" xr:uid="{E2FD7BA4-3D4A-4D80-BF4E-F4C3319F1363}"/>
    <cellStyle name="Normal 5 5 4 2 4 2 3" xfId="16037" xr:uid="{45DE6920-2544-41FE-B361-9B5DCE5E57BD}"/>
    <cellStyle name="Normal 5 5 4 2 4 3" xfId="8490" xr:uid="{99687D84-51A5-41C8-B083-20C6F10B23E2}"/>
    <cellStyle name="Normal 5 5 4 2 4 3 2" xfId="18870" xr:uid="{6F29B5F1-55CC-4EA7-8AFF-CD39617D1847}"/>
    <cellStyle name="Normal 5 5 4 2 4 4" xfId="11323" xr:uid="{0D6D5259-8272-43A1-BD9D-8464EE323750}"/>
    <cellStyle name="Normal 5 5 4 2 4 4 2" xfId="21703" xr:uid="{0B467AE6-D095-4E01-B1C6-9AD0529DB5E0}"/>
    <cellStyle name="Normal 5 5 4 2 4 5" xfId="25037" xr:uid="{09364949-5879-4291-B804-203D2A370A8A}"/>
    <cellStyle name="Normal 5 5 4 2 4 6" xfId="13982" xr:uid="{AFBEAF81-F45E-4B32-B12A-29043B6E9BDE}"/>
    <cellStyle name="Normal 5 5 4 2 5" xfId="2618" xr:uid="{00000000-0005-0000-0000-00006B070000}"/>
    <cellStyle name="Normal 5 5 4 2 5 2" xfId="5879" xr:uid="{BCB80E92-130F-4393-92A6-CF74E5E3FAA1}"/>
    <cellStyle name="Normal 5 5 4 2 5 2 2" xfId="26988" xr:uid="{462CA211-B977-4C0A-85C4-62A92E2ADAE2}"/>
    <cellStyle name="Normal 5 5 4 2 5 2 3" xfId="15289" xr:uid="{6F136D58-4914-4CCE-8629-4C8A37EE3A7D}"/>
    <cellStyle name="Normal 5 5 4 2 5 3" xfId="7742" xr:uid="{5AFD0B02-50B9-4405-8F1F-E60FB6DD50A1}"/>
    <cellStyle name="Normal 5 5 4 2 5 3 2" xfId="18122" xr:uid="{424688BD-541F-480A-8C28-374855ACE59E}"/>
    <cellStyle name="Normal 5 5 4 2 5 4" xfId="10575" xr:uid="{0DB40406-B413-4DFA-8FCF-2748CAAC8D77}"/>
    <cellStyle name="Normal 5 5 4 2 5 4 2" xfId="20955" xr:uid="{34B33404-AE11-4CD5-B582-902D4626A0B7}"/>
    <cellStyle name="Normal 5 5 4 2 5 5" xfId="23319" xr:uid="{D4A6F583-1A92-41C7-8A6A-0946187BA285}"/>
    <cellStyle name="Normal 5 5 4 2 5 6" xfId="13005" xr:uid="{09811C73-DF46-4F22-8131-516A2881FD25}"/>
    <cellStyle name="Normal 5 5 4 2 6" xfId="2382" xr:uid="{00000000-0005-0000-0000-000066070000}"/>
    <cellStyle name="Normal 5 5 4 2 6 2" xfId="7508" xr:uid="{3735F5DA-E6B9-4E9C-A838-7967AF9337B8}"/>
    <cellStyle name="Normal 5 5 4 2 6 2 2" xfId="17888" xr:uid="{9FB35E1E-9B73-411C-94E1-78DB4E436336}"/>
    <cellStyle name="Normal 5 5 4 2 6 3" xfId="10341" xr:uid="{3DA0AAF8-109E-4C8B-8BA6-D4435D8B82C2}"/>
    <cellStyle name="Normal 5 5 4 2 6 3 2" xfId="20721" xr:uid="{E0432CA7-9C2B-422E-BFF0-284E36699756}"/>
    <cellStyle name="Normal 5 5 4 2 6 4" xfId="25281" xr:uid="{20A84658-7D0F-47B3-B91D-580A981B7887}"/>
    <cellStyle name="Normal 5 5 4 2 6 5" xfId="15055" xr:uid="{62BA7A19-98C4-449D-83FE-814C97D9DA44}"/>
    <cellStyle name="Normal 5 5 4 2 7" xfId="4076" xr:uid="{FB088EE4-0F3D-4BC2-A99F-19D1BB2FE077}"/>
    <cellStyle name="Normal 5 5 4 2 7 2" xfId="8855" xr:uid="{EAC4AB74-A3D4-4B0B-A0D1-6477BB0F390F}"/>
    <cellStyle name="Normal 5 5 4 2 7 2 2" xfId="19235" xr:uid="{3A8FA0D7-2211-4A1A-BEE2-F224274F9E5A}"/>
    <cellStyle name="Normal 5 5 4 2 7 3" xfId="11688" xr:uid="{F3C263EC-B001-4BD2-A184-1C70DF0F70DB}"/>
    <cellStyle name="Normal 5 5 4 2 7 3 2" xfId="22068" xr:uid="{D6D005C5-B11A-4301-9522-39483B7DC464}"/>
    <cellStyle name="Normal 5 5 4 2 7 4" xfId="16402" xr:uid="{2A619328-B2AA-4A1D-97EC-816ACCA8C489}"/>
    <cellStyle name="Normal 5 5 4 2 8" xfId="5362" xr:uid="{0ACEBE73-E7F6-4F86-BDD3-BE2E01291193}"/>
    <cellStyle name="Normal 5 5 4 2 8 2" xfId="14659" xr:uid="{1E7A55A6-CF17-498E-8E3F-BF0AE06F160B}"/>
    <cellStyle name="Normal 5 5 4 2 9" xfId="7112" xr:uid="{C2462432-3E71-4100-9CAF-BAB609427C91}"/>
    <cellStyle name="Normal 5 5 4 2 9 2" xfId="17492" xr:uid="{1E95C8F2-0838-4E21-B878-576F8054A41A}"/>
    <cellStyle name="Normal 5 5 4 3" xfId="1213" xr:uid="{00000000-0005-0000-0000-000083060000}"/>
    <cellStyle name="Normal 5 5 4 3 2" xfId="3415" xr:uid="{00000000-0005-0000-0000-00006D070000}"/>
    <cellStyle name="Normal 5 5 4 3 2 2" xfId="6469" xr:uid="{AC59D8AD-A63F-4F69-B810-7DB7157D221D}"/>
    <cellStyle name="Normal 5 5 4 3 2 2 2" xfId="25157" xr:uid="{23B3473D-7E5E-4004-9F1D-A94AA09D630D}"/>
    <cellStyle name="Normal 5 5 4 3 2 2 3" xfId="27417" xr:uid="{0597AE7C-F5F3-4C32-B52A-3336B8870B89}"/>
    <cellStyle name="Normal 5 5 4 3 2 2 4" xfId="16040" xr:uid="{FA4C670E-7C0A-4498-BC35-5AB9EEC67189}"/>
    <cellStyle name="Normal 5 5 4 3 2 3" xfId="8493" xr:uid="{3C267D15-F83E-4CEC-A25A-8CEDB28B3AA4}"/>
    <cellStyle name="Normal 5 5 4 3 2 3 2" xfId="28930" xr:uid="{6984EE01-1911-4902-89ED-A1CA0D278011}"/>
    <cellStyle name="Normal 5 5 4 3 2 3 3" xfId="18873" xr:uid="{048FA31C-1C1E-4A45-B594-D1609CFBC415}"/>
    <cellStyle name="Normal 5 5 4 3 2 4" xfId="11326" xr:uid="{0912AB62-A87E-4AAE-A26B-28E10A450010}"/>
    <cellStyle name="Normal 5 5 4 3 2 4 2" xfId="21706" xr:uid="{58D0B03A-73FF-4073-9F18-12DC1856E031}"/>
    <cellStyle name="Normal 5 5 4 3 2 5" xfId="24602" xr:uid="{A194AE26-0E9A-4449-9DDB-EA21F77A41F7}"/>
    <cellStyle name="Normal 5 5 4 3 2 6" xfId="13985" xr:uid="{48E8543D-A77A-48F7-A5F5-EBCCAEFF3AFF}"/>
    <cellStyle name="Normal 5 5 4 3 3" xfId="2811" xr:uid="{00000000-0005-0000-0000-00006E070000}"/>
    <cellStyle name="Normal 5 5 4 3 3 2" xfId="6026" xr:uid="{217F6F0F-2140-46D5-8CE6-3D4C883F4C0F}"/>
    <cellStyle name="Normal 5 5 4 3 3 2 2" xfId="25987" xr:uid="{5EEFDEAC-E372-4922-9648-FDC3AFCC3270}"/>
    <cellStyle name="Normal 5 5 4 3 3 2 3" xfId="15480" xr:uid="{206BA647-D335-4636-B958-797D31966869}"/>
    <cellStyle name="Normal 5 5 4 3 3 3" xfId="7933" xr:uid="{F578BA06-A090-46B2-8A1B-DB179F472A2F}"/>
    <cellStyle name="Normal 5 5 4 3 3 3 2" xfId="18313" xr:uid="{5290133E-5A53-4E95-BD04-844675593609}"/>
    <cellStyle name="Normal 5 5 4 3 3 4" xfId="10766" xr:uid="{6C985679-09CE-4019-A3A6-1E2BB3D02311}"/>
    <cellStyle name="Normal 5 5 4 3 3 4 2" xfId="21146" xr:uid="{78EA3973-2134-4C51-AB0F-C5AE55D5FCAC}"/>
    <cellStyle name="Normal 5 5 4 3 3 5" xfId="24278" xr:uid="{07EAA85C-4968-4744-AADA-9BED06DCE515}"/>
    <cellStyle name="Normal 5 5 4 3 3 6" xfId="13276" xr:uid="{6CDF3F83-135F-4BC7-91CD-99B7AB23EB30}"/>
    <cellStyle name="Normal 5 5 4 3 4" xfId="4206" xr:uid="{15066793-57D5-4437-B28B-61C169F0E4AC}"/>
    <cellStyle name="Normal 5 5 4 3 4 2" xfId="8977" xr:uid="{D21FD296-27FE-4488-B8D5-388D122867AE}"/>
    <cellStyle name="Normal 5 5 4 3 4 2 2" xfId="29058" xr:uid="{DBC2EC50-7621-46E7-8386-942BC1FCAA5A}"/>
    <cellStyle name="Normal 5 5 4 3 4 2 3" xfId="19357" xr:uid="{3A4C442C-FAE9-4338-AD2A-B9825CE175E5}"/>
    <cellStyle name="Normal 5 5 4 3 4 3" xfId="11810" xr:uid="{B16D9B1C-6028-4C08-A4B6-129E5B23722D}"/>
    <cellStyle name="Normal 5 5 4 3 4 3 2" xfId="22190" xr:uid="{2A57EB7D-6C71-41AA-92D2-0E2A3A3CF7E6}"/>
    <cellStyle name="Normal 5 5 4 3 4 4" xfId="23746" xr:uid="{A05DAAD2-5842-4B6A-998C-12560685C46D}"/>
    <cellStyle name="Normal 5 5 4 3 4 5" xfId="16524" xr:uid="{C17561D3-2815-45DC-82A5-5F93F2A92885}"/>
    <cellStyle name="Normal 5 5 4 3 5" xfId="5364" xr:uid="{DB088A61-64E6-4201-89C4-69AFC83B9FBF}"/>
    <cellStyle name="Normal 5 5 4 3 5 2" xfId="26917" xr:uid="{CF76725B-BDE5-488F-91B8-D4676F444724}"/>
    <cellStyle name="Normal 5 5 4 3 5 3" xfId="14661" xr:uid="{CB004E3E-19BA-48AF-999F-6F920024FC64}"/>
    <cellStyle name="Normal 5 5 4 3 6" xfId="7114" xr:uid="{E6CB665E-F9E2-49C1-B7C9-8AEC90EC957D}"/>
    <cellStyle name="Normal 5 5 4 3 6 2" xfId="17494" xr:uid="{2AAF6171-5A59-4412-911B-F7C34FF102AA}"/>
    <cellStyle name="Normal 5 5 4 3 7" xfId="9947" xr:uid="{8BF43703-FE90-482D-96AB-785900DA65E7}"/>
    <cellStyle name="Normal 5 5 4 3 7 2" xfId="20327" xr:uid="{3432473F-743D-464A-AB4A-BCD453F869D1}"/>
    <cellStyle name="Normal 5 5 4 3 8" xfId="24183" xr:uid="{D0FD81B9-EF00-439C-9B33-886E72B50F44}"/>
    <cellStyle name="Normal 5 5 4 3 9" xfId="12773" xr:uid="{21028DE2-387F-4181-A218-A09739C44068}"/>
    <cellStyle name="Normal 5 5 4 4" xfId="1214" xr:uid="{00000000-0005-0000-0000-000084060000}"/>
    <cellStyle name="Normal 5 5 4 4 2" xfId="4565" xr:uid="{157EE7DE-ED78-41D4-BF89-854BCDBD8753}"/>
    <cellStyle name="Normal 5 5 4 4 2 2" xfId="9336" xr:uid="{46CC833B-5836-497C-83D8-337169783DE3}"/>
    <cellStyle name="Normal 5 5 4 4 2 2 2" xfId="29310" xr:uid="{EE5B18BB-9211-471B-A2C6-63FEF631B18B}"/>
    <cellStyle name="Normal 5 5 4 4 2 2 3" xfId="19716" xr:uid="{917607CE-4AD1-468A-985C-A4EDE998A94A}"/>
    <cellStyle name="Normal 5 5 4 4 2 3" xfId="12169" xr:uid="{E5A55687-2038-4D53-BEE7-F0BFB4FA39BC}"/>
    <cellStyle name="Normal 5 5 4 4 2 3 2" xfId="22549" xr:uid="{EF747E8A-3C16-4333-9232-201490E0262E}"/>
    <cellStyle name="Normal 5 5 4 4 2 4" xfId="22952" xr:uid="{3B708004-A7CE-48C6-9CB5-E218E391DB3A}"/>
    <cellStyle name="Normal 5 5 4 4 2 5" xfId="16883" xr:uid="{6E3E75C5-D46A-4737-B559-2AB79DD9B796}"/>
    <cellStyle name="Normal 5 5 4 4 3" xfId="5365" xr:uid="{0A9A3D45-D283-4CE8-8270-C55755043C6E}"/>
    <cellStyle name="Normal 5 5 4 4 3 2" xfId="28503" xr:uid="{3A7B5CAB-3EA8-4681-BCA7-A2B14946A26A}"/>
    <cellStyle name="Normal 5 5 4 4 3 3" xfId="14662" xr:uid="{D890EF97-0237-4E1A-B2DC-9FCBA898642D}"/>
    <cellStyle name="Normal 5 5 4 4 4" xfId="7115" xr:uid="{3391C957-E508-4404-BD54-4E0FA5C62B53}"/>
    <cellStyle name="Normal 5 5 4 4 4 2" xfId="17495" xr:uid="{2B55E696-D55C-430A-B8C5-2BB048403E81}"/>
    <cellStyle name="Normal 5 5 4 4 5" xfId="9948" xr:uid="{48B58101-0742-4EDF-8585-114A30975F5B}"/>
    <cellStyle name="Normal 5 5 4 4 5 2" xfId="20328" xr:uid="{2D4F3DC2-6C4A-4969-BA87-B12F912EE4CA}"/>
    <cellStyle name="Normal 5 5 4 4 6" xfId="24197" xr:uid="{CA5E9496-C789-442B-931B-6EDB9A10B695}"/>
    <cellStyle name="Normal 5 5 4 4 7" xfId="13986" xr:uid="{832AE13A-6AAB-454D-B5FE-1D62966B2F38}"/>
    <cellStyle name="Normal 5 5 4 5" xfId="2966" xr:uid="{00000000-0005-0000-0000-000070070000}"/>
    <cellStyle name="Normal 5 5 4 5 2" xfId="6130" xr:uid="{43560DDC-6333-48B3-B593-06D828932A1C}"/>
    <cellStyle name="Normal 5 5 4 5 2 2" xfId="25288" xr:uid="{F3FCD554-125C-4837-802F-EBDBE3EE0BCF}"/>
    <cellStyle name="Normal 5 5 4 5 2 3" xfId="26065" xr:uid="{52888AFD-CD49-40BE-A3A9-8284FB588678}"/>
    <cellStyle name="Normal 5 5 4 5 2 4" xfId="15608" xr:uid="{F29503EA-CD21-4E41-916C-8D818658A1A8}"/>
    <cellStyle name="Normal 5 5 4 5 3" xfId="8061" xr:uid="{CD0AC81D-4C30-43D7-AF42-06A7B31528FE}"/>
    <cellStyle name="Normal 5 5 4 5 3 2" xfId="28759" xr:uid="{AB7591CB-F89F-49C5-AB72-CB2DA27CBE9C}"/>
    <cellStyle name="Normal 5 5 4 5 3 3" xfId="18441" xr:uid="{8C7B239E-AC23-488E-8D2F-B82C80B465DF}"/>
    <cellStyle name="Normal 5 5 4 5 4" xfId="10894" xr:uid="{13236B69-3D00-425A-A559-B31B3E4CA88B}"/>
    <cellStyle name="Normal 5 5 4 5 4 2" xfId="21274" xr:uid="{05940147-B572-432E-A9BD-F2157B1FE877}"/>
    <cellStyle name="Normal 5 5 4 5 5" xfId="25210" xr:uid="{4572E5BC-DBA3-47FA-929E-B4453D0F36CB}"/>
    <cellStyle name="Normal 5 5 4 5 6" xfId="13471" xr:uid="{E4485919-9489-491C-B9CD-45FA9B034CB0}"/>
    <cellStyle name="Normal 5 5 4 6" xfId="2455" xr:uid="{00000000-0005-0000-0000-000071070000}"/>
    <cellStyle name="Normal 5 5 4 6 2" xfId="5746" xr:uid="{F06DB42E-D681-4B9D-9972-51B8D3A90435}"/>
    <cellStyle name="Normal 5 5 4 6 2 2" xfId="27459" xr:uid="{D8E3870C-88CA-47D4-9993-452C05AD3072}"/>
    <cellStyle name="Normal 5 5 4 6 2 3" xfId="15126" xr:uid="{0ED15E5C-A899-49F8-B6E9-C9F0F2908E55}"/>
    <cellStyle name="Normal 5 5 4 6 3" xfId="7579" xr:uid="{F6CADD64-4A82-439F-A05F-C9BEE3641BF0}"/>
    <cellStyle name="Normal 5 5 4 6 3 2" xfId="17959" xr:uid="{6E0C024C-1C37-4057-A849-854CC773B8AE}"/>
    <cellStyle name="Normal 5 5 4 6 4" xfId="10412" xr:uid="{4AB2F5E3-FF56-4D58-8DA2-EED3602FF820}"/>
    <cellStyle name="Normal 5 5 4 6 4 2" xfId="20792" xr:uid="{CDC85785-897D-419D-80D5-3646FAEB21C5}"/>
    <cellStyle name="Normal 5 5 4 6 5" xfId="25387" xr:uid="{716E7A91-B728-47C7-9BBA-D974E6B3B083}"/>
    <cellStyle name="Normal 5 5 4 6 6" xfId="12842" xr:uid="{FE024495-91C4-4E95-B64D-26D118050472}"/>
    <cellStyle name="Normal 5 5 4 7" xfId="2209" xr:uid="{00000000-0005-0000-0000-000065070000}"/>
    <cellStyle name="Normal 5 5 4 7 2" xfId="7335" xr:uid="{CDB152A3-FA48-46E4-B1B1-4A758871671D}"/>
    <cellStyle name="Normal 5 5 4 7 2 2" xfId="17715" xr:uid="{B3851944-EF81-43E6-BE8E-8E6902BB57FE}"/>
    <cellStyle name="Normal 5 5 4 7 3" xfId="10168" xr:uid="{83B1FE9F-3968-4327-8393-632D67E175E6}"/>
    <cellStyle name="Normal 5 5 4 7 3 2" xfId="20548" xr:uid="{73533A79-19BB-4534-9BA5-F72DCD3D4905}"/>
    <cellStyle name="Normal 5 5 4 7 4" xfId="24274" xr:uid="{442DB867-847A-43E3-AC7E-CB20FE8F471D}"/>
    <cellStyle name="Normal 5 5 4 7 5" xfId="14882" xr:uid="{E44802E5-DE8E-4138-91A8-056C6C3C5BAA}"/>
    <cellStyle name="Normal 5 5 4 8" xfId="4027" xr:uid="{0162DD0B-71A7-465E-A829-6251DA6707D0}"/>
    <cellStyle name="Normal 5 5 4 8 2" xfId="8827" xr:uid="{7F9E0C5D-5CAE-475E-BD0B-14C56A8166FF}"/>
    <cellStyle name="Normal 5 5 4 8 2 2" xfId="19207" xr:uid="{A9CDA95E-2FE3-41A7-A01E-7B7399FEDC86}"/>
    <cellStyle name="Normal 5 5 4 8 3" xfId="11660" xr:uid="{29FA82FF-BA26-47DA-BFAE-0624A1A744B2}"/>
    <cellStyle name="Normal 5 5 4 8 3 2" xfId="22040" xr:uid="{C3CC5B23-C230-495B-8130-722446E29811}"/>
    <cellStyle name="Normal 5 5 4 8 4" xfId="16374" xr:uid="{0AA7228F-51B6-4F80-9D5F-AE3D32298536}"/>
    <cellStyle name="Normal 5 5 4 9" xfId="5361" xr:uid="{83DDD56E-E7C5-4B28-97A7-4C900E28DF1F}"/>
    <cellStyle name="Normal 5 5 4 9 2" xfId="14658" xr:uid="{133DAB68-AE63-4F02-9468-2540A675DF06}"/>
    <cellStyle name="Normal 5 5 5" xfId="1215" xr:uid="{00000000-0005-0000-0000-000085060000}"/>
    <cellStyle name="Normal 5 5 5 10" xfId="9949" xr:uid="{6E19B45A-9719-4CF1-A76F-55590E64356A}"/>
    <cellStyle name="Normal 5 5 5 10 2" xfId="20329" xr:uid="{BB0444A7-C2EF-44E8-B04D-0768A6EB6435}"/>
    <cellStyle name="Normal 5 5 5 11" xfId="25571" xr:uid="{54157B82-19DE-4B4C-A0F4-6E81203A9811}"/>
    <cellStyle name="Normal 5 5 5 12" xfId="12616" xr:uid="{23E75295-F147-477E-96CA-EB5C86B5511E}"/>
    <cellStyle name="Normal 5 5 5 2" xfId="1216" xr:uid="{00000000-0005-0000-0000-000086060000}"/>
    <cellStyle name="Normal 5 5 5 2 2" xfId="1217" xr:uid="{00000000-0005-0000-0000-000087060000}"/>
    <cellStyle name="Normal 5 5 5 2 2 2" xfId="5368" xr:uid="{FCACC8EB-6DA7-4E83-87A7-9881E1E64148}"/>
    <cellStyle name="Normal 5 5 5 2 2 2 2" xfId="24365" xr:uid="{CBC1034A-6798-465D-AF7B-6C88ED5568FC}"/>
    <cellStyle name="Normal 5 5 5 2 2 2 3" xfId="27774" xr:uid="{C24177E6-CFA2-44F9-8258-23A36802CF58}"/>
    <cellStyle name="Normal 5 5 5 2 2 2 4" xfId="14665" xr:uid="{A35A8776-8A3B-43B0-A05C-B0D0FBEC4C53}"/>
    <cellStyle name="Normal 5 5 5 2 2 3" xfId="7118" xr:uid="{414C89D4-A323-4F0F-845B-5719799140A9}"/>
    <cellStyle name="Normal 5 5 5 2 2 3 2" xfId="27644" xr:uid="{F02604B8-A12F-4A96-A158-2EFDB4797422}"/>
    <cellStyle name="Normal 5 5 5 2 2 3 3" xfId="28033" xr:uid="{E9638A18-7FE1-4261-B179-82B687896246}"/>
    <cellStyle name="Normal 5 5 5 2 2 3 4" xfId="17498" xr:uid="{45ADF6DF-EFD3-4CAE-8E3A-10A16CEF4641}"/>
    <cellStyle name="Normal 5 5 5 2 2 4" xfId="9951" xr:uid="{20F04362-5A26-415D-881F-36416F5AC659}"/>
    <cellStyle name="Normal 5 5 5 2 2 4 2" xfId="29434" xr:uid="{BC9206DE-8D27-4114-9ABC-1420BD704A60}"/>
    <cellStyle name="Normal 5 5 5 2 2 4 3" xfId="20331" xr:uid="{581C1272-63CF-478C-BAB8-E4A5E61E4CC4}"/>
    <cellStyle name="Normal 5 5 5 2 2 5" xfId="24882" xr:uid="{2388C303-93F3-4749-93F1-93EA9E7ABBD1}"/>
    <cellStyle name="Normal 5 5 5 2 2 6" xfId="13987" xr:uid="{AD240362-FB4D-4B6A-AD0C-43D9833AD1A5}"/>
    <cellStyle name="Normal 5 5 5 2 3" xfId="2812" xr:uid="{00000000-0005-0000-0000-000075070000}"/>
    <cellStyle name="Normal 5 5 5 2 3 2" xfId="6027" xr:uid="{62AB6F15-9964-4C9E-8D14-8718ABD95DE2}"/>
    <cellStyle name="Normal 5 5 5 2 3 2 2" xfId="26212" xr:uid="{1136051C-9C4A-4462-A9BF-68ABF15D6279}"/>
    <cellStyle name="Normal 5 5 5 2 3 2 3" xfId="15481" xr:uid="{D594E1B4-51EF-45DC-84B1-AFC92B4B07DE}"/>
    <cellStyle name="Normal 5 5 5 2 3 3" xfId="7934" xr:uid="{3670061B-1390-40B0-872F-7C40126F21CC}"/>
    <cellStyle name="Normal 5 5 5 2 3 3 2" xfId="18314" xr:uid="{466103BF-283C-4D88-ADE1-4263E7B40722}"/>
    <cellStyle name="Normal 5 5 5 2 3 4" xfId="10767" xr:uid="{C7E2731C-C3AE-4945-9084-C93B6941B24D}"/>
    <cellStyle name="Normal 5 5 5 2 3 4 2" xfId="21147" xr:uid="{53F91B0C-7043-4FCD-B5A6-45F3B1B5AB73}"/>
    <cellStyle name="Normal 5 5 5 2 3 5" xfId="24664" xr:uid="{A19FD8AC-BF97-4D05-8A2E-76FB1CD2579B}"/>
    <cellStyle name="Normal 5 5 5 2 3 6" xfId="13278" xr:uid="{88098FBB-C014-48B5-86E3-0C17C71E0B41}"/>
    <cellStyle name="Normal 5 5 5 2 4" xfId="4207" xr:uid="{A6B1CA8D-96C0-43EB-ACA2-4F886A220171}"/>
    <cellStyle name="Normal 5 5 5 2 4 2" xfId="8978" xr:uid="{022BBE30-7EE2-4A6A-873A-8937F640EB70}"/>
    <cellStyle name="Normal 5 5 5 2 4 2 2" xfId="29059" xr:uid="{D1FEC174-600C-4F6F-8155-EF3F4025C125}"/>
    <cellStyle name="Normal 5 5 5 2 4 2 3" xfId="19358" xr:uid="{0B1C605A-9B58-44EB-B18B-979AFF7B8C7A}"/>
    <cellStyle name="Normal 5 5 5 2 4 3" xfId="11811" xr:uid="{B864424B-9BF5-48CD-939C-54F596142CE6}"/>
    <cellStyle name="Normal 5 5 5 2 4 3 2" xfId="22191" xr:uid="{7DCB35C7-FDFC-4C2B-B67C-65D7C429C395}"/>
    <cellStyle name="Normal 5 5 5 2 4 4" xfId="23834" xr:uid="{FA272100-6D47-4773-840A-2A6FF3EAD610}"/>
    <cellStyle name="Normal 5 5 5 2 4 5" xfId="16525" xr:uid="{760231F9-0ACB-4049-91C4-0D9B1B589B12}"/>
    <cellStyle name="Normal 5 5 5 2 5" xfId="5367" xr:uid="{9ADC1A57-D3CE-46B9-975F-97C8AF653527}"/>
    <cellStyle name="Normal 5 5 5 2 5 2" xfId="28331" xr:uid="{A0480643-3AB8-4E9F-957B-4AD6F55A69E3}"/>
    <cellStyle name="Normal 5 5 5 2 5 3" xfId="14664" xr:uid="{5C5310BE-E23B-4F80-B5C5-98B30FDD8638}"/>
    <cellStyle name="Normal 5 5 5 2 6" xfId="7117" xr:uid="{FB854092-8980-4F06-9F0B-ABC13970D201}"/>
    <cellStyle name="Normal 5 5 5 2 6 2" xfId="17497" xr:uid="{84D8938B-F204-458F-8BF9-653B09345A1A}"/>
    <cellStyle name="Normal 5 5 5 2 7" xfId="9950" xr:uid="{F0FA93FE-3BC4-4CD0-A9C4-D02C0CA4F127}"/>
    <cellStyle name="Normal 5 5 5 2 7 2" xfId="20330" xr:uid="{FD583938-D09D-4E9F-85A5-4844CCF11D57}"/>
    <cellStyle name="Normal 5 5 5 2 8" xfId="24527" xr:uid="{3327FE76-887A-4475-85C7-8D99DC9FB0F0}"/>
    <cellStyle name="Normal 5 5 5 2 9" xfId="12774" xr:uid="{048AB379-D15A-4E96-B231-408B758BB348}"/>
    <cellStyle name="Normal 5 5 5 3" xfId="1218" xr:uid="{00000000-0005-0000-0000-000088060000}"/>
    <cellStyle name="Normal 5 5 5 3 2" xfId="4566" xr:uid="{58A2EA87-66DA-47B7-8FBA-4DE4A6FE6248}"/>
    <cellStyle name="Normal 5 5 5 3 2 2" xfId="9337" xr:uid="{88BB48B0-B364-49DA-921C-3C2522E165C2}"/>
    <cellStyle name="Normal 5 5 5 3 2 2 2" xfId="29311" xr:uid="{24F200A2-58BC-4892-ACAF-F3D3F8E009F7}"/>
    <cellStyle name="Normal 5 5 5 3 2 2 3" xfId="19717" xr:uid="{7104412B-BF2D-4755-8E88-329C85F1FD50}"/>
    <cellStyle name="Normal 5 5 5 3 2 3" xfId="12170" xr:uid="{0728B936-A8BF-4F96-B837-FCEBB44189C4}"/>
    <cellStyle name="Normal 5 5 5 3 2 3 2" xfId="22550" xr:uid="{75A6FCC8-F9C8-4841-AC96-0C15A4CB500D}"/>
    <cellStyle name="Normal 5 5 5 3 2 4" xfId="23330" xr:uid="{1A4A6263-8FCF-4428-ABDA-A2A2FB506C08}"/>
    <cellStyle name="Normal 5 5 5 3 2 5" xfId="16884" xr:uid="{0B1D36EA-2ED6-42FF-9214-AF0150472DAC}"/>
    <cellStyle name="Normal 5 5 5 3 3" xfId="5369" xr:uid="{0845D4E4-1E27-41B8-8AF9-6D70676DD26E}"/>
    <cellStyle name="Normal 5 5 5 3 3 2" xfId="22955" xr:uid="{C14D9BED-EDDC-439B-AE86-9DDDC251009F}"/>
    <cellStyle name="Normal 5 5 5 3 3 3" xfId="28430" xr:uid="{538A9165-DE48-4606-9C13-497BC7CE77BD}"/>
    <cellStyle name="Normal 5 5 5 3 3 4" xfId="14666" xr:uid="{CE094B22-59C6-48AE-87DB-8FA20BB9D4E6}"/>
    <cellStyle name="Normal 5 5 5 3 4" xfId="7119" xr:uid="{2704CCF2-EAD6-4C0A-A2A5-7F41CC568D78}"/>
    <cellStyle name="Normal 5 5 5 3 4 2" xfId="25140" xr:uid="{B846FBE5-F26C-4FA9-B81B-065952EF2B0A}"/>
    <cellStyle name="Normal 5 5 5 3 4 3" xfId="26618" xr:uid="{54992FBD-1FAB-4252-B5DE-4A5EAF4658A6}"/>
    <cellStyle name="Normal 5 5 5 3 4 4" xfId="17499" xr:uid="{D48BAEFD-8345-4869-8553-2FE0C9785906}"/>
    <cellStyle name="Normal 5 5 5 3 5" xfId="9952" xr:uid="{F167411F-D152-45F9-B2DD-01FCC3793CFF}"/>
    <cellStyle name="Normal 5 5 5 3 5 2" xfId="29435" xr:uid="{D49AAC0F-874E-4750-AB42-62A8CF6C5BCD}"/>
    <cellStyle name="Normal 5 5 5 3 5 3" xfId="20332" xr:uid="{7B4FE8CE-6A41-4BD1-905D-607121CB3E83}"/>
    <cellStyle name="Normal 5 5 5 3 6" xfId="24555" xr:uid="{B95EE0B6-9746-411A-99C7-DF892575E63F}"/>
    <cellStyle name="Normal 5 5 5 3 7" xfId="13988" xr:uid="{14FE9674-D40A-4A33-95F0-018CC67879A2}"/>
    <cellStyle name="Normal 5 5 5 4" xfId="1219" xr:uid="{00000000-0005-0000-0000-000089060000}"/>
    <cellStyle name="Normal 5 5 5 4 2" xfId="5370" xr:uid="{45BFE719-90F2-4722-9228-23B15C1BA9EA}"/>
    <cellStyle name="Normal 5 5 5 4 2 2" xfId="23882" xr:uid="{FF7882AD-B650-43A2-8B90-299E6E6A590D}"/>
    <cellStyle name="Normal 5 5 5 4 2 3" xfId="26617" xr:uid="{DEF13D60-8810-43B8-93AA-8693590CDCE3}"/>
    <cellStyle name="Normal 5 5 5 4 2 4" xfId="14667" xr:uid="{1E14CE39-49B9-41C2-A7AC-88D35D6B40D2}"/>
    <cellStyle name="Normal 5 5 5 4 3" xfId="7120" xr:uid="{CA3ADE04-7C0F-424F-8FD7-40F3FE4BA389}"/>
    <cellStyle name="Normal 5 5 5 4 3 2" xfId="25903" xr:uid="{A236CB55-4C75-426A-BD30-1115C2901D0D}"/>
    <cellStyle name="Normal 5 5 5 4 3 3" xfId="17500" xr:uid="{589001E8-3100-4474-A7AA-0E71062318F1}"/>
    <cellStyle name="Normal 5 5 5 4 4" xfId="9953" xr:uid="{EACE63F4-D33C-4DF0-81B3-7CCD65BD08CC}"/>
    <cellStyle name="Normal 5 5 5 4 4 2" xfId="20333" xr:uid="{520863E5-B0D3-49CB-9F42-F263A001D051}"/>
    <cellStyle name="Normal 5 5 5 4 5" xfId="22836" xr:uid="{5676DE0F-F16D-4B9F-A080-9A84B89C72C9}"/>
    <cellStyle name="Normal 5 5 5 4 6" xfId="13472" xr:uid="{500602CF-302A-4AC8-A976-B86C5F74E744}"/>
    <cellStyle name="Normal 5 5 5 5" xfId="2515" xr:uid="{00000000-0005-0000-0000-000078070000}"/>
    <cellStyle name="Normal 5 5 5 5 2" xfId="5792" xr:uid="{7CCC2903-A2F6-46E1-87BE-4D0A179B818B}"/>
    <cellStyle name="Normal 5 5 5 5 2 2" xfId="27196" xr:uid="{F1F4D5FC-E796-47D2-8807-A40E26BFFB34}"/>
    <cellStyle name="Normal 5 5 5 5 2 3" xfId="15186" xr:uid="{4837B486-317E-4FC1-921D-4EEB4B46BD4C}"/>
    <cellStyle name="Normal 5 5 5 5 3" xfId="7639" xr:uid="{6220D5D8-EF26-4007-B166-3AF647AB9875}"/>
    <cellStyle name="Normal 5 5 5 5 3 2" xfId="18019" xr:uid="{0B1ABCED-48B9-497B-A66E-84D542B3E228}"/>
    <cellStyle name="Normal 5 5 5 5 4" xfId="10472" xr:uid="{1B8CCB87-F62F-4772-BFF4-2D938484667A}"/>
    <cellStyle name="Normal 5 5 5 5 4 2" xfId="20852" xr:uid="{3769DF5C-8962-4083-8F0A-7BC47C781775}"/>
    <cellStyle name="Normal 5 5 5 5 5" xfId="22738" xr:uid="{92A8D6B5-003A-480D-AD45-9AB1CA391AAC}"/>
    <cellStyle name="Normal 5 5 5 5 6" xfId="12902" xr:uid="{F1DF4D56-D263-4DC4-81BE-2663EC073DDF}"/>
    <cellStyle name="Normal 5 5 5 6" xfId="2383" xr:uid="{00000000-0005-0000-0000-000072070000}"/>
    <cellStyle name="Normal 5 5 5 6 2" xfId="7509" xr:uid="{8D3C0B12-98E6-4B26-918D-28448EBBA08C}"/>
    <cellStyle name="Normal 5 5 5 6 2 2" xfId="27821" xr:uid="{AC81FED6-16C4-48B8-8C17-E609DFC7659F}"/>
    <cellStyle name="Normal 5 5 5 6 2 3" xfId="17889" xr:uid="{4F234D36-F14F-455D-A28B-8DB25B608DFB}"/>
    <cellStyle name="Normal 5 5 5 6 3" xfId="10342" xr:uid="{97EF8C04-5C97-449B-AC86-6ADC8DA6D556}"/>
    <cellStyle name="Normal 5 5 5 6 3 2" xfId="20722" xr:uid="{655B5E20-0F29-4C2B-A74C-4EBEF19867B7}"/>
    <cellStyle name="Normal 5 5 5 6 4" xfId="23204" xr:uid="{C86AB3B4-A5CB-4767-95D9-6E3840BC1E29}"/>
    <cellStyle name="Normal 5 5 5 6 5" xfId="15056" xr:uid="{9E5CF3C3-0E9E-4E8F-98EB-96AE2671A85F}"/>
    <cellStyle name="Normal 5 5 5 7" xfId="4028" xr:uid="{C7AA4B3D-D9F4-4E25-AADC-168DD5111C03}"/>
    <cellStyle name="Normal 5 5 5 7 2" xfId="8828" xr:uid="{5AA0BE2A-161F-44BA-872C-DCA0D1F8191D}"/>
    <cellStyle name="Normal 5 5 5 7 2 2" xfId="19208" xr:uid="{C772A02D-D990-4CA4-83BE-A7C708D3901F}"/>
    <cellStyle name="Normal 5 5 5 7 3" xfId="11661" xr:uid="{097005BF-3A8B-44FF-8489-CD1E2FB75373}"/>
    <cellStyle name="Normal 5 5 5 7 3 2" xfId="22041" xr:uid="{F809DEF3-E1B4-4316-A22F-FC98C786A3FE}"/>
    <cellStyle name="Normal 5 5 5 7 4" xfId="28643" xr:uid="{1EF527F3-D27E-4D69-8538-0BE485A897A3}"/>
    <cellStyle name="Normal 5 5 5 7 5" xfId="16375" xr:uid="{39826876-4779-4AA2-A43B-1D60609EDC91}"/>
    <cellStyle name="Normal 5 5 5 8" xfId="5366" xr:uid="{9D5E061F-7615-4BE5-BAC0-217AB53DF3CC}"/>
    <cellStyle name="Normal 5 5 5 8 2" xfId="14663" xr:uid="{86C6D9B4-4739-4F80-87E4-24CA576FFBC5}"/>
    <cellStyle name="Normal 5 5 5 9" xfId="7116" xr:uid="{7A9C01FA-CD4F-4744-AA62-996255D40237}"/>
    <cellStyle name="Normal 5 5 5 9 2" xfId="17496" xr:uid="{3E75972A-A69E-45EB-93ED-EA4B0032F62E}"/>
    <cellStyle name="Normal 5 5 6" xfId="1220" xr:uid="{00000000-0005-0000-0000-00008A060000}"/>
    <cellStyle name="Normal 5 5 6 10" xfId="9954" xr:uid="{6EEB70CD-A015-4A9B-AC88-D035DFFCB62D}"/>
    <cellStyle name="Normal 5 5 6 10 2" xfId="20334" xr:uid="{B4A1A7B8-1FEE-4206-B280-9DCBD474C172}"/>
    <cellStyle name="Normal 5 5 6 11" xfId="24161" xr:uid="{B8349E58-0DEA-4C18-AF48-5526BB9C7BCA}"/>
    <cellStyle name="Normal 5 5 6 12" xfId="12617" xr:uid="{9C293F44-D44C-4663-86D2-00E27104FD4F}"/>
    <cellStyle name="Normal 5 5 6 2" xfId="1221" xr:uid="{00000000-0005-0000-0000-00008B060000}"/>
    <cellStyle name="Normal 5 5 6 2 2" xfId="1222" xr:uid="{00000000-0005-0000-0000-00008C060000}"/>
    <cellStyle name="Normal 5 5 6 2 2 2" xfId="5373" xr:uid="{CDE40F86-F9DF-4DC3-9980-578B96CB55D3}"/>
    <cellStyle name="Normal 5 5 6 2 2 2 2" xfId="25698" xr:uid="{F7D92C3C-FC85-4B0B-B152-E9B7EE05937F}"/>
    <cellStyle name="Normal 5 5 6 2 2 2 3" xfId="27310" xr:uid="{B1ED235E-B447-4C10-811A-E3A301235D32}"/>
    <cellStyle name="Normal 5 5 6 2 2 2 4" xfId="14670" xr:uid="{5C5616AD-2DAD-4D67-9C9F-5F6DCBA8E4A8}"/>
    <cellStyle name="Normal 5 5 6 2 2 3" xfId="7123" xr:uid="{FEF6CD90-16F7-4057-AEF9-17B409260224}"/>
    <cellStyle name="Normal 5 5 6 2 2 3 2" xfId="27645" xr:uid="{0B3B660A-7011-4368-8FB3-B27BE3F4CDE4}"/>
    <cellStyle name="Normal 5 5 6 2 2 3 3" xfId="26191" xr:uid="{E23577E3-8C64-48F2-82A9-5900E1494813}"/>
    <cellStyle name="Normal 5 5 6 2 2 3 4" xfId="17503" xr:uid="{B5D80408-07A1-4519-BF70-B6C1D147F2F8}"/>
    <cellStyle name="Normal 5 5 6 2 2 4" xfId="9956" xr:uid="{446F0DFD-8CE2-419E-88B7-B6DF48636C48}"/>
    <cellStyle name="Normal 5 5 6 2 2 4 2" xfId="29436" xr:uid="{65D94745-4EE7-4EB2-9A3F-41C69496D278}"/>
    <cellStyle name="Normal 5 5 6 2 2 4 3" xfId="20336" xr:uid="{05475EAF-E766-4F31-997A-B3C55DB3C61E}"/>
    <cellStyle name="Normal 5 5 6 2 2 5" xfId="23652" xr:uid="{29DC5747-4388-4069-9CD7-83318DBC9509}"/>
    <cellStyle name="Normal 5 5 6 2 2 6" xfId="13989" xr:uid="{92A932BF-932B-4A06-B455-BDBF41B6A85A}"/>
    <cellStyle name="Normal 5 5 6 2 3" xfId="2813" xr:uid="{00000000-0005-0000-0000-00007C070000}"/>
    <cellStyle name="Normal 5 5 6 2 3 2" xfId="6028" xr:uid="{13C3605F-2576-4686-B7A9-A2C135517A5B}"/>
    <cellStyle name="Normal 5 5 6 2 3 2 2" xfId="26712" xr:uid="{628696E7-D89A-4D16-BD64-6C184FC453C1}"/>
    <cellStyle name="Normal 5 5 6 2 3 2 3" xfId="15482" xr:uid="{615A8357-04D1-4671-B0EA-66FDB86B4534}"/>
    <cellStyle name="Normal 5 5 6 2 3 3" xfId="7935" xr:uid="{83E1C646-6BA7-460A-A3E9-39E698708535}"/>
    <cellStyle name="Normal 5 5 6 2 3 3 2" xfId="18315" xr:uid="{E1ECE0D1-EFD8-46AF-BB41-48C8D2A65BF4}"/>
    <cellStyle name="Normal 5 5 6 2 3 4" xfId="10768" xr:uid="{55F877D8-1DC6-420B-AD0F-8E9082ED7B79}"/>
    <cellStyle name="Normal 5 5 6 2 3 4 2" xfId="21148" xr:uid="{553701C5-EAAD-43E7-8CBB-1858BABCB8C5}"/>
    <cellStyle name="Normal 5 5 6 2 3 5" xfId="25376" xr:uid="{03934C22-396E-4729-8431-8374205DF924}"/>
    <cellStyle name="Normal 5 5 6 2 3 6" xfId="13279" xr:uid="{31BBC8F6-AE54-4AF1-9339-B1A8F606F659}"/>
    <cellStyle name="Normal 5 5 6 2 4" xfId="4208" xr:uid="{C5EBD5B1-84A3-4D3A-9865-BF68F20B2782}"/>
    <cellStyle name="Normal 5 5 6 2 4 2" xfId="8979" xr:uid="{13D76342-EC5E-4AF0-9E4B-6A88ED465A60}"/>
    <cellStyle name="Normal 5 5 6 2 4 2 2" xfId="29060" xr:uid="{8D2A4BD1-AF0A-4879-9B45-8AFB7EA9D996}"/>
    <cellStyle name="Normal 5 5 6 2 4 2 3" xfId="19359" xr:uid="{B1ECAA98-F080-4B67-AD68-E76C3E8B4857}"/>
    <cellStyle name="Normal 5 5 6 2 4 3" xfId="11812" xr:uid="{AC66E1A0-9AA7-4A47-823A-789B7595EA98}"/>
    <cellStyle name="Normal 5 5 6 2 4 3 2" xfId="22192" xr:uid="{84C60AFC-2716-41AA-B1CB-3A20BD141741}"/>
    <cellStyle name="Normal 5 5 6 2 4 4" xfId="24182" xr:uid="{44CEF633-C0DB-45B9-A242-DE29C09DA71C}"/>
    <cellStyle name="Normal 5 5 6 2 4 5" xfId="16526" xr:uid="{0D879ADC-3C70-485F-BCB0-9E626CE4AB60}"/>
    <cellStyle name="Normal 5 5 6 2 5" xfId="5372" xr:uid="{03C0E654-1E46-42BD-9DAE-F03D7614F235}"/>
    <cellStyle name="Normal 5 5 6 2 5 2" xfId="26363" xr:uid="{9A8328A8-C0E4-46B4-8068-4A4266341067}"/>
    <cellStyle name="Normal 5 5 6 2 5 3" xfId="14669" xr:uid="{51156F89-C961-4DBD-ADCD-864D8202C171}"/>
    <cellStyle name="Normal 5 5 6 2 6" xfId="7122" xr:uid="{2329B334-BD2C-4E7B-B94A-ABB4C00B17EF}"/>
    <cellStyle name="Normal 5 5 6 2 6 2" xfId="17502" xr:uid="{70018A48-9751-46A9-8AE3-14CAEEBD4F81}"/>
    <cellStyle name="Normal 5 5 6 2 7" xfId="9955" xr:uid="{6EA1EA1C-01B4-44C8-83BC-065584F05E93}"/>
    <cellStyle name="Normal 5 5 6 2 7 2" xfId="20335" xr:uid="{2EE71426-43B2-46BB-B971-3B2DDB9F3D48}"/>
    <cellStyle name="Normal 5 5 6 2 8" xfId="24474" xr:uid="{C6A8A916-DD63-4CA0-B32C-738BEA8EA594}"/>
    <cellStyle name="Normal 5 5 6 2 9" xfId="12775" xr:uid="{BC527640-3D79-4958-B1D2-C02A79A6E76C}"/>
    <cellStyle name="Normal 5 5 6 3" xfId="1223" xr:uid="{00000000-0005-0000-0000-00008D060000}"/>
    <cellStyle name="Normal 5 5 6 3 2" xfId="4567" xr:uid="{ACD83D57-3DE5-4558-BE38-8475C61839FE}"/>
    <cellStyle name="Normal 5 5 6 3 2 2" xfId="9338" xr:uid="{B2082EEB-65FE-4F3B-BFFB-5544B1414BDE}"/>
    <cellStyle name="Normal 5 5 6 3 2 2 2" xfId="29312" xr:uid="{8A92274D-027B-4A60-A6E7-C43392C0C43B}"/>
    <cellStyle name="Normal 5 5 6 3 2 2 3" xfId="19718" xr:uid="{D3513F62-205E-49C7-A0D8-7242F205123E}"/>
    <cellStyle name="Normal 5 5 6 3 2 3" xfId="12171" xr:uid="{00C44274-DA69-4A6C-9265-49E7873A84CD}"/>
    <cellStyle name="Normal 5 5 6 3 2 3 2" xfId="22551" xr:uid="{A81F6365-28D6-4CA6-8501-C6F296B31710}"/>
    <cellStyle name="Normal 5 5 6 3 2 4" xfId="24776" xr:uid="{4597C8CF-6853-4785-A153-F2D6BEB4A80D}"/>
    <cellStyle name="Normal 5 5 6 3 2 5" xfId="16885" xr:uid="{E26DD20E-0140-4D48-A1A4-B69222AF14F1}"/>
    <cellStyle name="Normal 5 5 6 3 3" xfId="5374" xr:uid="{F51C0721-BBA3-461C-9BB7-C687AFDC0ABB}"/>
    <cellStyle name="Normal 5 5 6 3 3 2" xfId="26852" xr:uid="{A495A101-35A8-4017-A3CA-76C27D562F57}"/>
    <cellStyle name="Normal 5 5 6 3 3 3" xfId="27731" xr:uid="{DDCBFF35-41AE-4524-85CD-0AF80E2A4BD4}"/>
    <cellStyle name="Normal 5 5 6 3 3 4" xfId="14671" xr:uid="{432695F9-6711-4AC9-88D9-FD85C71B1064}"/>
    <cellStyle name="Normal 5 5 6 3 4" xfId="7124" xr:uid="{C6515211-7A56-4FEF-A578-57C661268797}"/>
    <cellStyle name="Normal 5 5 6 3 4 2" xfId="26293" xr:uid="{CF22D48D-09C9-49FB-A2FF-C2F69C9C45F3}"/>
    <cellStyle name="Normal 5 5 6 3 4 3" xfId="28402" xr:uid="{9B985830-4FA7-4645-8568-0B9F49912AE0}"/>
    <cellStyle name="Normal 5 5 6 3 4 4" xfId="17504" xr:uid="{5C33A17E-3D29-43F0-BBDE-F347BE8C996D}"/>
    <cellStyle name="Normal 5 5 6 3 5" xfId="9957" xr:uid="{08FC8579-C9D5-4FC4-BD15-8576FF1397AC}"/>
    <cellStyle name="Normal 5 5 6 3 5 2" xfId="29437" xr:uid="{B27F0A07-3523-418C-B6BB-98F3D23D0A4E}"/>
    <cellStyle name="Normal 5 5 6 3 5 3" xfId="20337" xr:uid="{126EDBB3-8A5F-46EF-8E95-D4F13FED7E5E}"/>
    <cellStyle name="Normal 5 5 6 3 6" xfId="23081" xr:uid="{E237F0A5-6513-4735-A38F-86FB094DBCA1}"/>
    <cellStyle name="Normal 5 5 6 3 7" xfId="13990" xr:uid="{DF9C8095-BC55-4766-A742-79804A643804}"/>
    <cellStyle name="Normal 5 5 6 4" xfId="1224" xr:uid="{00000000-0005-0000-0000-00008E060000}"/>
    <cellStyle name="Normal 5 5 6 4 2" xfId="5375" xr:uid="{86FD4E8C-082F-4BEC-916B-07BFF450C7AF}"/>
    <cellStyle name="Normal 5 5 6 4 2 2" xfId="22948" xr:uid="{D66E9271-00C6-48E6-9854-C9FCA2482B6E}"/>
    <cellStyle name="Normal 5 5 6 4 2 3" xfId="26731" xr:uid="{81D18B65-E513-42F7-B581-A75F2EDB1D2F}"/>
    <cellStyle name="Normal 5 5 6 4 2 4" xfId="14672" xr:uid="{B4B4FF8D-0A85-4AA9-8DF9-379D4EB57653}"/>
    <cellStyle name="Normal 5 5 6 4 3" xfId="7125" xr:uid="{3B0E9406-A094-4E19-8AF5-BFE908960147}"/>
    <cellStyle name="Normal 5 5 6 4 3 2" xfId="28415" xr:uid="{BA43560F-41EA-43C1-AF4A-B43F7C22E59F}"/>
    <cellStyle name="Normal 5 5 6 4 3 3" xfId="17505" xr:uid="{3A34CD3A-4373-47F0-8B09-C815DBB85517}"/>
    <cellStyle name="Normal 5 5 6 4 4" xfId="9958" xr:uid="{00A68561-A889-4876-BD93-DCD4E076BA39}"/>
    <cellStyle name="Normal 5 5 6 4 4 2" xfId="20338" xr:uid="{3ABC0843-2C5F-46D9-B912-5C12BB77CA5B}"/>
    <cellStyle name="Normal 5 5 6 4 5" xfId="22943" xr:uid="{356FEBF9-1137-4BF0-8596-C71DB88BD296}"/>
    <cellStyle name="Normal 5 5 6 4 6" xfId="13473" xr:uid="{001E17DE-2D5E-489E-BFC4-4AEF2E917B35}"/>
    <cellStyle name="Normal 5 5 6 5" xfId="2578" xr:uid="{00000000-0005-0000-0000-00007F070000}"/>
    <cellStyle name="Normal 5 5 6 5 2" xfId="5842" xr:uid="{151CA46E-5812-4546-9888-067ACA00706C}"/>
    <cellStyle name="Normal 5 5 6 5 2 2" xfId="27894" xr:uid="{C8FDCBE8-1CFA-45A8-A557-2BAB27E8DB55}"/>
    <cellStyle name="Normal 5 5 6 5 2 3" xfId="15249" xr:uid="{0670CA33-C44B-4A1C-926B-D5A1F99BE1A2}"/>
    <cellStyle name="Normal 5 5 6 5 3" xfId="7702" xr:uid="{488B38C3-B909-489F-9E3E-C127E39FE0FC}"/>
    <cellStyle name="Normal 5 5 6 5 3 2" xfId="18082" xr:uid="{6CAB44CC-D3F5-4FAF-B02E-06875B7715CC}"/>
    <cellStyle name="Normal 5 5 6 5 4" xfId="10535" xr:uid="{F0BB4B85-C2FE-48C0-9035-F59F6B6AF553}"/>
    <cellStyle name="Normal 5 5 6 5 4 2" xfId="20915" xr:uid="{5D34E16D-65A8-4796-B423-B869C0EC33AE}"/>
    <cellStyle name="Normal 5 5 6 5 5" xfId="25040" xr:uid="{10CE3F26-A178-42B3-8CFB-B5EE0FBF41E0}"/>
    <cellStyle name="Normal 5 5 6 5 6" xfId="12965" xr:uid="{9F7E1AE8-61D7-43B4-84C3-BB6A2BC47D29}"/>
    <cellStyle name="Normal 5 5 6 6" xfId="2384" xr:uid="{00000000-0005-0000-0000-000079070000}"/>
    <cellStyle name="Normal 5 5 6 6 2" xfId="7510" xr:uid="{915E2F73-636F-47E4-9C3E-B5751BBAC000}"/>
    <cellStyle name="Normal 5 5 6 6 2 2" xfId="27523" xr:uid="{A9800C9F-CA9F-438C-8267-C35D597EC015}"/>
    <cellStyle name="Normal 5 5 6 6 2 3" xfId="17890" xr:uid="{AD156AFE-689A-4610-B8D3-86099B7264D1}"/>
    <cellStyle name="Normal 5 5 6 6 3" xfId="10343" xr:uid="{50B70286-31B7-4705-A652-EEA9BF7487C1}"/>
    <cellStyle name="Normal 5 5 6 6 3 2" xfId="20723" xr:uid="{10AB95FA-D702-4886-A63B-ABFA0AC50956}"/>
    <cellStyle name="Normal 5 5 6 6 4" xfId="25397" xr:uid="{6FF132A8-AC59-47F8-B313-57B497617DD7}"/>
    <cellStyle name="Normal 5 5 6 6 5" xfId="15057" xr:uid="{D9CF1F1B-CA38-45C6-BB21-400D5B7E3B6B}"/>
    <cellStyle name="Normal 5 5 6 7" xfId="4029" xr:uid="{4C08CD9B-604C-4ADB-A4AF-D05931C1CD7D}"/>
    <cellStyle name="Normal 5 5 6 7 2" xfId="8829" xr:uid="{A1F41227-AEFD-4126-8736-F2CFC05EA1AF}"/>
    <cellStyle name="Normal 5 5 6 7 2 2" xfId="19209" xr:uid="{B4E907F3-BE3A-4D0A-9835-3CE217D62A2B}"/>
    <cellStyle name="Normal 5 5 6 7 3" xfId="11662" xr:uid="{A62C39DD-9B42-4CF3-B6C6-0A1CFF9C6F99}"/>
    <cellStyle name="Normal 5 5 6 7 3 2" xfId="22042" xr:uid="{121163AC-B2D9-428B-BAEA-9FBE2FFE74DC}"/>
    <cellStyle name="Normal 5 5 6 7 4" xfId="26763" xr:uid="{CD398623-6C6C-4BC2-82A4-C832B8AB9E58}"/>
    <cellStyle name="Normal 5 5 6 7 5" xfId="16376" xr:uid="{AFFAC0D2-105D-4FD1-9A2C-08044472405C}"/>
    <cellStyle name="Normal 5 5 6 8" xfId="5371" xr:uid="{C8B8751A-F737-4FFF-B4AF-2ED804A41D50}"/>
    <cellStyle name="Normal 5 5 6 8 2" xfId="14668" xr:uid="{D4DB0CD4-5517-4CA3-927B-01EB62213EAC}"/>
    <cellStyle name="Normal 5 5 6 9" xfId="7121" xr:uid="{085E023A-E4FA-4ACC-B822-992E07188A31}"/>
    <cellStyle name="Normal 5 5 6 9 2" xfId="17501" xr:uid="{E75F1C48-21C4-4E40-8F71-C8D5459D0AFD}"/>
    <cellStyle name="Normal 5 5 7" xfId="1225" xr:uid="{00000000-0005-0000-0000-00008F060000}"/>
    <cellStyle name="Normal 5 5 7 10" xfId="12618" xr:uid="{2CE59225-D865-4685-BFE3-B2793300DD83}"/>
    <cellStyle name="Normal 5 5 7 2" xfId="1226" xr:uid="{00000000-0005-0000-0000-000090060000}"/>
    <cellStyle name="Normal 5 5 7 2 2" xfId="2967" xr:uid="{00000000-0005-0000-0000-000082070000}"/>
    <cellStyle name="Normal 5 5 7 2 2 2" xfId="6131" xr:uid="{DF12A09B-446A-4806-8AA7-52F18594D853}"/>
    <cellStyle name="Normal 5 5 7 2 2 2 2" xfId="28132" xr:uid="{287D7080-CAC1-48FB-BDC8-DBDEF7205421}"/>
    <cellStyle name="Normal 5 5 7 2 2 2 3" xfId="26678" xr:uid="{2D34B869-C594-4F32-BA84-C78E41629D48}"/>
    <cellStyle name="Normal 5 5 7 2 2 2 4" xfId="15609" xr:uid="{15546E4B-B6FC-4619-BDB9-9AF5F1C16235}"/>
    <cellStyle name="Normal 5 5 7 2 2 3" xfId="8062" xr:uid="{64AF773E-6ACD-420B-B8D2-4FB5849D8190}"/>
    <cellStyle name="Normal 5 5 7 2 2 3 2" xfId="28760" xr:uid="{BE449C1B-FF30-4ADA-8453-43358F611491}"/>
    <cellStyle name="Normal 5 5 7 2 2 3 3" xfId="18442" xr:uid="{0075D294-103E-41F3-8119-1E6847751D82}"/>
    <cellStyle name="Normal 5 5 7 2 2 4" xfId="10895" xr:uid="{C0E9075E-DA7D-4089-AFF1-44199F22AC36}"/>
    <cellStyle name="Normal 5 5 7 2 2 4 2" xfId="21275" xr:uid="{75EC0386-19EF-4DCD-8937-70975FCEA266}"/>
    <cellStyle name="Normal 5 5 7 2 2 5" xfId="22793" xr:uid="{C80C1820-97C4-4E5B-AB92-0FAE4E57DF58}"/>
    <cellStyle name="Normal 5 5 7 2 2 6" xfId="13474" xr:uid="{114C263B-841E-45C9-9B90-A4796F0A2D8B}"/>
    <cellStyle name="Normal 5 5 7 2 3" xfId="5377" xr:uid="{62B1FFD8-3506-4F23-A9D5-0A302EE5EC5B}"/>
    <cellStyle name="Normal 5 5 7 2 3 2" xfId="24708" xr:uid="{5E132235-FA12-4C6C-9BC5-1DF08708EBE7}"/>
    <cellStyle name="Normal 5 5 7 2 3 3" xfId="28235" xr:uid="{D45E94F4-FED9-4F57-9576-3BFCFDDB1983}"/>
    <cellStyle name="Normal 5 5 7 2 3 4" xfId="14674" xr:uid="{73BF6DC8-DC03-4F41-B6BA-BF9712DA6D16}"/>
    <cellStyle name="Normal 5 5 7 2 4" xfId="7127" xr:uid="{007A5B14-E276-4597-8BA7-3A1D9F27A771}"/>
    <cellStyle name="Normal 5 5 7 2 4 2" xfId="26707" xr:uid="{4204EA0E-2CD8-4B31-BF39-F255100557C7}"/>
    <cellStyle name="Normal 5 5 7 2 4 3" xfId="26602" xr:uid="{9587304A-298C-42C2-89FE-A8D871D8B372}"/>
    <cellStyle name="Normal 5 5 7 2 4 4" xfId="17507" xr:uid="{F4219942-775D-49A8-B231-ADDF3238F212}"/>
    <cellStyle name="Normal 5 5 7 2 5" xfId="9960" xr:uid="{AA89878B-9247-486A-AEA6-FA18B854A097}"/>
    <cellStyle name="Normal 5 5 7 2 5 2" xfId="29438" xr:uid="{725804D9-55D1-48E9-9120-665ED0F66786}"/>
    <cellStyle name="Normal 5 5 7 2 5 3" xfId="20340" xr:uid="{EAF87BE4-15A0-4052-B4EA-009CD7B85D1C}"/>
    <cellStyle name="Normal 5 5 7 2 6" xfId="24531" xr:uid="{0DE5A35A-2E97-4301-8B12-1416B692F726}"/>
    <cellStyle name="Normal 5 5 7 2 7" xfId="12776" xr:uid="{E65F1D4D-7A99-4C0B-BB48-AD4A31224019}"/>
    <cellStyle name="Normal 5 5 7 3" xfId="1227" xr:uid="{00000000-0005-0000-0000-000091060000}"/>
    <cellStyle name="Normal 5 5 7 3 2" xfId="5378" xr:uid="{5D1B5A8B-DFD3-4E3B-B7AE-8808F340FA31}"/>
    <cellStyle name="Normal 5 5 7 3 2 2" xfId="26714" xr:uid="{B71CB86C-65D1-407B-8217-2604C578C11A}"/>
    <cellStyle name="Normal 5 5 7 3 2 3" xfId="25846" xr:uid="{AE74042E-DD15-4649-9D09-647A425563FF}"/>
    <cellStyle name="Normal 5 5 7 3 2 4" xfId="14675" xr:uid="{E5A02E31-6126-4AF7-95E5-AAAABE9064F1}"/>
    <cellStyle name="Normal 5 5 7 3 3" xfId="7128" xr:uid="{4F3261E5-D6A6-43ED-95EF-0D3E97758D08}"/>
    <cellStyle name="Normal 5 5 7 3 3 2" xfId="27425" xr:uid="{FC15D81A-F1B1-45F9-A769-5A122F50485D}"/>
    <cellStyle name="Normal 5 5 7 3 3 3" xfId="26843" xr:uid="{CE0ED922-644C-4F58-ACED-9C99FFD88B89}"/>
    <cellStyle name="Normal 5 5 7 3 3 4" xfId="17508" xr:uid="{C5163A04-4DD4-4ABD-80FE-8EC5140B5C0C}"/>
    <cellStyle name="Normal 5 5 7 3 4" xfId="9961" xr:uid="{8CBBAEC9-B7D1-46C6-B886-F34EAF682803}"/>
    <cellStyle name="Normal 5 5 7 3 4 2" xfId="29439" xr:uid="{16DDF990-AB59-42FC-AE78-DBAD703881B7}"/>
    <cellStyle name="Normal 5 5 7 3 4 3" xfId="20341" xr:uid="{005259F5-E70A-4213-AF68-0E4641894199}"/>
    <cellStyle name="Normal 5 5 7 3 5" xfId="22854" xr:uid="{0348CF96-F6F3-4C6D-B4BA-A803C5FEC7A0}"/>
    <cellStyle name="Normal 5 5 7 3 6" xfId="13280" xr:uid="{31327C97-CA05-47DE-A323-66B96157E7E6}"/>
    <cellStyle name="Normal 5 5 7 4" xfId="2385" xr:uid="{00000000-0005-0000-0000-000080070000}"/>
    <cellStyle name="Normal 5 5 7 4 2" xfId="7511" xr:uid="{06620718-82D7-449D-BC8A-65A1FCA7CD1B}"/>
    <cellStyle name="Normal 5 5 7 4 2 2" xfId="28369" xr:uid="{77AAB7CD-CFEC-44E3-96B6-8B73E3271381}"/>
    <cellStyle name="Normal 5 5 7 4 2 3" xfId="17891" xr:uid="{203BDB86-0203-4140-B4EB-DAF2293C7CCB}"/>
    <cellStyle name="Normal 5 5 7 4 3" xfId="10344" xr:uid="{67C5DDFE-B833-4338-A4EC-91A2E34F312A}"/>
    <cellStyle name="Normal 5 5 7 4 3 2" xfId="20724" xr:uid="{EC4D44FF-D7FF-4402-B5A6-8BA33E08BAC5}"/>
    <cellStyle name="Normal 5 5 7 4 4" xfId="25461" xr:uid="{DA714827-6702-43DE-B389-0EDF388AE5EA}"/>
    <cellStyle name="Normal 5 5 7 4 5" xfId="15058" xr:uid="{A7F1EB7E-D4B4-4905-B109-EC7EF55C49F8}"/>
    <cellStyle name="Normal 5 5 7 5" xfId="4030" xr:uid="{ED947DAA-371E-4C03-B6A7-8372C0C37EB6}"/>
    <cellStyle name="Normal 5 5 7 5 2" xfId="8830" xr:uid="{F9271682-9920-47AF-A906-7F969C6C0BCB}"/>
    <cellStyle name="Normal 5 5 7 5 2 2" xfId="28989" xr:uid="{9A639588-9BB2-45D2-9A6E-0F165BF35CC5}"/>
    <cellStyle name="Normal 5 5 7 5 2 3" xfId="19210" xr:uid="{6D987478-876F-4959-B431-5670F63D80AC}"/>
    <cellStyle name="Normal 5 5 7 5 3" xfId="11663" xr:uid="{0B668A09-0B6A-4A72-B2A7-B046302FC851}"/>
    <cellStyle name="Normal 5 5 7 5 3 2" xfId="22043" xr:uid="{E8ADD2EE-4298-424F-AAA2-20A7F2FE34F5}"/>
    <cellStyle name="Normal 5 5 7 5 4" xfId="23975" xr:uid="{362AAFC4-B91E-4DEC-B618-C89A9892DD4E}"/>
    <cellStyle name="Normal 5 5 7 5 5" xfId="16377" xr:uid="{086519B5-B122-460C-B5FC-1E50E222F34D}"/>
    <cellStyle name="Normal 5 5 7 6" xfId="5376" xr:uid="{26300556-557E-4082-8B60-B8830D25A460}"/>
    <cellStyle name="Normal 5 5 7 6 2" xfId="27756" xr:uid="{885ED2A7-0EDC-48D2-97DD-F55865D06BC9}"/>
    <cellStyle name="Normal 5 5 7 6 3" xfId="28210" xr:uid="{EC5D5EA3-7881-46A6-B0A6-BF5F976471EA}"/>
    <cellStyle name="Normal 5 5 7 6 4" xfId="14673" xr:uid="{50C9F68A-C3C5-4C1D-9F17-A272EAD10A97}"/>
    <cellStyle name="Normal 5 5 7 7" xfId="7126" xr:uid="{17F7932A-0BB0-42C5-9388-A4903D0A5069}"/>
    <cellStyle name="Normal 5 5 7 7 2" xfId="27292" xr:uid="{0EA9BA65-7403-4833-8623-2657BE8EA453}"/>
    <cellStyle name="Normal 5 5 7 7 3" xfId="17506" xr:uid="{9A2206DC-59DF-4A72-9FFC-5E36168D1C10}"/>
    <cellStyle name="Normal 5 5 7 8" xfId="9959" xr:uid="{6935D2E1-57D5-41C9-8D13-32764C290B24}"/>
    <cellStyle name="Normal 5 5 7 8 2" xfId="20339" xr:uid="{C53E5CD7-732F-4FFC-95AD-8B0C6F9D5534}"/>
    <cellStyle name="Normal 5 5 7 9" xfId="23852" xr:uid="{EA45A73B-8161-459B-8D64-E0A17181CCBC}"/>
    <cellStyle name="Normal 5 5 8" xfId="1228" xr:uid="{00000000-0005-0000-0000-000092060000}"/>
    <cellStyle name="Normal 5 5 8 10" xfId="12619" xr:uid="{4692576D-8AE3-450E-8272-9E48C4FD90CD}"/>
    <cellStyle name="Normal 5 5 8 2" xfId="1229" xr:uid="{00000000-0005-0000-0000-000093060000}"/>
    <cellStyle name="Normal 5 5 8 2 2" xfId="2968" xr:uid="{00000000-0005-0000-0000-000086070000}"/>
    <cellStyle name="Normal 5 5 8 2 2 2" xfId="6132" xr:uid="{23583555-56F1-4626-A3D2-93F8AD74FC7C}"/>
    <cellStyle name="Normal 5 5 8 2 2 2 2" xfId="26059" xr:uid="{17BB1EC5-47B5-42DC-A7F1-62E1932F379A}"/>
    <cellStyle name="Normal 5 5 8 2 2 2 3" xfId="28203" xr:uid="{1CD5DF35-3813-48B7-9249-D550A8FBFBC1}"/>
    <cellStyle name="Normal 5 5 8 2 2 2 4" xfId="15610" xr:uid="{C98894EB-883D-493A-B53D-A6A32DB37AF4}"/>
    <cellStyle name="Normal 5 5 8 2 2 3" xfId="8063" xr:uid="{D241DEDD-FF0C-4A85-9445-1C80D1D9D2BB}"/>
    <cellStyle name="Normal 5 5 8 2 2 3 2" xfId="28761" xr:uid="{AEF191AE-C1DB-4F24-8595-4374070D62A5}"/>
    <cellStyle name="Normal 5 5 8 2 2 3 3" xfId="18443" xr:uid="{8971FB0E-A446-4AE9-88ED-CCF7E3AB18B5}"/>
    <cellStyle name="Normal 5 5 8 2 2 4" xfId="10896" xr:uid="{4A64BE24-DD55-4796-BF60-CCC45FC14999}"/>
    <cellStyle name="Normal 5 5 8 2 2 4 2" xfId="21276" xr:uid="{A0448FD8-514E-4B38-97B0-5C920562CCE6}"/>
    <cellStyle name="Normal 5 5 8 2 2 5" xfId="25388" xr:uid="{304FCE7B-DBF4-4A85-A0EB-2D09E9A4E16C}"/>
    <cellStyle name="Normal 5 5 8 2 2 6" xfId="13475" xr:uid="{0FDF7A1A-7DE7-4386-8B1E-0081216BA5B1}"/>
    <cellStyle name="Normal 5 5 8 2 3" xfId="5380" xr:uid="{28E26E73-B0EA-480D-A7FA-647939548711}"/>
    <cellStyle name="Normal 5 5 8 2 3 2" xfId="22787" xr:uid="{05A1BB14-5CC5-4969-9205-57AA7EABDBFC}"/>
    <cellStyle name="Normal 5 5 8 2 3 3" xfId="25861" xr:uid="{E4A49593-FE91-4477-A730-9BCC4AB579B5}"/>
    <cellStyle name="Normal 5 5 8 2 3 4" xfId="14677" xr:uid="{8632A19C-0EAA-43DC-A8E8-F2F97D8C4A28}"/>
    <cellStyle name="Normal 5 5 8 2 4" xfId="7130" xr:uid="{29DA3E0B-4167-4F0C-939E-5866351703BB}"/>
    <cellStyle name="Normal 5 5 8 2 4 2" xfId="25936" xr:uid="{FD958FAC-B768-4688-B47A-D42A14956D24}"/>
    <cellStyle name="Normal 5 5 8 2 4 3" xfId="28639" xr:uid="{A8B49F71-4CD3-4161-923F-BFE38AB9D0E6}"/>
    <cellStyle name="Normal 5 5 8 2 4 4" xfId="17510" xr:uid="{AAFE3A54-9E83-4D75-A862-B7A2AC257A8B}"/>
    <cellStyle name="Normal 5 5 8 2 5" xfId="9963" xr:uid="{86CA0C47-DEE8-4923-BBA0-B6917FB44FD3}"/>
    <cellStyle name="Normal 5 5 8 2 5 2" xfId="29440" xr:uid="{9109907C-4C0F-4B69-85D7-F8D1191FD9E8}"/>
    <cellStyle name="Normal 5 5 8 2 5 3" xfId="20343" xr:uid="{CDE8E9AF-4DAE-4662-AC89-5032923A5175}"/>
    <cellStyle name="Normal 5 5 8 2 6" xfId="24401" xr:uid="{A31D9859-204A-484B-807F-2F0083417206}"/>
    <cellStyle name="Normal 5 5 8 2 7" xfId="12777" xr:uid="{0E95C321-2520-4C9A-88AD-5D434E3F727B}"/>
    <cellStyle name="Normal 5 5 8 3" xfId="1230" xr:uid="{00000000-0005-0000-0000-000094060000}"/>
    <cellStyle name="Normal 5 5 8 3 2" xfId="5381" xr:uid="{88FD3DDF-4C7F-4F5B-8FAD-3A109E913FFF}"/>
    <cellStyle name="Normal 5 5 8 3 2 2" xfId="27116" xr:uid="{CF8DD38A-CD75-4DA5-BFFA-82DC0BA5D007}"/>
    <cellStyle name="Normal 5 5 8 3 2 3" xfId="27180" xr:uid="{2B08D43A-53B8-448B-84A9-E9102893CD8A}"/>
    <cellStyle name="Normal 5 5 8 3 2 4" xfId="14678" xr:uid="{46ED660E-0474-4C37-9A58-989BEE2A2F67}"/>
    <cellStyle name="Normal 5 5 8 3 3" xfId="7131" xr:uid="{3AF719DC-EEBB-4037-8A07-3409B0B4026D}"/>
    <cellStyle name="Normal 5 5 8 3 3 2" xfId="28000" xr:uid="{6DCBEFDC-1A2D-4C78-A7C8-925F50C1DAF4}"/>
    <cellStyle name="Normal 5 5 8 3 3 3" xfId="28133" xr:uid="{4F50F1CA-3439-4758-92E8-1C92B121C9C4}"/>
    <cellStyle name="Normal 5 5 8 3 3 4" xfId="17511" xr:uid="{B9102EEC-5509-405C-ACCD-30FDFAD1F030}"/>
    <cellStyle name="Normal 5 5 8 3 4" xfId="9964" xr:uid="{B9D2C06B-972E-488D-9A65-F3FE21FE0D8D}"/>
    <cellStyle name="Normal 5 5 8 3 4 2" xfId="29441" xr:uid="{1A6A0D2B-9F47-4568-9BBC-A727B9EBBBB1}"/>
    <cellStyle name="Normal 5 5 8 3 4 3" xfId="20344" xr:uid="{EA313959-F7BC-4595-B38D-D6B2039B8207}"/>
    <cellStyle name="Normal 5 5 8 3 5" xfId="24716" xr:uid="{1D4D5F3A-B42C-4E6D-9BB2-594F2E456AC4}"/>
    <cellStyle name="Normal 5 5 8 3 6" xfId="13281" xr:uid="{CC60B2D0-00F3-4C65-A4FF-8CFC5973BC19}"/>
    <cellStyle name="Normal 5 5 8 4" xfId="2386" xr:uid="{00000000-0005-0000-0000-000084070000}"/>
    <cellStyle name="Normal 5 5 8 4 2" xfId="7512" xr:uid="{0E501E06-021C-4E16-9171-904D17CD0F51}"/>
    <cellStyle name="Normal 5 5 8 4 2 2" xfId="27615" xr:uid="{0129CB36-5BB4-4EFF-8AF5-876BDBFD24B9}"/>
    <cellStyle name="Normal 5 5 8 4 2 3" xfId="17892" xr:uid="{B310EC6F-2212-4190-A4B1-F70EA5F45D76}"/>
    <cellStyle name="Normal 5 5 8 4 3" xfId="10345" xr:uid="{C09EB9F6-35D9-4AA0-AC49-F8222A3DD781}"/>
    <cellStyle name="Normal 5 5 8 4 3 2" xfId="20725" xr:uid="{248D407E-3C7C-4679-B9BB-E19D64B0AD1E}"/>
    <cellStyle name="Normal 5 5 8 4 4" xfId="25175" xr:uid="{DBD86CAA-906A-40DC-8A27-C3BD988E3D0F}"/>
    <cellStyle name="Normal 5 5 8 4 5" xfId="15059" xr:uid="{6655A872-F6DC-41B0-B026-D6C078598353}"/>
    <cellStyle name="Normal 5 5 8 5" xfId="4031" xr:uid="{6FD30347-E184-4327-B45F-7226DDACB066}"/>
    <cellStyle name="Normal 5 5 8 5 2" xfId="8831" xr:uid="{3E3659E3-7EDE-43BE-9B86-26156D6890FE}"/>
    <cellStyle name="Normal 5 5 8 5 2 2" xfId="28990" xr:uid="{0145E712-EAAD-4297-AB0F-A1705372752A}"/>
    <cellStyle name="Normal 5 5 8 5 2 3" xfId="19211" xr:uid="{C8D2A082-A26C-40D6-8777-E977FE91F652}"/>
    <cellStyle name="Normal 5 5 8 5 3" xfId="11664" xr:uid="{BBA9C86D-8B7E-4068-BD7C-64971C5CF0BE}"/>
    <cellStyle name="Normal 5 5 8 5 3 2" xfId="22044" xr:uid="{0283CA92-74AB-4338-BCA3-D9BA32AE6180}"/>
    <cellStyle name="Normal 5 5 8 5 4" xfId="23016" xr:uid="{86435221-29A9-419C-AD4D-C63D913CAE0A}"/>
    <cellStyle name="Normal 5 5 8 5 5" xfId="16378" xr:uid="{4201ABC3-F5F7-4C3D-9C5E-44EA5E11C04E}"/>
    <cellStyle name="Normal 5 5 8 6" xfId="5379" xr:uid="{2B6F67D7-2E1F-4B28-9F6E-F54B4F89B037}"/>
    <cellStyle name="Normal 5 5 8 6 2" xfId="28733" xr:uid="{967795E7-74C9-42ED-93AB-D7521134F9D6}"/>
    <cellStyle name="Normal 5 5 8 6 3" xfId="26226" xr:uid="{BED9E503-CAC9-4497-85A1-2B2915EBB4A8}"/>
    <cellStyle name="Normal 5 5 8 6 4" xfId="14676" xr:uid="{829F3A83-B132-403D-AE92-711F3C17F0D4}"/>
    <cellStyle name="Normal 5 5 8 7" xfId="7129" xr:uid="{0FACAD69-D070-49F9-8403-38F7B1AABAD7}"/>
    <cellStyle name="Normal 5 5 8 7 2" xfId="26189" xr:uid="{F4F9371D-5CE0-4F5A-9451-65D4C3851AE0}"/>
    <cellStyle name="Normal 5 5 8 7 3" xfId="17509" xr:uid="{B7A14410-470A-4573-941F-E325DB05E722}"/>
    <cellStyle name="Normal 5 5 8 8" xfId="9962" xr:uid="{69CBE24C-AEDE-4A2B-9DE0-1E446FF6810F}"/>
    <cellStyle name="Normal 5 5 8 8 2" xfId="20342" xr:uid="{B7D3E168-ACD8-4D0A-A031-27A7A05810D9}"/>
    <cellStyle name="Normal 5 5 8 9" xfId="23703" xr:uid="{1729AE0D-7A00-4AF8-BF30-513A235A7D6C}"/>
    <cellStyle name="Normal 5 5 9" xfId="1231" xr:uid="{00000000-0005-0000-0000-000095060000}"/>
    <cellStyle name="Normal 5 5 9 2" xfId="1232" xr:uid="{00000000-0005-0000-0000-000096060000}"/>
    <cellStyle name="Normal 5 5 9 3" xfId="1233" xr:uid="{00000000-0005-0000-0000-000097060000}"/>
    <cellStyle name="Normal 5 6" xfId="29604" xr:uid="{F083B5EB-43B9-4590-83CA-856969DC4BF4}"/>
    <cellStyle name="Normal 5 6 2" xfId="29636" xr:uid="{B75DEE0B-F534-46AF-9926-93D48AEAA1C2}"/>
    <cellStyle name="Normal 5 6 3" xfId="30360" xr:uid="{94F71B0E-9972-43D2-A698-4F5F8EC6B35B}"/>
    <cellStyle name="Normal 5 6 3 2" xfId="30509" xr:uid="{9F3E153B-B09B-471D-A946-A10EBA1534EE}"/>
    <cellStyle name="Normal 5 6 4" xfId="31700" xr:uid="{41B7F247-B74F-4329-A0A1-682D6C24C354}"/>
    <cellStyle name="Normal 5 7" xfId="30108" xr:uid="{B86EA2F7-3D8C-4453-9463-4535C564224A}"/>
    <cellStyle name="Normal 5 7 2" xfId="31494" xr:uid="{388D835E-8A46-47C8-B36E-97EC381E07D9}"/>
    <cellStyle name="Normal 6" xfId="1234" xr:uid="{00000000-0005-0000-0000-000098060000}"/>
    <cellStyle name="Normal 6 2" xfId="1235" xr:uid="{00000000-0005-0000-0000-000099060000}"/>
    <cellStyle name="Normal 6 2 2" xfId="1236" xr:uid="{00000000-0005-0000-0000-00009A060000}"/>
    <cellStyle name="Normal 6 2 2 2" xfId="29574" xr:uid="{7FAF1950-26DD-4D90-AF3F-344C88B26A6D}"/>
    <cellStyle name="Normal 6 2 3" xfId="1237" xr:uid="{00000000-0005-0000-0000-00009B060000}"/>
    <cellStyle name="Normal 6 2 4" xfId="1238" xr:uid="{00000000-0005-0000-0000-00009C060000}"/>
    <cellStyle name="Normal 6 2 4 2" xfId="1239" xr:uid="{00000000-0005-0000-0000-00009D060000}"/>
    <cellStyle name="Normal 6 2 4 2 2" xfId="1240" xr:uid="{00000000-0005-0000-0000-00009E060000}"/>
    <cellStyle name="Normal 6 2 4 2 3" xfId="3745" xr:uid="{00000000-0005-0000-0000-000003060000}"/>
    <cellStyle name="Normal 6 2 4 2 3 2" xfId="4727" xr:uid="{36DF93BC-14C0-4C8D-9939-43490568E73B}"/>
    <cellStyle name="Normal 6 2 4 2 3 3" xfId="30269" xr:uid="{64E7B98A-5618-4F94-BBB0-CE729F04F1ED}"/>
    <cellStyle name="Normal 6 2 4 2 3 3 2" xfId="31412" xr:uid="{F1A26C63-AE42-4F04-8891-03B490C2D338}"/>
    <cellStyle name="Normal 6 2 4 2 3 4" xfId="31609" xr:uid="{E337A21F-9B74-4399-88F3-B6426EE26747}"/>
    <cellStyle name="Normal 6 2 4 3" xfId="1241" xr:uid="{00000000-0005-0000-0000-00009F060000}"/>
    <cellStyle name="Normal 6 2 4 3 2" xfId="31303" xr:uid="{928413FA-20ED-46F2-9E40-B8E246A45F39}"/>
    <cellStyle name="Normal 6 2 4 4" xfId="29853" xr:uid="{AA4C1F12-DEA9-457E-AEF5-0DB4A6E59CD3}"/>
    <cellStyle name="Normal 6 2 5" xfId="1242" xr:uid="{00000000-0005-0000-0000-0000A0060000}"/>
    <cellStyle name="Normal 6 2 6" xfId="31263" xr:uid="{C7864499-C7D0-4F15-868C-ECC295E72CB1}"/>
    <cellStyle name="Normal 6 3" xfId="1243" xr:uid="{00000000-0005-0000-0000-0000A1060000}"/>
    <cellStyle name="Normal 6 3 2" xfId="1244" xr:uid="{00000000-0005-0000-0000-0000A2060000}"/>
    <cellStyle name="Normal 6 3 3" xfId="1245" xr:uid="{00000000-0005-0000-0000-0000A3060000}"/>
    <cellStyle name="Normal 6 3 3 2" xfId="1246" xr:uid="{00000000-0005-0000-0000-0000A4060000}"/>
    <cellStyle name="Normal 6 3 3 3" xfId="1247" xr:uid="{00000000-0005-0000-0000-0000A5060000}"/>
    <cellStyle name="Normal 6 3 3 3 2" xfId="1248" xr:uid="{00000000-0005-0000-0000-0000A6060000}"/>
    <cellStyle name="Normal 6 3 3 3 2 2" xfId="1249" xr:uid="{00000000-0005-0000-0000-0000A7060000}"/>
    <cellStyle name="Normal 6 3 3 3 2 3" xfId="1250" xr:uid="{00000000-0005-0000-0000-0000A8060000}"/>
    <cellStyle name="Normal 6 3 3 3 2 3 2" xfId="1251" xr:uid="{00000000-0005-0000-0000-0000A9060000}"/>
    <cellStyle name="Normal 6 3 3 3 2 3 2 2" xfId="1252" xr:uid="{00000000-0005-0000-0000-0000AA060000}"/>
    <cellStyle name="Normal 6 3 3 3 2 3 2 2 2" xfId="22682" xr:uid="{BCEE65C1-493F-43A2-8225-D8AF26E4B811}"/>
    <cellStyle name="Normal 6 3 3 3 2 3 2 2 3" xfId="23063" xr:uid="{9BB534F7-3CF8-47D9-BE50-7E51BEA965FB}"/>
    <cellStyle name="Normal 6 3 3 3 2 3 2 3" xfId="1253" xr:uid="{00000000-0005-0000-0000-0000AB060000}"/>
    <cellStyle name="Normal 6 3 3 3 2 3 2 3 2" xfId="2013" xr:uid="{00000000-0005-0000-0000-0000AC060000}"/>
    <cellStyle name="Normal 6 3 3 3 2 3 2 3 3" xfId="3746" xr:uid="{00000000-0005-0000-0000-00000F060000}"/>
    <cellStyle name="Normal 6 3 3 3 2 3 2 3 3 2" xfId="4742" xr:uid="{52032595-B136-4D2C-B500-82ADF7DF1B2A}"/>
    <cellStyle name="Normal 6 3 3 3 2 3 2 3 3 3" xfId="30270" xr:uid="{D89606A7-7F62-4BEF-BBAC-371DD44B78A1}"/>
    <cellStyle name="Normal 6 3 3 3 2 3 2 3 3 3 2" xfId="31413" xr:uid="{0B73902A-7494-489D-AE53-A905FA779E9C}"/>
    <cellStyle name="Normal 6 3 3 3 2 3 2 3 3 4" xfId="31610" xr:uid="{F3422B09-C712-4715-9E74-E2360D1499BA}"/>
    <cellStyle name="Normal 6 3 3 3 2 3 2 4" xfId="23721" xr:uid="{CF6E8B82-0990-4BE4-9413-7C6041332850}"/>
    <cellStyle name="Normal 6 3 3 3 2 3 3" xfId="1254" xr:uid="{00000000-0005-0000-0000-0000AD060000}"/>
    <cellStyle name="Normal 6 3 3 3 2 3 4" xfId="2970" xr:uid="{00000000-0005-0000-0000-000096070000}"/>
    <cellStyle name="Normal 6 3 3 3 2 3 4 2" xfId="31280" xr:uid="{8609F323-400D-4035-9BBF-4A50ABE08EC3}"/>
    <cellStyle name="Normal 6 3 3 3 2 3 5" xfId="2126" xr:uid="{00000000-0005-0000-0000-0000BE020000}"/>
    <cellStyle name="Normal 6 3 3 3 2 3 5 2" xfId="4679" xr:uid="{D6398DC9-E5C9-496E-A2A7-CD5014D2DFA6}"/>
    <cellStyle name="Normal 6 3 3 3 2 3 5 3" xfId="30206" xr:uid="{356E9707-CCEF-4F7C-BF32-0303F4791FE4}"/>
    <cellStyle name="Normal 6 3 3 3 2 3 5 3 2" xfId="31350" xr:uid="{CC12E4D3-F8EB-4CF6-AB97-4D8B2B3693C7}"/>
    <cellStyle name="Normal 6 3 3 3 2 3 5 4" xfId="31546" xr:uid="{87A857A3-2AA9-43F2-8657-50394276CAF6}"/>
    <cellStyle name="Normal 6 3 3 3 2 3 6" xfId="4033" xr:uid="{C3B2AF05-98DC-463A-BA12-C74208D497DD}"/>
    <cellStyle name="Normal 6 3 3 3 2 3 6 2" xfId="4810" xr:uid="{F613BC84-EDE5-4885-8459-F27AF0BB6E85}"/>
    <cellStyle name="Normal 6 3 3 3 2 3 6 3" xfId="30324" xr:uid="{FE425496-F8E2-4D8D-BACC-24E101135861}"/>
    <cellStyle name="Normal 6 3 3 3 2 3 6 3 2" xfId="31467" xr:uid="{E634AE3F-E674-4AA0-825F-3A0FBFBCA056}"/>
    <cellStyle name="Normal 6 3 3 3 2 3 6 4" xfId="31664" xr:uid="{C88B7139-BB51-44C6-81F9-0169CA295B19}"/>
    <cellStyle name="Normal 6 3 3 3 2 3 7" xfId="30144" xr:uid="{DC11676B-B130-4A24-B13D-A1AF24211213}"/>
    <cellStyle name="Normal 6 3 3 3 2 3 7 2" xfId="30511" xr:uid="{2A90FA8B-F176-40AB-B942-C645A0B2AC10}"/>
    <cellStyle name="Normal 6 3 3 3 2 4" xfId="1255" xr:uid="{00000000-0005-0000-0000-0000AE060000}"/>
    <cellStyle name="Normal 6 3 3 3 2 4 2" xfId="2969" xr:uid="{00000000-0005-0000-0000-000097070000}"/>
    <cellStyle name="Normal 6 3 3 3 2 4 3" xfId="24635" xr:uid="{0B99EDD5-5B90-41B3-B148-FF54C30227C9}"/>
    <cellStyle name="Normal 6 3 3 3 2 4 3 2" xfId="29619" xr:uid="{5AD4FC9D-CD04-4CDE-9532-33EB4917BF7B}"/>
    <cellStyle name="Normal 6 3 3 3 2 4 3 3" xfId="29605" xr:uid="{F36EC8D3-C075-4FCC-BB6E-6F17B0D09736}"/>
    <cellStyle name="Normal 6 3 3 3 2 4 3 3 2" xfId="29646" xr:uid="{826F20A1-EE0D-443B-B788-37E26F103C4E}"/>
    <cellStyle name="Normal 6 3 3 3 2 4 3 3 3" xfId="30388" xr:uid="{68412F80-5B7F-4324-AB06-AB62463D18A8}"/>
    <cellStyle name="Normal 6 3 3 3 2 4 3 3 4" xfId="30375" xr:uid="{F1CFB043-722D-4FF7-8349-A408EBFE1248}"/>
    <cellStyle name="Normal 6 3 3 3 2 4 3 3 4 2" xfId="31714" xr:uid="{E1047207-F524-459C-9D5A-B00766BB0693}"/>
    <cellStyle name="Normal 6 3 3 3 2 4 3 4" xfId="30361" xr:uid="{3A82768C-6B5D-4D32-86C4-08DE35B49E64}"/>
    <cellStyle name="Normal 6 3 3 3 2 4 3 4 2" xfId="31701" xr:uid="{7FCFC7B6-2244-4C07-99E2-5744C78CE1C6}"/>
    <cellStyle name="Normal 6 3 3 3 2 5" xfId="2125" xr:uid="{00000000-0005-0000-0000-0000BC020000}"/>
    <cellStyle name="Normal 6 3 3 3 2 5 2" xfId="4636" xr:uid="{6DCD8049-BC85-477D-8DF4-71B624F9476D}"/>
    <cellStyle name="Normal 6 3 3 3 2 5 3" xfId="30205" xr:uid="{37F318ED-ADB1-4A63-94B9-7AD18DADE9C4}"/>
    <cellStyle name="Normal 6 3 3 3 2 5 3 2" xfId="31349" xr:uid="{63937397-5761-4327-97C3-F1A1F4AC80AD}"/>
    <cellStyle name="Normal 6 3 3 3 2 5 4" xfId="31545" xr:uid="{CD9790C9-4E7C-4C12-8572-B6779880FCFF}"/>
    <cellStyle name="Normal 6 3 3 3 2 6" xfId="4032" xr:uid="{2F86E8C3-CFCF-4CC5-896B-92C102F9D7BD}"/>
    <cellStyle name="Normal 6 3 3 3 2 6 2" xfId="4723" xr:uid="{3DE8FA29-3805-45F1-AFC0-AABB851E3B0A}"/>
    <cellStyle name="Normal 6 3 3 3 2 6 3" xfId="30323" xr:uid="{0ECF71C3-B132-42F9-91D6-FA49DFB6CC23}"/>
    <cellStyle name="Normal 6 3 3 3 2 6 3 2" xfId="31466" xr:uid="{64226B14-8E2D-4A6B-B1EA-CFD0A01681C0}"/>
    <cellStyle name="Normal 6 3 3 3 2 6 4" xfId="31663" xr:uid="{DBA5C1A5-A154-4B8F-A90E-5CFDC92DCCDC}"/>
    <cellStyle name="Normal 6 3 3 3 2 7" xfId="30143" xr:uid="{80BE168A-ACEA-40EE-BC12-1FF256FF1F93}"/>
    <cellStyle name="Normal 6 3 3 3 2 7 2" xfId="30510" xr:uid="{1E65CB5E-5F31-4857-9CD1-EB4B121E79A0}"/>
    <cellStyle name="Normal 6 3 3 3 3" xfId="1256" xr:uid="{00000000-0005-0000-0000-0000AF060000}"/>
    <cellStyle name="Normal 6 3 3 3 4" xfId="1257" xr:uid="{00000000-0005-0000-0000-0000B0060000}"/>
    <cellStyle name="Normal 6 3 3 3 4 2" xfId="1258" xr:uid="{00000000-0005-0000-0000-0000B1060000}"/>
    <cellStyle name="Normal 6 3 3 3 4 2 2" xfId="1259" xr:uid="{00000000-0005-0000-0000-0000B2060000}"/>
    <cellStyle name="Normal 6 3 3 3 4 2 2 2" xfId="1260" xr:uid="{00000000-0005-0000-0000-0000B3060000}"/>
    <cellStyle name="Normal 6 3 3 3 4 2 2 2 2" xfId="2014" xr:uid="{00000000-0005-0000-0000-0000B4060000}"/>
    <cellStyle name="Normal 6 3 3 3 4 2 2 2 2 2" xfId="30083" xr:uid="{AC20A973-25C7-4EEA-B8FC-5F924C46B0FC}"/>
    <cellStyle name="Normal 6 3 3 3 4 2 2 2 3" xfId="3747" xr:uid="{00000000-0005-0000-0000-000016060000}"/>
    <cellStyle name="Normal 6 3 3 3 4 2 2 2 3 2" xfId="4775" xr:uid="{AAE7B9DD-D69F-4E10-BB8B-20D4AC9962F5}"/>
    <cellStyle name="Normal 6 3 3 3 4 2 2 2 3 3" xfId="30271" xr:uid="{C37F18FF-54D7-4AE5-9692-111929E55625}"/>
    <cellStyle name="Normal 6 3 3 3 4 2 2 2 3 3 2" xfId="31414" xr:uid="{249FE48C-C7E7-4065-967D-49544C157FBD}"/>
    <cellStyle name="Normal 6 3 3 3 4 2 2 2 3 4" xfId="31611" xr:uid="{189EC8A1-D2C2-42E5-A270-697BF07C7A33}"/>
    <cellStyle name="Normal 6 3 3 3 4 2 2 2 4" xfId="22659" xr:uid="{CBF90421-D5AC-4CAD-9FD2-36B22A63D893}"/>
    <cellStyle name="Normal 6 3 3 3 4 2 2 3" xfId="2015" xr:uid="{00000000-0005-0000-0000-0000B5060000}"/>
    <cellStyle name="Normal 6 3 3 3 4 2 2 4" xfId="25704" xr:uid="{C5F7ECBA-4F92-4F46-BA83-52E1E22E980F}"/>
    <cellStyle name="Normal 6 3 3 3 4 2 3" xfId="1261" xr:uid="{00000000-0005-0000-0000-0000B6060000}"/>
    <cellStyle name="Normal 6 3 3 3 4 2 3 2" xfId="1262" xr:uid="{00000000-0005-0000-0000-0000B7060000}"/>
    <cellStyle name="Normal 6 3 3 3 4 2 3 2 2" xfId="25666" xr:uid="{E957DF7A-A3D2-43E6-AE06-9A9BCADFE3C5}"/>
    <cellStyle name="Normal 6 3 3 3 4 2 3 2 3" xfId="23562" xr:uid="{82449096-A430-4189-883B-B78564EA965D}"/>
    <cellStyle name="Normal 6 3 3 3 4 2 3 3" xfId="1263" xr:uid="{00000000-0005-0000-0000-0000B8060000}"/>
    <cellStyle name="Normal 6 3 3 3 4 2 3 3 2" xfId="25802" xr:uid="{7B562051-5010-423F-A5F3-DA3469A63612}"/>
    <cellStyle name="Normal 6 3 3 3 4 2 3 3 3" xfId="24254" xr:uid="{D37E907C-74A2-4123-B6C7-51638602FEE9}"/>
    <cellStyle name="Normal 6 3 3 3 4 2 3 4" xfId="2128" xr:uid="{00000000-0005-0000-0000-0000C4020000}"/>
    <cellStyle name="Normal 6 3 3 3 4 2 3 4 2" xfId="4780" xr:uid="{59B8D440-8137-4B7F-A656-CF0510303CA0}"/>
    <cellStyle name="Normal 6 3 3 3 4 2 3 4 3" xfId="30208" xr:uid="{A160096C-0CB9-4F26-AE17-C47BB86B37E8}"/>
    <cellStyle name="Normal 6 3 3 3 4 2 3 4 3 2" xfId="31352" xr:uid="{C3EE6054-A4E1-4094-825A-1C1BF8659EA8}"/>
    <cellStyle name="Normal 6 3 3 3 4 2 3 4 4" xfId="31548" xr:uid="{9102B438-FA41-4457-A61B-AE31F663F9E7}"/>
    <cellStyle name="Normal 6 3 3 3 4 2 3 5" xfId="25800" xr:uid="{593CE574-319A-4AC6-9B5C-702D762FB4CA}"/>
    <cellStyle name="Normal 6 3 3 3 4 2 3 6" xfId="30539" xr:uid="{5EBC0163-4363-4F13-A5DD-AE3FCBD0410B}"/>
    <cellStyle name="Normal 6 3 3 3 4 2 4" xfId="25638" xr:uid="{EABC3D6A-712F-4FB3-BEB7-DF746EAFE1AE}"/>
    <cellStyle name="Normal 6 3 3 3 4 3" xfId="1264" xr:uid="{00000000-0005-0000-0000-0000B9060000}"/>
    <cellStyle name="Normal 6 3 3 3 4 4" xfId="2971" xr:uid="{00000000-0005-0000-0000-00009F070000}"/>
    <cellStyle name="Normal 6 3 3 3 4 4 2" xfId="31292" xr:uid="{186211C7-282C-42A3-AABA-91AA76594D8B}"/>
    <cellStyle name="Normal 6 3 3 3 4 5" xfId="2127" xr:uid="{00000000-0005-0000-0000-0000C1020000}"/>
    <cellStyle name="Normal 6 3 3 3 4 5 2" xfId="4671" xr:uid="{3CF7EC19-F0E2-4711-B08D-946163A456F8}"/>
    <cellStyle name="Normal 6 3 3 3 4 5 3" xfId="30207" xr:uid="{04383268-857B-47C7-9699-654DD5736F7C}"/>
    <cellStyle name="Normal 6 3 3 3 4 5 3 2" xfId="31351" xr:uid="{8F87091D-845B-4E2D-9607-3B2C3F78CB20}"/>
    <cellStyle name="Normal 6 3 3 3 4 5 4" xfId="31547" xr:uid="{F438C024-05C0-4B0E-BC65-1729E3C29826}"/>
    <cellStyle name="Normal 6 3 3 3 4 6" xfId="4034" xr:uid="{4F2918E3-7CCF-44F2-8B12-399DCD69E664}"/>
    <cellStyle name="Normal 6 3 3 3 4 6 2" xfId="4702" xr:uid="{66B78E9E-F4AB-4BA4-9562-EF211951A15F}"/>
    <cellStyle name="Normal 6 3 3 3 4 6 3" xfId="30325" xr:uid="{95C354DC-76FB-4CBE-9FB3-F1E8EDAD6C87}"/>
    <cellStyle name="Normal 6 3 3 3 4 6 3 2" xfId="31468" xr:uid="{B4430622-35CF-4C2E-B9B8-E001BD4035B7}"/>
    <cellStyle name="Normal 6 3 3 3 4 6 4" xfId="31665" xr:uid="{76813517-A76E-44EB-B0B6-46D7F2837E3A}"/>
    <cellStyle name="Normal 6 3 3 3 4 7" xfId="30145" xr:uid="{C2411ACB-20F6-4EE0-8B84-B62097023916}"/>
    <cellStyle name="Normal 6 3 3 3 4 7 2" xfId="30512" xr:uid="{BAFE7101-FEEB-42B9-BA1E-81777797EAA5}"/>
    <cellStyle name="Normal 6 3 3 3 5" xfId="1265" xr:uid="{00000000-0005-0000-0000-0000BA060000}"/>
    <cellStyle name="Normal 6 3 3 3 5 2" xfId="1266" xr:uid="{00000000-0005-0000-0000-0000BB060000}"/>
    <cellStyle name="Normal 6 3 3 3 5 3" xfId="3748" xr:uid="{00000000-0005-0000-0000-00001D060000}"/>
    <cellStyle name="Normal 6 3 3 3 5 3 2" xfId="4726" xr:uid="{86D2124D-0952-4EE0-8EFD-833837240DB9}"/>
    <cellStyle name="Normal 6 3 3 3 5 3 2 2" xfId="27328" xr:uid="{4A976EB1-446E-435E-9AE3-41D706587218}"/>
    <cellStyle name="Normal 6 3 3 3 5 3 3" xfId="24909" xr:uid="{1B73AC05-9E14-42B7-981E-924978277EB1}"/>
    <cellStyle name="Normal 6 3 3 3 5 3 4" xfId="30272" xr:uid="{B96C46A8-B0B0-4A78-8D66-296041A1E571}"/>
    <cellStyle name="Normal 6 3 3 3 5 3 4 2" xfId="31415" xr:uid="{4EF581FF-DB98-4273-BAC1-15F20033B499}"/>
    <cellStyle name="Normal 6 3 3 3 5 3 5" xfId="31612" xr:uid="{304492C9-34A5-491B-90A2-9FC308872402}"/>
    <cellStyle name="Normal 6 3 3 3 5 4" xfId="24241" xr:uid="{30885B66-180D-465C-9004-4FD2801ED13D}"/>
    <cellStyle name="Normal 6 3 3 4" xfId="1267" xr:uid="{00000000-0005-0000-0000-0000BC060000}"/>
    <cellStyle name="Normal 6 3 3 4 2" xfId="1268" xr:uid="{00000000-0005-0000-0000-0000BD060000}"/>
    <cellStyle name="Normal 6 3 3 4 3" xfId="1269" xr:uid="{00000000-0005-0000-0000-0000BE060000}"/>
    <cellStyle name="Normal 6 3 3 4 3 2" xfId="1270" xr:uid="{00000000-0005-0000-0000-0000BF060000}"/>
    <cellStyle name="Normal 6 3 3 4 3 2 2" xfId="1271" xr:uid="{00000000-0005-0000-0000-0000C0060000}"/>
    <cellStyle name="Normal 6 3 3 4 3 2 2 2" xfId="23831" xr:uid="{7F0C0093-2374-413B-A5E9-43C55EFC788B}"/>
    <cellStyle name="Normal 6 3 3 4 3 2 2 3" xfId="22911" xr:uid="{10740882-16AF-4F93-9A88-A7076635685B}"/>
    <cellStyle name="Normal 6 3 3 4 3 2 3" xfId="1272" xr:uid="{00000000-0005-0000-0000-0000C1060000}"/>
    <cellStyle name="Normal 6 3 3 4 3 2 3 2" xfId="2016" xr:uid="{00000000-0005-0000-0000-0000C2060000}"/>
    <cellStyle name="Normal 6 3 3 4 3 2 3 3" xfId="3749" xr:uid="{00000000-0005-0000-0000-000024060000}"/>
    <cellStyle name="Normal 6 3 3 4 3 2 3 3 2" xfId="4761" xr:uid="{DBCCADD4-FC4E-4BFC-A7C2-891AFFCEA356}"/>
    <cellStyle name="Normal 6 3 3 4 3 2 3 3 3" xfId="30273" xr:uid="{91ACDD3A-0E04-489A-B8EF-6EF1F1AE6AAE}"/>
    <cellStyle name="Normal 6 3 3 4 3 2 3 3 3 2" xfId="31416" xr:uid="{9ED99E49-38F8-4258-8C5C-4E6CCF898051}"/>
    <cellStyle name="Normal 6 3 3 4 3 2 3 3 4" xfId="31613" xr:uid="{86DC850B-5ABA-4168-A12B-52BB2D92300C}"/>
    <cellStyle name="Normal 6 3 3 4 3 2 4" xfId="25723" xr:uid="{458F7302-1896-4444-8A91-7EEE77D9B42E}"/>
    <cellStyle name="Normal 6 3 3 4 3 3" xfId="1273" xr:uid="{00000000-0005-0000-0000-0000C3060000}"/>
    <cellStyle name="Normal 6 3 3 4 3 4" xfId="2972" xr:uid="{00000000-0005-0000-0000-0000A5070000}"/>
    <cellStyle name="Normal 6 3 3 4 3 4 2" xfId="31299" xr:uid="{9A618AA1-F692-4092-9D65-77B750975D70}"/>
    <cellStyle name="Normal 6 3 3 4 3 5" xfId="2130" xr:uid="{00000000-0005-0000-0000-0000C8020000}"/>
    <cellStyle name="Normal 6 3 3 4 3 5 2" xfId="3854" xr:uid="{14ADEC9D-23D5-4755-9DD0-8765D24571A4}"/>
    <cellStyle name="Normal 6 3 3 4 3 5 3" xfId="30210" xr:uid="{8435FB26-6920-4CAD-AA91-3600F415560A}"/>
    <cellStyle name="Normal 6 3 3 4 3 5 3 2" xfId="31354" xr:uid="{35DA6502-A4A2-4046-B3CE-4037C2DBBE69}"/>
    <cellStyle name="Normal 6 3 3 4 3 5 4" xfId="31550" xr:uid="{072920CB-D524-41F0-B9ED-C02DFA5CF3AC}"/>
    <cellStyle name="Normal 6 3 3 4 3 6" xfId="4036" xr:uid="{C66D090D-F948-4628-9A4B-3556EC8A8993}"/>
    <cellStyle name="Normal 6 3 3 4 3 6 2" xfId="4738" xr:uid="{6CDE8700-2BC6-4C40-AD11-A661C27D6699}"/>
    <cellStyle name="Normal 6 3 3 4 3 6 3" xfId="30327" xr:uid="{A9169C37-2F33-4AC5-9D16-6468DBFE55C7}"/>
    <cellStyle name="Normal 6 3 3 4 3 6 3 2" xfId="31470" xr:uid="{C08347BC-2FE4-4A4C-88AE-047B4F1111EB}"/>
    <cellStyle name="Normal 6 3 3 4 3 6 4" xfId="31667" xr:uid="{25C9AC63-04F8-44DF-BE45-828C1A0EFA15}"/>
    <cellStyle name="Normal 6 3 3 4 3 7" xfId="30147" xr:uid="{5DD134DE-7771-4AC1-A6C7-CAB182204804}"/>
    <cellStyle name="Normal 6 3 3 4 3 7 2" xfId="30514" xr:uid="{F5396644-8DAF-4937-A4F1-2401EBC3517A}"/>
    <cellStyle name="Normal 6 3 3 4 4" xfId="1274" xr:uid="{00000000-0005-0000-0000-0000C4060000}"/>
    <cellStyle name="Normal 6 3 3 4 4 2" xfId="2017" xr:uid="{00000000-0005-0000-0000-0000C5060000}"/>
    <cellStyle name="Normal 6 3 3 4 4 3" xfId="3750" xr:uid="{00000000-0005-0000-0000-000027060000}"/>
    <cellStyle name="Normal 6 3 3 4 4 3 2" xfId="4732" xr:uid="{8C9E0BAB-6342-4926-AFDE-1D1CEAEB8D50}"/>
    <cellStyle name="Normal 6 3 3 4 4 3 3" xfId="30274" xr:uid="{7F3E6705-4643-4EF6-886B-EF89E8C009A2}"/>
    <cellStyle name="Normal 6 3 3 4 4 3 3 2" xfId="31417" xr:uid="{519FAA7A-C692-4C62-A964-CCC9D5705A0C}"/>
    <cellStyle name="Normal 6 3 3 4 4 3 4" xfId="31614" xr:uid="{C2001405-3A9E-407C-A41F-4E4E1ECCA430}"/>
    <cellStyle name="Normal 6 3 3 4 5" xfId="2129" xr:uid="{00000000-0005-0000-0000-0000C6020000}"/>
    <cellStyle name="Normal 6 3 3 4 5 2" xfId="3775" xr:uid="{E7CE2CBA-ABE9-40BC-B051-DB9C5FB798E6}"/>
    <cellStyle name="Normal 6 3 3 4 5 3" xfId="30209" xr:uid="{89A8051D-31C3-40B3-9711-90934B61F108}"/>
    <cellStyle name="Normal 6 3 3 4 5 3 2" xfId="31353" xr:uid="{85BF3F84-4BD4-4F22-BAF8-1486D86B8D5C}"/>
    <cellStyle name="Normal 6 3 3 4 5 4" xfId="31549" xr:uid="{A28A8BEB-C65E-4662-A83C-828FBC0BB7C6}"/>
    <cellStyle name="Normal 6 3 3 4 6" xfId="4035" xr:uid="{45BFAD04-BCD7-4CAC-953D-0DBD444CB6D4}"/>
    <cellStyle name="Normal 6 3 3 4 6 2" xfId="4724" xr:uid="{E376E65A-2E16-478D-B2B0-FCA698161DA4}"/>
    <cellStyle name="Normal 6 3 3 4 6 3" xfId="30326" xr:uid="{7B491ED7-6C6A-4219-B6F7-978B126F66AF}"/>
    <cellStyle name="Normal 6 3 3 4 6 3 2" xfId="31469" xr:uid="{7C5376D0-737F-432C-B2D8-A4762CC89502}"/>
    <cellStyle name="Normal 6 3 3 4 6 4" xfId="31666" xr:uid="{5D3A6406-FADF-46CF-957E-3CA6899F60ED}"/>
    <cellStyle name="Normal 6 3 3 4 7" xfId="30146" xr:uid="{838F89EF-1D7F-4065-8D4C-3A4DAF9BF3DA}"/>
    <cellStyle name="Normal 6 3 3 4 7 2" xfId="30513" xr:uid="{05F24ADF-AA50-4531-B604-5CFE29E6FEC6}"/>
    <cellStyle name="Normal 6 3 3 5" xfId="2069" xr:uid="{00000000-0005-0000-0000-0000B9020000}"/>
    <cellStyle name="Normal 6 3 3 5 2" xfId="4797" xr:uid="{907E5E47-F6B2-4DC4-A325-33901AAEA066}"/>
    <cellStyle name="Normal 6 3 3 5 3" xfId="30168" xr:uid="{35A6137A-9A79-4FA9-A0E4-BC9B9671A559}"/>
    <cellStyle name="Normal 6 3 3 5 3 2" xfId="30515" xr:uid="{DABD6C2B-49F9-41EE-B9EE-279CE22049EF}"/>
    <cellStyle name="Normal 6 3 3 5 4" xfId="31508" xr:uid="{FE5EE180-0A6C-4451-850A-0F128D00BDF6}"/>
    <cellStyle name="Normal 6 3 3 6" xfId="30100" xr:uid="{39D311B1-3F99-4637-B6B6-3945F5B433CC}"/>
    <cellStyle name="Normal 6 3 3 6 2" xfId="30473" xr:uid="{F1B2B02C-F2EA-473E-AE49-8B217EFDE528}"/>
    <cellStyle name="Normal 6 3 4" xfId="1275" xr:uid="{00000000-0005-0000-0000-0000C6060000}"/>
    <cellStyle name="Normal 6 3 4 2" xfId="1276" xr:uid="{00000000-0005-0000-0000-0000C7060000}"/>
    <cellStyle name="Normal 6 3 4 3" xfId="1277" xr:uid="{00000000-0005-0000-0000-0000C8060000}"/>
    <cellStyle name="Normal 6 3 4 3 2" xfId="1278" xr:uid="{00000000-0005-0000-0000-0000C9060000}"/>
    <cellStyle name="Normal 6 3 4 3 2 2" xfId="1279" xr:uid="{00000000-0005-0000-0000-0000CA060000}"/>
    <cellStyle name="Normal 6 3 4 3 2 2 2" xfId="23855" xr:uid="{914EF0C8-D56B-478B-810B-7CA84A865AFB}"/>
    <cellStyle name="Normal 6 3 4 3 2 2 3" xfId="24993" xr:uid="{BF9404F4-9345-4E46-8DFA-77F5AB74D18D}"/>
    <cellStyle name="Normal 6 3 4 3 2 3" xfId="1280" xr:uid="{00000000-0005-0000-0000-0000CB060000}"/>
    <cellStyle name="Normal 6 3 4 3 2 3 2" xfId="2018" xr:uid="{00000000-0005-0000-0000-0000CC060000}"/>
    <cellStyle name="Normal 6 3 4 3 2 3 3" xfId="3751" xr:uid="{00000000-0005-0000-0000-00002E060000}"/>
    <cellStyle name="Normal 6 3 4 3 2 3 3 2" xfId="4721" xr:uid="{FB4D8310-7AEF-4531-9242-402D4EE4CBCA}"/>
    <cellStyle name="Normal 6 3 4 3 2 3 3 3" xfId="30275" xr:uid="{E5F840FE-5104-4857-8DCE-96279A827F92}"/>
    <cellStyle name="Normal 6 3 4 3 2 3 3 3 2" xfId="31418" xr:uid="{4198C9AA-B1FD-49F4-9439-E7F43D107413}"/>
    <cellStyle name="Normal 6 3 4 3 2 3 3 4" xfId="31615" xr:uid="{909DD0D0-1364-42A4-A034-3430836BB697}"/>
    <cellStyle name="Normal 6 3 4 3 2 4" xfId="24957" xr:uid="{0DA149DA-ADAC-4AFA-94DC-BF3AC20BD344}"/>
    <cellStyle name="Normal 6 3 4 3 3" xfId="1281" xr:uid="{00000000-0005-0000-0000-0000CD060000}"/>
    <cellStyle name="Normal 6 3 4 3 4" xfId="2974" xr:uid="{00000000-0005-0000-0000-0000AC070000}"/>
    <cellStyle name="Normal 6 3 4 3 4 2" xfId="31287" xr:uid="{BE8648E5-FB61-43AA-BB56-FE67109396AA}"/>
    <cellStyle name="Normal 6 3 4 3 5" xfId="2132" xr:uid="{00000000-0005-0000-0000-0000CC020000}"/>
    <cellStyle name="Normal 6 3 4 3 5 2" xfId="4640" xr:uid="{B14B5BE6-0AD9-4024-B6A3-83DB74FA6323}"/>
    <cellStyle name="Normal 6 3 4 3 5 3" xfId="30212" xr:uid="{E0D683BA-EFB6-4E11-8ABF-098065B0A36F}"/>
    <cellStyle name="Normal 6 3 4 3 5 3 2" xfId="31356" xr:uid="{9C8FE98E-1D8F-4973-8A1E-AB187A709B52}"/>
    <cellStyle name="Normal 6 3 4 3 5 4" xfId="31552" xr:uid="{83DF3942-78DD-4E7E-8FC5-59A81BE0190A}"/>
    <cellStyle name="Normal 6 3 4 3 6" xfId="4038" xr:uid="{85017E11-7866-4279-9063-BD1F44AA9952}"/>
    <cellStyle name="Normal 6 3 4 3 6 2" xfId="4783" xr:uid="{121F7278-5066-479E-804E-839EF523D6AF}"/>
    <cellStyle name="Normal 6 3 4 3 6 3" xfId="30329" xr:uid="{10D4AA31-3BD6-458F-BF46-08A025222983}"/>
    <cellStyle name="Normal 6 3 4 3 6 3 2" xfId="31472" xr:uid="{45E35B95-8A5B-4E1D-9384-E5D7227BFA78}"/>
    <cellStyle name="Normal 6 3 4 3 6 4" xfId="31669" xr:uid="{5ABCB488-C596-4F4D-A1BD-D5E366D7C9F2}"/>
    <cellStyle name="Normal 6 3 4 3 7" xfId="30149" xr:uid="{7EB70341-ADA0-4143-B80B-2417C60D5EFB}"/>
    <cellStyle name="Normal 6 3 4 3 7 2" xfId="30517" xr:uid="{35C90F93-35F2-4DF2-AF1A-E04B1075095B}"/>
    <cellStyle name="Normal 6 3 4 4" xfId="2973" xr:uid="{00000000-0005-0000-0000-0000AD070000}"/>
    <cellStyle name="Normal 6 3 4 4 2" xfId="24837" xr:uid="{A731FBC4-F028-41EF-AC44-B734738D1241}"/>
    <cellStyle name="Normal 6 3 4 4 2 2" xfId="29621" xr:uid="{7D19FE9A-8DE5-4212-8041-0E8E01477532}"/>
    <cellStyle name="Normal 6 3 4 4 2 3" xfId="29606" xr:uid="{6844FE66-0350-45B6-8749-E96EC837CDEA}"/>
    <cellStyle name="Normal 6 3 4 4 2 3 2" xfId="29647" xr:uid="{306B9646-B3CB-4206-96D3-173A2C19F6A4}"/>
    <cellStyle name="Normal 6 3 4 4 2 3 3" xfId="30389" xr:uid="{5C1B9AE5-B079-4BE9-940F-38DB98168A0F}"/>
    <cellStyle name="Normal 6 3 4 4 2 3 4" xfId="30376" xr:uid="{0C630832-C427-48AC-B7B7-CDBA068EF46E}"/>
    <cellStyle name="Normal 6 3 4 4 2 3 4 2" xfId="31715" xr:uid="{59210765-A088-4B60-B438-476422DF6627}"/>
    <cellStyle name="Normal 6 3 4 4 2 4" xfId="30362" xr:uid="{ED8C1BC9-242E-4E34-A350-F2FCEF2ABD52}"/>
    <cellStyle name="Normal 6 3 4 4 2 4 2" xfId="31702" xr:uid="{1508FF5D-6EE9-4924-B426-3723E8CF7E8F}"/>
    <cellStyle name="Normal 6 3 4 4 3" xfId="24974" xr:uid="{B81CA4B1-D0EC-4903-82C2-3729418C66EC}"/>
    <cellStyle name="Normal 6 3 4 5" xfId="2131" xr:uid="{00000000-0005-0000-0000-0000CA020000}"/>
    <cellStyle name="Normal 6 3 4 5 2" xfId="4625" xr:uid="{385DF0D6-58F0-450D-88C9-C3CEB76D1408}"/>
    <cellStyle name="Normal 6 3 4 5 3" xfId="30211" xr:uid="{90312F7B-2D6D-405C-8052-43F9AAADE25C}"/>
    <cellStyle name="Normal 6 3 4 5 3 2" xfId="31355" xr:uid="{E7349462-429D-4D08-82F3-1A2EB2E58B37}"/>
    <cellStyle name="Normal 6 3 4 5 4" xfId="31551" xr:uid="{1042ECBD-2BB7-4E90-905B-07F8507D3AB7}"/>
    <cellStyle name="Normal 6 3 4 6" xfId="4037" xr:uid="{8D1101F3-0C22-4BE8-AF14-06E549D8B1C0}"/>
    <cellStyle name="Normal 6 3 4 6 2" xfId="4706" xr:uid="{309113B5-9206-44C4-9B50-F0859B4F4AC0}"/>
    <cellStyle name="Normal 6 3 4 6 3" xfId="30328" xr:uid="{75C41231-A56E-451C-A0E6-06EE355C936A}"/>
    <cellStyle name="Normal 6 3 4 6 3 2" xfId="31471" xr:uid="{E83C45BE-E56B-493C-B749-8DBB698D4281}"/>
    <cellStyle name="Normal 6 3 4 6 4" xfId="31668" xr:uid="{BED4E2F1-8BFE-49E7-94A6-F6C20E56EE89}"/>
    <cellStyle name="Normal 6 3 4 7" xfId="30148" xr:uid="{230E3327-1DCE-4021-B3F8-983D1A5A137A}"/>
    <cellStyle name="Normal 6 3 4 7 2" xfId="30516" xr:uid="{E88A4B4D-5E2F-4EF4-8F91-154A61DEACCE}"/>
    <cellStyle name="Normal 6 3 5" xfId="29607" xr:uid="{631E655F-7844-43BA-9955-2AD29CB8158C}"/>
    <cellStyle name="Normal 6 3 5 2" xfId="29635" xr:uid="{B4AFCDD8-862C-4144-A948-C80FD9D9C627}"/>
    <cellStyle name="Normal 6 3 5 3" xfId="30363" xr:uid="{BB71A935-D937-468C-AA47-D9536B9840FB}"/>
    <cellStyle name="Normal 6 3 5 3 2" xfId="30518" xr:uid="{EB168DF3-E7E9-4582-9E18-6217A4D688DD}"/>
    <cellStyle name="Normal 6 3 6" xfId="31498" xr:uid="{DD156CEF-7EAB-43B9-BB83-25E20C183EA0}"/>
    <cellStyle name="Normal 6 4" xfId="1282" xr:uid="{00000000-0005-0000-0000-0000CE060000}"/>
    <cellStyle name="Normal 6 4 2" xfId="29575" xr:uid="{257231DA-9F9C-41EE-9D90-E4F717ADD25B}"/>
    <cellStyle name="Normal 6 5" xfId="1283" xr:uid="{00000000-0005-0000-0000-0000CF060000}"/>
    <cellStyle name="Normal 6 5 2" xfId="1284" xr:uid="{00000000-0005-0000-0000-0000D0060000}"/>
    <cellStyle name="Normal 6 5 3" xfId="1285" xr:uid="{00000000-0005-0000-0000-0000D1060000}"/>
    <cellStyle name="Normal 6 5 3 2" xfId="1286" xr:uid="{00000000-0005-0000-0000-0000D2060000}"/>
    <cellStyle name="Normal 6 5 3 2 2" xfId="1287" xr:uid="{00000000-0005-0000-0000-0000D3060000}"/>
    <cellStyle name="Normal 6 5 3 2 3" xfId="1288" xr:uid="{00000000-0005-0000-0000-0000D4060000}"/>
    <cellStyle name="Normal 6 5 3 2 3 2" xfId="1289" xr:uid="{00000000-0005-0000-0000-0000D5060000}"/>
    <cellStyle name="Normal 6 5 3 2 3 2 2" xfId="1290" xr:uid="{00000000-0005-0000-0000-0000D6060000}"/>
    <cellStyle name="Normal 6 5 3 2 3 2 2 2" xfId="23544" xr:uid="{6CE7B02B-D1CE-4710-96B7-8A6DF2DAC870}"/>
    <cellStyle name="Normal 6 5 3 2 3 2 2 3" xfId="23023" xr:uid="{4E9BE13E-A5E0-47E2-AFF3-48DE17D58116}"/>
    <cellStyle name="Normal 6 5 3 2 3 2 3" xfId="1291" xr:uid="{00000000-0005-0000-0000-0000D7060000}"/>
    <cellStyle name="Normal 6 5 3 2 3 2 3 2" xfId="2019" xr:uid="{00000000-0005-0000-0000-0000D8060000}"/>
    <cellStyle name="Normal 6 5 3 2 3 2 3 3" xfId="3752" xr:uid="{00000000-0005-0000-0000-00003A060000}"/>
    <cellStyle name="Normal 6 5 3 2 3 2 3 3 2" xfId="4748" xr:uid="{5673C234-99C3-4A51-9CB0-6C6BF3ACCAF4}"/>
    <cellStyle name="Normal 6 5 3 2 3 2 3 3 3" xfId="30276" xr:uid="{E39C729E-3986-412E-9582-DDBDB6F5B372}"/>
    <cellStyle name="Normal 6 5 3 2 3 2 3 3 3 2" xfId="31419" xr:uid="{3CA02C8E-1377-438F-8ACF-277F8C8DB7A0}"/>
    <cellStyle name="Normal 6 5 3 2 3 2 3 3 4" xfId="31616" xr:uid="{0A1895AA-EE88-42AC-B89A-BCDB4B9319D4}"/>
    <cellStyle name="Normal 6 5 3 2 3 2 4" xfId="22680" xr:uid="{9FD8EF5C-1DF1-4ABC-86B0-BC0A24BC7DB0}"/>
    <cellStyle name="Normal 6 5 3 2 3 3" xfId="1292" xr:uid="{00000000-0005-0000-0000-0000D9060000}"/>
    <cellStyle name="Normal 6 5 3 2 3 4" xfId="2976" xr:uid="{00000000-0005-0000-0000-0000B7070000}"/>
    <cellStyle name="Normal 6 5 3 2 3 4 2" xfId="31275" xr:uid="{AC78F16B-C398-421C-B6DA-60754B2F6068}"/>
    <cellStyle name="Normal 6 5 3 2 3 5" xfId="2135" xr:uid="{00000000-0005-0000-0000-0000D4020000}"/>
    <cellStyle name="Normal 6 5 3 2 3 5 2" xfId="4647" xr:uid="{6EE5CD5D-2630-46DB-98C1-E0A91C088B26}"/>
    <cellStyle name="Normal 6 5 3 2 3 5 3" xfId="30215" xr:uid="{ADF6D548-1F3A-459F-A750-74CD99FDEE9A}"/>
    <cellStyle name="Normal 6 5 3 2 3 5 3 2" xfId="31359" xr:uid="{B71D2F94-18B1-4748-AC7B-9E99EEE3BBE2}"/>
    <cellStyle name="Normal 6 5 3 2 3 5 4" xfId="31555" xr:uid="{F49B284C-4158-45C7-A289-51B9D8DE13A3}"/>
    <cellStyle name="Normal 6 5 3 2 3 6" xfId="4041" xr:uid="{8B315A9F-8391-474D-B4C0-405EE4404F8E}"/>
    <cellStyle name="Normal 6 5 3 2 3 6 2" xfId="4711" xr:uid="{B2D6BDD1-5721-402C-A1EB-DE58BA876C84}"/>
    <cellStyle name="Normal 6 5 3 2 3 6 3" xfId="30332" xr:uid="{BB68FD68-7256-47F7-953D-2BBE26864CDA}"/>
    <cellStyle name="Normal 6 5 3 2 3 6 3 2" xfId="31474" xr:uid="{8C01FEE2-79B9-4A0F-A784-4FD92A5B6B0B}"/>
    <cellStyle name="Normal 6 5 3 2 3 6 4" xfId="31672" xr:uid="{EBE5DAA1-C59B-46EC-A8F2-1CE773456805}"/>
    <cellStyle name="Normal 6 5 3 2 3 7" xfId="30151" xr:uid="{49112585-27FD-43F2-BF44-AC831E47158C}"/>
    <cellStyle name="Normal 6 5 3 2 3 7 2" xfId="30520" xr:uid="{97E9803D-6432-444E-A890-68A0602A16F1}"/>
    <cellStyle name="Normal 6 5 3 2 4" xfId="1293" xr:uid="{00000000-0005-0000-0000-0000DA060000}"/>
    <cellStyle name="Normal 6 5 3 2 4 2" xfId="2975" xr:uid="{00000000-0005-0000-0000-0000B8070000}"/>
    <cellStyle name="Normal 6 5 3 2 4 3" xfId="22770" xr:uid="{CD57B1BC-3F34-42E2-9CEF-B7D110F41FF7}"/>
    <cellStyle name="Normal 6 5 3 2 4 3 2" xfId="29616" xr:uid="{9DAA4DA3-BA88-49B7-AE77-A0A630F355B2}"/>
    <cellStyle name="Normal 6 5 3 2 4 3 3" xfId="29608" xr:uid="{8CF9AABB-3F53-411E-BD53-F0F5DD0A33EC}"/>
    <cellStyle name="Normal 6 5 3 2 4 3 3 2" xfId="29648" xr:uid="{40128613-59DC-4F9E-A541-DEA5B2B014E4}"/>
    <cellStyle name="Normal 6 5 3 2 4 3 3 3" xfId="30390" xr:uid="{3896CCD4-4803-40CF-8441-650569527929}"/>
    <cellStyle name="Normal 6 5 3 2 4 3 3 4" xfId="30377" xr:uid="{CBA19119-5BB4-4E00-A950-1BDA2D9F3805}"/>
    <cellStyle name="Normal 6 5 3 2 4 3 3 4 2" xfId="31716" xr:uid="{8630AAF4-9A72-44FF-B5C2-D15011E2D118}"/>
    <cellStyle name="Normal 6 5 3 2 4 3 4" xfId="30364" xr:uid="{ECE487CF-3F45-4A59-B530-7A43F95E48BF}"/>
    <cellStyle name="Normal 6 5 3 2 4 3 4 2" xfId="31703" xr:uid="{08509A36-70E6-4EBD-A46D-BFCD7652D951}"/>
    <cellStyle name="Normal 6 5 3 2 5" xfId="2134" xr:uid="{00000000-0005-0000-0000-0000D2020000}"/>
    <cellStyle name="Normal 6 5 3 2 5 2" xfId="4683" xr:uid="{985E2EB5-9E1E-43AC-B0AB-0DDE28EC2B5C}"/>
    <cellStyle name="Normal 6 5 3 2 5 3" xfId="30214" xr:uid="{D46CE359-6D20-457D-B96B-F51C055BD562}"/>
    <cellStyle name="Normal 6 5 3 2 5 3 2" xfId="31358" xr:uid="{988CB04C-674F-41D1-A07E-95491E04BE7D}"/>
    <cellStyle name="Normal 6 5 3 2 5 4" xfId="31554" xr:uid="{D1D84B56-D950-4446-AE9F-C32773F7F07D}"/>
    <cellStyle name="Normal 6 5 3 2 6" xfId="4040" xr:uid="{8635F82C-04F7-4EC6-B923-CFC4350C7830}"/>
    <cellStyle name="Normal 6 5 3 2 6 2" xfId="4719" xr:uid="{5D5E7BFF-9D34-4E6B-9329-AD7DE75B6822}"/>
    <cellStyle name="Normal 6 5 3 2 6 3" xfId="30331" xr:uid="{32DCCDDE-5942-4CE1-9E1F-32A881D5BAD7}"/>
    <cellStyle name="Normal 6 5 3 2 6 3 2" xfId="31473" xr:uid="{5FA83714-5914-4708-8333-1CC83A3DDB0D}"/>
    <cellStyle name="Normal 6 5 3 2 6 4" xfId="31671" xr:uid="{E9FE8281-905A-4173-80C7-82183386EABC}"/>
    <cellStyle name="Normal 6 5 3 2 7" xfId="30150" xr:uid="{940D94C0-6359-4490-BCCE-8FEBED747550}"/>
    <cellStyle name="Normal 6 5 3 2 7 2" xfId="30519" xr:uid="{AC08ED16-3FFE-4CEE-BEF0-0022C74CD6F4}"/>
    <cellStyle name="Normal 6 5 3 3" xfId="1294" xr:uid="{00000000-0005-0000-0000-0000DB060000}"/>
    <cellStyle name="Normal 6 5 3 4" xfId="1295" xr:uid="{00000000-0005-0000-0000-0000DC060000}"/>
    <cellStyle name="Normal 6 5 3 4 2" xfId="1296" xr:uid="{00000000-0005-0000-0000-0000DD060000}"/>
    <cellStyle name="Normal 6 5 3 4 2 2" xfId="1297" xr:uid="{00000000-0005-0000-0000-0000DE060000}"/>
    <cellStyle name="Normal 6 5 3 4 2 2 2" xfId="1298" xr:uid="{00000000-0005-0000-0000-0000DF060000}"/>
    <cellStyle name="Normal 6 5 3 4 2 2 2 2" xfId="2020" xr:uid="{00000000-0005-0000-0000-0000E0060000}"/>
    <cellStyle name="Normal 6 5 3 4 2 2 2 2 2" xfId="30069" xr:uid="{CE4D3F89-E104-4E7C-94DC-8DEA8C31FCE9}"/>
    <cellStyle name="Normal 6 5 3 4 2 2 2 3" xfId="3753" xr:uid="{00000000-0005-0000-0000-000041060000}"/>
    <cellStyle name="Normal 6 5 3 4 2 2 2 3 2" xfId="4749" xr:uid="{26BAC224-8031-4231-90D3-310CC68CB6C0}"/>
    <cellStyle name="Normal 6 5 3 4 2 2 2 3 3" xfId="30277" xr:uid="{D5CEC65A-2ADC-4D45-B3B7-ADDDF3F54B9C}"/>
    <cellStyle name="Normal 6 5 3 4 2 2 2 3 3 2" xfId="31420" xr:uid="{F627CE79-B180-42C5-A491-6351F4C67CBE}"/>
    <cellStyle name="Normal 6 5 3 4 2 2 2 3 4" xfId="31617" xr:uid="{BB2108BE-1192-4E13-B6B9-9D2AB265B6C3}"/>
    <cellStyle name="Normal 6 5 3 4 2 2 2 4" xfId="25648" xr:uid="{027883EB-AA0E-41FF-81FB-F1BBC81CE7B2}"/>
    <cellStyle name="Normal 6 5 3 4 2 2 3" xfId="2021" xr:uid="{00000000-0005-0000-0000-0000E1060000}"/>
    <cellStyle name="Normal 6 5 3 4 2 2 4" xfId="23687" xr:uid="{CA3DAEF0-6343-4558-A238-4D98377C6D1B}"/>
    <cellStyle name="Normal 6 5 3 4 2 3" xfId="1299" xr:uid="{00000000-0005-0000-0000-0000E2060000}"/>
    <cellStyle name="Normal 6 5 3 4 2 3 2" xfId="1300" xr:uid="{00000000-0005-0000-0000-0000E3060000}"/>
    <cellStyle name="Normal 6 5 3 4 2 3 2 2" xfId="24928" xr:uid="{E909B7A4-5CBD-4AAC-BDAA-0C01073A2252}"/>
    <cellStyle name="Normal 6 5 3 4 2 3 2 3" xfId="24545" xr:uid="{FAAE128B-02E0-4F7E-969B-D2ECFB9E58C6}"/>
    <cellStyle name="Normal 6 5 3 4 2 3 3" xfId="1301" xr:uid="{00000000-0005-0000-0000-0000E4060000}"/>
    <cellStyle name="Normal 6 5 3 4 2 3 3 2" xfId="23109" xr:uid="{5C06B36C-8B41-47F4-8669-E1A3D37189EF}"/>
    <cellStyle name="Normal 6 5 3 4 2 3 3 3" xfId="24191" xr:uid="{E0A3CB2B-323E-45C9-B368-4BFDAA379657}"/>
    <cellStyle name="Normal 6 5 3 4 2 3 4" xfId="2137" xr:uid="{00000000-0005-0000-0000-0000DA020000}"/>
    <cellStyle name="Normal 6 5 3 4 2 3 4 2" xfId="4790" xr:uid="{654C328A-1FF9-4AC4-BD39-89BAD01AAAF1}"/>
    <cellStyle name="Normal 6 5 3 4 2 3 4 3" xfId="30217" xr:uid="{315EE6F0-4A4B-4614-90D5-5242C6E49BBC}"/>
    <cellStyle name="Normal 6 5 3 4 2 3 4 3 2" xfId="31361" xr:uid="{946949EA-0176-4BCD-B99E-F7D135D21458}"/>
    <cellStyle name="Normal 6 5 3 4 2 3 4 4" xfId="31557" xr:uid="{F5FB7FA9-7FF9-4592-9A76-78A07223589D}"/>
    <cellStyle name="Normal 6 5 3 4 2 3 5" xfId="25817" xr:uid="{146A0A89-FA15-4673-83D1-1BD48BA23B4F}"/>
    <cellStyle name="Normal 6 5 3 4 2 3 6" xfId="30540" xr:uid="{1E4E56E2-FCF3-4C9E-A5C1-C675C3F1A005}"/>
    <cellStyle name="Normal 6 5 3 4 2 4" xfId="24937" xr:uid="{FD27707B-D4A4-422F-BC64-0031AA3E4D05}"/>
    <cellStyle name="Normal 6 5 3 4 3" xfId="1302" xr:uid="{00000000-0005-0000-0000-0000E5060000}"/>
    <cellStyle name="Normal 6 5 3 4 4" xfId="2977" xr:uid="{00000000-0005-0000-0000-0000C0070000}"/>
    <cellStyle name="Normal 6 5 3 4 4 2" xfId="31293" xr:uid="{AB74C274-9F21-4F33-97DC-03C78C47142A}"/>
    <cellStyle name="Normal 6 5 3 4 5" xfId="2136" xr:uid="{00000000-0005-0000-0000-0000D7020000}"/>
    <cellStyle name="Normal 6 5 3 4 5 2" xfId="4667" xr:uid="{D2333BB9-76BA-48B1-B619-1F9C6401FD25}"/>
    <cellStyle name="Normal 6 5 3 4 5 3" xfId="30216" xr:uid="{62554BF8-65F6-4FEE-9102-1517F5320031}"/>
    <cellStyle name="Normal 6 5 3 4 5 3 2" xfId="31360" xr:uid="{8411E2B0-CE72-4FAF-B1B5-E2FDF3AB6116}"/>
    <cellStyle name="Normal 6 5 3 4 5 4" xfId="31556" xr:uid="{613255CF-C246-4231-95AD-15A9EA1A28E1}"/>
    <cellStyle name="Normal 6 5 3 4 6" xfId="4042" xr:uid="{13FADCA8-36DC-469D-8F55-211BB24FA64B}"/>
    <cellStyle name="Normal 6 5 3 4 6 2" xfId="4753" xr:uid="{ABAADEE5-6BDD-4DDF-988F-045E065F16C3}"/>
    <cellStyle name="Normal 6 5 3 4 6 3" xfId="30333" xr:uid="{C370706B-D050-44A6-8DBC-4B79D80786ED}"/>
    <cellStyle name="Normal 6 5 3 4 6 3 2" xfId="31475" xr:uid="{A2072E34-E841-4339-9FD5-C6D6C717F7C6}"/>
    <cellStyle name="Normal 6 5 3 4 6 4" xfId="31673" xr:uid="{A7B8BC6B-0D84-401C-BCE1-1C3CE034DBAA}"/>
    <cellStyle name="Normal 6 5 3 4 7" xfId="30152" xr:uid="{B6B1B1A2-B731-440F-A283-79585C0A73B2}"/>
    <cellStyle name="Normal 6 5 3 4 7 2" xfId="30521" xr:uid="{8E1F6B5E-F917-4E06-A35E-B3F4B762C63D}"/>
    <cellStyle name="Normal 6 5 3 5" xfId="1303" xr:uid="{00000000-0005-0000-0000-0000E6060000}"/>
    <cellStyle name="Normal 6 5 3 5 2" xfId="1304" xr:uid="{00000000-0005-0000-0000-0000E7060000}"/>
    <cellStyle name="Normal 6 5 3 5 3" xfId="3754" xr:uid="{00000000-0005-0000-0000-000048060000}"/>
    <cellStyle name="Normal 6 5 3 5 3 2" xfId="4728" xr:uid="{AA82DB5A-447D-4511-8EB9-24556BA2CB0E}"/>
    <cellStyle name="Normal 6 5 3 5 3 2 2" xfId="27329" xr:uid="{B4F852AE-EC89-4A98-8D9A-9E80570804CD}"/>
    <cellStyle name="Normal 6 5 3 5 3 3" xfId="23851" xr:uid="{67DDA71D-7964-413D-BDC5-5EE7AA0D2113}"/>
    <cellStyle name="Normal 6 5 3 5 3 4" xfId="30278" xr:uid="{0F482ABE-F9DD-4AE1-B958-7F9AACCE1E1C}"/>
    <cellStyle name="Normal 6 5 3 5 3 4 2" xfId="31421" xr:uid="{8090AB6F-2CAE-48D4-BCB0-D8D0AD244004}"/>
    <cellStyle name="Normal 6 5 3 5 3 5" xfId="31618" xr:uid="{F37F9835-CED0-41DF-BE2E-CCAD9E7DE39B}"/>
    <cellStyle name="Normal 6 5 3 5 4" xfId="23272" xr:uid="{58D8A3A5-BF02-4FA5-950C-8BF39731C4DC}"/>
    <cellStyle name="Normal 6 5 4" xfId="1305" xr:uid="{00000000-0005-0000-0000-0000E8060000}"/>
    <cellStyle name="Normal 6 5 4 2" xfId="1306" xr:uid="{00000000-0005-0000-0000-0000E9060000}"/>
    <cellStyle name="Normal 6 5 4 3" xfId="1307" xr:uid="{00000000-0005-0000-0000-0000EA060000}"/>
    <cellStyle name="Normal 6 5 4 3 2" xfId="1308" xr:uid="{00000000-0005-0000-0000-0000EB060000}"/>
    <cellStyle name="Normal 6 5 4 3 2 2" xfId="1309" xr:uid="{00000000-0005-0000-0000-0000EC060000}"/>
    <cellStyle name="Normal 6 5 4 3 2 2 2" xfId="25741" xr:uid="{42C34BA9-5B93-4F83-838A-E71B19AEACFC}"/>
    <cellStyle name="Normal 6 5 4 3 2 2 3" xfId="24336" xr:uid="{1384C54E-DAFE-4C52-84EF-49846655DA71}"/>
    <cellStyle name="Normal 6 5 4 3 2 3" xfId="1310" xr:uid="{00000000-0005-0000-0000-0000ED060000}"/>
    <cellStyle name="Normal 6 5 4 3 2 3 2" xfId="2022" xr:uid="{00000000-0005-0000-0000-0000EE060000}"/>
    <cellStyle name="Normal 6 5 4 3 2 3 3" xfId="3755" xr:uid="{00000000-0005-0000-0000-00004F060000}"/>
    <cellStyle name="Normal 6 5 4 3 2 3 3 2" xfId="4791" xr:uid="{156ECD42-9B10-42E7-81DB-911B21DCE73A}"/>
    <cellStyle name="Normal 6 5 4 3 2 3 3 3" xfId="30279" xr:uid="{44E45A56-0938-496E-848A-9D883B75B8E6}"/>
    <cellStyle name="Normal 6 5 4 3 2 3 3 3 2" xfId="31422" xr:uid="{104720AE-072D-43E6-A876-8E12BB329AC9}"/>
    <cellStyle name="Normal 6 5 4 3 2 3 3 4" xfId="31619" xr:uid="{C63255E8-1A1C-4DD5-BCD8-566984E31045}"/>
    <cellStyle name="Normal 6 5 4 3 2 4" xfId="24662" xr:uid="{C8FD317F-C620-40B3-9E84-C86134062E28}"/>
    <cellStyle name="Normal 6 5 4 3 3" xfId="1311" xr:uid="{00000000-0005-0000-0000-0000EF060000}"/>
    <cellStyle name="Normal 6 5 4 3 4" xfId="2978" xr:uid="{00000000-0005-0000-0000-0000C6070000}"/>
    <cellStyle name="Normal 6 5 4 3 4 2" xfId="31298" xr:uid="{1D63F91C-4880-4AD8-ACE6-3490B3C191AF}"/>
    <cellStyle name="Normal 6 5 4 3 5" xfId="2139" xr:uid="{00000000-0005-0000-0000-0000DE020000}"/>
    <cellStyle name="Normal 6 5 4 3 5 2" xfId="3771" xr:uid="{0DAEABF9-E059-45BB-9EA3-DB8CCF44184B}"/>
    <cellStyle name="Normal 6 5 4 3 5 3" xfId="30219" xr:uid="{45838C83-4A43-4932-BDCE-C8F337A6FF93}"/>
    <cellStyle name="Normal 6 5 4 3 5 3 2" xfId="31363" xr:uid="{1681B1FF-BD73-48EA-B617-B273CD937AF6}"/>
    <cellStyle name="Normal 6 5 4 3 5 4" xfId="31559" xr:uid="{D408C2DC-B73E-44AF-B237-D74B8744DB20}"/>
    <cellStyle name="Normal 6 5 4 3 6" xfId="4044" xr:uid="{3B6C1D61-E8B0-4D32-BD74-479DABBA050E}"/>
    <cellStyle name="Normal 6 5 4 3 6 2" xfId="4741" xr:uid="{AB0FA666-59CA-452D-8185-BFDD339259A5}"/>
    <cellStyle name="Normal 6 5 4 3 6 3" xfId="30335" xr:uid="{A0F6DACF-5765-4B5B-B0D5-474B058864BF}"/>
    <cellStyle name="Normal 6 5 4 3 6 3 2" xfId="31477" xr:uid="{399043F7-6F4A-4A3E-9634-085F7EF1332F}"/>
    <cellStyle name="Normal 6 5 4 3 6 4" xfId="31675" xr:uid="{0C618089-00EB-4E10-B4F7-F237E3E30D1F}"/>
    <cellStyle name="Normal 6 5 4 3 7" xfId="30154" xr:uid="{E689BF94-8089-4EDB-8A90-EC9DD05FAEB6}"/>
    <cellStyle name="Normal 6 5 4 3 7 2" xfId="30523" xr:uid="{EFBA4820-C840-4148-BF88-6BDF2F0347D9}"/>
    <cellStyle name="Normal 6 5 4 4" xfId="1312" xr:uid="{00000000-0005-0000-0000-0000F0060000}"/>
    <cellStyle name="Normal 6 5 4 4 2" xfId="2023" xr:uid="{00000000-0005-0000-0000-0000F1060000}"/>
    <cellStyle name="Normal 6 5 4 4 3" xfId="3756" xr:uid="{00000000-0005-0000-0000-000052060000}"/>
    <cellStyle name="Normal 6 5 4 4 3 2" xfId="4801" xr:uid="{7A47A254-C6AA-423D-9FA2-08282F4CE5E0}"/>
    <cellStyle name="Normal 6 5 4 4 3 3" xfId="30280" xr:uid="{0B00FD0E-6729-4916-9762-F885F79C9AA2}"/>
    <cellStyle name="Normal 6 5 4 4 3 3 2" xfId="31423" xr:uid="{06166BF6-49AB-4FD9-B6C9-466EFABFB73C}"/>
    <cellStyle name="Normal 6 5 4 4 3 4" xfId="31620" xr:uid="{F51A84E7-859C-4016-A24B-CC6BB58A5781}"/>
    <cellStyle name="Normal 6 5 4 5" xfId="2138" xr:uid="{00000000-0005-0000-0000-0000DC020000}"/>
    <cellStyle name="Normal 6 5 4 5 2" xfId="4627" xr:uid="{F656D414-B9FB-4E57-A874-02EABF4164A9}"/>
    <cellStyle name="Normal 6 5 4 5 3" xfId="30218" xr:uid="{CC65D777-7FA0-471D-A07E-954A4411B4C7}"/>
    <cellStyle name="Normal 6 5 4 5 3 2" xfId="31362" xr:uid="{73E9ABE8-24A6-412C-9014-B32C406F5254}"/>
    <cellStyle name="Normal 6 5 4 5 4" xfId="31558" xr:uid="{6EB7D5EF-0E62-4B3E-BC7A-4EBD9D7356D9}"/>
    <cellStyle name="Normal 6 5 4 6" xfId="4043" xr:uid="{275714B7-5104-4FAB-9E0E-B1CADB04BD20}"/>
    <cellStyle name="Normal 6 5 4 6 2" xfId="4756" xr:uid="{66B4AC42-B19A-46C7-BB60-AA3BF5A56B35}"/>
    <cellStyle name="Normal 6 5 4 6 3" xfId="30334" xr:uid="{0B89003E-3F94-4F85-8781-8734CDF2F216}"/>
    <cellStyle name="Normal 6 5 4 6 3 2" xfId="31476" xr:uid="{28AE4F89-814E-43D6-B004-239043802B5A}"/>
    <cellStyle name="Normal 6 5 4 6 4" xfId="31674" xr:uid="{C9E8D383-49F9-4B00-9D73-DB9D2C0D47B7}"/>
    <cellStyle name="Normal 6 5 4 7" xfId="30153" xr:uid="{2552D7E3-E9B3-4241-AB50-FAF890DD8E42}"/>
    <cellStyle name="Normal 6 5 4 7 2" xfId="30522" xr:uid="{4C0D5AE6-EFC9-4BFA-B323-123CB782B2A7}"/>
    <cellStyle name="Normal 6 5 5" xfId="2070" xr:uid="{00000000-0005-0000-0000-0000CF020000}"/>
    <cellStyle name="Normal 6 5 5 2" xfId="4760" xr:uid="{58B42343-3889-4193-AB92-064DC779A64F}"/>
    <cellStyle name="Normal 6 5 5 3" xfId="30169" xr:uid="{1B9038EE-4F4C-4744-8861-25102551DC54}"/>
    <cellStyle name="Normal 6 5 5 3 2" xfId="30524" xr:uid="{438B0090-C4E0-4040-B6B8-2ED195399BE5}"/>
    <cellStyle name="Normal 6 5 5 4" xfId="31509" xr:uid="{22A88986-2C4B-4B97-B1CE-8329EB5EAAF9}"/>
    <cellStyle name="Normal 6 5 6" xfId="30113" xr:uid="{8D7A58C9-2680-41F9-B10A-5FB6EB00FD95}"/>
    <cellStyle name="Normal 6 5 6 2" xfId="30474" xr:uid="{6AC3E222-93E2-4ED5-A04F-8AD2183A95F8}"/>
    <cellStyle name="Normal 6 6" xfId="1313" xr:uid="{00000000-0005-0000-0000-0000F2060000}"/>
    <cellStyle name="Normal 6 6 10" xfId="30155" xr:uid="{52A1F13F-0078-432B-BBAA-5F6768E9F38E}"/>
    <cellStyle name="Normal 6 6 10 2" xfId="31502" xr:uid="{05AC218F-FBCD-4605-9DE7-01587C8CA6CF}"/>
    <cellStyle name="Normal 6 6 2" xfId="1314" xr:uid="{00000000-0005-0000-0000-0000F3060000}"/>
    <cellStyle name="Normal 6 6 3" xfId="1315" xr:uid="{00000000-0005-0000-0000-0000F4060000}"/>
    <cellStyle name="Normal 6 6 3 2" xfId="1316" xr:uid="{00000000-0005-0000-0000-0000F5060000}"/>
    <cellStyle name="Normal 6 6 3 3" xfId="1317" xr:uid="{00000000-0005-0000-0000-0000F6060000}"/>
    <cellStyle name="Normal 6 6 3 3 2" xfId="1318" xr:uid="{00000000-0005-0000-0000-0000F7060000}"/>
    <cellStyle name="Normal 6 6 3 3 2 2" xfId="24448" xr:uid="{FF7B7CA6-5BAD-4B3B-BFA9-B67F9521BFD9}"/>
    <cellStyle name="Normal 6 6 3 3 2 3" xfId="23760" xr:uid="{C401F704-A611-42D7-8DE8-0593ABE99CAF}"/>
    <cellStyle name="Normal 6 6 3 3 3" xfId="1319" xr:uid="{00000000-0005-0000-0000-0000F8060000}"/>
    <cellStyle name="Normal 6 6 3 3 4" xfId="2141" xr:uid="{00000000-0005-0000-0000-0000E4020000}"/>
    <cellStyle name="Normal 6 6 3 3 4 2" xfId="4745" xr:uid="{DCE992B0-96C0-4517-B80E-99DBA26EC200}"/>
    <cellStyle name="Normal 6 6 3 3 4 3" xfId="25599" xr:uid="{C235D33F-C474-40C8-AD55-EC553E1D42A9}"/>
    <cellStyle name="Normal 6 6 3 3 4 4" xfId="30221" xr:uid="{1E0F7A3C-2BD1-4F71-A059-2E52E4FFE1B1}"/>
    <cellStyle name="Normal 6 6 3 3 4 4 2" xfId="31365" xr:uid="{0CD2B232-A623-46D5-BE56-9B0330ABDEE6}"/>
    <cellStyle name="Normal 6 6 3 3 4 5" xfId="31561" xr:uid="{644EB2C4-45E6-4172-BD45-78B17057F6A4}"/>
    <cellStyle name="Normal 6 6 3 3 5" xfId="30461" xr:uid="{904D57A7-5920-484C-BF65-E06F982671D6}"/>
    <cellStyle name="Normal 6 6 3 3 6" xfId="30541" xr:uid="{45581F97-261A-4B5F-B6BF-52BB811941F9}"/>
    <cellStyle name="Normal 6 6 3 4" xfId="1320" xr:uid="{00000000-0005-0000-0000-0000F9060000}"/>
    <cellStyle name="Normal 6 6 3 4 2" xfId="1321" xr:uid="{00000000-0005-0000-0000-0000FA060000}"/>
    <cellStyle name="Normal 6 6 3 4 3" xfId="3757" xr:uid="{00000000-0005-0000-0000-00005A060000}"/>
    <cellStyle name="Normal 6 6 3 4 3 2" xfId="4739" xr:uid="{CCE72AF1-1693-42F5-A9FF-B4A64FA2FDC4}"/>
    <cellStyle name="Normal 6 6 3 4 3 3" xfId="30281" xr:uid="{43EAA275-4ABE-462B-9447-B627D0C084F1}"/>
    <cellStyle name="Normal 6 6 3 4 3 3 2" xfId="31424" xr:uid="{93AAD6B1-80BF-4EEF-8D5D-CD727227AB72}"/>
    <cellStyle name="Normal 6 6 3 4 3 4" xfId="31621" xr:uid="{DD574392-F768-47A5-8B02-6EED73AC3250}"/>
    <cellStyle name="Normal 6 6 4" xfId="1322" xr:uid="{00000000-0005-0000-0000-0000FB060000}"/>
    <cellStyle name="Normal 6 6 4 2" xfId="1323" xr:uid="{00000000-0005-0000-0000-0000FC060000}"/>
    <cellStyle name="Normal 6 6 4 2 2" xfId="1324" xr:uid="{00000000-0005-0000-0000-0000FD060000}"/>
    <cellStyle name="Normal 6 6 4 2 2 2" xfId="24412" xr:uid="{7F9A15D0-EF01-4699-9491-9EC3553B5AF8}"/>
    <cellStyle name="Normal 6 6 4 2 2 3" xfId="25239" xr:uid="{0B833901-0D74-483C-8682-00DEB559717D}"/>
    <cellStyle name="Normal 6 6 4 2 3" xfId="1325" xr:uid="{00000000-0005-0000-0000-0000FE060000}"/>
    <cellStyle name="Normal 6 6 4 2 3 2" xfId="2024" xr:uid="{00000000-0005-0000-0000-0000FF060000}"/>
    <cellStyle name="Normal 6 6 4 2 3 3" xfId="3758" xr:uid="{00000000-0005-0000-0000-00005F060000}"/>
    <cellStyle name="Normal 6 6 4 2 3 3 2" xfId="4808" xr:uid="{D4480518-64CC-4BAE-AD63-DB0C87A603E7}"/>
    <cellStyle name="Normal 6 6 4 2 3 3 3" xfId="30282" xr:uid="{A757C1CC-289F-47DA-B927-DF3F89752397}"/>
    <cellStyle name="Normal 6 6 4 2 3 3 3 2" xfId="31425" xr:uid="{E50733EF-7DA7-4CC6-8EE1-0A08A8F17A48}"/>
    <cellStyle name="Normal 6 6 4 2 3 3 4" xfId="31622" xr:uid="{116C31C3-ADCC-4EDA-827C-4B657CD536F0}"/>
    <cellStyle name="Normal 6 6 4 2 4" xfId="24610" xr:uid="{0E019910-37DE-43E1-BDD5-941731A48A83}"/>
    <cellStyle name="Normal 6 6 4 3" xfId="1326" xr:uid="{00000000-0005-0000-0000-000000070000}"/>
    <cellStyle name="Normal 6 6 4 4" xfId="2979" xr:uid="{00000000-0005-0000-0000-0000D1070000}"/>
    <cellStyle name="Normal 6 6 4 4 2" xfId="31284" xr:uid="{19635C23-0322-4BD8-97B1-5DC1FA748C5B}"/>
    <cellStyle name="Normal 6 6 4 5" xfId="2142" xr:uid="{00000000-0005-0000-0000-0000E6020000}"/>
    <cellStyle name="Normal 6 6 4 5 2" xfId="4635" xr:uid="{BD1045AF-7E49-48EA-AF41-B1E7071CB221}"/>
    <cellStyle name="Normal 6 6 4 5 3" xfId="30222" xr:uid="{6D024BB1-BCE9-45B1-B4E9-3324C92FA7CE}"/>
    <cellStyle name="Normal 6 6 4 5 3 2" xfId="31366" xr:uid="{A3F6340C-D451-475A-A982-207B891A2261}"/>
    <cellStyle name="Normal 6 6 4 5 4" xfId="31562" xr:uid="{E815B1D5-FDA4-48C8-A684-C03B7EE3E407}"/>
    <cellStyle name="Normal 6 6 4 6" xfId="4046" xr:uid="{7E3C1600-D01B-4C17-A3C8-5A48EC2345CF}"/>
    <cellStyle name="Normal 6 6 4 6 2" xfId="4713" xr:uid="{68449821-113B-44E2-90F0-E71E4937E5CF}"/>
    <cellStyle name="Normal 6 6 4 6 3" xfId="30337" xr:uid="{4FEA25DB-3C81-4F82-B8DE-5FCA09BE2E0B}"/>
    <cellStyle name="Normal 6 6 4 6 3 2" xfId="31479" xr:uid="{1305EA02-9F5C-4ACE-9E7C-1E5681505D17}"/>
    <cellStyle name="Normal 6 6 4 6 4" xfId="31677" xr:uid="{6C3874CC-609C-48F8-B7E4-A3BC65EC6DA6}"/>
    <cellStyle name="Normal 6 6 4 7" xfId="30156" xr:uid="{5E7B4808-922D-4165-8936-0598A0A6DAFF}"/>
    <cellStyle name="Normal 6 6 4 7 2" xfId="30525" xr:uid="{D1390093-1061-4654-B29D-280509906CE5}"/>
    <cellStyle name="Normal 6 6 5" xfId="1327" xr:uid="{00000000-0005-0000-0000-000001070000}"/>
    <cellStyle name="Normal 6 6 6" xfId="1328" xr:uid="{00000000-0005-0000-0000-000002070000}"/>
    <cellStyle name="Normal 6 6 6 2" xfId="1329" xr:uid="{00000000-0005-0000-0000-000003070000}"/>
    <cellStyle name="Normal 6 6 6 3" xfId="1330" xr:uid="{00000000-0005-0000-0000-000004070000}"/>
    <cellStyle name="Normal 6 6 6 3 2" xfId="4626" xr:uid="{E7DC806F-0CF2-49E3-9BF1-8EFF6AC3C9C6}"/>
    <cellStyle name="Normal 6 6 6 3 2 2" xfId="4784" xr:uid="{7B28557E-58D5-4C46-AD75-D9193304C79B}"/>
    <cellStyle name="Normal 6 6 6 3 2 3" xfId="30348" xr:uid="{3218E97D-CD8C-4646-865A-D9FE354D3366}"/>
    <cellStyle name="Normal 6 6 6 3 2 3 2" xfId="31488" xr:uid="{3CAE3964-BC01-4657-A282-A605E568255D}"/>
    <cellStyle name="Normal 6 6 6 3 2 4" xfId="31688" xr:uid="{678B2E18-3999-4540-B1B8-C66D5ECF9D30}"/>
    <cellStyle name="Normal 6 6 6 3 3" xfId="25362" xr:uid="{25F2D5BA-2D6F-4E91-8FBB-4B9D252657D9}"/>
    <cellStyle name="Normal 6 6 6 4" xfId="2152" xr:uid="{00000000-0005-0000-0000-0000E9020000}"/>
    <cellStyle name="Normal 6 6 6 4 2" xfId="4689" xr:uid="{114F1330-7415-461B-B792-61BE07D55AC7}"/>
    <cellStyle name="Normal 6 6 6 4 3" xfId="30232" xr:uid="{F58AE918-38CD-4E0E-A2D9-09149BED6B00}"/>
    <cellStyle name="Normal 6 6 6 4 3 2" xfId="31376" xr:uid="{4B856CE8-FBE5-40B9-9BC7-A62E57FFCD5D}"/>
    <cellStyle name="Normal 6 6 6 4 4" xfId="31572" xr:uid="{4C1B4E78-3692-4AD9-812B-F104F8C9273E}"/>
    <cellStyle name="Normal 6 6 6 5" xfId="4095" xr:uid="{E42903F7-CF43-4BB8-AC03-F1EB46C1FC19}"/>
    <cellStyle name="Normal 6 6 6 5 2" xfId="4765" xr:uid="{2CC1BF88-5B5D-4701-8916-7B15CC9D2D01}"/>
    <cellStyle name="Normal 6 6 6 5 3" xfId="30346" xr:uid="{98CCC825-4A1A-42E6-B1AA-0E2C69D86523}"/>
    <cellStyle name="Normal 6 6 6 5 3 2" xfId="30467" xr:uid="{4FBD431D-8DEA-4803-A24A-7EA12E3C3A28}"/>
    <cellStyle name="Normal 6 6 6 5 4" xfId="31686" xr:uid="{C49B3C7B-D919-4712-AAA7-9D97D397881B}"/>
    <cellStyle name="Normal 6 6 6 6" xfId="25712" xr:uid="{CE44424C-FDE2-4274-9AAC-2B2782EEB566}"/>
    <cellStyle name="Normal 6 6 6 6 2" xfId="26401" xr:uid="{DEBDC983-AB32-4C69-A2AF-B29A4C97979C}"/>
    <cellStyle name="Normal 6 6 6 6 3" xfId="31161" xr:uid="{BD47C53A-D048-4DE0-B9CB-CDDE1C18DABC}"/>
    <cellStyle name="Normal 6 6 7" xfId="1331" xr:uid="{00000000-0005-0000-0000-000005070000}"/>
    <cellStyle name="Normal 6 6 7 2" xfId="1332" xr:uid="{00000000-0005-0000-0000-000006070000}"/>
    <cellStyle name="Normal 6 6 7 3" xfId="3759" xr:uid="{00000000-0005-0000-0000-000066060000}"/>
    <cellStyle name="Normal 6 6 7 3 2" xfId="4796" xr:uid="{7A2B7AA4-4D8E-47BA-B48E-48FE92EFB13B}"/>
    <cellStyle name="Normal 6 6 7 3 3" xfId="30283" xr:uid="{2C0FF210-3F32-4667-BC76-A197BDA7207F}"/>
    <cellStyle name="Normal 6 6 7 3 3 2" xfId="31426" xr:uid="{AD38E9A4-55DA-497D-9BB3-C9C7088878B7}"/>
    <cellStyle name="Normal 6 6 7 3 4" xfId="31623" xr:uid="{42646DD9-025F-4705-9E62-4F3B5975772E}"/>
    <cellStyle name="Normal 6 6 8" xfId="2140" xr:uid="{00000000-0005-0000-0000-0000E0020000}"/>
    <cellStyle name="Normal 6 6 8 2" xfId="4772" xr:uid="{C961BEA7-4CED-4BA6-BDFD-A714A0F418E5}"/>
    <cellStyle name="Normal 6 6 8 3" xfId="30220" xr:uid="{37158C93-C128-47BC-9E38-D6AD1178AECA}"/>
    <cellStyle name="Normal 6 6 8 3 2" xfId="31364" xr:uid="{872114F9-D194-46EE-A5D9-EE1B0BAD18D4}"/>
    <cellStyle name="Normal 6 6 8 4" xfId="31560" xr:uid="{3F39477A-ED45-441A-A75D-B419A820AC75}"/>
    <cellStyle name="Normal 6 6 9" xfId="4045" xr:uid="{A50BAD3F-B140-4A20-83B4-791B93C5BDD0}"/>
    <cellStyle name="Normal 6 6 9 2" xfId="4821" xr:uid="{7CDE7D59-F383-4AF9-8CAA-D8B18AFC360A}"/>
    <cellStyle name="Normal 6 6 9 3" xfId="30336" xr:uid="{3A6A9E50-0BA5-4941-9213-B78E13DA814B}"/>
    <cellStyle name="Normal 6 6 9 3 2" xfId="31478" xr:uid="{6013DB08-71B5-4C90-970E-D19F82C70232}"/>
    <cellStyle name="Normal 6 6 9 4" xfId="31676" xr:uid="{53DDC73E-BA27-4E23-88D4-7A4DBD3D816F}"/>
    <cellStyle name="Normal 6 7" xfId="29573" xr:uid="{949E648E-1627-4304-B1D4-9DF911CA9729}"/>
    <cellStyle name="Normal 6 7 2" xfId="29630" xr:uid="{0E90CD01-BDD5-4813-BF65-92255AD7581D}"/>
    <cellStyle name="Normal 6 7 2 2" xfId="31249" xr:uid="{93E5B342-B8B5-4605-BBB7-D65BB0DA361E}"/>
    <cellStyle name="Normal 6 7 2 3" xfId="30417" xr:uid="{12179D78-6B54-4E06-83B0-9939D6079D0B}"/>
    <cellStyle name="Normal 6 7 3" xfId="29609" xr:uid="{7AF28517-C91E-49FA-99C2-5F623D4C0532}"/>
    <cellStyle name="Normal 6 7 3 2" xfId="29649" xr:uid="{53DFD4C6-C645-4A38-ACB5-6A77D465B439}"/>
    <cellStyle name="Normal 6 7 3 3" xfId="30391" xr:uid="{A5E5D95B-DDD1-4A2C-BD44-CABFE47ABDB3}"/>
    <cellStyle name="Normal 6 7 3 4" xfId="30378" xr:uid="{5155BC23-F086-4F1A-906F-131E56510975}"/>
    <cellStyle name="Normal 6 7 3 4 2" xfId="31717" xr:uid="{2BC8B870-CC42-4F6F-B727-0ADF1FB26729}"/>
    <cellStyle name="Normal 6 7 4" xfId="29638" xr:uid="{BF5B92AD-058E-4424-9669-B083BD07B8A2}"/>
    <cellStyle name="Normal 6 7 5" xfId="30365" xr:uid="{F68FEA24-123A-403F-96BE-EBB35A98CD3A}"/>
    <cellStyle name="Normal 6 7 5 2" xfId="31243" xr:uid="{E6CAD0FF-2279-4F48-A47B-5AABE6331490}"/>
    <cellStyle name="Normal 6 7 5 3" xfId="31704" xr:uid="{5A1A3DA2-D180-456E-AB85-E966B8A9EF63}"/>
    <cellStyle name="Normal 6 8" xfId="31495" xr:uid="{87BFBF72-39C8-449B-BCD7-58E40C532503}"/>
    <cellStyle name="Normal 7" xfId="1333" xr:uid="{00000000-0005-0000-0000-000007070000}"/>
    <cellStyle name="Normal 7 10" xfId="1334" xr:uid="{00000000-0005-0000-0000-000008070000}"/>
    <cellStyle name="Normal 7 10 10" xfId="9965" xr:uid="{359EDB8F-CE3F-4AAB-BA56-64B93A8BE2F6}"/>
    <cellStyle name="Normal 7 10 10 2" xfId="20345" xr:uid="{A0EBA2BB-938B-403C-AE99-D606E1476D6E}"/>
    <cellStyle name="Normal 7 10 11" xfId="24755" xr:uid="{DCAAA4C2-9861-49AD-92EC-882F2EE993BF}"/>
    <cellStyle name="Normal 7 10 12" xfId="12620" xr:uid="{9C120931-6A9C-4D9E-867D-D45C3FFA9BE0}"/>
    <cellStyle name="Normal 7 10 2" xfId="1335" xr:uid="{00000000-0005-0000-0000-000009070000}"/>
    <cellStyle name="Normal 7 10 2 2" xfId="1336" xr:uid="{00000000-0005-0000-0000-00000A070000}"/>
    <cellStyle name="Normal 7 10 2 2 2" xfId="5384" xr:uid="{A4B9A53A-3A43-4F3E-97AF-AF5E34941C4F}"/>
    <cellStyle name="Normal 7 10 2 2 2 2" xfId="23996" xr:uid="{5EF00CC8-C1B7-452B-B020-E7942E28CFBA}"/>
    <cellStyle name="Normal 7 10 2 2 2 3" xfId="26134" xr:uid="{DA00C987-569E-4341-827D-79B457BCFD94}"/>
    <cellStyle name="Normal 7 10 2 2 2 4" xfId="14681" xr:uid="{AF8FDFBD-6E65-4DA8-8B0E-B3F6654E15C5}"/>
    <cellStyle name="Normal 7 10 2 2 3" xfId="7134" xr:uid="{1F695DB0-07BF-463B-8722-C8FD9DE9EB6F}"/>
    <cellStyle name="Normal 7 10 2 2 3 2" xfId="27649" xr:uid="{8920B3EA-FA12-4A67-8439-E48C80F70C78}"/>
    <cellStyle name="Normal 7 10 2 2 3 3" xfId="26462" xr:uid="{E77B95E4-620B-4F7D-AC90-1902E601BB1F}"/>
    <cellStyle name="Normal 7 10 2 2 3 4" xfId="17514" xr:uid="{F420B961-5D2F-4632-BE6A-9C566417EBFD}"/>
    <cellStyle name="Normal 7 10 2 2 4" xfId="9967" xr:uid="{5F7FA390-95AA-49B3-AFEE-72F4C6921564}"/>
    <cellStyle name="Normal 7 10 2 2 4 2" xfId="29442" xr:uid="{9F168CC0-FBA2-4457-95B5-94D8723EC7E6}"/>
    <cellStyle name="Normal 7 10 2 2 4 3" xfId="20347" xr:uid="{20AEA8B9-C71C-492C-B138-253E81DD2236}"/>
    <cellStyle name="Normal 7 10 2 2 5" xfId="23411" xr:uid="{8A0A8ABF-D98B-4B79-A80A-A3B39774D71E}"/>
    <cellStyle name="Normal 7 10 2 2 6" xfId="13991" xr:uid="{6D8B82FA-0E6C-4705-9C7C-2244EF70DF8B}"/>
    <cellStyle name="Normal 7 10 2 3" xfId="2814" xr:uid="{00000000-0005-0000-0000-0000DA070000}"/>
    <cellStyle name="Normal 7 10 2 3 2" xfId="6029" xr:uid="{E04C8CEC-3F9D-4245-AA24-EF8271A18E37}"/>
    <cellStyle name="Normal 7 10 2 3 2 2" xfId="27609" xr:uid="{47AA8E0E-5398-489F-9C7E-069702AF5635}"/>
    <cellStyle name="Normal 7 10 2 3 2 3" xfId="15483" xr:uid="{7ED1D0C9-1B01-46B9-9DAD-C57BBC4FCD35}"/>
    <cellStyle name="Normal 7 10 2 3 3" xfId="7936" xr:uid="{1FEF77F3-0BD1-4C29-8FBA-6684FC4B16E9}"/>
    <cellStyle name="Normal 7 10 2 3 3 2" xfId="18316" xr:uid="{55CD75F5-A303-475B-ADFC-8BC97820FAA9}"/>
    <cellStyle name="Normal 7 10 2 3 4" xfId="10769" xr:uid="{AF006C00-1996-4209-87E4-9E26DBCAE9E4}"/>
    <cellStyle name="Normal 7 10 2 3 4 2" xfId="21149" xr:uid="{A4287C7A-E3EA-47F2-9467-86089E66D99F}"/>
    <cellStyle name="Normal 7 10 2 3 5" xfId="25406" xr:uid="{F96F5F49-5B26-4FCC-A7A2-514258545DFA}"/>
    <cellStyle name="Normal 7 10 2 3 6" xfId="13282" xr:uid="{A7A63833-42D2-46E1-964C-4D829DD7806C}"/>
    <cellStyle name="Normal 7 10 2 4" xfId="4209" xr:uid="{0F502A3E-63E3-4E2E-8374-0554430612A7}"/>
    <cellStyle name="Normal 7 10 2 4 2" xfId="8980" xr:uid="{AB6A1B5F-780F-4A02-8EBF-59D98E232FA1}"/>
    <cellStyle name="Normal 7 10 2 4 2 2" xfId="29061" xr:uid="{BE39E1FE-354A-41F3-A150-7076FFA64329}"/>
    <cellStyle name="Normal 7 10 2 4 2 3" xfId="19360" xr:uid="{76DF4956-5777-4EED-9D8B-AF88C6B58339}"/>
    <cellStyle name="Normal 7 10 2 4 3" xfId="11813" xr:uid="{11388FA3-A7FB-4627-B1A8-85D14666261B}"/>
    <cellStyle name="Normal 7 10 2 4 3 2" xfId="22193" xr:uid="{18DDC2C6-0556-401C-AEC8-9E605AC46C13}"/>
    <cellStyle name="Normal 7 10 2 4 4" xfId="24510" xr:uid="{1D9F726A-6BCE-4942-A09A-7B22BDAD81ED}"/>
    <cellStyle name="Normal 7 10 2 4 5" xfId="16527" xr:uid="{76A4361B-AE12-42E6-9D40-C4A92532D484}"/>
    <cellStyle name="Normal 7 10 2 5" xfId="5383" xr:uid="{E5553ABE-3B56-49CC-AFEC-C7BD663E3D93}"/>
    <cellStyle name="Normal 7 10 2 5 2" xfId="27739" xr:uid="{6FB7CD1E-BB98-47A7-866A-C32DB96261CF}"/>
    <cellStyle name="Normal 7 10 2 5 3" xfId="14680" xr:uid="{BFF043C1-DCF2-4466-9280-99DB4D43F2AE}"/>
    <cellStyle name="Normal 7 10 2 6" xfId="7133" xr:uid="{6361ED63-A707-4DFE-9CD2-D4B3AAB26F1C}"/>
    <cellStyle name="Normal 7 10 2 6 2" xfId="17513" xr:uid="{3F86AD79-75C2-4043-9D87-7D65193261D4}"/>
    <cellStyle name="Normal 7 10 2 7" xfId="9966" xr:uid="{E54C6F80-500C-4B60-A673-1AE452898B48}"/>
    <cellStyle name="Normal 7 10 2 7 2" xfId="20346" xr:uid="{51356147-A5F8-47C0-A2EC-BB586B96B995}"/>
    <cellStyle name="Normal 7 10 2 8" xfId="23326" xr:uid="{04908B98-1AF4-44E0-98BC-2FDD3A60EB33}"/>
    <cellStyle name="Normal 7 10 2 9" xfId="12778" xr:uid="{D1BE6283-3FDA-49AA-8341-13787A20BF3F}"/>
    <cellStyle name="Normal 7 10 3" xfId="1337" xr:uid="{00000000-0005-0000-0000-00000B070000}"/>
    <cellStyle name="Normal 7 10 3 2" xfId="4568" xr:uid="{11FCBC09-A35D-4151-A26B-9C6373D21978}"/>
    <cellStyle name="Normal 7 10 3 2 2" xfId="9339" xr:uid="{D9CF7BA1-92E5-4591-9602-33ECCA660599}"/>
    <cellStyle name="Normal 7 10 3 2 2 2" xfId="29313" xr:uid="{9145F611-582B-4B1F-BCE6-D7A1BCD64F24}"/>
    <cellStyle name="Normal 7 10 3 2 2 3" xfId="19719" xr:uid="{BE77D7EB-6259-4ACB-8F57-D12C7AB8F4A3}"/>
    <cellStyle name="Normal 7 10 3 2 3" xfId="12172" xr:uid="{A8FF997D-3A24-4D21-91AF-B7051C583D89}"/>
    <cellStyle name="Normal 7 10 3 2 3 2" xfId="22552" xr:uid="{3C37EBCB-BCA8-4433-9BA6-1FFA34A34C78}"/>
    <cellStyle name="Normal 7 10 3 2 4" xfId="24774" xr:uid="{DA082615-1FF6-43D0-849D-F4B31354C96A}"/>
    <cellStyle name="Normal 7 10 3 2 5" xfId="16886" xr:uid="{B9FDA2A6-F21D-4474-8FE5-A5A79B469669}"/>
    <cellStyle name="Normal 7 10 3 3" xfId="5385" xr:uid="{6608DE53-BD66-4FE6-A7ED-DEEE29BF5B7A}"/>
    <cellStyle name="Normal 7 10 3 3 2" xfId="23456" xr:uid="{AD02EF29-A0BC-4C69-9C51-E0CCE8F7985D}"/>
    <cellStyle name="Normal 7 10 3 3 3" xfId="28175" xr:uid="{5786EC6E-BC84-46CD-9DCF-C5BF731604E8}"/>
    <cellStyle name="Normal 7 10 3 3 4" xfId="14682" xr:uid="{DC83B160-367D-4B98-BCE1-0DC66EBC19B5}"/>
    <cellStyle name="Normal 7 10 3 4" xfId="7135" xr:uid="{37226F6C-8048-4F92-BE47-4D8E2236DF60}"/>
    <cellStyle name="Normal 7 10 3 4 2" xfId="23393" xr:uid="{41637022-843A-442E-8875-D6C6DF8B744A}"/>
    <cellStyle name="Normal 7 10 3 4 3" xfId="26426" xr:uid="{25EC9742-984F-4EBF-B238-BFA9D1E97032}"/>
    <cellStyle name="Normal 7 10 3 4 4" xfId="17515" xr:uid="{190C4A24-CB20-40C2-93A7-61356E2833BD}"/>
    <cellStyle name="Normal 7 10 3 5" xfId="9968" xr:uid="{4210E821-E696-44AC-A9C0-8619178DC8C7}"/>
    <cellStyle name="Normal 7 10 3 5 2" xfId="29443" xr:uid="{80A92848-3D34-423A-8117-F7F695E07DDF}"/>
    <cellStyle name="Normal 7 10 3 5 3" xfId="20348" xr:uid="{40C46509-62EF-4080-9C0C-473775E255EA}"/>
    <cellStyle name="Normal 7 10 3 6" xfId="24565" xr:uid="{2CAF589F-8D02-41D7-B31B-B14902BAD6B1}"/>
    <cellStyle name="Normal 7 10 3 7" xfId="13992" xr:uid="{4BA0991D-B842-41FD-A4E6-6706B5AC3923}"/>
    <cellStyle name="Normal 7 10 4" xfId="1338" xr:uid="{00000000-0005-0000-0000-00000C070000}"/>
    <cellStyle name="Normal 7 10 4 2" xfId="5386" xr:uid="{7F2299F0-9DB4-4D9A-9001-239F73A775C7}"/>
    <cellStyle name="Normal 7 10 4 2 2" xfId="25554" xr:uid="{E5CEE4C4-4715-4AF9-9AA9-3AB12C7D7BF8}"/>
    <cellStyle name="Normal 7 10 4 2 3" xfId="26717" xr:uid="{0518671A-3004-4D51-92EB-14748FE8D4D0}"/>
    <cellStyle name="Normal 7 10 4 2 4" xfId="14683" xr:uid="{55D487BB-2CE0-4823-9C2E-173D990CFA5F}"/>
    <cellStyle name="Normal 7 10 4 3" xfId="7136" xr:uid="{C8001552-B498-40A9-A99C-CEE758884F72}"/>
    <cellStyle name="Normal 7 10 4 3 2" xfId="28477" xr:uid="{E5EEF2C8-A902-4BCF-96B2-5CC315E52353}"/>
    <cellStyle name="Normal 7 10 4 3 3" xfId="17516" xr:uid="{6358BC15-32A6-4BE3-B493-53E3BDD20DAE}"/>
    <cellStyle name="Normal 7 10 4 4" xfId="9969" xr:uid="{323580FE-EEE3-4E8D-80EE-29C6171B7494}"/>
    <cellStyle name="Normal 7 10 4 4 2" xfId="20349" xr:uid="{543851B6-A0ED-47F7-B76F-4F54F2EE5AB8}"/>
    <cellStyle name="Normal 7 10 4 5" xfId="22745" xr:uid="{3749016E-AA7A-4454-A1DA-C500517CF5AF}"/>
    <cellStyle name="Normal 7 10 4 6" xfId="13476" xr:uid="{502BFF64-2BE5-4EE4-B1CD-8F3328BE0C78}"/>
    <cellStyle name="Normal 7 10 5" xfId="2507" xr:uid="{00000000-0005-0000-0000-0000DD070000}"/>
    <cellStyle name="Normal 7 10 5 2" xfId="5786" xr:uid="{F0CC4165-7ADF-41DD-9346-8605F4BE5F3F}"/>
    <cellStyle name="Normal 7 10 5 2 2" xfId="25865" xr:uid="{B61FC58C-C78F-4942-ACE6-ACDE5712BCEF}"/>
    <cellStyle name="Normal 7 10 5 2 3" xfId="15178" xr:uid="{06A66D68-83F9-4B41-B43E-B0BCDBDFA79B}"/>
    <cellStyle name="Normal 7 10 5 3" xfId="7631" xr:uid="{DC12FF0F-A626-4A05-B5C9-CD8DE60BA160}"/>
    <cellStyle name="Normal 7 10 5 3 2" xfId="18011" xr:uid="{5787543C-7E1F-4E36-B71B-5D68C378B636}"/>
    <cellStyle name="Normal 7 10 5 4" xfId="10464" xr:uid="{46DB715C-7B80-44DC-9221-E9A221CBC736}"/>
    <cellStyle name="Normal 7 10 5 4 2" xfId="20844" xr:uid="{EECD5737-11A0-43FC-9A91-FF0D15B9D4B4}"/>
    <cellStyle name="Normal 7 10 5 5" xfId="25101" xr:uid="{4597B0DB-FED5-4E2B-B408-D8ED4E270D5D}"/>
    <cellStyle name="Normal 7 10 5 6" xfId="12894" xr:uid="{CEC3B7B2-46A5-4240-8249-298F51D0FDF8}"/>
    <cellStyle name="Normal 7 10 6" xfId="2387" xr:uid="{00000000-0005-0000-0000-0000D7070000}"/>
    <cellStyle name="Normal 7 10 6 2" xfId="7513" xr:uid="{33EEEEBC-3999-4154-AF49-1DDEC298D42F}"/>
    <cellStyle name="Normal 7 10 6 2 2" xfId="27727" xr:uid="{6E27EFFE-3410-442F-AB71-2298894BF39B}"/>
    <cellStyle name="Normal 7 10 6 2 3" xfId="17893" xr:uid="{166C65E8-4599-47E7-9E14-4A04EC4114C6}"/>
    <cellStyle name="Normal 7 10 6 3" xfId="10346" xr:uid="{7A5E4030-AFE3-4F5F-8ABC-172E1EB362CC}"/>
    <cellStyle name="Normal 7 10 6 3 2" xfId="20726" xr:uid="{84B406C7-CBEC-47CD-9FE7-F652727532BA}"/>
    <cellStyle name="Normal 7 10 6 4" xfId="23001" xr:uid="{451DD849-E7A2-416E-9306-9DD9DD1584EB}"/>
    <cellStyle name="Normal 7 10 6 5" xfId="15060" xr:uid="{5AF3D516-CBE8-4A12-8927-868403AD4680}"/>
    <cellStyle name="Normal 7 10 7" xfId="4047" xr:uid="{6E59AE2C-8E82-494C-B3FD-012447F7B53B}"/>
    <cellStyle name="Normal 7 10 7 2" xfId="8832" xr:uid="{22EDCD99-8D6E-4D4F-A745-3609BA3D8FCE}"/>
    <cellStyle name="Normal 7 10 7 2 2" xfId="19212" xr:uid="{F6B184DA-BF4F-4E31-877F-25BC400D3FB4}"/>
    <cellStyle name="Normal 7 10 7 3" xfId="11665" xr:uid="{40CECD75-8C86-4DBF-85D4-8E4C5D42882A}"/>
    <cellStyle name="Normal 7 10 7 3 2" xfId="22045" xr:uid="{AEEFDBF3-74B8-4DDB-8B03-B040D14A0ADF}"/>
    <cellStyle name="Normal 7 10 7 4" xfId="27427" xr:uid="{2103D2B5-8BCE-41ED-8FCE-241BE7C0470A}"/>
    <cellStyle name="Normal 7 10 7 5" xfId="16379" xr:uid="{1A0EA109-9C61-4286-AECE-80E16F59AB5F}"/>
    <cellStyle name="Normal 7 10 8" xfId="5382" xr:uid="{91C3F893-9AC0-43F1-A489-DF9A5D70CB6F}"/>
    <cellStyle name="Normal 7 10 8 2" xfId="14679" xr:uid="{8DCBDF70-C312-4F7B-9F46-EE95B2AB0865}"/>
    <cellStyle name="Normal 7 10 9" xfId="7132" xr:uid="{15515014-6102-4EEC-8091-16EDB1B419C8}"/>
    <cellStyle name="Normal 7 10 9 2" xfId="17512" xr:uid="{E0F45A6C-1380-40AF-953D-8F8EC9A6BF5E}"/>
    <cellStyle name="Normal 7 11" xfId="1339" xr:uid="{00000000-0005-0000-0000-00000D070000}"/>
    <cellStyle name="Normal 7 11 10" xfId="9970" xr:uid="{22363347-2364-4785-9EB3-D6EE67D8D6F9}"/>
    <cellStyle name="Normal 7 11 10 2" xfId="20350" xr:uid="{D482AEAA-D25E-4AFC-B026-BD68ADA08397}"/>
    <cellStyle name="Normal 7 11 11" xfId="24778" xr:uid="{0D03B689-F3C3-414F-A68D-8351DA2E048C}"/>
    <cellStyle name="Normal 7 11 12" xfId="12621" xr:uid="{EC8688B2-80C3-4313-A060-3151A0DA0DE4}"/>
    <cellStyle name="Normal 7 11 2" xfId="1340" xr:uid="{00000000-0005-0000-0000-00000E070000}"/>
    <cellStyle name="Normal 7 11 2 2" xfId="1341" xr:uid="{00000000-0005-0000-0000-00000F070000}"/>
    <cellStyle name="Normal 7 11 2 2 2" xfId="5389" xr:uid="{8988D664-B5A8-496D-9580-6A16654365BE}"/>
    <cellStyle name="Normal 7 11 2 2 2 2" xfId="23082" xr:uid="{2975A7BF-990C-4EB9-9FE8-09F902CEE05D}"/>
    <cellStyle name="Normal 7 11 2 2 2 3" xfId="28018" xr:uid="{30920CE1-C917-4DEE-BD2A-0A0ADF2E79A0}"/>
    <cellStyle name="Normal 7 11 2 2 2 4" xfId="14686" xr:uid="{671B26F3-3577-4616-B5B5-55038CCCEF22}"/>
    <cellStyle name="Normal 7 11 2 2 3" xfId="7139" xr:uid="{65E79FC5-F13B-483E-A18B-B523871FF8EA}"/>
    <cellStyle name="Normal 7 11 2 2 3 2" xfId="27651" xr:uid="{1F447489-C760-4008-BF9A-963663F4F494}"/>
    <cellStyle name="Normal 7 11 2 2 3 3" xfId="26148" xr:uid="{BBD97FE4-4EEF-4535-B758-1DBF9848DBAF}"/>
    <cellStyle name="Normal 7 11 2 2 3 4" xfId="17519" xr:uid="{1E6750DA-7494-4FFF-8E5E-106522FD205C}"/>
    <cellStyle name="Normal 7 11 2 2 4" xfId="9972" xr:uid="{713C0F8E-83B0-4BFC-954C-AA99327C3BB6}"/>
    <cellStyle name="Normal 7 11 2 2 4 2" xfId="29444" xr:uid="{E593ECA3-1A30-446D-A231-9434060115B5}"/>
    <cellStyle name="Normal 7 11 2 2 4 3" xfId="20352" xr:uid="{033D2FB3-A140-4952-81E1-D1EBA10C7073}"/>
    <cellStyle name="Normal 7 11 2 2 5" xfId="24789" xr:uid="{19BD2E79-0BDF-4C70-BAE1-D84ECE040918}"/>
    <cellStyle name="Normal 7 11 2 2 6" xfId="13993" xr:uid="{39CD0ED1-E0DF-4B7C-9F24-EA6975AF709F}"/>
    <cellStyle name="Normal 7 11 2 3" xfId="2815" xr:uid="{00000000-0005-0000-0000-0000E1070000}"/>
    <cellStyle name="Normal 7 11 2 3 2" xfId="6030" xr:uid="{B3499556-E0C0-40C1-A3F5-6D139E58775D}"/>
    <cellStyle name="Normal 7 11 2 3 2 2" xfId="28469" xr:uid="{6446AA42-626D-4812-BD9C-9BA3A2B1A16F}"/>
    <cellStyle name="Normal 7 11 2 3 2 3" xfId="15484" xr:uid="{6D2591B6-AD6D-458F-BE31-B961D271A5D8}"/>
    <cellStyle name="Normal 7 11 2 3 3" xfId="7937" xr:uid="{B11481E7-C52A-430F-A6A9-79845D0D0905}"/>
    <cellStyle name="Normal 7 11 2 3 3 2" xfId="18317" xr:uid="{EC7DB7D9-279D-47C5-B892-78AB28936435}"/>
    <cellStyle name="Normal 7 11 2 3 4" xfId="10770" xr:uid="{A294334B-7AB2-4BE7-8BBC-EDE42B16F733}"/>
    <cellStyle name="Normal 7 11 2 3 4 2" xfId="21150" xr:uid="{59BD4C94-5818-4225-8EE9-0676871EE40A}"/>
    <cellStyle name="Normal 7 11 2 3 5" xfId="22983" xr:uid="{982E7633-AB26-42ED-821A-58EF5A73554B}"/>
    <cellStyle name="Normal 7 11 2 3 6" xfId="13283" xr:uid="{7C6C56FD-6166-47FA-A994-CF7328094250}"/>
    <cellStyle name="Normal 7 11 2 4" xfId="4210" xr:uid="{03FEBAA3-ABD2-4159-8032-1B1639440376}"/>
    <cellStyle name="Normal 7 11 2 4 2" xfId="8981" xr:uid="{E244D5CC-479E-4B54-8335-EEEB4922CB6B}"/>
    <cellStyle name="Normal 7 11 2 4 2 2" xfId="29062" xr:uid="{5ACFA86F-47FB-4AD9-AC48-971BBD014052}"/>
    <cellStyle name="Normal 7 11 2 4 2 3" xfId="19361" xr:uid="{0C284C7A-9173-47A4-8674-4E00B9C49257}"/>
    <cellStyle name="Normal 7 11 2 4 3" xfId="11814" xr:uid="{C1073F48-C366-435F-ADD9-85E76175FD1E}"/>
    <cellStyle name="Normal 7 11 2 4 3 2" xfId="22194" xr:uid="{C0671745-4072-450D-B085-3F3BDA1631C1}"/>
    <cellStyle name="Normal 7 11 2 4 4" xfId="23461" xr:uid="{F4430A89-939B-403D-95E7-821BB245F15C}"/>
    <cellStyle name="Normal 7 11 2 4 5" xfId="16528" xr:uid="{6CB6507E-4EB5-4336-A00B-89561EB712C1}"/>
    <cellStyle name="Normal 7 11 2 5" xfId="5388" xr:uid="{33BC3003-5F75-4A00-B41C-1C326665A7E7}"/>
    <cellStyle name="Normal 7 11 2 5 2" xfId="26689" xr:uid="{1D5FE240-5B8C-4BE8-A775-60BCA533EF2D}"/>
    <cellStyle name="Normal 7 11 2 5 3" xfId="14685" xr:uid="{6B135D0D-D75E-4BCF-A439-F8F6D830949D}"/>
    <cellStyle name="Normal 7 11 2 6" xfId="7138" xr:uid="{4C754E41-B74C-4AF5-8DBE-1D20CADFDF17}"/>
    <cellStyle name="Normal 7 11 2 6 2" xfId="17518" xr:uid="{9709B54F-A3FB-4619-B026-9EEEA158A0B2}"/>
    <cellStyle name="Normal 7 11 2 7" xfId="9971" xr:uid="{E9E114BA-5E97-43B4-B002-1EC42D644C46}"/>
    <cellStyle name="Normal 7 11 2 7 2" xfId="20351" xr:uid="{FF924DB4-FE08-47AD-BDD5-07FE49CE2E17}"/>
    <cellStyle name="Normal 7 11 2 8" xfId="23102" xr:uid="{8E9B7949-C2D4-4A5C-945B-49928DDC6DB0}"/>
    <cellStyle name="Normal 7 11 2 9" xfId="12779" xr:uid="{36C38E79-D0A4-447D-808C-55992FED73C8}"/>
    <cellStyle name="Normal 7 11 3" xfId="1342" xr:uid="{00000000-0005-0000-0000-000010070000}"/>
    <cellStyle name="Normal 7 11 3 2" xfId="4569" xr:uid="{F08FB077-443F-4C3C-896B-7515BA92433E}"/>
    <cellStyle name="Normal 7 11 3 2 2" xfId="9340" xr:uid="{D27B75A4-C000-467A-888F-1365130BA248}"/>
    <cellStyle name="Normal 7 11 3 2 2 2" xfId="29314" xr:uid="{A2FADAEA-ACA2-4144-8B05-40848E622347}"/>
    <cellStyle name="Normal 7 11 3 2 2 3" xfId="19720" xr:uid="{83BA6AA1-CCA4-45A7-820C-0465F5FEB0CA}"/>
    <cellStyle name="Normal 7 11 3 2 3" xfId="12173" xr:uid="{C82CB428-B76D-467F-988A-CA6D9E9E7A19}"/>
    <cellStyle name="Normal 7 11 3 2 3 2" xfId="22553" xr:uid="{9377B91C-26C4-41C9-BEE6-00E76C7B3FD7}"/>
    <cellStyle name="Normal 7 11 3 2 4" xfId="24894" xr:uid="{F31113B0-56C7-4E4C-93A6-8AF8E5789575}"/>
    <cellStyle name="Normal 7 11 3 2 5" xfId="16887" xr:uid="{8A63E600-65C8-4046-87F2-D20EF988AEDB}"/>
    <cellStyle name="Normal 7 11 3 3" xfId="5390" xr:uid="{E83D9A71-3DF9-43C8-B99C-E8E7B5C91885}"/>
    <cellStyle name="Normal 7 11 3 3 2" xfId="26856" xr:uid="{4BF5156C-88F7-4E45-9120-659344145EE1}"/>
    <cellStyle name="Normal 7 11 3 3 3" xfId="26385" xr:uid="{E7B2315B-E9DD-45FD-ADB1-13B5781B4026}"/>
    <cellStyle name="Normal 7 11 3 3 4" xfId="14687" xr:uid="{BF1817F3-3BA0-46A5-A4BF-75EE8ECFE377}"/>
    <cellStyle name="Normal 7 11 3 4" xfId="7140" xr:uid="{5280A6C7-2B48-4649-87D3-ADCC9DE95D0D}"/>
    <cellStyle name="Normal 7 11 3 4 2" xfId="28200" xr:uid="{812E5A52-87B2-4B40-843F-2D4080B355B3}"/>
    <cellStyle name="Normal 7 11 3 4 3" xfId="26737" xr:uid="{F071AE18-5C98-42D9-8191-89BC464A6E09}"/>
    <cellStyle name="Normal 7 11 3 4 4" xfId="17520" xr:uid="{14CFB8E9-AF26-41C8-AD18-296C9923FCBD}"/>
    <cellStyle name="Normal 7 11 3 5" xfId="9973" xr:uid="{896AB2E8-DD97-4B33-8F61-8C857134410C}"/>
    <cellStyle name="Normal 7 11 3 5 2" xfId="29445" xr:uid="{D5BA7E4F-8041-4F50-9F60-E57D00D4F08C}"/>
    <cellStyle name="Normal 7 11 3 5 3" xfId="20353" xr:uid="{2405E0A6-8308-436C-8A8A-D9C945072D28}"/>
    <cellStyle name="Normal 7 11 3 6" xfId="23987" xr:uid="{E4BF764F-3EA3-4134-BB4F-58F274E37C53}"/>
    <cellStyle name="Normal 7 11 3 7" xfId="13994" xr:uid="{BC402E3E-614B-4EC0-9F88-BC7D83AF55C6}"/>
    <cellStyle name="Normal 7 11 4" xfId="1343" xr:uid="{00000000-0005-0000-0000-000011070000}"/>
    <cellStyle name="Normal 7 11 4 2" xfId="5391" xr:uid="{2B1EB956-87F5-405E-84BF-C14AABB8AC93}"/>
    <cellStyle name="Normal 7 11 4 2 2" xfId="25699" xr:uid="{03F5981A-72C0-49A1-80CE-EF63FB9D190A}"/>
    <cellStyle name="Normal 7 11 4 2 3" xfId="28015" xr:uid="{FE2C575B-A880-4548-A54F-F6561E8BAF53}"/>
    <cellStyle name="Normal 7 11 4 2 4" xfId="14688" xr:uid="{4733B9B7-2481-42CE-A00E-680030EFEDC2}"/>
    <cellStyle name="Normal 7 11 4 3" xfId="7141" xr:uid="{9315D5C9-5A1E-4CB2-A88B-BF8C964D2BEF}"/>
    <cellStyle name="Normal 7 11 4 3 2" xfId="26138" xr:uid="{1CC7326F-494D-4DD0-B298-1CEA679D0896}"/>
    <cellStyle name="Normal 7 11 4 3 3" xfId="17521" xr:uid="{75DE99CE-A15C-4A73-8BDB-D8AF3D881DC3}"/>
    <cellStyle name="Normal 7 11 4 4" xfId="9974" xr:uid="{F9946A74-E173-43E3-B0BA-96C2ABB2266E}"/>
    <cellStyle name="Normal 7 11 4 4 2" xfId="20354" xr:uid="{39529DF1-034E-45DC-AA26-E9CB938FD2F2}"/>
    <cellStyle name="Normal 7 11 4 5" xfId="22825" xr:uid="{AB87E6D9-E620-421D-A83A-875ADE506B2E}"/>
    <cellStyle name="Normal 7 11 4 6" xfId="13477" xr:uid="{B9F47F6D-4538-4CFF-A2B7-BC413BFB317D}"/>
    <cellStyle name="Normal 7 11 5" xfId="2567" xr:uid="{00000000-0005-0000-0000-0000E4070000}"/>
    <cellStyle name="Normal 7 11 5 2" xfId="5835" xr:uid="{26C688D1-BC0D-4F50-A5C7-7657C905B376}"/>
    <cellStyle name="Normal 7 11 5 2 2" xfId="28563" xr:uid="{7D9370AA-0A8E-41EC-B483-4BE5D92A6336}"/>
    <cellStyle name="Normal 7 11 5 2 3" xfId="15238" xr:uid="{7C6C7EA9-C124-4B2D-A0B6-3002D630344F}"/>
    <cellStyle name="Normal 7 11 5 3" xfId="7691" xr:uid="{BEDCB853-65FC-4481-831B-524757D3FCAC}"/>
    <cellStyle name="Normal 7 11 5 3 2" xfId="18071" xr:uid="{664C40D8-033B-4F6E-8A3F-20052D54B7FA}"/>
    <cellStyle name="Normal 7 11 5 4" xfId="10524" xr:uid="{6BEFBC81-C896-460A-AF49-67FB03DBD65D}"/>
    <cellStyle name="Normal 7 11 5 4 2" xfId="20904" xr:uid="{9784D248-BDC7-4DAD-8326-3937CEAA7CBF}"/>
    <cellStyle name="Normal 7 11 5 5" xfId="22960" xr:uid="{A3774CC2-50E6-45FC-A5EF-F71506B10216}"/>
    <cellStyle name="Normal 7 11 5 6" xfId="12954" xr:uid="{03371C5D-BDEC-46D2-B5BA-E5D0E54B2A6D}"/>
    <cellStyle name="Normal 7 11 6" xfId="2388" xr:uid="{00000000-0005-0000-0000-0000DE070000}"/>
    <cellStyle name="Normal 7 11 6 2" xfId="7514" xr:uid="{71D714A7-6425-4457-A44E-C0871A29E4D1}"/>
    <cellStyle name="Normal 7 11 6 2 2" xfId="26744" xr:uid="{45F2AD07-E73E-4F52-B3D4-7FA7DADA198E}"/>
    <cellStyle name="Normal 7 11 6 2 3" xfId="17894" xr:uid="{1D76FDE9-70BF-4C37-BEA9-A8F50FBE07C0}"/>
    <cellStyle name="Normal 7 11 6 3" xfId="10347" xr:uid="{03A8D8C7-3A30-41C0-8D5F-EA494CA6BF65}"/>
    <cellStyle name="Normal 7 11 6 3 2" xfId="20727" xr:uid="{D5C21043-BB2A-4BE9-A353-E036D0635D5F}"/>
    <cellStyle name="Normal 7 11 6 4" xfId="25227" xr:uid="{2258CC28-F1D6-4E1D-8E91-0B27D3C48212}"/>
    <cellStyle name="Normal 7 11 6 5" xfId="15061" xr:uid="{52ADF66A-EB29-4A19-9CFB-5C7149705B6B}"/>
    <cellStyle name="Normal 7 11 7" xfId="4048" xr:uid="{EE667E84-03EA-4DAE-9CA5-DE6E77CCCF57}"/>
    <cellStyle name="Normal 7 11 7 2" xfId="8833" xr:uid="{EC9C2E3F-2204-4C36-8420-00000D705654}"/>
    <cellStyle name="Normal 7 11 7 2 2" xfId="19213" xr:uid="{4C367804-265D-474F-8198-FD538DAF5C9C}"/>
    <cellStyle name="Normal 7 11 7 3" xfId="11666" xr:uid="{56C55BEB-45EC-47E1-9373-A82619D5626C}"/>
    <cellStyle name="Normal 7 11 7 3 2" xfId="22046" xr:uid="{40342CC9-EA1D-41D4-B8B6-DCF058DCDC7A}"/>
    <cellStyle name="Normal 7 11 7 4" xfId="26605" xr:uid="{FC4E2446-8912-4D18-A47F-03FE12A54429}"/>
    <cellStyle name="Normal 7 11 7 5" xfId="16380" xr:uid="{39A3BD08-EAD5-4B60-B444-33BF85C21607}"/>
    <cellStyle name="Normal 7 11 8" xfId="5387" xr:uid="{AE210D88-C35F-41A1-892C-EC73F777EA89}"/>
    <cellStyle name="Normal 7 11 8 2" xfId="14684" xr:uid="{697C4BEC-E756-4A56-BB90-A414E65CC7E7}"/>
    <cellStyle name="Normal 7 11 9" xfId="7137" xr:uid="{566D06A8-060B-4D4C-BF61-F11ACD1F1823}"/>
    <cellStyle name="Normal 7 11 9 2" xfId="17517" xr:uid="{8C424DED-38E2-4C61-9583-22F0578D51C4}"/>
    <cellStyle name="Normal 7 12" xfId="1344" xr:uid="{00000000-0005-0000-0000-000012070000}"/>
    <cellStyle name="Normal 7 12 10" xfId="23317" xr:uid="{520EC44C-78C8-4AC2-929A-A416E99E52C9}"/>
    <cellStyle name="Normal 7 12 11" xfId="12622" xr:uid="{A97707B5-E08C-48E6-9EE8-4A9B22071A35}"/>
    <cellStyle name="Normal 7 12 2" xfId="1345" xr:uid="{00000000-0005-0000-0000-000013070000}"/>
    <cellStyle name="Normal 7 12 2 2" xfId="3416" xr:uid="{00000000-0005-0000-0000-0000E7070000}"/>
    <cellStyle name="Normal 7 12 2 2 2" xfId="6470" xr:uid="{39A9088A-FC78-4479-9DC7-ADCB235A6669}"/>
    <cellStyle name="Normal 7 12 2 2 2 2" xfId="28741" xr:uid="{A27641FD-E14A-4138-B691-D10FAFFA8D97}"/>
    <cellStyle name="Normal 7 12 2 2 2 3" xfId="27110" xr:uid="{4FD4AE5D-EC8D-49D8-B84F-943CA7D5760D}"/>
    <cellStyle name="Normal 7 12 2 2 2 4" xfId="16041" xr:uid="{C6D30117-175F-40B3-B79A-8E6B2759B86F}"/>
    <cellStyle name="Normal 7 12 2 2 3" xfId="8494" xr:uid="{09FAAEA6-2902-43B4-9CD5-58F656E01952}"/>
    <cellStyle name="Normal 7 12 2 2 3 2" xfId="28931" xr:uid="{4A32288B-9108-4ED3-B56C-46CD030CE8B9}"/>
    <cellStyle name="Normal 7 12 2 2 3 3" xfId="18874" xr:uid="{4A4AC680-1106-44EC-AB55-AA9572950355}"/>
    <cellStyle name="Normal 7 12 2 2 4" xfId="11327" xr:uid="{5D538C14-F16A-4F0B-9C06-428974AD32AD}"/>
    <cellStyle name="Normal 7 12 2 2 4 2" xfId="21707" xr:uid="{5E4EDEA6-1091-4DD7-A00A-CE92F8725E34}"/>
    <cellStyle name="Normal 7 12 2 2 5" xfId="24413" xr:uid="{7901D2B0-000F-4F6C-86FD-56A29FAF769F}"/>
    <cellStyle name="Normal 7 12 2 2 6" xfId="13995" xr:uid="{C5FE40AD-E36F-4CCB-BEFB-5E5A72A83FC6}"/>
    <cellStyle name="Normal 7 12 2 3" xfId="4211" xr:uid="{A9517A6B-EEC9-445A-9525-80D1579B21DF}"/>
    <cellStyle name="Normal 7 12 2 3 2" xfId="8982" xr:uid="{363605A0-3161-4FD3-A341-C6B64A6FB591}"/>
    <cellStyle name="Normal 7 12 2 3 2 2" xfId="29063" xr:uid="{AE9A9A4D-7143-464C-B961-1A5B50B8556C}"/>
    <cellStyle name="Normal 7 12 2 3 2 3" xfId="19362" xr:uid="{DFB227FE-7EFF-4B28-BEEC-F9530618E177}"/>
    <cellStyle name="Normal 7 12 2 3 3" xfId="11815" xr:uid="{D9F5E44E-8BC3-4854-B5FC-FF8E49C7FD99}"/>
    <cellStyle name="Normal 7 12 2 3 3 2" xfId="22195" xr:uid="{24610BF3-40D6-4CEA-A2DD-EE28C0F58DAE}"/>
    <cellStyle name="Normal 7 12 2 3 4" xfId="23163" xr:uid="{A120F433-790D-4C3E-B9C5-19B3E2843367}"/>
    <cellStyle name="Normal 7 12 2 3 5" xfId="16529" xr:uid="{247C4DF2-A610-4F4C-8B2F-72E87FA7ACBB}"/>
    <cellStyle name="Normal 7 12 2 4" xfId="5393" xr:uid="{DAF4E148-D4C3-47A6-8253-21AE8D606AFB}"/>
    <cellStyle name="Normal 7 12 2 4 2" xfId="28069" xr:uid="{15DB74D0-3538-414A-B215-1041392378D9}"/>
    <cellStyle name="Normal 7 12 2 4 3" xfId="26881" xr:uid="{E5DE6082-145C-469C-BD01-97F0936D8F74}"/>
    <cellStyle name="Normal 7 12 2 4 4" xfId="14690" xr:uid="{0FE1914F-D6AB-48FB-A6F7-19C438EA792D}"/>
    <cellStyle name="Normal 7 12 2 5" xfId="7143" xr:uid="{CEEAC735-1F80-42A3-8321-BEBDBBA0EDAD}"/>
    <cellStyle name="Normal 7 12 2 5 2" xfId="26861" xr:uid="{7FC277FB-F359-49BC-944E-08714D7C8310}"/>
    <cellStyle name="Normal 7 12 2 5 3" xfId="17523" xr:uid="{A21AEE0E-7E2E-4844-9A39-7F70268A3FAA}"/>
    <cellStyle name="Normal 7 12 2 6" xfId="9976" xr:uid="{5D104CE3-2005-4D2C-91BA-62CD2764C2A5}"/>
    <cellStyle name="Normal 7 12 2 6 2" xfId="20356" xr:uid="{9DD75C04-C32C-41B7-8B04-005C3689DFA0}"/>
    <cellStyle name="Normal 7 12 2 7" xfId="23334" xr:uid="{8C58B10D-58D2-47E9-A3E4-FC944654C601}"/>
    <cellStyle name="Normal 7 12 2 8" xfId="12780" xr:uid="{E649DBA6-EF38-4C42-A68A-E78C329FCC2E}"/>
    <cellStyle name="Normal 7 12 3" xfId="1346" xr:uid="{00000000-0005-0000-0000-000014070000}"/>
    <cellStyle name="Normal 7 12 3 2" xfId="5394" xr:uid="{443EB7AA-966A-4D81-A596-F8B71D54BD25}"/>
    <cellStyle name="Normal 7 12 3 2 2" xfId="25611" xr:uid="{5D5DB393-479B-466F-B4E5-4C66F774489E}"/>
    <cellStyle name="Normal 7 12 3 2 3" xfId="28418" xr:uid="{C6B812D9-43A0-45C7-A9CF-806826CD411E}"/>
    <cellStyle name="Normal 7 12 3 2 4" xfId="14691" xr:uid="{04FFAD5B-49AD-4C32-AFAF-8DA40DBBAA22}"/>
    <cellStyle name="Normal 7 12 3 3" xfId="7144" xr:uid="{31D08A08-FD56-40CA-BFA7-63A6747620DA}"/>
    <cellStyle name="Normal 7 12 3 3 2" xfId="26761" xr:uid="{20E146AB-C481-46EA-834B-687A32370159}"/>
    <cellStyle name="Normal 7 12 3 3 3" xfId="27371" xr:uid="{126CBA36-0DF7-45A9-8ED3-446F54B25D2D}"/>
    <cellStyle name="Normal 7 12 3 3 4" xfId="17524" xr:uid="{C685EBA9-8168-4E70-83F3-57D4600FB1AD}"/>
    <cellStyle name="Normal 7 12 3 4" xfId="9977" xr:uid="{A4249746-35AA-4BE6-8243-638427CB4973}"/>
    <cellStyle name="Normal 7 12 3 4 2" xfId="27575" xr:uid="{A2246321-1797-4EEC-A361-427FBB7A3C71}"/>
    <cellStyle name="Normal 7 12 3 4 3" xfId="29446" xr:uid="{FC474E0F-94E7-4478-AED2-F6A01BFD2FDA}"/>
    <cellStyle name="Normal 7 12 3 4 4" xfId="20357" xr:uid="{51FAB024-1226-42E8-AAF6-A5FB5429E163}"/>
    <cellStyle name="Normal 7 12 3 5" xfId="25254" xr:uid="{1421110F-A50F-449B-AB95-D639693CB953}"/>
    <cellStyle name="Normal 7 12 3 6" xfId="28275" xr:uid="{FF454D42-2019-4230-B53B-246989797AB1}"/>
    <cellStyle name="Normal 7 12 3 7" xfId="13478" xr:uid="{2801D4D9-EDE0-43F3-B730-EE8A7669444F}"/>
    <cellStyle name="Normal 7 12 4" xfId="2816" xr:uid="{00000000-0005-0000-0000-0000E9070000}"/>
    <cellStyle name="Normal 7 12 4 2" xfId="6031" xr:uid="{32FBEA4A-82E4-4966-A90C-DE535393E8C0}"/>
    <cellStyle name="Normal 7 12 4 2 2" xfId="26916" xr:uid="{D83921AD-51A7-496B-9F3B-A4793FF82044}"/>
    <cellStyle name="Normal 7 12 4 2 3" xfId="15485" xr:uid="{2D53276B-54CA-41C8-BE80-BF030D7DCF54}"/>
    <cellStyle name="Normal 7 12 4 3" xfId="7938" xr:uid="{0B88E007-E916-454D-BD47-675A750BAA0F}"/>
    <cellStyle name="Normal 7 12 4 3 2" xfId="18318" xr:uid="{248BA8B1-C989-48FC-B454-D0156789335F}"/>
    <cellStyle name="Normal 7 12 4 4" xfId="10771" xr:uid="{86F5B672-2CD3-4166-969E-FCF60CE9557C}"/>
    <cellStyle name="Normal 7 12 4 4 2" xfId="21151" xr:uid="{A8B38EA7-380D-48A1-8AAE-42F90DAC3DEA}"/>
    <cellStyle name="Normal 7 12 4 5" xfId="23351" xr:uid="{2EE5C875-92FB-4244-85F1-A7B5269EC329}"/>
    <cellStyle name="Normal 7 12 4 6" xfId="13284" xr:uid="{BD1FAE01-0A6B-405B-AB96-B89554939E0D}"/>
    <cellStyle name="Normal 7 12 5" xfId="2389" xr:uid="{00000000-0005-0000-0000-0000E5070000}"/>
    <cellStyle name="Normal 7 12 5 2" xfId="7515" xr:uid="{2881FDC1-79F9-44C7-AA11-057B3B302194}"/>
    <cellStyle name="Normal 7 12 5 2 2" xfId="25853" xr:uid="{A46F6F50-8C06-4C42-9B61-6C5CC67905B2}"/>
    <cellStyle name="Normal 7 12 5 2 3" xfId="17895" xr:uid="{F32CDA9C-1E49-45A3-B185-E476210ABDD6}"/>
    <cellStyle name="Normal 7 12 5 3" xfId="10348" xr:uid="{D381B5B9-B7F2-4A87-978F-37E3CDBA402E}"/>
    <cellStyle name="Normal 7 12 5 3 2" xfId="20728" xr:uid="{20523882-9569-42C4-B086-CBD4A3E82B11}"/>
    <cellStyle name="Normal 7 12 5 4" xfId="23055" xr:uid="{A6F9EEEE-E8DC-402C-A9B2-22B84D550CD6}"/>
    <cellStyle name="Normal 7 12 5 5" xfId="15062" xr:uid="{85D507C5-997B-4EAA-87BA-0875FAA4D589}"/>
    <cellStyle name="Normal 7 12 6" xfId="4049" xr:uid="{3596E1EC-2AB1-4D44-B20A-1ED70535BDF9}"/>
    <cellStyle name="Normal 7 12 6 2" xfId="8834" xr:uid="{3890EE2A-C302-4021-B00A-634E4D23842F}"/>
    <cellStyle name="Normal 7 12 6 2 2" xfId="28991" xr:uid="{955CD499-595D-414F-AAE0-F71BB9C01778}"/>
    <cellStyle name="Normal 7 12 6 2 3" xfId="19214" xr:uid="{913F2D5D-8627-4B2A-9E1A-D7DD3106EAED}"/>
    <cellStyle name="Normal 7 12 6 3" xfId="11667" xr:uid="{8D6AD15C-FE8F-413E-BF2C-CC63FCCFFCB8}"/>
    <cellStyle name="Normal 7 12 6 3 2" xfId="22047" xr:uid="{471792B2-66A8-4D60-B43F-BA638C8B7E91}"/>
    <cellStyle name="Normal 7 12 6 4" xfId="27817" xr:uid="{0DE08D80-981E-47DC-87CF-4F862B724AE2}"/>
    <cellStyle name="Normal 7 12 6 5" xfId="16381" xr:uid="{0BAED52F-AFEE-4DA3-8A28-08092205E7E4}"/>
    <cellStyle name="Normal 7 12 7" xfId="5392" xr:uid="{E8A85330-10A0-460A-939F-343ADD733E52}"/>
    <cellStyle name="Normal 7 12 7 2" xfId="26834" xr:uid="{43749EB2-AA72-4AF7-BF22-85B893F561AE}"/>
    <cellStyle name="Normal 7 12 7 3" xfId="14689" xr:uid="{C0F1CF48-03EC-48B2-B752-F79DF60FEEC7}"/>
    <cellStyle name="Normal 7 12 8" xfId="7142" xr:uid="{19AAED7C-FA0E-4E9F-B250-A2B26DF88045}"/>
    <cellStyle name="Normal 7 12 8 2" xfId="17522" xr:uid="{F44AA86D-E803-46B6-AFD8-5D043216ECE4}"/>
    <cellStyle name="Normal 7 12 9" xfId="9975" xr:uid="{4B10B018-C750-4555-B579-BF05472304FB}"/>
    <cellStyle name="Normal 7 12 9 2" xfId="20355" xr:uid="{D19C51ED-E470-46EA-B869-F4DFDED11AAE}"/>
    <cellStyle name="Normal 7 13" xfId="1347" xr:uid="{00000000-0005-0000-0000-000015070000}"/>
    <cellStyle name="Normal 7 13 10" xfId="12623" xr:uid="{2D384B92-5D75-46D6-9018-93A54C225D1C}"/>
    <cellStyle name="Normal 7 13 2" xfId="1348" xr:uid="{00000000-0005-0000-0000-000016070000}"/>
    <cellStyle name="Normal 7 13 2 2" xfId="2980" xr:uid="{00000000-0005-0000-0000-0000EC070000}"/>
    <cellStyle name="Normal 7 13 2 2 2" xfId="6133" xr:uid="{FE8D53A9-6625-4430-99D9-D9C3115D7D7F}"/>
    <cellStyle name="Normal 7 13 2 2 2 2" xfId="26921" xr:uid="{D35E8CFE-4AE8-4C13-B4F2-8CD714D39F81}"/>
    <cellStyle name="Normal 7 13 2 2 2 3" xfId="27613" xr:uid="{CF0D11E8-5A7A-4820-A722-7C16EC81CB42}"/>
    <cellStyle name="Normal 7 13 2 2 2 4" xfId="15611" xr:uid="{3C8BF89B-DCC0-4D53-9917-6FCA126DD74B}"/>
    <cellStyle name="Normal 7 13 2 2 3" xfId="8064" xr:uid="{68DDBB74-D7DA-4A47-B658-51081B2BF2CE}"/>
    <cellStyle name="Normal 7 13 2 2 3 2" xfId="28762" xr:uid="{4173E0ED-2598-4D03-AEB0-DE0A25AF7D91}"/>
    <cellStyle name="Normal 7 13 2 2 3 3" xfId="18444" xr:uid="{D59CC203-F6EF-4720-BC0E-DB4824764562}"/>
    <cellStyle name="Normal 7 13 2 2 4" xfId="10897" xr:uid="{C5659DA6-8FD7-405B-AD77-8FD632A8F8C0}"/>
    <cellStyle name="Normal 7 13 2 2 4 2" xfId="21277" xr:uid="{5EAC393A-E25D-4040-AA99-C5645CB40D94}"/>
    <cellStyle name="Normal 7 13 2 2 5" xfId="24434" xr:uid="{3994F3C3-412E-48B0-ADFB-64C6C0CABA60}"/>
    <cellStyle name="Normal 7 13 2 2 6" xfId="13479" xr:uid="{90E73610-F862-45F8-8E78-35B01AF3730E}"/>
    <cellStyle name="Normal 7 13 2 3" xfId="5396" xr:uid="{C2511337-16C9-45A8-9333-468C081E9C80}"/>
    <cellStyle name="Normal 7 13 2 3 2" xfId="23414" xr:uid="{C3B71349-DC77-4278-B639-76402E9E57BC}"/>
    <cellStyle name="Normal 7 13 2 3 3" xfId="28179" xr:uid="{F8A5584B-9B09-4954-8A17-C135DB60EF34}"/>
    <cellStyle name="Normal 7 13 2 3 4" xfId="14693" xr:uid="{D31934AC-F6BB-4307-A8AF-7E5977253F78}"/>
    <cellStyle name="Normal 7 13 2 4" xfId="7146" xr:uid="{20B6FFD0-323F-4558-8FF5-79FB207F6696}"/>
    <cellStyle name="Normal 7 13 2 4 2" xfId="26146" xr:uid="{FF4FF221-A08B-4504-947A-0343A1DB8537}"/>
    <cellStyle name="Normal 7 13 2 4 3" xfId="27173" xr:uid="{20F8625E-931C-4469-924A-DE4AB335F6EB}"/>
    <cellStyle name="Normal 7 13 2 4 4" xfId="17526" xr:uid="{1FF3CC5F-0612-4F2F-B13F-5712F1F3C11E}"/>
    <cellStyle name="Normal 7 13 2 5" xfId="9979" xr:uid="{4AE7471D-0114-489F-8CA8-726EC8830133}"/>
    <cellStyle name="Normal 7 13 2 5 2" xfId="29447" xr:uid="{D7AD06FC-802D-43E1-8C8B-0A71DC954DBA}"/>
    <cellStyle name="Normal 7 13 2 5 3" xfId="20359" xr:uid="{102748FF-B588-497E-B490-1D8C4B75F89E}"/>
    <cellStyle name="Normal 7 13 2 6" xfId="23101" xr:uid="{B4881FC2-88B5-4AF5-8CCF-37B88EFA183D}"/>
    <cellStyle name="Normal 7 13 2 7" xfId="12781" xr:uid="{FC89DDCE-20E0-4D06-9AE1-904260F698CB}"/>
    <cellStyle name="Normal 7 13 3" xfId="1349" xr:uid="{00000000-0005-0000-0000-000017070000}"/>
    <cellStyle name="Normal 7 13 3 2" xfId="5397" xr:uid="{DCB20980-7643-4535-88F9-578CE8FBFBCD}"/>
    <cellStyle name="Normal 7 13 3 2 2" xfId="27764" xr:uid="{23C00D56-7A99-4A54-90B1-0B147FC68906}"/>
    <cellStyle name="Normal 7 13 3 2 3" xfId="26815" xr:uid="{20460F01-06EE-4D47-A0BE-B0A32B9D05B2}"/>
    <cellStyle name="Normal 7 13 3 2 4" xfId="14694" xr:uid="{B0B13E8D-91B0-4667-8658-1ADDDDEE0915}"/>
    <cellStyle name="Normal 7 13 3 3" xfId="7147" xr:uid="{64CD0462-F6AC-497F-9989-CBA317968155}"/>
    <cellStyle name="Normal 7 13 3 3 2" xfId="27378" xr:uid="{11DC4761-E4F6-4690-AE9A-B56E67E30089}"/>
    <cellStyle name="Normal 7 13 3 3 3" xfId="27442" xr:uid="{E9AA02BF-9AB4-42F7-A16C-CE009BAA2A77}"/>
    <cellStyle name="Normal 7 13 3 3 4" xfId="17527" xr:uid="{2A80C9F8-14FC-4F30-8B24-C2E6DEE33964}"/>
    <cellStyle name="Normal 7 13 3 4" xfId="9980" xr:uid="{98DBFA60-2698-46F4-BF5C-075BAC410C90}"/>
    <cellStyle name="Normal 7 13 3 4 2" xfId="29448" xr:uid="{84CEC67C-FAC1-4B94-A702-87E75276E1F3}"/>
    <cellStyle name="Normal 7 13 3 4 3" xfId="20360" xr:uid="{59F6F00D-9A4D-4140-B6DF-F155B26FD33D}"/>
    <cellStyle name="Normal 7 13 3 5" xfId="24273" xr:uid="{9ECC0C4F-35AC-4BF6-A677-6556CB126B7C}"/>
    <cellStyle name="Normal 7 13 3 6" xfId="13285" xr:uid="{9A463FB0-23D4-4E20-BE85-7FEB1D78479A}"/>
    <cellStyle name="Normal 7 13 4" xfId="2390" xr:uid="{00000000-0005-0000-0000-0000EA070000}"/>
    <cellStyle name="Normal 7 13 4 2" xfId="7516" xr:uid="{AB47B31C-1842-46B8-BFC4-5DFFF4EFD572}"/>
    <cellStyle name="Normal 7 13 4 2 2" xfId="28062" xr:uid="{DB5496FD-3ECA-4527-9C12-ED22E11A1F40}"/>
    <cellStyle name="Normal 7 13 4 2 3" xfId="17896" xr:uid="{9D218ECA-F844-4997-8237-106A1F8729BE}"/>
    <cellStyle name="Normal 7 13 4 3" xfId="10349" xr:uid="{FC2FC417-DB07-4826-87D7-5B2446E9E3D4}"/>
    <cellStyle name="Normal 7 13 4 3 2" xfId="20729" xr:uid="{CC12FB36-B1F2-4EC9-B42F-50595556BD13}"/>
    <cellStyle name="Normal 7 13 4 4" xfId="22852" xr:uid="{BF373A71-7832-4175-8084-02F7704F61C2}"/>
    <cellStyle name="Normal 7 13 4 5" xfId="15063" xr:uid="{E13BC127-0E7F-4E10-BA34-579DB90C1102}"/>
    <cellStyle name="Normal 7 13 5" xfId="4050" xr:uid="{C48EAA1B-737A-4259-88AF-A88E11F7D0B2}"/>
    <cellStyle name="Normal 7 13 5 2" xfId="8835" xr:uid="{77A6E992-268E-475C-A367-69EAF4F88609}"/>
    <cellStyle name="Normal 7 13 5 2 2" xfId="28992" xr:uid="{4C50D351-F50B-4D38-ADF8-BDC32A258787}"/>
    <cellStyle name="Normal 7 13 5 2 3" xfId="19215" xr:uid="{E91DCA4A-113A-4BF8-98F5-3433F4BDA44E}"/>
    <cellStyle name="Normal 7 13 5 3" xfId="11668" xr:uid="{6424C1A2-E0FA-46CB-865D-D2637C8733E4}"/>
    <cellStyle name="Normal 7 13 5 3 2" xfId="22048" xr:uid="{A8877C6E-3F80-4ECE-BBAC-9E25EE1C5063}"/>
    <cellStyle name="Normal 7 13 5 4" xfId="24051" xr:uid="{4CD85591-419B-4589-8A19-007BB58E4ABA}"/>
    <cellStyle name="Normal 7 13 5 5" xfId="16382" xr:uid="{E002FDFB-78F4-48F0-B689-BCA90642B069}"/>
    <cellStyle name="Normal 7 13 6" xfId="5395" xr:uid="{9FC5ABBE-5778-416A-8388-E134B2F82B4D}"/>
    <cellStyle name="Normal 7 13 6 2" xfId="26080" xr:uid="{9042DCD2-8FD3-4FED-BC94-87E103CDB104}"/>
    <cellStyle name="Normal 7 13 6 3" xfId="28136" xr:uid="{47920828-9C9D-495D-BB4B-107B93789533}"/>
    <cellStyle name="Normal 7 13 6 4" xfId="14692" xr:uid="{3A164B11-B58D-49F7-BAE4-EAB2B732401E}"/>
    <cellStyle name="Normal 7 13 7" xfId="7145" xr:uid="{3F7AF10C-BBF5-44CB-AE49-D899F1B58A2A}"/>
    <cellStyle name="Normal 7 13 7 2" xfId="27499" xr:uid="{CD4C4EB5-DBD3-48EC-8F2A-53F58EEB111E}"/>
    <cellStyle name="Normal 7 13 7 3" xfId="17525" xr:uid="{80DCB9DD-116E-4C3F-89E8-0FC8E6A33AFF}"/>
    <cellStyle name="Normal 7 13 8" xfId="9978" xr:uid="{9FE94840-706F-4124-B963-1EAF1B222905}"/>
    <cellStyle name="Normal 7 13 8 2" xfId="20358" xr:uid="{BDFD353B-89F6-463A-BA27-9F07C438FE06}"/>
    <cellStyle name="Normal 7 13 9" xfId="23989" xr:uid="{1DBB7AE5-BB86-489A-8864-C46BF4D7E5AD}"/>
    <cellStyle name="Normal 7 14" xfId="1350" xr:uid="{00000000-0005-0000-0000-000018070000}"/>
    <cellStyle name="Normal 7 14 2" xfId="4570" xr:uid="{4072DF07-EF14-43D3-B167-C35CAF4234D0}"/>
    <cellStyle name="Normal 7 14 2 2" xfId="9341" xr:uid="{B8A9AD22-3410-4FF4-83C7-E2DC3D14ED22}"/>
    <cellStyle name="Normal 7 14 2 2 2" xfId="29315" xr:uid="{A5799844-DFFA-455D-A86E-8427EBCB3714}"/>
    <cellStyle name="Normal 7 14 2 2 3" xfId="19721" xr:uid="{7C974998-D80F-4756-8AA6-8EBE02DE6977}"/>
    <cellStyle name="Normal 7 14 2 2 4" xfId="31104" xr:uid="{30963E68-DF7F-441E-B851-E7A8DAB34A08}"/>
    <cellStyle name="Normal 7 14 2 2 5" xfId="30419" xr:uid="{B8C63CF5-2E3D-473B-81DF-62C1DAE53521}"/>
    <cellStyle name="Normal 7 14 2 3" xfId="12174" xr:uid="{14EEB91B-D8F9-4F06-B344-22845EF1E6AA}"/>
    <cellStyle name="Normal 7 14 2 3 2" xfId="22554" xr:uid="{3B072E4D-49A0-409B-9BD9-9B2AAEACA31C}"/>
    <cellStyle name="Normal 7 14 2 4" xfId="24582" xr:uid="{5942702B-591C-4132-A5C1-66F61F49F937}"/>
    <cellStyle name="Normal 7 14 2 4 2" xfId="31152" xr:uid="{DFD19340-27A1-4EB4-9771-AFF3F37C5F8F}"/>
    <cellStyle name="Normal 7 14 2 4 3" xfId="30526" xr:uid="{097927A9-822F-4CE1-ABAF-BC40902279A8}"/>
    <cellStyle name="Normal 7 14 2 5" xfId="16888" xr:uid="{683ACCB9-7C62-4B63-B4F1-090AB6DAC786}"/>
    <cellStyle name="Normal 7 14 2 6" xfId="30414" xr:uid="{CAAFDBF3-936A-463B-A3A3-49A746E7DF3C}"/>
    <cellStyle name="Normal 7 14 3" xfId="5398" xr:uid="{FAC9975F-8F2F-4E63-A9C3-9F3C1010A589}"/>
    <cellStyle name="Normal 7 14 3 2" xfId="25772" xr:uid="{8D397C2B-E913-4504-B12F-1B0EE6347D16}"/>
    <cellStyle name="Normal 7 14 3 2 2" xfId="30607" xr:uid="{8CB35ADA-85AD-456B-A4A2-9E7935D7A153}"/>
    <cellStyle name="Normal 7 14 3 2 3" xfId="30626" xr:uid="{844DF4E4-5553-4C45-8863-EB680F88D5AA}"/>
    <cellStyle name="Normal 7 14 3 2 4" xfId="30932" xr:uid="{01A695C0-06D1-4038-BF9D-2C5EAC4E3B89}"/>
    <cellStyle name="Normal 7 14 3 3" xfId="27631" xr:uid="{07857877-B5B2-4CEB-A569-43A78CB1FF4C}"/>
    <cellStyle name="Normal 7 14 3 3 2" xfId="30635" xr:uid="{B264691C-E730-4EB5-8788-D14FC0F420C6}"/>
    <cellStyle name="Normal 7 14 3 3 3" xfId="30945" xr:uid="{6CD0E69B-2973-47A6-BAED-35F716DDA0C5}"/>
    <cellStyle name="Normal 7 14 3 4" xfId="14695" xr:uid="{15E50FBB-3C72-4F94-9257-EF48A0129430}"/>
    <cellStyle name="Normal 7 14 3 5" xfId="29614" xr:uid="{02CF52A5-91C5-41D2-A0F8-38F4DC89323C}"/>
    <cellStyle name="Normal 7 14 3 6" xfId="29610" xr:uid="{26C82F45-E903-4829-958C-65A95733CA82}"/>
    <cellStyle name="Normal 7 14 3 6 2" xfId="29650" xr:uid="{FAD90F05-E5B6-4B3C-A1D0-A7981FC7DD94}"/>
    <cellStyle name="Normal 7 14 3 6 3" xfId="30392" xr:uid="{FA523EAF-70B8-4AB1-B244-F2E2D64AD147}"/>
    <cellStyle name="Normal 7 14 3 6 4" xfId="30379" xr:uid="{D9D852A3-6220-47B4-992C-3A8987A5120D}"/>
    <cellStyle name="Normal 7 14 3 6 4 2" xfId="31718" xr:uid="{E0D828CE-13E3-40E8-9A67-00BAC0712D97}"/>
    <cellStyle name="Normal 7 14 3 7" xfId="29633" xr:uid="{34C97F94-45C7-4B15-9ED5-2C3B425DF668}"/>
    <cellStyle name="Normal 7 14 3 8" xfId="30366" xr:uid="{41672123-6C8D-4359-9C8E-48BF387564A2}"/>
    <cellStyle name="Normal 7 14 3 8 2" xfId="31705" xr:uid="{E814CD8D-8D5B-49AD-88A8-8E69D7486D14}"/>
    <cellStyle name="Normal 7 14 4" xfId="7148" xr:uid="{BDE5B7F9-0BFE-44EC-A692-1FD60098272B}"/>
    <cellStyle name="Normal 7 14 4 2" xfId="23783" xr:uid="{C36A6A98-8F2F-4C86-9EEE-E1C5209BFEB8}"/>
    <cellStyle name="Normal 7 14 4 3" xfId="25873" xr:uid="{A4AA3AA3-09A8-434A-A46E-2D81674CCE1A}"/>
    <cellStyle name="Normal 7 14 4 4" xfId="17528" xr:uid="{0CE44A9C-B3B6-4F7D-8D17-9610CFE16AA4}"/>
    <cellStyle name="Normal 7 14 4 5" xfId="30997" xr:uid="{2F8BC7AC-73B7-4F15-821E-FB071EE57409}"/>
    <cellStyle name="Normal 7 14 4 6" xfId="30418" xr:uid="{385EB25C-5F27-41F3-A609-38B7663A6BFD}"/>
    <cellStyle name="Normal 7 14 5" xfId="9981" xr:uid="{8235CE7C-372C-4318-A599-8E62C285DA7B}"/>
    <cellStyle name="Normal 7 14 5 2" xfId="29449" xr:uid="{AEDE9949-7169-4514-AE0E-4A891C24561E}"/>
    <cellStyle name="Normal 7 14 5 3" xfId="20361" xr:uid="{9449C78C-D33B-459C-BBF9-694343407FAB}"/>
    <cellStyle name="Normal 7 14 5 4" xfId="30937" xr:uid="{E0BCDBFB-8F60-42E5-B625-B2599670E8F5}"/>
    <cellStyle name="Normal 7 14 6" xfId="24134" xr:uid="{9092CC78-A25F-48A6-83D4-F44869564DEA}"/>
    <cellStyle name="Normal 7 14 7" xfId="13996" xr:uid="{0FCA37D2-3715-410D-9450-DBE88E718CBE}"/>
    <cellStyle name="Normal 7 15" xfId="2431" xr:uid="{00000000-0005-0000-0000-0000EF070000}"/>
    <cellStyle name="Normal 7 15 2" xfId="5727" xr:uid="{C5D7E416-4228-41E8-ABDC-EE69883A12CC}"/>
    <cellStyle name="Normal 7 15 2 2" xfId="23594" xr:uid="{65C6AC73-A0E6-4BCE-92BE-B668B8D5257A}"/>
    <cellStyle name="Normal 7 15 2 3" xfId="15102" xr:uid="{17D943AA-C222-4B4C-A18F-6CCE6BA583AE}"/>
    <cellStyle name="Normal 7 15 2 4" xfId="30933" xr:uid="{33745800-52FB-4055-8019-A260A36BC408}"/>
    <cellStyle name="Normal 7 15 3" xfId="7555" xr:uid="{F1E98D2C-5E23-44D7-A17A-E7E508629C08}"/>
    <cellStyle name="Normal 7 15 3 2" xfId="17935" xr:uid="{AE558860-C380-4D33-B8F4-BAFABF7E14FC}"/>
    <cellStyle name="Normal 7 15 3 3" xfId="30946" xr:uid="{0DCC9790-3146-4601-AB3F-28C8BDFFB878}"/>
    <cellStyle name="Normal 7 15 4" xfId="10388" xr:uid="{0365E554-FA94-4190-A1D6-9E0EE659857C}"/>
    <cellStyle name="Normal 7 15 4 2" xfId="20768" xr:uid="{2A88BA57-D2E1-463D-AEDB-D1CD92CC2019}"/>
    <cellStyle name="Normal 7 15 5" xfId="23726" xr:uid="{7232D1CA-690F-4D52-9D19-42CE68785447}"/>
    <cellStyle name="Normal 7 15 6" xfId="12817" xr:uid="{F5044BB9-43F3-49F3-B21A-9AD06E1D6815}"/>
    <cellStyle name="Normal 7 16" xfId="2158" xr:uid="{00000000-0005-0000-0000-0000D6070000}"/>
    <cellStyle name="Normal 7 16 2" xfId="7284" xr:uid="{487A9249-76DA-44C0-9FB7-C1ECCC926A3F}"/>
    <cellStyle name="Normal 7 16 2 2" xfId="17664" xr:uid="{E8531131-82DE-4A9C-9E7C-B57E41F8A0D7}"/>
    <cellStyle name="Normal 7 16 2 3" xfId="30948" xr:uid="{A45B824F-5108-4980-B469-78E9818C36B4}"/>
    <cellStyle name="Normal 7 16 3" xfId="10117" xr:uid="{55FE5E11-08C7-4A4A-B6B1-9A55D8442D61}"/>
    <cellStyle name="Normal 7 16 3 2" xfId="20497" xr:uid="{5B263FD6-644E-4205-BA6A-B5FA3C82A433}"/>
    <cellStyle name="Normal 7 16 4" xfId="24613" xr:uid="{3531CAC4-9557-447A-A968-11C6FD1FBF49}"/>
    <cellStyle name="Normal 7 16 5" xfId="14831" xr:uid="{EA3CD99F-CEAA-4377-8E06-36E914726435}"/>
    <cellStyle name="Normal 7 17" xfId="3783" xr:uid="{341F80F6-8699-4561-8A3C-2CE4C55CAADA}"/>
    <cellStyle name="Normal 7 17 2" xfId="8621" xr:uid="{1FC80999-4DDE-48CF-962D-7BAF4D6653EE}"/>
    <cellStyle name="Normal 7 17 2 2" xfId="19001" xr:uid="{ED9F5490-6BEC-49DB-B407-08529B63281F}"/>
    <cellStyle name="Normal 7 17 3" xfId="11454" xr:uid="{85BFA86A-976C-4244-B91D-A4A316DF7FAA}"/>
    <cellStyle name="Normal 7 17 3 2" xfId="21834" xr:uid="{EBB9E23C-1929-404A-8369-AB114746F9B3}"/>
    <cellStyle name="Normal 7 17 4" xfId="16168" xr:uid="{19ED6957-761A-498A-9DB7-0D4BB90DEA23}"/>
    <cellStyle name="Normal 7 18" xfId="23714" xr:uid="{275285CC-AC04-46B2-8894-D88E3A4793D8}"/>
    <cellStyle name="Normal 7 19" xfId="12389" xr:uid="{409BED8C-AD22-4BB5-AC49-DFFDB915DE9E}"/>
    <cellStyle name="Normal 7 2" xfId="1351" xr:uid="{00000000-0005-0000-0000-000019070000}"/>
    <cellStyle name="Normal 7 2 2" xfId="1352" xr:uid="{00000000-0005-0000-0000-00001A070000}"/>
    <cellStyle name="Normal 7 2 3" xfId="29577" xr:uid="{C9FAE160-566D-4193-A935-2D0DA2B23E4F}"/>
    <cellStyle name="Normal 7 20" xfId="29576" xr:uid="{642B267D-0DF7-40DE-B31F-199C69FB4D2F}"/>
    <cellStyle name="Normal 7 20 2" xfId="29832" xr:uid="{06A9DF73-34B1-440D-84B3-8A48C8702549}"/>
    <cellStyle name="Normal 7 20 2 2" xfId="31244" xr:uid="{209E63D4-6E49-46E2-AC41-4E8AA5C77F37}"/>
    <cellStyle name="Normal 7 21" xfId="29977" xr:uid="{9CE9C7A0-056C-44AD-A33D-E7968E3C6153}"/>
    <cellStyle name="Normal 7 21 2" xfId="31499" xr:uid="{FFA9F5D8-7DC6-4F24-B4CD-E82A02F1D2A8}"/>
    <cellStyle name="Normal 7 22" xfId="30109" xr:uid="{758F768F-0264-4A45-A815-34609497E100}"/>
    <cellStyle name="Normal 7 3" xfId="1353" xr:uid="{00000000-0005-0000-0000-00001B070000}"/>
    <cellStyle name="Normal 7 3 2" xfId="1354" xr:uid="{00000000-0005-0000-0000-00001C070000}"/>
    <cellStyle name="Normal 7 3 3" xfId="1355" xr:uid="{00000000-0005-0000-0000-00001D070000}"/>
    <cellStyle name="Normal 7 3 3 2" xfId="1356" xr:uid="{00000000-0005-0000-0000-00001E070000}"/>
    <cellStyle name="Normal 7 3 3 2 2" xfId="1357" xr:uid="{00000000-0005-0000-0000-00001F070000}"/>
    <cellStyle name="Normal 7 3 3 2 3" xfId="1358" xr:uid="{00000000-0005-0000-0000-000020070000}"/>
    <cellStyle name="Normal 7 3 3 2 3 2" xfId="1359" xr:uid="{00000000-0005-0000-0000-000021070000}"/>
    <cellStyle name="Normal 7 3 3 2 3 2 2" xfId="1360" xr:uid="{00000000-0005-0000-0000-000022070000}"/>
    <cellStyle name="Normal 7 3 3 2 3 2 2 2" xfId="25807" xr:uid="{3A610EB4-A016-4959-9696-204DE0AAB876}"/>
    <cellStyle name="Normal 7 3 3 2 3 2 2 3" xfId="25205" xr:uid="{8ED66FBA-2D40-4643-9B61-F1E32A491FDE}"/>
    <cellStyle name="Normal 7 3 3 2 3 2 3" xfId="1361" xr:uid="{00000000-0005-0000-0000-000023070000}"/>
    <cellStyle name="Normal 7 3 3 2 3 2 3 2" xfId="2025" xr:uid="{00000000-0005-0000-0000-000024070000}"/>
    <cellStyle name="Normal 7 3 3 2 3 2 3 3" xfId="3760" xr:uid="{00000000-0005-0000-0000-000084060000}"/>
    <cellStyle name="Normal 7 3 3 2 3 2 3 3 2" xfId="4737" xr:uid="{14F8C66C-3AFD-4960-8379-ECACDC0C00A0}"/>
    <cellStyle name="Normal 7 3 3 2 3 2 3 3 3" xfId="30284" xr:uid="{CC748A5D-0BEB-4944-8F3D-97F8CF0BB353}"/>
    <cellStyle name="Normal 7 3 3 2 3 2 3 3 3 2" xfId="31427" xr:uid="{6DA37E3D-007F-49C2-A12C-7354CDCD0FDC}"/>
    <cellStyle name="Normal 7 3 3 2 3 2 3 3 4" xfId="31624" xr:uid="{A591BBBB-0D4A-46D3-A04A-7C0B2D602A7C}"/>
    <cellStyle name="Normal 7 3 3 2 3 2 4" xfId="24306" xr:uid="{4F4781A6-ECE1-4C9E-AC58-6E5C10C0A2BA}"/>
    <cellStyle name="Normal 7 3 3 2 3 3" xfId="1362" xr:uid="{00000000-0005-0000-0000-000025070000}"/>
    <cellStyle name="Normal 7 3 3 2 3 4" xfId="2982" xr:uid="{00000000-0005-0000-0000-0000FA070000}"/>
    <cellStyle name="Normal 7 3 3 2 3 4 2" xfId="31274" xr:uid="{FE80F6DF-4597-4CFB-BBD3-5BE6A13FC5D1}"/>
    <cellStyle name="Normal 7 3 3 2 3 5" xfId="2144" xr:uid="{00000000-0005-0000-0000-0000F7020000}"/>
    <cellStyle name="Normal 7 3 3 2 3 5 2" xfId="4634" xr:uid="{4276D1A2-DC93-4587-8A35-0E2B48A1053D}"/>
    <cellStyle name="Normal 7 3 3 2 3 5 3" xfId="30224" xr:uid="{26797C4E-8D1E-4032-A1BF-A4CEED6C0C3E}"/>
    <cellStyle name="Normal 7 3 3 2 3 5 3 2" xfId="31368" xr:uid="{AE22E742-9D01-4013-99C2-F097DBB0C902}"/>
    <cellStyle name="Normal 7 3 3 2 3 5 4" xfId="31564" xr:uid="{44215A84-68FA-41D8-95CF-672B06952FBE}"/>
    <cellStyle name="Normal 7 3 3 2 3 6" xfId="4054" xr:uid="{B827FBD5-2E2E-4EC7-8D41-DDFF87CC148D}"/>
    <cellStyle name="Normal 7 3 3 2 3 6 2" xfId="4798" xr:uid="{41E9EAB1-F610-481E-9DBF-172EE15DBDDE}"/>
    <cellStyle name="Normal 7 3 3 2 3 6 3" xfId="30339" xr:uid="{1870D514-1782-4A72-924A-46F157C54A64}"/>
    <cellStyle name="Normal 7 3 3 2 3 6 3 2" xfId="31481" xr:uid="{10473CFF-088B-46C0-9F1B-6A43DFDE6F83}"/>
    <cellStyle name="Normal 7 3 3 2 3 6 4" xfId="31679" xr:uid="{A0C69ABB-68AB-49B8-8AA7-23CBE1147DF3}"/>
    <cellStyle name="Normal 7 3 3 2 3 7" xfId="30158" xr:uid="{780A71C4-DEF8-4E6E-ACC0-3655804A98B1}"/>
    <cellStyle name="Normal 7 3 3 2 3 7 2" xfId="30528" xr:uid="{0EEE45BB-0632-4849-9B3D-03E60AC02070}"/>
    <cellStyle name="Normal 7 3 3 2 4" xfId="1363" xr:uid="{00000000-0005-0000-0000-000026070000}"/>
    <cellStyle name="Normal 7 3 3 2 4 2" xfId="2981" xr:uid="{00000000-0005-0000-0000-0000FB070000}"/>
    <cellStyle name="Normal 7 3 3 2 4 3" xfId="25206" xr:uid="{B0C3B96C-3DDC-4AE2-9FBF-450A9524DC4A}"/>
    <cellStyle name="Normal 7 3 3 2 4 3 2" xfId="29622" xr:uid="{D5A67649-7538-431D-8D7A-5AD8C95F5258}"/>
    <cellStyle name="Normal 7 3 3 2 4 3 3" xfId="29611" xr:uid="{66300240-9CE0-4062-9E28-4F6B04AC2CFD}"/>
    <cellStyle name="Normal 7 3 3 2 4 3 3 2" xfId="29651" xr:uid="{6CAF7E09-E7DB-45FE-975B-5EBB75C74D81}"/>
    <cellStyle name="Normal 7 3 3 2 4 3 3 3" xfId="30393" xr:uid="{298B7D3F-FBD5-4460-93A9-F54645816E7E}"/>
    <cellStyle name="Normal 7 3 3 2 4 3 3 4" xfId="30380" xr:uid="{EB6E69B1-D944-4719-98E3-285669324B35}"/>
    <cellStyle name="Normal 7 3 3 2 4 3 3 4 2" xfId="31719" xr:uid="{C95F887A-0DE3-4885-9933-DFDC3C26B10C}"/>
    <cellStyle name="Normal 7 3 3 2 4 3 4" xfId="30367" xr:uid="{51F68BB7-1CBC-471B-8C45-133EBC2770D2}"/>
    <cellStyle name="Normal 7 3 3 2 4 3 4 2" xfId="31706" xr:uid="{9A461396-9683-439E-A844-9F185B081F12}"/>
    <cellStyle name="Normal 7 3 3 2 5" xfId="2143" xr:uid="{00000000-0005-0000-0000-0000F5020000}"/>
    <cellStyle name="Normal 7 3 3 2 5 2" xfId="4662" xr:uid="{8519FF03-5F6D-4EB4-B933-25C9AA886D70}"/>
    <cellStyle name="Normal 7 3 3 2 5 3" xfId="30223" xr:uid="{3961AF33-EFDD-4226-A841-E3976186FFD4}"/>
    <cellStyle name="Normal 7 3 3 2 5 3 2" xfId="31367" xr:uid="{16EBF1E3-7968-444B-8C3D-D7DC786844C8}"/>
    <cellStyle name="Normal 7 3 3 2 5 4" xfId="31563" xr:uid="{214AA77A-3A32-4BAE-847A-D697B49E96EA}"/>
    <cellStyle name="Normal 7 3 3 2 6" xfId="4053" xr:uid="{0F69AA1D-AABD-4773-8E71-6D7F88104E7D}"/>
    <cellStyle name="Normal 7 3 3 2 6 2" xfId="4704" xr:uid="{FBE10302-99A6-4D2B-BB8D-B20AC5081845}"/>
    <cellStyle name="Normal 7 3 3 2 6 3" xfId="30338" xr:uid="{A37C4874-8220-4154-9C48-359C73DA2E56}"/>
    <cellStyle name="Normal 7 3 3 2 6 3 2" xfId="31480" xr:uid="{1468B4C2-4CC6-4853-886D-572963C37F80}"/>
    <cellStyle name="Normal 7 3 3 2 6 4" xfId="31678" xr:uid="{70321CC2-308C-492B-9C17-C00F1D0D05E8}"/>
    <cellStyle name="Normal 7 3 3 2 7" xfId="30157" xr:uid="{FA8D9B86-1118-4618-BB6D-43B775B037D2}"/>
    <cellStyle name="Normal 7 3 3 2 7 2" xfId="30527" xr:uid="{5EDFF2C5-0B36-4BC0-9185-4FF885E1700E}"/>
    <cellStyle name="Normal 7 3 3 3" xfId="1364" xr:uid="{00000000-0005-0000-0000-000027070000}"/>
    <cellStyle name="Normal 7 3 3 4" xfId="1365" xr:uid="{00000000-0005-0000-0000-000028070000}"/>
    <cellStyle name="Normal 7 3 3 4 2" xfId="1366" xr:uid="{00000000-0005-0000-0000-000029070000}"/>
    <cellStyle name="Normal 7 3 3 4 2 2" xfId="1367" xr:uid="{00000000-0005-0000-0000-00002A070000}"/>
    <cellStyle name="Normal 7 3 3 4 2 2 2" xfId="1368" xr:uid="{00000000-0005-0000-0000-00002B070000}"/>
    <cellStyle name="Normal 7 3 3 4 2 2 2 2" xfId="2026" xr:uid="{00000000-0005-0000-0000-00002C070000}"/>
    <cellStyle name="Normal 7 3 3 4 2 2 2 2 2" xfId="30078" xr:uid="{3537F8E7-8F63-4952-A614-60ED7C47A13A}"/>
    <cellStyle name="Normal 7 3 3 4 2 2 2 3" xfId="3761" xr:uid="{00000000-0005-0000-0000-00008B060000}"/>
    <cellStyle name="Normal 7 3 3 4 2 2 2 3 2" xfId="4688" xr:uid="{FFDAA0C2-4A8B-4197-B6CC-922603129983}"/>
    <cellStyle name="Normal 7 3 3 4 2 2 2 3 3" xfId="30285" xr:uid="{A5F56370-D827-4B99-ABC8-6275F53DD26A}"/>
    <cellStyle name="Normal 7 3 3 4 2 2 2 3 3 2" xfId="31428" xr:uid="{1B7941D8-E613-4CAB-A60E-F55CDB998239}"/>
    <cellStyle name="Normal 7 3 3 4 2 2 2 3 4" xfId="31625" xr:uid="{07B95D85-B905-48E7-BD19-0355BFAB2114}"/>
    <cellStyle name="Normal 7 3 3 4 2 2 2 4" xfId="23536" xr:uid="{5DC698DF-1EB8-4352-991D-5DF81557D20A}"/>
    <cellStyle name="Normal 7 3 3 4 2 2 3" xfId="2027" xr:uid="{00000000-0005-0000-0000-00002D070000}"/>
    <cellStyle name="Normal 7 3 3 4 2 2 4" xfId="24126" xr:uid="{6B4D953D-C7AF-48CD-AB50-65538F78D7AC}"/>
    <cellStyle name="Normal 7 3 3 4 2 3" xfId="1369" xr:uid="{00000000-0005-0000-0000-00002E070000}"/>
    <cellStyle name="Normal 7 3 3 4 2 3 2" xfId="1370" xr:uid="{00000000-0005-0000-0000-00002F070000}"/>
    <cellStyle name="Normal 7 3 3 4 2 3 2 2" xfId="25758" xr:uid="{9FC1AC3D-9F28-4DA0-9380-BC7E4A0369FC}"/>
    <cellStyle name="Normal 7 3 3 4 2 3 2 3" xfId="23620" xr:uid="{84AE4A6D-2B0B-43BB-8CE5-1E2B5F205C09}"/>
    <cellStyle name="Normal 7 3 3 4 2 3 3" xfId="1371" xr:uid="{00000000-0005-0000-0000-000030070000}"/>
    <cellStyle name="Normal 7 3 3 4 2 3 3 2" xfId="23823" xr:uid="{CCE458EA-8A72-49FE-A77A-634330E76522}"/>
    <cellStyle name="Normal 7 3 3 4 2 3 3 3" xfId="22771" xr:uid="{D5AB1874-6DDC-44B8-AD25-F7B2D8D3E562}"/>
    <cellStyle name="Normal 7 3 3 4 2 3 4" xfId="2146" xr:uid="{00000000-0005-0000-0000-0000FD020000}"/>
    <cellStyle name="Normal 7 3 3 4 2 3 4 2" xfId="4811" xr:uid="{85B8BA1F-331D-494F-A0E7-481902D278F4}"/>
    <cellStyle name="Normal 7 3 3 4 2 3 4 3" xfId="30226" xr:uid="{F67EB70F-E06D-4EBB-9414-4F6A0ABDCA9A}"/>
    <cellStyle name="Normal 7 3 3 4 2 3 4 3 2" xfId="31370" xr:uid="{150FAA65-DC89-4157-9322-130B051ADE2F}"/>
    <cellStyle name="Normal 7 3 3 4 2 3 4 4" xfId="31566" xr:uid="{BC1256C2-D523-4DD4-AA26-053BFC807901}"/>
    <cellStyle name="Normal 7 3 3 4 2 3 5" xfId="24400" xr:uid="{AE0E1D6A-38CA-406E-AE73-788945631526}"/>
    <cellStyle name="Normal 7 3 3 4 2 3 6" xfId="30542" xr:uid="{AC01CEC4-5B95-4E42-8FF7-121F69B77E99}"/>
    <cellStyle name="Normal 7 3 3 4 2 4" xfId="23706" xr:uid="{E6762BC0-4988-4223-B09E-CC35F0BD73AE}"/>
    <cellStyle name="Normal 7 3 3 4 3" xfId="1372" xr:uid="{00000000-0005-0000-0000-000031070000}"/>
    <cellStyle name="Normal 7 3 3 4 4" xfId="2983" xr:uid="{00000000-0005-0000-0000-000003080000}"/>
    <cellStyle name="Normal 7 3 3 4 4 2" xfId="31288" xr:uid="{9F4A7FD4-2CC3-4D75-A163-54E002A5B431}"/>
    <cellStyle name="Normal 7 3 3 4 5" xfId="2145" xr:uid="{00000000-0005-0000-0000-0000FA020000}"/>
    <cellStyle name="Normal 7 3 3 4 5 2" xfId="4022" xr:uid="{6D2F6D47-4728-4B49-AE2E-D503982C4500}"/>
    <cellStyle name="Normal 7 3 3 4 5 3" xfId="30225" xr:uid="{B4C65A3C-9A2A-47E6-ACA6-EABEB7F3EC73}"/>
    <cellStyle name="Normal 7 3 3 4 5 3 2" xfId="31369" xr:uid="{16A1F998-BDD9-48F0-A1CA-3C3865A23834}"/>
    <cellStyle name="Normal 7 3 3 4 5 4" xfId="31565" xr:uid="{C81BDD7A-E442-49FA-9146-5D12360A9450}"/>
    <cellStyle name="Normal 7 3 3 4 6" xfId="4055" xr:uid="{3D663429-9E72-4EFF-8B04-88C376DF2815}"/>
    <cellStyle name="Normal 7 3 3 4 6 2" xfId="4794" xr:uid="{AEA4314F-DE64-4934-8CDE-F04585260C3B}"/>
    <cellStyle name="Normal 7 3 3 4 6 3" xfId="30340" xr:uid="{6116923A-F62C-4F9F-A326-D07A8FD4381A}"/>
    <cellStyle name="Normal 7 3 3 4 6 3 2" xfId="31482" xr:uid="{CDC4F293-C87D-4A0F-B788-8B9E787F9DF4}"/>
    <cellStyle name="Normal 7 3 3 4 6 4" xfId="31680" xr:uid="{85689CFE-9FF2-4DE3-9BD0-535F40259C97}"/>
    <cellStyle name="Normal 7 3 3 4 7" xfId="30159" xr:uid="{52394549-E29E-4278-9C6A-6C4AFCC85D43}"/>
    <cellStyle name="Normal 7 3 3 4 7 2" xfId="30529" xr:uid="{79991904-AF5C-4236-8DCF-6C2BEDC43AA3}"/>
    <cellStyle name="Normal 7 3 3 5" xfId="1373" xr:uid="{00000000-0005-0000-0000-000032070000}"/>
    <cellStyle name="Normal 7 3 3 5 2" xfId="1374" xr:uid="{00000000-0005-0000-0000-000033070000}"/>
    <cellStyle name="Normal 7 3 3 5 3" xfId="3762" xr:uid="{00000000-0005-0000-0000-000092060000}"/>
    <cellStyle name="Normal 7 3 3 5 3 2" xfId="4795" xr:uid="{E8168558-99C5-46A5-A612-2FC93BC3CDFD}"/>
    <cellStyle name="Normal 7 3 3 5 3 2 2" xfId="27330" xr:uid="{602079EF-2278-456C-B1D0-880B1CB11283}"/>
    <cellStyle name="Normal 7 3 3 5 3 3" xfId="25221" xr:uid="{B55B4F7C-6E21-48BE-9E2E-2D34FC86B976}"/>
    <cellStyle name="Normal 7 3 3 5 3 4" xfId="30286" xr:uid="{7DB1975E-D21E-4CBF-9637-4AE3E6D74C12}"/>
    <cellStyle name="Normal 7 3 3 5 3 4 2" xfId="31429" xr:uid="{99ECBF59-1354-4783-BEAE-B7E19B25B945}"/>
    <cellStyle name="Normal 7 3 3 5 3 5" xfId="31626" xr:uid="{7D588285-A419-4667-B536-46B1B8B1ACDD}"/>
    <cellStyle name="Normal 7 3 3 5 4" xfId="24259" xr:uid="{83907BAB-0BFF-4471-B445-39A5F57DBBD9}"/>
    <cellStyle name="Normal 7 3 4" xfId="1375" xr:uid="{00000000-0005-0000-0000-000034070000}"/>
    <cellStyle name="Normal 7 3 4 2" xfId="1376" xr:uid="{00000000-0005-0000-0000-000035070000}"/>
    <cellStyle name="Normal 7 3 4 3" xfId="1377" xr:uid="{00000000-0005-0000-0000-000036070000}"/>
    <cellStyle name="Normal 7 3 4 3 2" xfId="1378" xr:uid="{00000000-0005-0000-0000-000037070000}"/>
    <cellStyle name="Normal 7 3 4 3 2 2" xfId="1379" xr:uid="{00000000-0005-0000-0000-000038070000}"/>
    <cellStyle name="Normal 7 3 4 3 2 2 2" xfId="25625" xr:uid="{D88E8471-D92D-49F6-980C-BD36AA4D314B}"/>
    <cellStyle name="Normal 7 3 4 3 2 2 3" xfId="25733" xr:uid="{126A297B-7ADB-4933-9CCB-2FD3B77C74DF}"/>
    <cellStyle name="Normal 7 3 4 3 2 3" xfId="1380" xr:uid="{00000000-0005-0000-0000-000039070000}"/>
    <cellStyle name="Normal 7 3 4 3 2 3 2" xfId="2028" xr:uid="{00000000-0005-0000-0000-00003A070000}"/>
    <cellStyle name="Normal 7 3 4 3 2 3 3" xfId="3763" xr:uid="{00000000-0005-0000-0000-000099060000}"/>
    <cellStyle name="Normal 7 3 4 3 2 3 3 2" xfId="4819" xr:uid="{AF1FEBE8-E3EC-4326-BAB1-44332DCC67E2}"/>
    <cellStyle name="Normal 7 3 4 3 2 3 3 3" xfId="30287" xr:uid="{30109096-014C-4DA2-92E3-E5015E0ECB5D}"/>
    <cellStyle name="Normal 7 3 4 3 2 3 3 3 2" xfId="31430" xr:uid="{EAB0C2EA-DC67-4172-92E3-7F9D56EB00AD}"/>
    <cellStyle name="Normal 7 3 4 3 2 3 3 4" xfId="31627" xr:uid="{9BD9345E-9D68-4A3B-B175-A464CEC94D75}"/>
    <cellStyle name="Normal 7 3 4 3 2 4" xfId="25412" xr:uid="{F055F10B-64A1-40D8-B460-1A174561E6AE}"/>
    <cellStyle name="Normal 7 3 4 3 3" xfId="1381" xr:uid="{00000000-0005-0000-0000-00003B070000}"/>
    <cellStyle name="Normal 7 3 4 3 4" xfId="2984" xr:uid="{00000000-0005-0000-0000-000009080000}"/>
    <cellStyle name="Normal 7 3 4 3 4 2" xfId="31297" xr:uid="{51B7DBEA-ED31-4954-9F86-83029453074D}"/>
    <cellStyle name="Normal 7 3 4 3 5" xfId="2148" xr:uid="{00000000-0005-0000-0000-000001030000}"/>
    <cellStyle name="Normal 7 3 4 3 5 2" xfId="4668" xr:uid="{E82F8251-A2EF-493C-99EC-798453FDB072}"/>
    <cellStyle name="Normal 7 3 4 3 5 3" xfId="30228" xr:uid="{A6924A06-14A6-48AE-A85A-4DABC1CC13E5}"/>
    <cellStyle name="Normal 7 3 4 3 5 3 2" xfId="31372" xr:uid="{C8D4E907-8DE5-4032-99CD-497732C57A8C}"/>
    <cellStyle name="Normal 7 3 4 3 5 4" xfId="31568" xr:uid="{2AED3941-1FFB-4F03-B67E-AF20682A3540}"/>
    <cellStyle name="Normal 7 3 4 3 6" xfId="4057" xr:uid="{19AF6C94-1102-41EB-A615-06CFDA2F78F6}"/>
    <cellStyle name="Normal 7 3 4 3 6 2" xfId="4817" xr:uid="{0CC34133-4C51-4581-8706-421D8E52AF25}"/>
    <cellStyle name="Normal 7 3 4 3 6 3" xfId="30342" xr:uid="{F2BB3124-6AE4-40BC-B519-5A61E185E003}"/>
    <cellStyle name="Normal 7 3 4 3 6 3 2" xfId="31484" xr:uid="{6FDB91E1-41FC-4670-9B2F-D9DC69D295B1}"/>
    <cellStyle name="Normal 7 3 4 3 6 4" xfId="31682" xr:uid="{94F26B9A-DF18-4DFF-9BB3-356E8653AEE6}"/>
    <cellStyle name="Normal 7 3 4 3 7" xfId="30161" xr:uid="{8FB8729F-E256-4613-98CA-4EC4024F1636}"/>
    <cellStyle name="Normal 7 3 4 3 7 2" xfId="30531" xr:uid="{D8F8BCBD-9FA9-4694-BE0E-FA68B6A82F77}"/>
    <cellStyle name="Normal 7 3 4 4" xfId="1382" xr:uid="{00000000-0005-0000-0000-00003C070000}"/>
    <cellStyle name="Normal 7 3 4 4 2" xfId="2029" xr:uid="{00000000-0005-0000-0000-00003D070000}"/>
    <cellStyle name="Normal 7 3 4 4 3" xfId="3764" xr:uid="{00000000-0005-0000-0000-00009C060000}"/>
    <cellStyle name="Normal 7 3 4 4 3 2" xfId="4746" xr:uid="{0576D2F5-5022-46BF-A95D-FDE144D163B9}"/>
    <cellStyle name="Normal 7 3 4 4 3 3" xfId="30288" xr:uid="{33067305-5030-4C44-A096-EB1A04AB9E17}"/>
    <cellStyle name="Normal 7 3 4 4 3 3 2" xfId="31431" xr:uid="{5464B581-FC1F-4F05-88EE-62C6E6E88CAA}"/>
    <cellStyle name="Normal 7 3 4 4 3 4" xfId="31628" xr:uid="{0A8F1EDA-FA33-459B-B2F0-524CCFD0733E}"/>
    <cellStyle name="Normal 7 3 4 5" xfId="2147" xr:uid="{00000000-0005-0000-0000-0000FF020000}"/>
    <cellStyle name="Normal 7 3 4 5 2" xfId="4675" xr:uid="{62B191F5-1F42-4E10-9F64-94BCDEA70967}"/>
    <cellStyle name="Normal 7 3 4 5 3" xfId="30227" xr:uid="{754916DA-38F4-4DB4-AC60-276D3B784FE8}"/>
    <cellStyle name="Normal 7 3 4 5 3 2" xfId="31371" xr:uid="{044A87F7-8EA1-490E-9C8D-11D6D6BAE37E}"/>
    <cellStyle name="Normal 7 3 4 5 4" xfId="31567" xr:uid="{5DA86EC8-8286-4878-8542-77217A13FFA4}"/>
    <cellStyle name="Normal 7 3 4 6" xfId="4056" xr:uid="{FA0FC87F-FC4E-4E3F-98FE-B3C6B8313692}"/>
    <cellStyle name="Normal 7 3 4 6 2" xfId="4764" xr:uid="{56DF81AD-9939-4BBA-9856-A8B717C867ED}"/>
    <cellStyle name="Normal 7 3 4 6 3" xfId="30341" xr:uid="{B20B5A7A-FDC4-4249-8466-A745C0238C84}"/>
    <cellStyle name="Normal 7 3 4 6 3 2" xfId="31483" xr:uid="{A0200AC4-E0FC-4EF7-BE2C-B088557646B3}"/>
    <cellStyle name="Normal 7 3 4 6 4" xfId="31681" xr:uid="{3694F6B6-85D0-4B9D-A3E8-21FFBEDC8837}"/>
    <cellStyle name="Normal 7 3 4 7" xfId="30160" xr:uid="{547D83AB-00BA-499B-81A0-779EECACE4D6}"/>
    <cellStyle name="Normal 7 3 4 7 2" xfId="30530" xr:uid="{C34CEC2F-9910-42A5-A6D6-E9823FE39A10}"/>
    <cellStyle name="Normal 7 3 5" xfId="2071" xr:uid="{00000000-0005-0000-0000-0000F2020000}"/>
    <cellStyle name="Normal 7 3 5 2" xfId="4778" xr:uid="{2BC8EFBC-06F5-4C7E-B0DC-F1B8E24A78E5}"/>
    <cellStyle name="Normal 7 3 5 3" xfId="30170" xr:uid="{DECA1B29-BBE5-4B43-B1E4-970DDF40EAFE}"/>
    <cellStyle name="Normal 7 3 5 3 2" xfId="30532" xr:uid="{1E65DB43-42EC-4ED4-993E-326E053D0E1B}"/>
    <cellStyle name="Normal 7 3 5 4" xfId="31510" xr:uid="{62585BCE-F536-46B9-8EFD-7DDBD82F7D6A}"/>
    <cellStyle name="Normal 7 3 6" xfId="29578" xr:uid="{F508C06F-0760-4DB3-8A82-A860AE1FCD26}"/>
    <cellStyle name="Normal 7 3 6 2" xfId="31245" xr:uid="{35461E4B-121A-4F8F-8CB4-021E38307A97}"/>
    <cellStyle name="Normal 7 3 6 3" xfId="30475" xr:uid="{EA0BC44F-1276-48AD-906F-6873BECD3DA1}"/>
    <cellStyle name="Normal 7 3 7" xfId="30114" xr:uid="{AA681422-51CE-46B6-A8B2-24AE11AA003A}"/>
    <cellStyle name="Normal 7 3 7 2" xfId="31500" xr:uid="{57282A1B-C9B2-4738-A048-DE5BEE2B6052}"/>
    <cellStyle name="Normal 7 4" xfId="1383" xr:uid="{00000000-0005-0000-0000-00003E070000}"/>
    <cellStyle name="Normal 7 4 10" xfId="1384" xr:uid="{00000000-0005-0000-0000-00003F070000}"/>
    <cellStyle name="Normal 7 4 10 10" xfId="12624" xr:uid="{E39E0DB2-1C99-4921-9289-604FC440D3A7}"/>
    <cellStyle name="Normal 7 4 10 2" xfId="1385" xr:uid="{00000000-0005-0000-0000-000040070000}"/>
    <cellStyle name="Normal 7 4 10 2 2" xfId="2985" xr:uid="{00000000-0005-0000-0000-00000E080000}"/>
    <cellStyle name="Normal 7 4 10 2 2 2" xfId="6134" xr:uid="{58BC0567-405B-4413-914D-5689FA1AE9E6}"/>
    <cellStyle name="Normal 7 4 10 2 2 2 2" xfId="25973" xr:uid="{F32906AA-0510-44F9-AFF5-3E96B250F34E}"/>
    <cellStyle name="Normal 7 4 10 2 2 2 3" xfId="27349" xr:uid="{D1FF3C20-ECA0-445F-B991-2445EF58CA2F}"/>
    <cellStyle name="Normal 7 4 10 2 2 2 4" xfId="15612" xr:uid="{A53AFE9F-0E8E-4969-A9A4-79BCBB14F77E}"/>
    <cellStyle name="Normal 7 4 10 2 2 3" xfId="8065" xr:uid="{7212056B-159D-48BF-83C8-1347DB78FEC6}"/>
    <cellStyle name="Normal 7 4 10 2 2 3 2" xfId="28763" xr:uid="{0667C046-2EFC-4FAD-A0D1-FF6576649D79}"/>
    <cellStyle name="Normal 7 4 10 2 2 3 3" xfId="18445" xr:uid="{6262987E-DA53-4006-977A-3849AD0E8858}"/>
    <cellStyle name="Normal 7 4 10 2 2 4" xfId="10898" xr:uid="{F637C2E1-7753-4B4C-8F16-9AA66DDDAEF0}"/>
    <cellStyle name="Normal 7 4 10 2 2 4 2" xfId="21278" xr:uid="{6613C23C-B3E5-4227-8591-EB121E6D78E9}"/>
    <cellStyle name="Normal 7 4 10 2 2 5" xfId="22712" xr:uid="{3706A199-799F-4D6F-83FD-41BDE783AE20}"/>
    <cellStyle name="Normal 7 4 10 2 2 6" xfId="13480" xr:uid="{F64751DD-61FF-49E7-BFF5-F0A719CB7884}"/>
    <cellStyle name="Normal 7 4 10 2 3" xfId="5401" xr:uid="{5983E34B-CA1D-45DA-8353-366D5E3A0CB4}"/>
    <cellStyle name="Normal 7 4 10 2 3 2" xfId="23453" xr:uid="{225ACEA7-5C66-4905-85C6-E09D28963687}"/>
    <cellStyle name="Normal 7 4 10 2 3 3" xfId="26500" xr:uid="{EC4744C8-04D9-4EC6-8C7D-BD8F9EF2515F}"/>
    <cellStyle name="Normal 7 4 10 2 3 4" xfId="14698" xr:uid="{3D4EA00A-6101-40BC-B90B-10E6FC343E5C}"/>
    <cellStyle name="Normal 7 4 10 2 4" xfId="7151" xr:uid="{A7ECD047-1A9C-410E-881F-47F5A66CACB4}"/>
    <cellStyle name="Normal 7 4 10 2 4 2" xfId="28099" xr:uid="{ABDA0BE5-DD38-480E-92B7-0A0E036EF30E}"/>
    <cellStyle name="Normal 7 4 10 2 4 3" xfId="26536" xr:uid="{B3F0F765-866B-42F2-8B79-EDCEE9283A31}"/>
    <cellStyle name="Normal 7 4 10 2 4 4" xfId="17531" xr:uid="{A6A9B4F8-16F6-490E-AB24-06E45B887DEE}"/>
    <cellStyle name="Normal 7 4 10 2 5" xfId="9984" xr:uid="{B0E34A6C-8106-4A35-BE87-8A751D666FA6}"/>
    <cellStyle name="Normal 7 4 10 2 5 2" xfId="29450" xr:uid="{6D64EC46-F50E-44F4-860D-875C63C9FF2B}"/>
    <cellStyle name="Normal 7 4 10 2 5 3" xfId="20364" xr:uid="{B05791DD-FB82-4608-A729-E2967A40F98A}"/>
    <cellStyle name="Normal 7 4 10 2 6" xfId="23356" xr:uid="{BB82E11A-01DC-407C-BA19-8383DF702642}"/>
    <cellStyle name="Normal 7 4 10 2 7" xfId="12782" xr:uid="{2A40A123-DB6D-4CAD-B3EF-8D16581D2066}"/>
    <cellStyle name="Normal 7 4 10 3" xfId="1386" xr:uid="{00000000-0005-0000-0000-000041070000}"/>
    <cellStyle name="Normal 7 4 10 3 2" xfId="5402" xr:uid="{90229E99-CEEA-4005-976E-676561CE60D7}"/>
    <cellStyle name="Normal 7 4 10 3 2 2" xfId="27217" xr:uid="{68BD47C5-D462-4D85-B923-6CEFB2F05EF6}"/>
    <cellStyle name="Normal 7 4 10 3 2 3" xfId="28097" xr:uid="{DE055B0B-A8BE-45C7-ABC5-2C84D52B9FE3}"/>
    <cellStyle name="Normal 7 4 10 3 2 4" xfId="14699" xr:uid="{2D77293D-C59F-4086-931B-813966E04C5A}"/>
    <cellStyle name="Normal 7 4 10 3 3" xfId="7152" xr:uid="{F1967FBE-A3A8-4F88-8621-8D068AA57768}"/>
    <cellStyle name="Normal 7 4 10 3 3 2" xfId="28572" xr:uid="{2CE122AC-64CC-4038-8FB4-F43AAC17B16B}"/>
    <cellStyle name="Normal 7 4 10 3 3 3" xfId="26354" xr:uid="{B1A30EA3-D358-431D-A7CF-EDDD9E8E93B9}"/>
    <cellStyle name="Normal 7 4 10 3 3 4" xfId="17532" xr:uid="{50931B32-2847-4DB6-8D45-6F68A911D218}"/>
    <cellStyle name="Normal 7 4 10 3 4" xfId="9985" xr:uid="{D28DB7C0-0AF3-46D3-AC36-B9786005EE04}"/>
    <cellStyle name="Normal 7 4 10 3 4 2" xfId="29451" xr:uid="{D7534AF6-ADC2-493F-A75A-91233F6F7645}"/>
    <cellStyle name="Normal 7 4 10 3 4 3" xfId="20365" xr:uid="{E7C29FA1-E4CF-43C0-832F-7E082E95E71A}"/>
    <cellStyle name="Normal 7 4 10 3 5" xfId="23165" xr:uid="{BC4588E6-59EB-42D4-8C1A-C396DA859E20}"/>
    <cellStyle name="Normal 7 4 10 3 6" xfId="13287" xr:uid="{5FAD2BCB-9C26-4C51-BDB6-E0584DEC405D}"/>
    <cellStyle name="Normal 7 4 10 4" xfId="2391" xr:uid="{00000000-0005-0000-0000-00000C080000}"/>
    <cellStyle name="Normal 7 4 10 4 2" xfId="7517" xr:uid="{6071AF00-0683-4207-8FFF-1FA95E4222DF}"/>
    <cellStyle name="Normal 7 4 10 4 2 2" xfId="28089" xr:uid="{E8F543B3-88BC-48D6-AD29-96E64116D095}"/>
    <cellStyle name="Normal 7 4 10 4 2 3" xfId="17897" xr:uid="{3F714F41-FAB1-45A4-AEC1-FFFF63D53736}"/>
    <cellStyle name="Normal 7 4 10 4 3" xfId="10350" xr:uid="{AC62CA15-CE9F-470F-BF7F-19EFF0654FFD}"/>
    <cellStyle name="Normal 7 4 10 4 3 2" xfId="20730" xr:uid="{2B5476F8-1542-4A45-9B8B-CA77C4C773B9}"/>
    <cellStyle name="Normal 7 4 10 4 4" xfId="22885" xr:uid="{CEE392DA-D99F-41B2-9AB5-1684E1A933D9}"/>
    <cellStyle name="Normal 7 4 10 4 5" xfId="15064" xr:uid="{ECCB2C17-EA3D-4753-B88E-D1A79FC6BB59}"/>
    <cellStyle name="Normal 7 4 10 5" xfId="4059" xr:uid="{A47C9DAF-18CB-48BA-8AD7-5149BEA6F166}"/>
    <cellStyle name="Normal 7 4 10 5 2" xfId="8838" xr:uid="{93A520FB-BDD6-4069-BCED-3F1BC303313B}"/>
    <cellStyle name="Normal 7 4 10 5 2 2" xfId="28993" xr:uid="{0C8C64D4-78B4-42B4-8837-FAD504081FC6}"/>
    <cellStyle name="Normal 7 4 10 5 2 3" xfId="19218" xr:uid="{E0313ABF-E8D0-4EF3-B070-B58464E5B21E}"/>
    <cellStyle name="Normal 7 4 10 5 3" xfId="11671" xr:uid="{8B166987-21CC-4FE9-90CF-4B5C0D0BF008}"/>
    <cellStyle name="Normal 7 4 10 5 3 2" xfId="22051" xr:uid="{26496B1F-C615-4E80-8037-4D4E0929AD27}"/>
    <cellStyle name="Normal 7 4 10 5 4" xfId="24472" xr:uid="{BFEDEBE2-F864-495A-899E-53D5D1B5AB36}"/>
    <cellStyle name="Normal 7 4 10 5 5" xfId="16385" xr:uid="{36CBD321-650A-4674-8A2E-13B231E90F45}"/>
    <cellStyle name="Normal 7 4 10 6" xfId="5400" xr:uid="{15474A07-3C10-49DE-874C-C083673A395B}"/>
    <cellStyle name="Normal 7 4 10 6 2" xfId="27162" xr:uid="{D4D8E402-8606-4174-9130-005E070C7A57}"/>
    <cellStyle name="Normal 7 4 10 6 3" xfId="28699" xr:uid="{AAD42802-2F27-424F-890C-4FD7599FF5B0}"/>
    <cellStyle name="Normal 7 4 10 6 4" xfId="14697" xr:uid="{61584101-1BC3-499F-B444-1B5DC1EE4865}"/>
    <cellStyle name="Normal 7 4 10 7" xfId="7150" xr:uid="{04AB0BB5-814C-4F52-A8CA-8C1F0AE8867C}"/>
    <cellStyle name="Normal 7 4 10 7 2" xfId="27946" xr:uid="{C558BB38-0E73-4659-A8A0-91FE0F16FF06}"/>
    <cellStyle name="Normal 7 4 10 7 3" xfId="17530" xr:uid="{571B3FC1-21A8-45C8-93F5-0BA17E336227}"/>
    <cellStyle name="Normal 7 4 10 8" xfId="9983" xr:uid="{03793677-D02C-48A4-AB20-AB22B8E884A6}"/>
    <cellStyle name="Normal 7 4 10 8 2" xfId="20363" xr:uid="{81B37CF5-A956-49DE-BA6A-F3A156E5D91D}"/>
    <cellStyle name="Normal 7 4 10 9" xfId="23485" xr:uid="{70C65870-8499-4097-83B5-10365053E891}"/>
    <cellStyle name="Normal 7 4 11" xfId="1387" xr:uid="{00000000-0005-0000-0000-000042070000}"/>
    <cellStyle name="Normal 7 4 11 10" xfId="12500" xr:uid="{9BEF4524-4829-4979-8370-839308CFC792}"/>
    <cellStyle name="Normal 7 4 11 2" xfId="3417" xr:uid="{00000000-0005-0000-0000-000011080000}"/>
    <cellStyle name="Normal 7 4 11 2 2" xfId="6471" xr:uid="{56A464E2-F958-41E9-88E6-4F5E11A858F6}"/>
    <cellStyle name="Normal 7 4 11 2 2 2" xfId="23037" xr:uid="{5F7D9BE0-8BD6-482E-A322-C8983DFBAE09}"/>
    <cellStyle name="Normal 7 4 11 2 2 3" xfId="28007" xr:uid="{E9DC5484-2CC7-452C-8017-5982DB62A54E}"/>
    <cellStyle name="Normal 7 4 11 2 2 4" xfId="16042" xr:uid="{D4C3B72B-1C5A-4D24-A675-DFFD132575F8}"/>
    <cellStyle name="Normal 7 4 11 2 3" xfId="8495" xr:uid="{94706112-406A-44CD-B0C2-467DC57FC4CB}"/>
    <cellStyle name="Normal 7 4 11 2 3 2" xfId="28614" xr:uid="{F10440D7-0FA7-43DA-8767-2FC1B0B01ED3}"/>
    <cellStyle name="Normal 7 4 11 2 3 3" xfId="28932" xr:uid="{DF0F9BB2-3AE3-43A8-89B5-647D76FA9FF3}"/>
    <cellStyle name="Normal 7 4 11 2 3 4" xfId="18875" xr:uid="{3A6FFCC7-DE6A-4B74-8ACA-2BBC545E5CAD}"/>
    <cellStyle name="Normal 7 4 11 2 4" xfId="11328" xr:uid="{0CE2380F-264F-420E-8716-A243A9787FB4}"/>
    <cellStyle name="Normal 7 4 11 2 4 2" xfId="29481" xr:uid="{C6EF1CE8-29B6-4241-9DD1-64ED89631239}"/>
    <cellStyle name="Normal 7 4 11 2 4 3" xfId="21708" xr:uid="{41EB82DA-43E0-441F-92C5-EC986F91CB76}"/>
    <cellStyle name="Normal 7 4 11 2 5" xfId="23270" xr:uid="{E66039F7-CF61-4055-93B1-FB74E638F62E}"/>
    <cellStyle name="Normal 7 4 11 2 6" xfId="13997" xr:uid="{DCDACEC0-61C6-4FE1-A6AE-D95E55FECA20}"/>
    <cellStyle name="Normal 7 4 11 3" xfId="2817" xr:uid="{00000000-0005-0000-0000-000012080000}"/>
    <cellStyle name="Normal 7 4 11 3 2" xfId="6032" xr:uid="{015F607C-C5BA-47F0-9077-B6A5367B7857}"/>
    <cellStyle name="Normal 7 4 11 3 2 2" xfId="26512" xr:uid="{1DB3F147-0DF4-4A67-89A2-0EE7A9ECB8EA}"/>
    <cellStyle name="Normal 7 4 11 3 2 3" xfId="15486" xr:uid="{EF31F597-F30B-4827-BB92-323198C7688A}"/>
    <cellStyle name="Normal 7 4 11 3 3" xfId="7939" xr:uid="{1B610E9B-1938-4DEB-99B5-75A8D02A9270}"/>
    <cellStyle name="Normal 7 4 11 3 3 2" xfId="18319" xr:uid="{B31BC9A6-5186-46A9-96DD-538B165E66A0}"/>
    <cellStyle name="Normal 7 4 11 3 4" xfId="10772" xr:uid="{795713ED-7E30-4ABB-B50C-E0BE9BC9BFFC}"/>
    <cellStyle name="Normal 7 4 11 3 4 2" xfId="21152" xr:uid="{215CED11-D531-4524-B3EA-9CAD4873CAC5}"/>
    <cellStyle name="Normal 7 4 11 3 5" xfId="24596" xr:uid="{972C80E3-438F-4583-93A7-502503F64D0D}"/>
    <cellStyle name="Normal 7 4 11 3 6" xfId="13286" xr:uid="{FE607638-FDCE-4126-B7F9-101AC49FE9D4}"/>
    <cellStyle name="Normal 7 4 11 4" xfId="2269" xr:uid="{00000000-0005-0000-0000-000010080000}"/>
    <cellStyle name="Normal 7 4 11 4 2" xfId="7395" xr:uid="{7BB7EF9D-4851-44A7-9510-1CB0FFF6EF85}"/>
    <cellStyle name="Normal 7 4 11 4 2 2" xfId="28273" xr:uid="{DA11D543-0EE4-47D6-94AF-349B46E85CAC}"/>
    <cellStyle name="Normal 7 4 11 4 2 3" xfId="17775" xr:uid="{623B9985-75AE-4679-9B67-34BF13072187}"/>
    <cellStyle name="Normal 7 4 11 4 3" xfId="10228" xr:uid="{9ECD19C3-FFB6-4740-B8CB-9CFA90730B94}"/>
    <cellStyle name="Normal 7 4 11 4 3 2" xfId="20608" xr:uid="{A88319F0-B6A7-49DD-A3BB-D23EF6CC62D0}"/>
    <cellStyle name="Normal 7 4 11 4 4" xfId="25470" xr:uid="{F4304C93-9A1A-4AC7-B4C1-4683D0AE4DA4}"/>
    <cellStyle name="Normal 7 4 11 4 5" xfId="14942" xr:uid="{E5EE7506-D514-4CF9-BFB6-F53C9628D025}"/>
    <cellStyle name="Normal 7 4 11 5" xfId="4058" xr:uid="{3893B720-22DE-418C-BCFF-F939857B3691}"/>
    <cellStyle name="Normal 7 4 11 5 2" xfId="8837" xr:uid="{8C77606E-F367-4C2C-847B-E32170DA67E2}"/>
    <cellStyle name="Normal 7 4 11 5 2 2" xfId="19217" xr:uid="{D809E49E-C5B7-43B8-9B85-796BE2E323F0}"/>
    <cellStyle name="Normal 7 4 11 5 3" xfId="11670" xr:uid="{49EF51CA-0745-482E-BCAE-346B1E3DD61C}"/>
    <cellStyle name="Normal 7 4 11 5 3 2" xfId="22050" xr:uid="{634DCD8F-7447-42B4-B51C-F73E018D1D91}"/>
    <cellStyle name="Normal 7 4 11 5 4" xfId="26607" xr:uid="{6607F834-8310-4FAB-AF3A-C987064EBA7D}"/>
    <cellStyle name="Normal 7 4 11 5 5" xfId="16384" xr:uid="{2807DCF7-21C1-402B-A4C1-263FC1FE6DD6}"/>
    <cellStyle name="Normal 7 4 11 6" xfId="5403" xr:uid="{8E270C27-9D00-4E1B-8BBC-4ED1D11CCD4D}"/>
    <cellStyle name="Normal 7 4 11 6 2" xfId="14700" xr:uid="{5ED0D250-85DA-463A-9268-20A15AB5B81F}"/>
    <cellStyle name="Normal 7 4 11 7" xfId="7153" xr:uid="{722FA43A-6E4C-4E77-80C2-9CAD274880D3}"/>
    <cellStyle name="Normal 7 4 11 7 2" xfId="17533" xr:uid="{7097922A-8254-4B00-A4DE-A162705755B0}"/>
    <cellStyle name="Normal 7 4 11 8" xfId="9986" xr:uid="{E70B3B93-5916-4254-97DA-345D84BACCDF}"/>
    <cellStyle name="Normal 7 4 11 8 2" xfId="20366" xr:uid="{0D389D67-370B-4658-8F72-5D2ECED72B84}"/>
    <cellStyle name="Normal 7 4 11 9" xfId="23663" xr:uid="{B1565FF6-FCBB-4338-8555-D139FA72E5D0}"/>
    <cellStyle name="Normal 7 4 12" xfId="1388" xr:uid="{00000000-0005-0000-0000-000043070000}"/>
    <cellStyle name="Normal 7 4 12 2" xfId="3418" xr:uid="{00000000-0005-0000-0000-000014080000}"/>
    <cellStyle name="Normal 7 4 12 2 2" xfId="6472" xr:uid="{C53A0368-3BD9-4648-86B9-9FBDB991B38C}"/>
    <cellStyle name="Normal 7 4 12 2 2 2" xfId="27724" xr:uid="{95B83E74-EF60-4EAD-A6C9-C0ED5BA194DF}"/>
    <cellStyle name="Normal 7 4 12 2 2 3" xfId="16043" xr:uid="{6A35A00E-3B8B-4927-B9D1-49897D5041D7}"/>
    <cellStyle name="Normal 7 4 12 2 3" xfId="8496" xr:uid="{27B2C5E9-D1AE-4620-AC38-BC35C286A93C}"/>
    <cellStyle name="Normal 7 4 12 2 3 2" xfId="18876" xr:uid="{D4654E81-1D4D-4809-A2F5-0484A441C4A9}"/>
    <cellStyle name="Normal 7 4 12 2 4" xfId="11329" xr:uid="{73E84DC8-78B2-4A3A-80AE-C6FC2D7B9558}"/>
    <cellStyle name="Normal 7 4 12 2 4 2" xfId="21709" xr:uid="{D11AF022-3223-4726-9A85-68D8E66554E0}"/>
    <cellStyle name="Normal 7 4 12 2 5" xfId="23833" xr:uid="{C8093F53-6DCE-40E7-9C84-186F93EFBB1A}"/>
    <cellStyle name="Normal 7 4 12 2 6" xfId="13998" xr:uid="{553E88FE-93CB-4E52-B1E2-B8F82EDC187A}"/>
    <cellStyle name="Normal 7 4 12 3" xfId="4116" xr:uid="{CF6AE729-3400-4866-8295-14C644B958B1}"/>
    <cellStyle name="Normal 7 4 12 3 2" xfId="8887" xr:uid="{5C20B8B2-50A4-4906-8756-31284492D646}"/>
    <cellStyle name="Normal 7 4 12 3 2 2" xfId="29002" xr:uid="{453A5423-36A4-4D82-9A42-1748DE6B5DD1}"/>
    <cellStyle name="Normal 7 4 12 3 2 3" xfId="19267" xr:uid="{7DA8253D-3D21-4D9A-8A93-E030AC3F2F3F}"/>
    <cellStyle name="Normal 7 4 12 3 3" xfId="11720" xr:uid="{3A48A19B-3F2D-4760-869D-835E5A68682C}"/>
    <cellStyle name="Normal 7 4 12 3 3 2" xfId="22100" xr:uid="{67781054-8DFF-4D16-BA03-FE53DAF3ABE9}"/>
    <cellStyle name="Normal 7 4 12 3 4" xfId="25605" xr:uid="{EDD4C9DD-27EE-49A8-84B3-85C72607E545}"/>
    <cellStyle name="Normal 7 4 12 3 5" xfId="16434" xr:uid="{5720CED4-1D1D-437E-98FE-8D030602EA43}"/>
    <cellStyle name="Normal 7 4 12 4" xfId="5404" xr:uid="{D423420C-71DF-4A48-93C3-1B18F353F3EE}"/>
    <cellStyle name="Normal 7 4 12 4 2" xfId="25604" xr:uid="{086AB1D6-2839-417D-910A-3E22595AB373}"/>
    <cellStyle name="Normal 7 4 12 4 3" xfId="26547" xr:uid="{79BF2465-24BC-4F16-972F-782A852D7926}"/>
    <cellStyle name="Normal 7 4 12 4 4" xfId="14701" xr:uid="{DFD2889B-EE37-4557-BA49-D391147A3CC0}"/>
    <cellStyle name="Normal 7 4 12 5" xfId="7154" xr:uid="{E86D86D3-D11B-4CA0-8F5A-37140ECB7C13}"/>
    <cellStyle name="Normal 7 4 12 5 2" xfId="26461" xr:uid="{99809174-949D-475C-A707-19CB4C775426}"/>
    <cellStyle name="Normal 7 4 12 5 3" xfId="17534" xr:uid="{FFF0C2B8-6A3F-4202-AEF0-9FD2712E1A76}"/>
    <cellStyle name="Normal 7 4 12 6" xfId="9987" xr:uid="{96AD20DD-F12E-4CAD-8298-2BFB0780256B}"/>
    <cellStyle name="Normal 7 4 12 6 2" xfId="20367" xr:uid="{697AD989-A40B-40AB-A6ED-F1463052333B}"/>
    <cellStyle name="Normal 7 4 12 7" xfId="25414" xr:uid="{A71B0B51-9961-4A1B-8B03-2AD732A86524}"/>
    <cellStyle name="Normal 7 4 12 8" xfId="12658" xr:uid="{E40EC2A3-C163-47D6-B782-3F5EABD0688A}"/>
    <cellStyle name="Normal 7 4 13" xfId="1389" xr:uid="{00000000-0005-0000-0000-000044070000}"/>
    <cellStyle name="Normal 7 4 13 2" xfId="5405" xr:uid="{26788EDD-418F-4E1C-9DCD-CED5B9F56936}"/>
    <cellStyle name="Normal 7 4 13 2 2" xfId="23570" xr:uid="{33F23C0F-79EB-4A7F-B8A1-245C3DA1E51F}"/>
    <cellStyle name="Normal 7 4 13 2 3" xfId="28325" xr:uid="{036C5285-F597-488E-8D2B-9530BA725187}"/>
    <cellStyle name="Normal 7 4 13 2 4" xfId="14702" xr:uid="{3118D945-0194-4CE5-9FE1-9FC8EB95E9C6}"/>
    <cellStyle name="Normal 7 4 13 3" xfId="7155" xr:uid="{9377453A-6ED2-4A9C-8041-8CDDD80AC99E}"/>
    <cellStyle name="Normal 7 4 13 3 2" xfId="25330" xr:uid="{D5C8EE71-B73A-4B2D-BCBB-AF26FF13E38B}"/>
    <cellStyle name="Normal 7 4 13 3 3" xfId="17535" xr:uid="{87865F9E-9231-4361-899D-88FB39190BB3}"/>
    <cellStyle name="Normal 7 4 13 4" xfId="9988" xr:uid="{1E5E9B8A-4DC2-4DC3-9BA3-BC349DC9D373}"/>
    <cellStyle name="Normal 7 4 13 4 2" xfId="20368" xr:uid="{A2FBD245-1426-4591-9B7F-8E4D5790A08B}"/>
    <cellStyle name="Normal 7 4 13 5" xfId="25350" xr:uid="{6C027075-70AD-4093-92FC-3B16D5CE26C3}"/>
    <cellStyle name="Normal 7 4 13 6" xfId="13356" xr:uid="{04EA1659-C33E-44CB-A130-87D58BBB89D5}"/>
    <cellStyle name="Normal 7 4 14" xfId="2432" xr:uid="{00000000-0005-0000-0000-000016080000}"/>
    <cellStyle name="Normal 7 4 14 2" xfId="5728" xr:uid="{C84917D8-661A-4DF3-9292-38E074A869A2}"/>
    <cellStyle name="Normal 7 4 14 2 2" xfId="28174" xr:uid="{454898D2-36CA-4CAC-825D-DFFE598FCDE9}"/>
    <cellStyle name="Normal 7 4 14 2 3" xfId="15103" xr:uid="{BFFD30BA-1915-43A2-B593-BE77E98D0E0F}"/>
    <cellStyle name="Normal 7 4 14 3" xfId="7556" xr:uid="{36F7DBAC-847F-4235-9CAC-C21825755F5C}"/>
    <cellStyle name="Normal 7 4 14 3 2" xfId="17936" xr:uid="{1213D01D-F1E9-4B79-B43F-CED2C27A9937}"/>
    <cellStyle name="Normal 7 4 14 4" xfId="10389" xr:uid="{83821BF0-1014-4935-9284-D3A32CE8B058}"/>
    <cellStyle name="Normal 7 4 14 4 2" xfId="20769" xr:uid="{2CEBC873-2637-4ACE-9411-EE3B78AC1970}"/>
    <cellStyle name="Normal 7 4 14 5" xfId="24150" xr:uid="{808ACA6E-43F7-4D0E-8708-8534AAB96C6F}"/>
    <cellStyle name="Normal 7 4 14 6" xfId="12818" xr:uid="{D165B4CD-8F0C-4025-B281-6729F877C19E}"/>
    <cellStyle name="Normal 7 4 15" xfId="2159" xr:uid="{00000000-0005-0000-0000-00000B080000}"/>
    <cellStyle name="Normal 7 4 15 2" xfId="7285" xr:uid="{A1D9749D-AA1F-4C7B-8E4B-FDE3E7D745A1}"/>
    <cellStyle name="Normal 7 4 15 2 2" xfId="27850" xr:uid="{404C3E8C-AE5A-4434-918B-8C31DDDA27C6}"/>
    <cellStyle name="Normal 7 4 15 2 3" xfId="17665" xr:uid="{F6D6B153-70C7-4B43-BF28-1826DBA583C5}"/>
    <cellStyle name="Normal 7 4 15 3" xfId="10118" xr:uid="{DF3F9963-4E60-4007-B72C-6B8F9A98951C}"/>
    <cellStyle name="Normal 7 4 15 3 2" xfId="20498" xr:uid="{D25CB1A1-CB9C-4466-A48A-FC54E50F2F5A}"/>
    <cellStyle name="Normal 7 4 15 4" xfId="24793" xr:uid="{6EC9E56A-F77C-441C-BFC3-8BCFDB60924E}"/>
    <cellStyle name="Normal 7 4 15 5" xfId="14832" xr:uid="{A175781E-297D-4418-B069-1F62AA874812}"/>
    <cellStyle name="Normal 7 4 16" xfId="3784" xr:uid="{81EF1548-4C16-47BF-BF10-25113C404E93}"/>
    <cellStyle name="Normal 7 4 16 2" xfId="8622" xr:uid="{19D7927A-4375-4499-ADB9-430C7C019806}"/>
    <cellStyle name="Normal 7 4 16 2 2" xfId="19002" xr:uid="{F2ECE25F-CF2B-4EED-970A-53DBF76CE5EE}"/>
    <cellStyle name="Normal 7 4 16 3" xfId="11455" xr:uid="{47F1BCB7-C5EC-4E1C-B846-A8A092D2D81B}"/>
    <cellStyle name="Normal 7 4 16 3 2" xfId="21835" xr:uid="{9E2E5B5B-3FD1-4659-ACEE-A960D12B4ECC}"/>
    <cellStyle name="Normal 7 4 16 4" xfId="24921" xr:uid="{DEB5D9B5-18EC-4772-9D52-1F1FE0439B11}"/>
    <cellStyle name="Normal 7 4 16 5" xfId="16169" xr:uid="{477ADB08-19B0-4E67-AB1B-27FFD2786841}"/>
    <cellStyle name="Normal 7 4 17" xfId="5399" xr:uid="{690F1435-7DE8-4925-9F66-0628E9CBD82C}"/>
    <cellStyle name="Normal 7 4 17 2" xfId="14696" xr:uid="{727F5B02-50AC-4BFD-8BF7-8F22A0FD67C4}"/>
    <cellStyle name="Normal 7 4 18" xfId="7149" xr:uid="{7CAAF367-0132-4C7E-AEF8-5CEFDC4924E3}"/>
    <cellStyle name="Normal 7 4 18 2" xfId="17529" xr:uid="{BA9E2749-73E0-42D0-877C-FC3362712D9C}"/>
    <cellStyle name="Normal 7 4 19" xfId="9982" xr:uid="{69D094E0-89BE-41C0-91FE-B3D34D4F5A3E}"/>
    <cellStyle name="Normal 7 4 19 2" xfId="20362" xr:uid="{B8D6304D-BADE-423E-AFBA-9555EE4B7203}"/>
    <cellStyle name="Normal 7 4 2" xfId="1390" xr:uid="{00000000-0005-0000-0000-000045070000}"/>
    <cellStyle name="Normal 7 4 2 10" xfId="1391" xr:uid="{00000000-0005-0000-0000-000046070000}"/>
    <cellStyle name="Normal 7 4 2 10 2" xfId="3419" xr:uid="{00000000-0005-0000-0000-000019080000}"/>
    <cellStyle name="Normal 7 4 2 10 2 2" xfId="6473" xr:uid="{326DA066-606D-4A6F-81A5-7393C513F2D5}"/>
    <cellStyle name="Normal 7 4 2 10 2 2 2" xfId="26863" xr:uid="{516BE980-12FE-4044-9D3F-5BA13CD2085E}"/>
    <cellStyle name="Normal 7 4 2 10 2 2 3" xfId="16044" xr:uid="{7F7F1EDD-CDE6-490F-8330-0456F1444D76}"/>
    <cellStyle name="Normal 7 4 2 10 2 3" xfId="8497" xr:uid="{EB0523FF-7D02-453C-A773-C50BBEFD07B5}"/>
    <cellStyle name="Normal 7 4 2 10 2 3 2" xfId="18877" xr:uid="{625D427A-F717-4599-82F5-33DD73340015}"/>
    <cellStyle name="Normal 7 4 2 10 2 4" xfId="11330" xr:uid="{F9C60D2A-364D-4923-8195-EA68D3532E69}"/>
    <cellStyle name="Normal 7 4 2 10 2 4 2" xfId="21710" xr:uid="{5CDF6532-6CDB-451F-93D4-EA356A37AA50}"/>
    <cellStyle name="Normal 7 4 2 10 2 5" xfId="22666" xr:uid="{C5BE352D-7F0C-40C2-BFA1-BD7FAD1A0E8A}"/>
    <cellStyle name="Normal 7 4 2 10 2 6" xfId="13999" xr:uid="{5CCE3A02-F844-4C4B-81FA-ADDC7E513042}"/>
    <cellStyle name="Normal 7 4 2 10 3" xfId="4212" xr:uid="{2FDC487A-39A3-470F-B49B-EC1A9D081FDE}"/>
    <cellStyle name="Normal 7 4 2 10 3 2" xfId="8983" xr:uid="{A3AB1BF2-6BE2-4370-BD23-DD1782EE57FB}"/>
    <cellStyle name="Normal 7 4 2 10 3 2 2" xfId="29064" xr:uid="{6503F4A7-8A46-488C-B990-EFB6EEB6D363}"/>
    <cellStyle name="Normal 7 4 2 10 3 2 3" xfId="19363" xr:uid="{A9337CC3-2831-4699-8F03-C1229443EDA7}"/>
    <cellStyle name="Normal 7 4 2 10 3 3" xfId="11816" xr:uid="{D1B2F3AF-8E11-4E5E-A133-5F096E3E2F38}"/>
    <cellStyle name="Normal 7 4 2 10 3 3 2" xfId="22196" xr:uid="{B185E9CA-C730-4B5C-A4D6-3205FA860155}"/>
    <cellStyle name="Normal 7 4 2 10 3 4" xfId="23540" xr:uid="{63ACD1BA-4F2A-4A66-9C39-A623DB27C9F0}"/>
    <cellStyle name="Normal 7 4 2 10 3 5" xfId="16530" xr:uid="{FA13A13D-A3AE-471A-89E9-A5917BF8E08A}"/>
    <cellStyle name="Normal 7 4 2 10 4" xfId="5407" xr:uid="{E8955726-9D9A-4ADC-B24B-48ACF6178402}"/>
    <cellStyle name="Normal 7 4 2 10 4 2" xfId="23203" xr:uid="{6EC121F8-F564-4D79-A6EC-6C882CC04332}"/>
    <cellStyle name="Normal 7 4 2 10 4 3" xfId="28564" xr:uid="{D600E24F-2772-499C-8F12-5F346802DE5F}"/>
    <cellStyle name="Normal 7 4 2 10 4 4" xfId="14704" xr:uid="{A6166809-6A5A-4DAF-88E0-611DEF6FCC24}"/>
    <cellStyle name="Normal 7 4 2 10 5" xfId="7157" xr:uid="{E9758D8C-D6E5-4E66-A396-52FABC3BDC4F}"/>
    <cellStyle name="Normal 7 4 2 10 5 2" xfId="28578" xr:uid="{FE4A5594-827C-4716-A4D4-FACBFDCD9897}"/>
    <cellStyle name="Normal 7 4 2 10 5 3" xfId="17537" xr:uid="{124C9572-1BE1-461A-AAB7-3F7FB7B43BE1}"/>
    <cellStyle name="Normal 7 4 2 10 6" xfId="9990" xr:uid="{9A48B0D7-F318-4E58-9ACD-139FF626719D}"/>
    <cellStyle name="Normal 7 4 2 10 6 2" xfId="20370" xr:uid="{BCD9409F-361E-4FED-9036-95356DABF1A3}"/>
    <cellStyle name="Normal 7 4 2 10 7" xfId="22797" xr:uid="{6B5C48F1-0C89-4841-B7B0-C96EB1372B0C}"/>
    <cellStyle name="Normal 7 4 2 10 8" xfId="12783" xr:uid="{C9A5AD2C-0E08-4DF4-83FF-F49C3E235C16}"/>
    <cellStyle name="Normal 7 4 2 11" xfId="1392" xr:uid="{00000000-0005-0000-0000-000047070000}"/>
    <cellStyle name="Normal 7 4 2 11 2" xfId="5408" xr:uid="{B2818A0B-3226-4E9A-A6DB-2902C1C321C0}"/>
    <cellStyle name="Normal 7 4 2 11 2 2" xfId="22743" xr:uid="{7C46150B-D20C-4138-A989-B899F15D0020}"/>
    <cellStyle name="Normal 7 4 2 11 2 3" xfId="27398" xr:uid="{DA955C69-C619-4E89-866A-99FC71794A6A}"/>
    <cellStyle name="Normal 7 4 2 11 2 4" xfId="14705" xr:uid="{DC394850-23FD-4BC1-AE7C-B243455E5BFE}"/>
    <cellStyle name="Normal 7 4 2 11 3" xfId="7158" xr:uid="{8F07DAEF-A773-4BC8-8493-43E703161E6C}"/>
    <cellStyle name="Normal 7 4 2 11 3 2" xfId="28746" xr:uid="{F4EDA823-90FF-4654-9102-8028CA743AB7}"/>
    <cellStyle name="Normal 7 4 2 11 3 3" xfId="17538" xr:uid="{4BA17A94-8B40-48FA-8E07-1131E1FD5466}"/>
    <cellStyle name="Normal 7 4 2 11 4" xfId="9991" xr:uid="{0B784868-CED5-413E-8599-BC9795D9C71E}"/>
    <cellStyle name="Normal 7 4 2 11 4 2" xfId="20371" xr:uid="{BDF57F71-1963-401E-B664-CC14C5C6772F}"/>
    <cellStyle name="Normal 7 4 2 11 5" xfId="25459" xr:uid="{F4A7E4C1-1C5F-486B-84AF-2AE5F4F66ED4}"/>
    <cellStyle name="Normal 7 4 2 11 6" xfId="13481" xr:uid="{B3475F9D-CEB3-4B6D-A7A0-ED5ECEEBB213}"/>
    <cellStyle name="Normal 7 4 2 12" xfId="2441" xr:uid="{00000000-0005-0000-0000-00001B080000}"/>
    <cellStyle name="Normal 7 4 2 12 2" xfId="5735" xr:uid="{F802D390-8974-4741-A616-85DF37F57A94}"/>
    <cellStyle name="Normal 7 4 2 12 2 2" xfId="27461" xr:uid="{FE3DADE7-BA77-471C-B666-80231FFE0D12}"/>
    <cellStyle name="Normal 7 4 2 12 2 3" xfId="15112" xr:uid="{27FAF4B7-29D2-4EEB-B8EC-41B4FBE301D4}"/>
    <cellStyle name="Normal 7 4 2 12 3" xfId="7565" xr:uid="{BAC59092-22A6-444D-AA12-82517F30C920}"/>
    <cellStyle name="Normal 7 4 2 12 3 2" xfId="17945" xr:uid="{EBFEE1AF-C45F-463B-B94A-DF1507751316}"/>
    <cellStyle name="Normal 7 4 2 12 4" xfId="10398" xr:uid="{C2E2FDC4-C132-488F-9028-088E677F6C7A}"/>
    <cellStyle name="Normal 7 4 2 12 4 2" xfId="20778" xr:uid="{7F26E151-12B5-4364-A2E3-12A91E743A80}"/>
    <cellStyle name="Normal 7 4 2 12 5" xfId="24562" xr:uid="{6978E79D-05B2-4DAA-9844-11905C1D9E82}"/>
    <cellStyle name="Normal 7 4 2 12 6" xfId="12827" xr:uid="{23C034C9-8E69-405D-91FD-BCD5C34BF8FB}"/>
    <cellStyle name="Normal 7 4 2 13" xfId="2171" xr:uid="{00000000-0005-0000-0000-000017080000}"/>
    <cellStyle name="Normal 7 4 2 13 2" xfId="7297" xr:uid="{56B5096C-C4E8-4DC5-96DC-1895B036C687}"/>
    <cellStyle name="Normal 7 4 2 13 2 2" xfId="26405" xr:uid="{BB44E6A2-BCF9-4550-B02B-40C106B3E225}"/>
    <cellStyle name="Normal 7 4 2 13 2 3" xfId="17677" xr:uid="{E5AA7D10-29B5-434D-8755-3A02B5CA15BA}"/>
    <cellStyle name="Normal 7 4 2 13 3" xfId="10130" xr:uid="{3DAC6334-6E8E-4C5F-A1DC-4115783478A2}"/>
    <cellStyle name="Normal 7 4 2 13 3 2" xfId="20510" xr:uid="{A318CEA3-2CFA-4422-8E9E-D6651C2F9AD0}"/>
    <cellStyle name="Normal 7 4 2 13 4" xfId="24905" xr:uid="{1A9502AB-86C5-44AB-8357-D8B4DF11BDDF}"/>
    <cellStyle name="Normal 7 4 2 13 5" xfId="14844" xr:uid="{1BD20AEE-596E-4290-9730-036968BFBF81}"/>
    <cellStyle name="Normal 7 4 2 14" xfId="4060" xr:uid="{A52C928B-0856-4A01-A9BB-4449A1D1B8B3}"/>
    <cellStyle name="Normal 7 4 2 14 2" xfId="8839" xr:uid="{FB30465F-B7CC-4F28-A063-BCC281A06B9F}"/>
    <cellStyle name="Normal 7 4 2 14 2 2" xfId="19219" xr:uid="{32B52E39-52B1-4CB8-AC61-1D9D5D33F77B}"/>
    <cellStyle name="Normal 7 4 2 14 3" xfId="11672" xr:uid="{96CC59EF-D42B-464E-AC7E-0233127F020C}"/>
    <cellStyle name="Normal 7 4 2 14 3 2" xfId="22052" xr:uid="{50F0EC97-0FF3-4EA3-8098-DB91A8AD16C0}"/>
    <cellStyle name="Normal 7 4 2 14 4" xfId="28486" xr:uid="{0E4F3AB4-D552-4CA0-A239-6F2EEB860CEA}"/>
    <cellStyle name="Normal 7 4 2 14 5" xfId="16386" xr:uid="{B3186367-6A9D-4680-8A0E-F7529DB54631}"/>
    <cellStyle name="Normal 7 4 2 15" xfId="5406" xr:uid="{79D4F8DE-5A10-4E99-B27D-9889D740562A}"/>
    <cellStyle name="Normal 7 4 2 15 2" xfId="14703" xr:uid="{A71FBF59-8740-450F-8FF6-396BF640BEFF}"/>
    <cellStyle name="Normal 7 4 2 16" xfId="7156" xr:uid="{D4533FCC-9BC1-4F1F-977D-AF718844C10E}"/>
    <cellStyle name="Normal 7 4 2 16 2" xfId="17536" xr:uid="{B8F27E90-A354-4925-A8CA-661F7482FC7D}"/>
    <cellStyle name="Normal 7 4 2 17" xfId="9989" xr:uid="{B470953D-E08F-4A8D-B6E4-39CD18B6BC23}"/>
    <cellStyle name="Normal 7 4 2 17 2" xfId="20369" xr:uid="{3D9F4D91-CB94-499B-87C0-B00147E1E8DA}"/>
    <cellStyle name="Normal 7 4 2 18" xfId="24592" xr:uid="{1796535B-5A62-45B6-8751-25DBCD745909}"/>
    <cellStyle name="Normal 7 4 2 19" xfId="12402" xr:uid="{DAA70829-EF14-479D-847E-D32B374477F0}"/>
    <cellStyle name="Normal 7 4 2 2" xfId="1393" xr:uid="{00000000-0005-0000-0000-000048070000}"/>
    <cellStyle name="Normal 7 4 2 2 10" xfId="5409" xr:uid="{E97C6693-A0A6-445A-ACF3-2EDAE9C7C0C5}"/>
    <cellStyle name="Normal 7 4 2 2 10 2" xfId="14706" xr:uid="{E686141F-7619-48D9-B4DF-B2D3975BA336}"/>
    <cellStyle name="Normal 7 4 2 2 11" xfId="7159" xr:uid="{3078900C-0F6E-4EF1-A5C6-9A490BE7798A}"/>
    <cellStyle name="Normal 7 4 2 2 11 2" xfId="17539" xr:uid="{53F6BD4D-E911-4F6E-BA75-1713252FBBB0}"/>
    <cellStyle name="Normal 7 4 2 2 12" xfId="9992" xr:uid="{0AF1A047-3E7B-422C-8AA3-8721B1313F7A}"/>
    <cellStyle name="Normal 7 4 2 2 12 2" xfId="20372" xr:uid="{9F1E3723-DE9B-4694-9019-A5B51B998673}"/>
    <cellStyle name="Normal 7 4 2 2 13" xfId="23134" xr:uid="{5DA3417C-B410-4F90-BDC1-5BEB3381B700}"/>
    <cellStyle name="Normal 7 4 2 2 14" xfId="12425" xr:uid="{6621C35F-B735-4972-A4AE-7273D70F2315}"/>
    <cellStyle name="Normal 7 4 2 2 2" xfId="1394" xr:uid="{00000000-0005-0000-0000-000049070000}"/>
    <cellStyle name="Normal 7 4 2 2 2 10" xfId="7160" xr:uid="{D0A072D4-8F60-47E2-A223-B65122EA8217}"/>
    <cellStyle name="Normal 7 4 2 2 2 10 2" xfId="17540" xr:uid="{A4273BB8-873A-4994-9C25-8E879758E895}"/>
    <cellStyle name="Normal 7 4 2 2 2 11" xfId="9993" xr:uid="{69E11266-35BE-4819-B7C9-1AF0AB0F913D}"/>
    <cellStyle name="Normal 7 4 2 2 2 11 2" xfId="20373" xr:uid="{6FF9A40D-BE4F-48A7-ACA8-DFEA8147D2F0}"/>
    <cellStyle name="Normal 7 4 2 2 2 12" xfId="24608" xr:uid="{EE61ED54-3AE3-4231-B2FF-D558C7454AF3}"/>
    <cellStyle name="Normal 7 4 2 2 2 13" xfId="12485" xr:uid="{BCE1313A-25B7-4100-BB87-A1D57C9031C6}"/>
    <cellStyle name="Normal 7 4 2 2 2 2" xfId="1395" xr:uid="{00000000-0005-0000-0000-00004A070000}"/>
    <cellStyle name="Normal 7 4 2 2 2 2 10" xfId="13050" xr:uid="{C2FBA6EB-B97E-45E2-A289-B4E94C86452C}"/>
    <cellStyle name="Normal 7 4 2 2 2 2 2" xfId="2821" xr:uid="{00000000-0005-0000-0000-00001F080000}"/>
    <cellStyle name="Normal 7 4 2 2 2 2 2 2" xfId="3422" xr:uid="{00000000-0005-0000-0000-000020080000}"/>
    <cellStyle name="Normal 7 4 2 2 2 2 2 2 2" xfId="6476" xr:uid="{9DB5A884-C42E-4013-A577-F942EA5D9517}"/>
    <cellStyle name="Normal 7 4 2 2 2 2 2 2 2 2" xfId="26346" xr:uid="{8B79CBA3-CC95-4806-980F-151F8701DC98}"/>
    <cellStyle name="Normal 7 4 2 2 2 2 2 2 2 3" xfId="16047" xr:uid="{2BAA1D17-0A06-4EBA-BD0C-970DED256A9E}"/>
    <cellStyle name="Normal 7 4 2 2 2 2 2 2 3" xfId="8500" xr:uid="{350BAA97-AD0C-47B6-A5F4-A0031EA88E71}"/>
    <cellStyle name="Normal 7 4 2 2 2 2 2 2 3 2" xfId="18880" xr:uid="{0663128D-6438-4678-A1F1-DA39B199FEDE}"/>
    <cellStyle name="Normal 7 4 2 2 2 2 2 2 4" xfId="11333" xr:uid="{6D06BC0B-4DDF-48B2-8E87-E56E6E0ADDE9}"/>
    <cellStyle name="Normal 7 4 2 2 2 2 2 2 4 2" xfId="21713" xr:uid="{3C007C49-D1D0-4C63-B0F3-AE1C8B2EDE17}"/>
    <cellStyle name="Normal 7 4 2 2 2 2 2 2 5" xfId="24375" xr:uid="{EAAC9070-6E16-454B-8250-8EC1BCCA33A0}"/>
    <cellStyle name="Normal 7 4 2 2 2 2 2 2 6" xfId="14002" xr:uid="{46FA7D6B-4CC6-40A7-8F6D-B85CB83ABB70}"/>
    <cellStyle name="Normal 7 4 2 2 2 2 2 3" xfId="4360" xr:uid="{7618CF6F-B551-476E-BF60-9D787EE11522}"/>
    <cellStyle name="Normal 7 4 2 2 2 2 2 3 2" xfId="9131" xr:uid="{4B8F598B-2DE0-47F6-8010-F63673C3FDB5}"/>
    <cellStyle name="Normal 7 4 2 2 2 2 2 3 2 2" xfId="29174" xr:uid="{C4FAD623-B4F6-439E-AEE9-C90E3D983ED5}"/>
    <cellStyle name="Normal 7 4 2 2 2 2 2 3 2 3" xfId="19511" xr:uid="{259F11FE-C71C-4611-9872-1D050DF15678}"/>
    <cellStyle name="Normal 7 4 2 2 2 2 2 3 3" xfId="11964" xr:uid="{C696BDEC-5101-487A-A045-2186A71EB81B}"/>
    <cellStyle name="Normal 7 4 2 2 2 2 2 3 3 2" xfId="22344" xr:uid="{BCC3F565-609E-4568-9C8B-C8F9FAEB5B31}"/>
    <cellStyle name="Normal 7 4 2 2 2 2 2 3 4" xfId="23850" xr:uid="{A03A40A1-3F18-4F11-A602-FAF727CEA6AA}"/>
    <cellStyle name="Normal 7 4 2 2 2 2 2 3 5" xfId="16678" xr:uid="{FB6C811E-6D33-4420-BAC9-9667C0A24723}"/>
    <cellStyle name="Normal 7 4 2 2 2 2 2 4" xfId="6036" xr:uid="{F82B1844-7875-4A3A-946F-B2BF492040F6}"/>
    <cellStyle name="Normal 7 4 2 2 2 2 2 4 2" xfId="26037" xr:uid="{2104FDDF-11D3-41FE-89BA-AD2749EB9FA8}"/>
    <cellStyle name="Normal 7 4 2 2 2 2 2 4 3" xfId="15490" xr:uid="{98B0D481-5FCD-4D9E-ACC3-BC16D58EB69C}"/>
    <cellStyle name="Normal 7 4 2 2 2 2 2 5" xfId="7943" xr:uid="{5E752987-CD79-433C-BD4F-9DD79F3A3F3C}"/>
    <cellStyle name="Normal 7 4 2 2 2 2 2 5 2" xfId="18323" xr:uid="{F31E17DC-0938-4580-B372-6268F07F118A}"/>
    <cellStyle name="Normal 7 4 2 2 2 2 2 6" xfId="10776" xr:uid="{4EE02466-A072-42A4-87CA-AA77CD60B9B7}"/>
    <cellStyle name="Normal 7 4 2 2 2 2 2 6 2" xfId="21156" xr:uid="{429CD86E-1AC9-4703-B0B1-79E9078F28AD}"/>
    <cellStyle name="Normal 7 4 2 2 2 2 2 7" xfId="22658" xr:uid="{7EE7DD84-AC34-4D76-826F-B52EBC30D9D6}"/>
    <cellStyle name="Normal 7 4 2 2 2 2 2 8" xfId="13291" xr:uid="{CB5164C9-11FD-4E6D-A315-CF0C51CA88AE}"/>
    <cellStyle name="Normal 7 4 2 2 2 2 3" xfId="3423" xr:uid="{00000000-0005-0000-0000-000021080000}"/>
    <cellStyle name="Normal 7 4 2 2 2 2 3 2" xfId="4571" xr:uid="{E8CD83E8-39C3-4597-AD00-8F712650C686}"/>
    <cellStyle name="Normal 7 4 2 2 2 2 3 2 2" xfId="9342" xr:uid="{31402AB5-9741-4485-95CE-983BC9A30A84}"/>
    <cellStyle name="Normal 7 4 2 2 2 2 3 2 2 2" xfId="19722" xr:uid="{4106608D-C9E2-4C5F-82B2-7EEB49042C6A}"/>
    <cellStyle name="Normal 7 4 2 2 2 2 3 2 3" xfId="12175" xr:uid="{EA1BB4BC-83D8-419A-9A09-90147BD747CD}"/>
    <cellStyle name="Normal 7 4 2 2 2 2 3 2 3 2" xfId="22555" xr:uid="{F6A73EC7-FCA8-48BF-90B8-A1C98BE65EEC}"/>
    <cellStyle name="Normal 7 4 2 2 2 2 3 2 4" xfId="28506" xr:uid="{B6E554A5-CC5A-44F0-B1B8-C88ED5AF629C}"/>
    <cellStyle name="Normal 7 4 2 2 2 2 3 2 5" xfId="16889" xr:uid="{DDD27565-7F34-4A6A-B6C8-73754A5F256C}"/>
    <cellStyle name="Normal 7 4 2 2 2 2 3 3" xfId="6477" xr:uid="{EBA8060D-8A02-40AE-BF3A-909FF341D408}"/>
    <cellStyle name="Normal 7 4 2 2 2 2 3 3 2" xfId="16048" xr:uid="{874C42DF-C533-4C26-9A18-C2C2FD5E1FFE}"/>
    <cellStyle name="Normal 7 4 2 2 2 2 3 4" xfId="8501" xr:uid="{3BE78970-22FE-45EB-B7D0-520689C46016}"/>
    <cellStyle name="Normal 7 4 2 2 2 2 3 4 2" xfId="18881" xr:uid="{F59E80A7-74F4-43D8-849D-DBF8D08F32D4}"/>
    <cellStyle name="Normal 7 4 2 2 2 2 3 5" xfId="11334" xr:uid="{6CF761E3-E685-41DC-9EBC-3944EDC8493C}"/>
    <cellStyle name="Normal 7 4 2 2 2 2 3 5 2" xfId="21714" xr:uid="{1CFDD384-FC7A-47D7-B5D4-16BCC68B229A}"/>
    <cellStyle name="Normal 7 4 2 2 2 2 3 6" xfId="25310" xr:uid="{9F3E0816-F682-4556-8D03-6E4B80BBE9FD}"/>
    <cellStyle name="Normal 7 4 2 2 2 2 3 7" xfId="14003" xr:uid="{041DE4A5-9581-4AD7-86EF-2AC5CDAF2527}"/>
    <cellStyle name="Normal 7 4 2 2 2 2 4" xfId="3421" xr:uid="{00000000-0005-0000-0000-000022080000}"/>
    <cellStyle name="Normal 7 4 2 2 2 2 4 2" xfId="6475" xr:uid="{365EBB34-4B86-44C8-BE0E-D8AFAE23C9B7}"/>
    <cellStyle name="Normal 7 4 2 2 2 2 4 2 2" xfId="28619" xr:uid="{F169F04B-1425-46B0-A3A8-79CEBB963A8D}"/>
    <cellStyle name="Normal 7 4 2 2 2 2 4 2 3" xfId="16046" xr:uid="{07A9171C-89E2-450F-ADA2-B9F1A2960BE5}"/>
    <cellStyle name="Normal 7 4 2 2 2 2 4 3" xfId="8499" xr:uid="{66256638-9C37-4B9D-9538-6A4FF2DE26F3}"/>
    <cellStyle name="Normal 7 4 2 2 2 2 4 3 2" xfId="18879" xr:uid="{F301AD12-95A0-47D3-8C4A-88CF6DF10456}"/>
    <cellStyle name="Normal 7 4 2 2 2 2 4 4" xfId="11332" xr:uid="{A373D0C9-97CA-4660-AC04-F2A14FE5EDF3}"/>
    <cellStyle name="Normal 7 4 2 2 2 2 4 4 2" xfId="21712" xr:uid="{E45BEC5E-B2B4-4E64-9F12-3723BA308CFD}"/>
    <cellStyle name="Normal 7 4 2 2 2 2 4 5" xfId="23008" xr:uid="{ABD75A91-B6DE-45C8-9DB1-FCA22F3AF19D}"/>
    <cellStyle name="Normal 7 4 2 2 2 2 4 6" xfId="14001" xr:uid="{52D16831-D2D6-47D2-B855-6E6367A2BFF4}"/>
    <cellStyle name="Normal 7 4 2 2 2 2 5" xfId="4248" xr:uid="{4CEA5DAE-F98B-4028-99C5-1EB4F184FF54}"/>
    <cellStyle name="Normal 7 4 2 2 2 2 5 2" xfId="9019" xr:uid="{AE02046C-D4E9-47FB-ABDF-DF8070D58B89}"/>
    <cellStyle name="Normal 7 4 2 2 2 2 5 2 2" xfId="29090" xr:uid="{747F736F-8D93-4752-8732-23EFC4B6BC1B}"/>
    <cellStyle name="Normal 7 4 2 2 2 2 5 2 3" xfId="19399" xr:uid="{0DCBF49C-C2D2-4B80-88DC-08C554BDB373}"/>
    <cellStyle name="Normal 7 4 2 2 2 2 5 3" xfId="11852" xr:uid="{2FBE3C4A-802D-4BB0-9C23-7FAA3E225DC4}"/>
    <cellStyle name="Normal 7 4 2 2 2 2 5 3 2" xfId="22232" xr:uid="{8DFFE79F-12FC-43F4-AA39-83E2599868A4}"/>
    <cellStyle name="Normal 7 4 2 2 2 2 5 4" xfId="23656" xr:uid="{86C4A63B-F4D7-441D-A5D9-FE1BD347C99D}"/>
    <cellStyle name="Normal 7 4 2 2 2 2 5 5" xfId="16566" xr:uid="{29D65DFE-F5A3-4F00-BCF9-7AC14A2AADD5}"/>
    <cellStyle name="Normal 7 4 2 2 2 2 6" xfId="5411" xr:uid="{441167E8-C8C1-4F7C-966C-DE5E26C0616C}"/>
    <cellStyle name="Normal 7 4 2 2 2 2 6 2" xfId="26015" xr:uid="{640D8094-D2FD-4E58-AF9C-0DAB8550FB35}"/>
    <cellStyle name="Normal 7 4 2 2 2 2 6 3" xfId="14708" xr:uid="{C86A33A9-0A95-454A-8E2E-B7E5402BFC74}"/>
    <cellStyle name="Normal 7 4 2 2 2 2 7" xfId="7161" xr:uid="{85B3AEDE-9A0F-4911-81AA-EF0F892ECA8D}"/>
    <cellStyle name="Normal 7 4 2 2 2 2 7 2" xfId="17541" xr:uid="{217D8332-7F9B-4126-B4B6-9921FE1C82CC}"/>
    <cellStyle name="Normal 7 4 2 2 2 2 8" xfId="9994" xr:uid="{8D104A86-C533-4E1B-9BF2-E6B4A17AC7DE}"/>
    <cellStyle name="Normal 7 4 2 2 2 2 8 2" xfId="20374" xr:uid="{F4F8EE0B-21D5-45EB-B477-44448C935CF3}"/>
    <cellStyle name="Normal 7 4 2 2 2 2 9" xfId="23596" xr:uid="{77143F0D-C34D-497E-82D7-9C93806EB824}"/>
    <cellStyle name="Normal 7 4 2 2 2 3" xfId="2820" xr:uid="{00000000-0005-0000-0000-000023080000}"/>
    <cellStyle name="Normal 7 4 2 2 2 3 2" xfId="3424" xr:uid="{00000000-0005-0000-0000-000024080000}"/>
    <cellStyle name="Normal 7 4 2 2 2 3 2 2" xfId="6478" xr:uid="{751BBC07-FC1F-4266-A173-3742C65CAA13}"/>
    <cellStyle name="Normal 7 4 2 2 2 3 2 2 2" xfId="27065" xr:uid="{6A9BE188-2741-4FF0-9C2E-82E96EC7ED63}"/>
    <cellStyle name="Normal 7 4 2 2 2 3 2 2 3" xfId="16049" xr:uid="{5E918990-EAFF-47A3-AE20-759332379613}"/>
    <cellStyle name="Normal 7 4 2 2 2 3 2 3" xfId="8502" xr:uid="{431474CD-4DA2-42AC-8DE9-2EC29FBAC298}"/>
    <cellStyle name="Normal 7 4 2 2 2 3 2 3 2" xfId="18882" xr:uid="{B11B2FFD-2EB7-4AA1-BBE0-FF4D516FDF28}"/>
    <cellStyle name="Normal 7 4 2 2 2 3 2 4" xfId="11335" xr:uid="{5EFF34A0-4386-434F-871E-E005BDD61BC6}"/>
    <cellStyle name="Normal 7 4 2 2 2 3 2 4 2" xfId="21715" xr:uid="{9D95512A-BA48-481E-929B-DBF73959CEF7}"/>
    <cellStyle name="Normal 7 4 2 2 2 3 2 5" xfId="23931" xr:uid="{C57A0D18-3635-448D-A425-BC17FE8EF434}"/>
    <cellStyle name="Normal 7 4 2 2 2 3 2 6" xfId="14004" xr:uid="{73E3BEF1-B1DB-4E4F-B932-496FB082A623}"/>
    <cellStyle name="Normal 7 4 2 2 2 3 3" xfId="4359" xr:uid="{ACFA9AD0-8409-4D8E-A291-B85E88EF8D53}"/>
    <cellStyle name="Normal 7 4 2 2 2 3 3 2" xfId="9130" xr:uid="{473F704A-E7CB-4407-8185-BEB1C2E7F553}"/>
    <cellStyle name="Normal 7 4 2 2 2 3 3 2 2" xfId="29173" xr:uid="{92548F11-FB3C-4417-A085-9463E509CA6B}"/>
    <cellStyle name="Normal 7 4 2 2 2 3 3 2 3" xfId="19510" xr:uid="{A1E6184C-C969-4EC7-A521-5ED4BE1E38AD}"/>
    <cellStyle name="Normal 7 4 2 2 2 3 3 3" xfId="11963" xr:uid="{0CB7AED7-3ED8-4CA6-B9D7-849FC551AD05}"/>
    <cellStyle name="Normal 7 4 2 2 2 3 3 3 2" xfId="22343" xr:uid="{7457421F-D9CE-4E38-8F2A-229727C2EC6D}"/>
    <cellStyle name="Normal 7 4 2 2 2 3 3 4" xfId="24416" xr:uid="{00CFCE18-F01B-4BE7-9DFD-1D0D03B9FCD2}"/>
    <cellStyle name="Normal 7 4 2 2 2 3 3 5" xfId="16677" xr:uid="{15A74BA4-CCF7-48C2-8708-F1C4E0B0B690}"/>
    <cellStyle name="Normal 7 4 2 2 2 3 4" xfId="6035" xr:uid="{B96C9871-83A7-4052-8445-18A546C5FEC1}"/>
    <cellStyle name="Normal 7 4 2 2 2 3 4 2" xfId="28656" xr:uid="{ACB739D5-8B98-4492-B8EF-154EE673C33A}"/>
    <cellStyle name="Normal 7 4 2 2 2 3 4 3" xfId="15489" xr:uid="{505EFCAB-6CC6-4E06-9E7F-8EC4F049CC3B}"/>
    <cellStyle name="Normal 7 4 2 2 2 3 5" xfId="7942" xr:uid="{0AFE0305-CF3F-41C0-B0CE-C64A8A66D827}"/>
    <cellStyle name="Normal 7 4 2 2 2 3 5 2" xfId="18322" xr:uid="{ED70B86F-81DC-45AE-8C41-AED2E1F586B8}"/>
    <cellStyle name="Normal 7 4 2 2 2 3 6" xfId="10775" xr:uid="{8171CDEC-30BE-467C-940E-D81AB8C6E2CB}"/>
    <cellStyle name="Normal 7 4 2 2 2 3 6 2" xfId="21155" xr:uid="{D102A5F4-3C71-4C9A-9CB5-0A04ADFC0743}"/>
    <cellStyle name="Normal 7 4 2 2 2 3 7" xfId="24438" xr:uid="{B4595E0A-868C-440B-96B8-1A86B5746850}"/>
    <cellStyle name="Normal 7 4 2 2 2 3 8" xfId="13290" xr:uid="{462CE7B5-789F-4232-BEBC-ED90A7E02A07}"/>
    <cellStyle name="Normal 7 4 2 2 2 4" xfId="3425" xr:uid="{00000000-0005-0000-0000-000025080000}"/>
    <cellStyle name="Normal 7 4 2 2 2 4 2" xfId="4572" xr:uid="{7E911584-0241-48AA-B8E2-B4838F58EF93}"/>
    <cellStyle name="Normal 7 4 2 2 2 4 2 2" xfId="9343" xr:uid="{1452BFD8-9755-4DAF-85E8-5C8545B85020}"/>
    <cellStyle name="Normal 7 4 2 2 2 4 2 2 2" xfId="19723" xr:uid="{CC2C5E72-894C-4D1F-9601-E93F43823751}"/>
    <cellStyle name="Normal 7 4 2 2 2 4 2 3" xfId="12176" xr:uid="{2A7A4FC3-B834-4CC2-AEC6-FC2B41D252DE}"/>
    <cellStyle name="Normal 7 4 2 2 2 4 2 3 2" xfId="22556" xr:uid="{EAFEFD2C-85AA-4525-A30F-33A3EDEDFC84}"/>
    <cellStyle name="Normal 7 4 2 2 2 4 2 4" xfId="27053" xr:uid="{E18E7140-5060-48E4-805B-2065C05B0A6E}"/>
    <cellStyle name="Normal 7 4 2 2 2 4 2 5" xfId="16890" xr:uid="{4BDF8A7E-5659-4431-9EB1-D9C4F57A625C}"/>
    <cellStyle name="Normal 7 4 2 2 2 4 3" xfId="6479" xr:uid="{2FC4531C-524E-4E99-9F41-216830B5F3FA}"/>
    <cellStyle name="Normal 7 4 2 2 2 4 3 2" xfId="16050" xr:uid="{81BF171A-83BB-42E9-A0EC-8A3CD7F46993}"/>
    <cellStyle name="Normal 7 4 2 2 2 4 4" xfId="8503" xr:uid="{FA954154-0875-42F9-83D1-2EDBF4A71932}"/>
    <cellStyle name="Normal 7 4 2 2 2 4 4 2" xfId="18883" xr:uid="{D704BA3E-FF1E-4DB8-B560-4701177AC587}"/>
    <cellStyle name="Normal 7 4 2 2 2 4 5" xfId="11336" xr:uid="{EC9D3C0F-2FC6-4422-B55F-CB83786AF623}"/>
    <cellStyle name="Normal 7 4 2 2 2 4 5 2" xfId="21716" xr:uid="{68C1A300-A360-413A-B024-41D728334F75}"/>
    <cellStyle name="Normal 7 4 2 2 2 4 6" xfId="25528" xr:uid="{1B5054C0-0BBB-4C59-AE6C-5F82FD104C0A}"/>
    <cellStyle name="Normal 7 4 2 2 2 4 7" xfId="14005" xr:uid="{25153F54-D0C2-4E69-B6AC-118CF42C3125}"/>
    <cellStyle name="Normal 7 4 2 2 2 5" xfId="3420" xr:uid="{00000000-0005-0000-0000-000026080000}"/>
    <cellStyle name="Normal 7 4 2 2 2 5 2" xfId="6474" xr:uid="{69F26A8D-6EA4-4AD9-A05B-8101BD1F3AC8}"/>
    <cellStyle name="Normal 7 4 2 2 2 5 2 2" xfId="27348" xr:uid="{A0732357-EA89-4CC4-BB8E-D3540250B67E}"/>
    <cellStyle name="Normal 7 4 2 2 2 5 2 3" xfId="16045" xr:uid="{FD2BE1D0-20E5-4597-8AC2-2F0B903A77D7}"/>
    <cellStyle name="Normal 7 4 2 2 2 5 3" xfId="8498" xr:uid="{79D07E95-2BF7-4A12-9594-75EC639FE02C}"/>
    <cellStyle name="Normal 7 4 2 2 2 5 3 2" xfId="18878" xr:uid="{7A992CC1-2E56-4D12-8E3B-A010DC535A9C}"/>
    <cellStyle name="Normal 7 4 2 2 2 5 4" xfId="11331" xr:uid="{CD90C17F-5F87-40A6-8701-DD45B6B3477E}"/>
    <cellStyle name="Normal 7 4 2 2 2 5 4 2" xfId="21711" xr:uid="{5E8E6086-DAF4-44DB-8DCD-B517316D4B08}"/>
    <cellStyle name="Normal 7 4 2 2 2 5 5" xfId="25447" xr:uid="{B6305010-B7E6-4630-82C6-A237BE99E17D}"/>
    <cellStyle name="Normal 7 4 2 2 2 5 6" xfId="14000" xr:uid="{E2116394-3E7C-4B6E-B09F-9240F52A11F2}"/>
    <cellStyle name="Normal 7 4 2 2 2 6" xfId="2560" xr:uid="{00000000-0005-0000-0000-000027080000}"/>
    <cellStyle name="Normal 7 4 2 2 2 6 2" xfId="5829" xr:uid="{29EF99E2-33E9-4033-9C15-5658E548A985}"/>
    <cellStyle name="Normal 7 4 2 2 2 6 2 2" xfId="27775" xr:uid="{68DC6E2F-3D57-49C2-ACEC-F9AAE377A6ED}"/>
    <cellStyle name="Normal 7 4 2 2 2 6 2 3" xfId="15231" xr:uid="{6ACAFE22-71B7-40B7-89D9-E0FB4B33B7B2}"/>
    <cellStyle name="Normal 7 4 2 2 2 6 3" xfId="7684" xr:uid="{C1A9B3FD-0C4C-4068-97F1-41A6F6E1EE18}"/>
    <cellStyle name="Normal 7 4 2 2 2 6 3 2" xfId="18064" xr:uid="{0D8F78E0-7F47-41CB-B681-C04C951AFF05}"/>
    <cellStyle name="Normal 7 4 2 2 2 6 4" xfId="10517" xr:uid="{221309B4-F85C-4292-82EC-52589DA9EFC9}"/>
    <cellStyle name="Normal 7 4 2 2 2 6 4 2" xfId="20897" xr:uid="{A169671E-D307-42E9-897E-D7C795292C71}"/>
    <cellStyle name="Normal 7 4 2 2 2 6 5" xfId="23920" xr:uid="{118BA637-206A-45C7-A144-472FDB774D34}"/>
    <cellStyle name="Normal 7 4 2 2 2 6 6" xfId="12947" xr:uid="{9B5E3005-D847-4A39-B865-4AC36EFD2211}"/>
    <cellStyle name="Normal 7 4 2 2 2 7" xfId="2254" xr:uid="{00000000-0005-0000-0000-00001D080000}"/>
    <cellStyle name="Normal 7 4 2 2 2 7 2" xfId="7380" xr:uid="{A5EBBC8A-4805-4A9B-BA14-7CBC58D0B94A}"/>
    <cellStyle name="Normal 7 4 2 2 2 7 2 2" xfId="17760" xr:uid="{CDE19C63-C84D-499C-A704-294050396E7E}"/>
    <cellStyle name="Normal 7 4 2 2 2 7 3" xfId="10213" xr:uid="{EEE9846A-CD04-4A6C-8A2E-8F2E93C33E2E}"/>
    <cellStyle name="Normal 7 4 2 2 2 7 3 2" xfId="20593" xr:uid="{469C99EE-3774-49F4-B9E6-63C1FE617EA8}"/>
    <cellStyle name="Normal 7 4 2 2 2 7 4" xfId="23212" xr:uid="{80D87983-121B-4533-AB2F-EC71820C58D4}"/>
    <cellStyle name="Normal 7 4 2 2 2 7 5" xfId="14927" xr:uid="{B7738474-AD97-410C-97D7-E114AF9835D1}"/>
    <cellStyle name="Normal 7 4 2 2 2 8" xfId="3804" xr:uid="{C06BE601-6E8E-4A23-ABC6-8F4090D579EF}"/>
    <cellStyle name="Normal 7 4 2 2 2 8 2" xfId="8639" xr:uid="{ED98D8F4-215C-4854-9C8C-8FC00A7CA332}"/>
    <cellStyle name="Normal 7 4 2 2 2 8 2 2" xfId="19019" xr:uid="{D30E7302-09BA-48F3-B231-088960639BD7}"/>
    <cellStyle name="Normal 7 4 2 2 2 8 3" xfId="11472" xr:uid="{9B563F5F-436B-453A-A53D-5031617CF4B8}"/>
    <cellStyle name="Normal 7 4 2 2 2 8 3 2" xfId="21852" xr:uid="{AA8431B8-E743-464F-9C6F-FC6E94CD75C1}"/>
    <cellStyle name="Normal 7 4 2 2 2 8 4" xfId="16186" xr:uid="{2CCFB5AC-359E-4515-A89D-75537072F78A}"/>
    <cellStyle name="Normal 7 4 2 2 2 9" xfId="5410" xr:uid="{2355B753-38F0-4078-B7EB-D469F37F6941}"/>
    <cellStyle name="Normal 7 4 2 2 2 9 2" xfId="14707" xr:uid="{9D6CCB3C-B122-4CB8-81F0-1094DB384043}"/>
    <cellStyle name="Normal 7 4 2 2 3" xfId="1396" xr:uid="{00000000-0005-0000-0000-00004B070000}"/>
    <cellStyle name="Normal 7 4 2 2 3 10" xfId="9995" xr:uid="{5A9B2C81-54B8-452F-8F8F-F6172776B0DD}"/>
    <cellStyle name="Normal 7 4 2 2 3 10 2" xfId="20375" xr:uid="{272E0C47-6312-4C18-8087-F58E67B999E8}"/>
    <cellStyle name="Normal 7 4 2 2 3 11" xfId="23416" xr:uid="{EF93F634-64F0-4801-8009-65803AD2F6F6}"/>
    <cellStyle name="Normal 7 4 2 2 3 12" xfId="12626" xr:uid="{F4F620AB-BDE0-491C-A958-483F4B9217CD}"/>
    <cellStyle name="Normal 7 4 2 2 3 2" xfId="2822" xr:uid="{00000000-0005-0000-0000-000029080000}"/>
    <cellStyle name="Normal 7 4 2 2 3 2 2" xfId="3427" xr:uid="{00000000-0005-0000-0000-00002A080000}"/>
    <cellStyle name="Normal 7 4 2 2 3 2 2 2" xfId="6481" xr:uid="{A6713F29-DF43-4476-8040-A1B679734DF4}"/>
    <cellStyle name="Normal 7 4 2 2 3 2 2 2 2" xfId="27563" xr:uid="{BD817701-15C7-4FA8-A681-D7E444A6CF06}"/>
    <cellStyle name="Normal 7 4 2 2 3 2 2 2 3" xfId="16052" xr:uid="{2127FE21-5172-47CE-A5C5-06F26AEE7F0C}"/>
    <cellStyle name="Normal 7 4 2 2 3 2 2 3" xfId="8505" xr:uid="{AAEBE416-2D34-4D93-B5A1-D016C1EEE794}"/>
    <cellStyle name="Normal 7 4 2 2 3 2 2 3 2" xfId="18885" xr:uid="{C6B85F41-2AC5-421C-B6D3-1FA9153B6167}"/>
    <cellStyle name="Normal 7 4 2 2 3 2 2 4" xfId="11338" xr:uid="{0AC66F81-689E-403F-91F1-D626B2712D79}"/>
    <cellStyle name="Normal 7 4 2 2 3 2 2 4 2" xfId="21718" xr:uid="{7063A65A-6731-4C67-AD6E-5810ED16A8DC}"/>
    <cellStyle name="Normal 7 4 2 2 3 2 2 5" xfId="23711" xr:uid="{65CC995D-D2B4-4080-8660-B3E5D6BE333E}"/>
    <cellStyle name="Normal 7 4 2 2 3 2 2 6" xfId="14007" xr:uid="{E4D5CF5D-9322-413D-9900-8FB9F33D2D09}"/>
    <cellStyle name="Normal 7 4 2 2 3 2 3" xfId="4361" xr:uid="{30083B50-655D-432F-A489-CF466DF1233B}"/>
    <cellStyle name="Normal 7 4 2 2 3 2 3 2" xfId="9132" xr:uid="{703B93D3-B8EB-4365-850A-C35CD90CAA5C}"/>
    <cellStyle name="Normal 7 4 2 2 3 2 3 2 2" xfId="29175" xr:uid="{290FDF88-8899-42B6-B214-55C5994F08B1}"/>
    <cellStyle name="Normal 7 4 2 2 3 2 3 2 3" xfId="19512" xr:uid="{CBBF34DB-388E-4EE0-8BB9-F2C19E3FA127}"/>
    <cellStyle name="Normal 7 4 2 2 3 2 3 3" xfId="11965" xr:uid="{12042743-E2DB-4EB3-8857-9EFB8C83F3C7}"/>
    <cellStyle name="Normal 7 4 2 2 3 2 3 3 2" xfId="22345" xr:uid="{8BA8EABC-E430-40D6-8C8D-E58989733B0B}"/>
    <cellStyle name="Normal 7 4 2 2 3 2 3 4" xfId="23565" xr:uid="{4213CC80-EA2C-4779-BCEF-8F4C4148B347}"/>
    <cellStyle name="Normal 7 4 2 2 3 2 3 5" xfId="16679" xr:uid="{F6DCD515-7737-4905-881D-C2027CF92F34}"/>
    <cellStyle name="Normal 7 4 2 2 3 2 4" xfId="6037" xr:uid="{8E80E5D4-1C58-4FF9-A7B1-7D6A0FD516DB}"/>
    <cellStyle name="Normal 7 4 2 2 3 2 4 2" xfId="27983" xr:uid="{2F3415E5-A939-43D6-85F3-14522630F9A7}"/>
    <cellStyle name="Normal 7 4 2 2 3 2 4 3" xfId="15491" xr:uid="{A1C27591-4548-4CE6-AD20-E04609B14B8A}"/>
    <cellStyle name="Normal 7 4 2 2 3 2 5" xfId="7944" xr:uid="{DE92313A-E0E9-4F3D-B7DD-8444C18CDCE9}"/>
    <cellStyle name="Normal 7 4 2 2 3 2 5 2" xfId="18324" xr:uid="{B2F22FEE-0C06-46A4-B925-0857560DBFD9}"/>
    <cellStyle name="Normal 7 4 2 2 3 2 6" xfId="10777" xr:uid="{CD1B608E-6C5A-431D-9416-1B26ED6C560C}"/>
    <cellStyle name="Normal 7 4 2 2 3 2 6 2" xfId="21157" xr:uid="{450140B4-0E01-4E0D-B982-C89A2EDEAA49}"/>
    <cellStyle name="Normal 7 4 2 2 3 2 7" xfId="25054" xr:uid="{EDBBF258-F243-4C65-9EF4-584622AF04AD}"/>
    <cellStyle name="Normal 7 4 2 2 3 2 8" xfId="13292" xr:uid="{B87B94FD-A80A-4C21-92F3-6CF851190746}"/>
    <cellStyle name="Normal 7 4 2 2 3 3" xfId="3428" xr:uid="{00000000-0005-0000-0000-00002B080000}"/>
    <cellStyle name="Normal 7 4 2 2 3 3 2" xfId="4573" xr:uid="{DF868D83-B479-41C7-BBF9-4DEC8D2ADE13}"/>
    <cellStyle name="Normal 7 4 2 2 3 3 2 2" xfId="9344" xr:uid="{EE5F999E-67FD-4448-80AC-1B1AAE322601}"/>
    <cellStyle name="Normal 7 4 2 2 3 3 2 2 2" xfId="29316" xr:uid="{E08D3D1E-337C-4329-801C-9A94A6342583}"/>
    <cellStyle name="Normal 7 4 2 2 3 3 2 2 3" xfId="19724" xr:uid="{5B5A4B99-454D-4546-BB5B-28DDC77971D3}"/>
    <cellStyle name="Normal 7 4 2 2 3 3 2 3" xfId="12177" xr:uid="{DC9A6113-08A3-4C8E-B76F-82FAB69C23C4}"/>
    <cellStyle name="Normal 7 4 2 2 3 3 2 3 2" xfId="22557" xr:uid="{1F11548D-FE78-41C2-B7B6-50586DEB291E}"/>
    <cellStyle name="Normal 7 4 2 2 3 3 2 4" xfId="23902" xr:uid="{10B4EE47-E4B6-4C9F-8F9B-E813072D0750}"/>
    <cellStyle name="Normal 7 4 2 2 3 3 2 5" xfId="16891" xr:uid="{560846C8-E1DE-46FA-84D5-6E0A1E87E781}"/>
    <cellStyle name="Normal 7 4 2 2 3 3 3" xfId="6482" xr:uid="{E644DBE3-541B-40C8-92B4-979B48CAF419}"/>
    <cellStyle name="Normal 7 4 2 2 3 3 3 2" xfId="26757" xr:uid="{EF29B157-3F28-427A-9A60-427013D02E7B}"/>
    <cellStyle name="Normal 7 4 2 2 3 3 3 3" xfId="16053" xr:uid="{1FE06237-B8EF-4B4A-87DF-8D30256DE294}"/>
    <cellStyle name="Normal 7 4 2 2 3 3 4" xfId="8506" xr:uid="{131BA1FF-2F34-4CAB-9FAF-FFD263B8D5CF}"/>
    <cellStyle name="Normal 7 4 2 2 3 3 4 2" xfId="18886" xr:uid="{5DD33F91-AF1E-4728-9FD2-0619C4D30824}"/>
    <cellStyle name="Normal 7 4 2 2 3 3 5" xfId="11339" xr:uid="{F2118075-934A-4B2D-9D52-8849DE4DFAC5}"/>
    <cellStyle name="Normal 7 4 2 2 3 3 5 2" xfId="21719" xr:uid="{65AD0D76-46D5-49A7-96BA-698378B9A6D9}"/>
    <cellStyle name="Normal 7 4 2 2 3 3 6" xfId="25449" xr:uid="{19931D9B-BC78-4DC3-9C5D-8AB011A869F4}"/>
    <cellStyle name="Normal 7 4 2 2 3 3 7" xfId="14008" xr:uid="{30436FE3-E892-4A3C-9AAF-5127EB420200}"/>
    <cellStyle name="Normal 7 4 2 2 3 4" xfId="3426" xr:uid="{00000000-0005-0000-0000-00002C080000}"/>
    <cellStyle name="Normal 7 4 2 2 3 4 2" xfId="6480" xr:uid="{0145A01A-8C0D-4942-9FE8-22F0171AF744}"/>
    <cellStyle name="Normal 7 4 2 2 3 4 2 2" xfId="27843" xr:uid="{3410E0E1-AE14-45A2-889A-52221ACFC69D}"/>
    <cellStyle name="Normal 7 4 2 2 3 4 2 3" xfId="16051" xr:uid="{A52495A6-5AA9-4E9E-BDF0-EFF8276F89F3}"/>
    <cellStyle name="Normal 7 4 2 2 3 4 3" xfId="8504" xr:uid="{56280F35-4E24-439D-840E-B4707D391AB0}"/>
    <cellStyle name="Normal 7 4 2 2 3 4 3 2" xfId="18884" xr:uid="{7D4D6F9E-9B54-49DA-A1EA-598AAF4A23C1}"/>
    <cellStyle name="Normal 7 4 2 2 3 4 4" xfId="11337" xr:uid="{D82DF37B-D578-41D8-8329-6A00A5FAE09B}"/>
    <cellStyle name="Normal 7 4 2 2 3 4 4 2" xfId="21717" xr:uid="{0C655F18-F268-41BB-B435-AE9C8265B927}"/>
    <cellStyle name="Normal 7 4 2 2 3 4 5" xfId="24066" xr:uid="{6F5EA0A9-2A0F-402E-AC19-145AD149419F}"/>
    <cellStyle name="Normal 7 4 2 2 3 4 6" xfId="14006" xr:uid="{7C98B0AC-F8F6-48AF-8D84-5BC1B3825922}"/>
    <cellStyle name="Normal 7 4 2 2 3 5" xfId="2603" xr:uid="{00000000-0005-0000-0000-00002D080000}"/>
    <cellStyle name="Normal 7 4 2 2 3 5 2" xfId="5867" xr:uid="{9B980913-7909-488A-A96A-307B69F95091}"/>
    <cellStyle name="Normal 7 4 2 2 3 5 2 2" xfId="26063" xr:uid="{F8FEBCFA-722C-4CE6-B57A-9C376528233E}"/>
    <cellStyle name="Normal 7 4 2 2 3 5 2 3" xfId="15274" xr:uid="{7959C7C0-617C-4C49-847E-D4CE00F20B44}"/>
    <cellStyle name="Normal 7 4 2 2 3 5 3" xfId="7727" xr:uid="{AA5525FD-ABD2-4936-B2C9-A3EA766D674A}"/>
    <cellStyle name="Normal 7 4 2 2 3 5 3 2" xfId="18107" xr:uid="{20327EAC-25A8-4D66-99C1-C5B6B9320D74}"/>
    <cellStyle name="Normal 7 4 2 2 3 5 4" xfId="10560" xr:uid="{FBAAF576-CC6E-4A56-BE24-05C54B2B0106}"/>
    <cellStyle name="Normal 7 4 2 2 3 5 4 2" xfId="20940" xr:uid="{F781C4F9-E94B-4941-95EA-98CAAB8B43DF}"/>
    <cellStyle name="Normal 7 4 2 2 3 5 5" xfId="24932" xr:uid="{37FFB7F8-A60D-44E6-9594-5221A65F1DD6}"/>
    <cellStyle name="Normal 7 4 2 2 3 5 6" xfId="12990" xr:uid="{1B9030B5-E6E5-487A-B343-DEDBFDAA41E5}"/>
    <cellStyle name="Normal 7 4 2 2 3 6" xfId="2393" xr:uid="{00000000-0005-0000-0000-000028080000}"/>
    <cellStyle name="Normal 7 4 2 2 3 6 2" xfId="7519" xr:uid="{5DE4D045-B16F-40E7-A2C9-09EAD26E002E}"/>
    <cellStyle name="Normal 7 4 2 2 3 6 2 2" xfId="17899" xr:uid="{8E32F77A-B3A8-4D1C-A761-C9EC20219E4A}"/>
    <cellStyle name="Normal 7 4 2 2 3 6 3" xfId="10352" xr:uid="{B4AA0635-3228-4837-852E-7E65F4CD2EE9}"/>
    <cellStyle name="Normal 7 4 2 2 3 6 3 2" xfId="20732" xr:uid="{3C551813-CA7E-44BF-AA87-3BEE9180A3FA}"/>
    <cellStyle name="Normal 7 4 2 2 3 6 4" xfId="25116" xr:uid="{F9AA9969-2FC7-478B-A171-64D56D51EFB0}"/>
    <cellStyle name="Normal 7 4 2 2 3 6 5" xfId="15066" xr:uid="{E6CD36DB-B9D7-430B-A8D6-9ED3605181F6}"/>
    <cellStyle name="Normal 7 4 2 2 3 7" xfId="4097" xr:uid="{84B31C01-A54F-4449-BFB1-7622A40FD18D}"/>
    <cellStyle name="Normal 7 4 2 2 3 7 2" xfId="8870" xr:uid="{B5A4DAD8-1C92-4A7D-9E26-C3C3B3CEA1D9}"/>
    <cellStyle name="Normal 7 4 2 2 3 7 2 2" xfId="19250" xr:uid="{A5C368C7-1931-4781-84D1-53CC9C081BF4}"/>
    <cellStyle name="Normal 7 4 2 2 3 7 3" xfId="11703" xr:uid="{E8EE0E5B-E995-465C-ACFE-0CD6E5F87805}"/>
    <cellStyle name="Normal 7 4 2 2 3 7 3 2" xfId="22083" xr:uid="{82B95611-9FE1-4F48-AC51-E361B86E0326}"/>
    <cellStyle name="Normal 7 4 2 2 3 7 4" xfId="16417" xr:uid="{8FC2B307-1BAE-4FFC-B76C-D8E2F45EAFFA}"/>
    <cellStyle name="Normal 7 4 2 2 3 8" xfId="5412" xr:uid="{81B71814-46F5-410E-98DE-E01ABE410EC1}"/>
    <cellStyle name="Normal 7 4 2 2 3 8 2" xfId="14709" xr:uid="{0E5E79B4-AABA-40D1-93D0-96EC3DF21040}"/>
    <cellStyle name="Normal 7 4 2 2 3 9" xfId="7162" xr:uid="{8E7A57FE-91E2-4C45-90E3-D3EA47C763DD}"/>
    <cellStyle name="Normal 7 4 2 2 3 9 2" xfId="17542" xr:uid="{6315F027-416A-4259-8AB1-F01E008A2841}"/>
    <cellStyle name="Normal 7 4 2 2 4" xfId="1397" xr:uid="{00000000-0005-0000-0000-00004C070000}"/>
    <cellStyle name="Normal 7 4 2 2 4 2" xfId="3429" xr:uid="{00000000-0005-0000-0000-00002F080000}"/>
    <cellStyle name="Normal 7 4 2 2 4 2 2" xfId="6483" xr:uid="{DE854B9F-C7C3-4C98-AB57-A65A52D2292B}"/>
    <cellStyle name="Normal 7 4 2 2 4 2 2 2" xfId="26210" xr:uid="{DBFCD840-845A-4E84-9B73-86D0152B4E16}"/>
    <cellStyle name="Normal 7 4 2 2 4 2 2 3" xfId="16054" xr:uid="{A03A2A70-9C9C-4120-A79C-63172CE1B671}"/>
    <cellStyle name="Normal 7 4 2 2 4 2 3" xfId="8507" xr:uid="{C3E4B5E2-5EC1-48B1-87D3-4CD766EE9313}"/>
    <cellStyle name="Normal 7 4 2 2 4 2 3 2" xfId="18887" xr:uid="{7113B987-0C1C-4905-91A9-0380A806233F}"/>
    <cellStyle name="Normal 7 4 2 2 4 2 4" xfId="11340" xr:uid="{E324CF82-4DF2-4155-96CE-89F1E366D390}"/>
    <cellStyle name="Normal 7 4 2 2 4 2 4 2" xfId="21720" xr:uid="{2363E80A-D10F-4807-8ED4-1C6C39B1E359}"/>
    <cellStyle name="Normal 7 4 2 2 4 2 5" xfId="25581" xr:uid="{E1E348D3-57BD-4DD6-9AB5-EB901E0FAB6C}"/>
    <cellStyle name="Normal 7 4 2 2 4 2 6" xfId="14009" xr:uid="{0DA4CF78-0F83-4406-A67A-CF9DE8F73E01}"/>
    <cellStyle name="Normal 7 4 2 2 4 3" xfId="2819" xr:uid="{00000000-0005-0000-0000-000030080000}"/>
    <cellStyle name="Normal 7 4 2 2 4 3 2" xfId="6034" xr:uid="{24275F97-422E-4BB1-91DF-37D0F599D8FB}"/>
    <cellStyle name="Normal 7 4 2 2 4 3 2 2" xfId="27538" xr:uid="{F6968377-A792-4BAA-8DEF-25671046BD29}"/>
    <cellStyle name="Normal 7 4 2 2 4 3 2 3" xfId="15488" xr:uid="{06849532-8AD2-4245-B3BA-0A39C89CAE1C}"/>
    <cellStyle name="Normal 7 4 2 2 4 3 3" xfId="7941" xr:uid="{15C81E93-7640-4B2D-9DE8-A36ECEE0310C}"/>
    <cellStyle name="Normal 7 4 2 2 4 3 3 2" xfId="18321" xr:uid="{99A9ACD3-9FDE-4DAB-8425-0B5051A27DBE}"/>
    <cellStyle name="Normal 7 4 2 2 4 3 4" xfId="10774" xr:uid="{4A543769-6BA3-41B0-B877-B40BFFE14845}"/>
    <cellStyle name="Normal 7 4 2 2 4 3 4 2" xfId="21154" xr:uid="{DD5E8543-D42A-4F51-AA02-9BA778198B7C}"/>
    <cellStyle name="Normal 7 4 2 2 4 3 5" xfId="25022" xr:uid="{27C6B879-2A9B-4C8D-BA52-667BE9BBFD24}"/>
    <cellStyle name="Normal 7 4 2 2 4 3 6" xfId="13289" xr:uid="{3F1C9EFF-1EE5-468D-98E4-2A027A15C17F}"/>
    <cellStyle name="Normal 7 4 2 2 4 4" xfId="4213" xr:uid="{AF788927-74F5-452F-99D4-A4013529F547}"/>
    <cellStyle name="Normal 7 4 2 2 4 4 2" xfId="8984" xr:uid="{B0EBA951-AD08-4382-8B05-A2DD518631AB}"/>
    <cellStyle name="Normal 7 4 2 2 4 4 2 2" xfId="19364" xr:uid="{D7301CE1-D93C-4CD9-A072-15625D17B8F2}"/>
    <cellStyle name="Normal 7 4 2 2 4 4 3" xfId="11817" xr:uid="{D12483FF-D19F-4649-82D2-9B54E11F3A5E}"/>
    <cellStyle name="Normal 7 4 2 2 4 4 3 2" xfId="22197" xr:uid="{2C2FABCD-4C85-4A66-B964-3063584DC531}"/>
    <cellStyle name="Normal 7 4 2 2 4 4 4" xfId="23217" xr:uid="{FFDB1CA5-507F-4DAB-A0B9-501CABACAD1B}"/>
    <cellStyle name="Normal 7 4 2 2 4 4 5" xfId="16531" xr:uid="{BB82FAA5-5C46-4744-8BAC-0FF1BD15A412}"/>
    <cellStyle name="Normal 7 4 2 2 4 5" xfId="5413" xr:uid="{A32B5EEA-BC34-40B9-95D1-4302E6D87236}"/>
    <cellStyle name="Normal 7 4 2 2 4 5 2" xfId="14710" xr:uid="{9F8BB946-6348-4420-9392-37B627CEE59A}"/>
    <cellStyle name="Normal 7 4 2 2 4 6" xfId="7163" xr:uid="{DAEC77F3-1C8C-4B74-98CD-5F3CF2656F7A}"/>
    <cellStyle name="Normal 7 4 2 2 4 6 2" xfId="17543" xr:uid="{C5F6AB9A-C603-467E-A82C-1D4F7268A796}"/>
    <cellStyle name="Normal 7 4 2 2 4 7" xfId="9996" xr:uid="{7B4F8D55-E74C-4B87-85DF-E6E0103E8E29}"/>
    <cellStyle name="Normal 7 4 2 2 4 7 2" xfId="20376" xr:uid="{80880717-1857-4E6D-AAA6-489A85F61717}"/>
    <cellStyle name="Normal 7 4 2 2 4 8" xfId="22729" xr:uid="{467A0ED2-EC90-473C-98DC-8255A53B9A0D}"/>
    <cellStyle name="Normal 7 4 2 2 4 9" xfId="12784" xr:uid="{B8EB3723-98B9-4927-8220-58823A7A3EA0}"/>
    <cellStyle name="Normal 7 4 2 2 5" xfId="3430" xr:uid="{00000000-0005-0000-0000-000031080000}"/>
    <cellStyle name="Normal 7 4 2 2 5 2" xfId="4574" xr:uid="{78168C4A-73C4-480C-89BC-17406287FD18}"/>
    <cellStyle name="Normal 7 4 2 2 5 2 2" xfId="9345" xr:uid="{9A97ED38-B380-4A83-8B19-F1B614E449DD}"/>
    <cellStyle name="Normal 7 4 2 2 5 2 2 2" xfId="29317" xr:uid="{5003FBDD-1731-48B2-8AD5-7F21002AA236}"/>
    <cellStyle name="Normal 7 4 2 2 5 2 2 3" xfId="19725" xr:uid="{3BD19DB3-E67B-4479-98D3-B893BEFF38DC}"/>
    <cellStyle name="Normal 7 4 2 2 5 2 3" xfId="12178" xr:uid="{43C039E7-7DFE-49E4-AE7F-5826F816AEB2}"/>
    <cellStyle name="Normal 7 4 2 2 5 2 3 2" xfId="22558" xr:uid="{096BA791-6996-4584-84AA-D9CBE0015F90}"/>
    <cellStyle name="Normal 7 4 2 2 5 2 4" xfId="24722" xr:uid="{DD6C1391-E73C-4931-8157-1A3511B235BB}"/>
    <cellStyle name="Normal 7 4 2 2 5 2 5" xfId="16892" xr:uid="{D3DA5277-97A8-4766-BC4F-4591FF1ACF9D}"/>
    <cellStyle name="Normal 7 4 2 2 5 3" xfId="6484" xr:uid="{D2CECFD3-E3E1-45D4-B8D5-C698C07FAC0C}"/>
    <cellStyle name="Normal 7 4 2 2 5 3 2" xfId="27891" xr:uid="{8B952244-3AE7-4AC9-B92D-1F402A016B3F}"/>
    <cellStyle name="Normal 7 4 2 2 5 3 3" xfId="16055" xr:uid="{84468F57-E048-4D2F-9D4D-9B0384BCA31B}"/>
    <cellStyle name="Normal 7 4 2 2 5 4" xfId="8508" xr:uid="{1050905F-D263-49CF-BF7D-503786B0BF0B}"/>
    <cellStyle name="Normal 7 4 2 2 5 4 2" xfId="18888" xr:uid="{AC6EDFB1-A6BB-42AB-B4C0-8FBAC5FED5F5}"/>
    <cellStyle name="Normal 7 4 2 2 5 5" xfId="11341" xr:uid="{91EA5473-DB12-4F7C-8707-EE41C8752789}"/>
    <cellStyle name="Normal 7 4 2 2 5 5 2" xfId="21721" xr:uid="{C27FBEAE-9812-4C1F-BCEB-9EB6BFBFF436}"/>
    <cellStyle name="Normal 7 4 2 2 5 6" xfId="24657" xr:uid="{55DEF902-AC61-48A3-9936-6030E825129F}"/>
    <cellStyle name="Normal 7 4 2 2 5 7" xfId="14010" xr:uid="{4A793EBF-9B30-41E3-90F2-E8F159926CFF}"/>
    <cellStyle name="Normal 7 4 2 2 6" xfId="2986" xr:uid="{00000000-0005-0000-0000-000032080000}"/>
    <cellStyle name="Normal 7 4 2 2 6 2" xfId="6135" xr:uid="{885CA862-FE87-40D5-ADAC-98BB7D68F214}"/>
    <cellStyle name="Normal 7 4 2 2 6 2 2" xfId="27496" xr:uid="{49ACB948-396A-49AA-A870-7044B3EA911B}"/>
    <cellStyle name="Normal 7 4 2 2 6 2 3" xfId="15613" xr:uid="{D202C4EE-4D65-4753-BFC1-FBE788747F3B}"/>
    <cellStyle name="Normal 7 4 2 2 6 3" xfId="8066" xr:uid="{0833C992-0921-49C4-A389-00BC17432EBA}"/>
    <cellStyle name="Normal 7 4 2 2 6 3 2" xfId="18446" xr:uid="{9F9D0E9F-93E3-45FC-A672-4611CF490A61}"/>
    <cellStyle name="Normal 7 4 2 2 6 4" xfId="10899" xr:uid="{8C3220A2-8012-4D07-8A6D-9380A4412557}"/>
    <cellStyle name="Normal 7 4 2 2 6 4 2" xfId="21279" xr:uid="{AFC20936-6F30-4750-9EFA-29108B1E674E}"/>
    <cellStyle name="Normal 7 4 2 2 6 5" xfId="23467" xr:uid="{B5523BE2-1C84-426B-9C30-1F58411441F7}"/>
    <cellStyle name="Normal 7 4 2 2 6 6" xfId="13482" xr:uid="{0CE8DA17-6CAF-48C4-B2FB-797ADB368D48}"/>
    <cellStyle name="Normal 7 4 2 2 7" xfId="2500" xr:uid="{00000000-0005-0000-0000-000033080000}"/>
    <cellStyle name="Normal 7 4 2 2 7 2" xfId="5780" xr:uid="{46C9377F-DD9E-44D5-8F35-C6BE65A25261}"/>
    <cellStyle name="Normal 7 4 2 2 7 2 2" xfId="25868" xr:uid="{72470397-EAC5-47B9-B3E6-E56D2566D9C7}"/>
    <cellStyle name="Normal 7 4 2 2 7 2 3" xfId="15171" xr:uid="{FCED73FE-439C-4FA6-9E9D-25114E9837FD}"/>
    <cellStyle name="Normal 7 4 2 2 7 3" xfId="7624" xr:uid="{E1DFBAD9-539B-4F59-92DF-03573E5E2357}"/>
    <cellStyle name="Normal 7 4 2 2 7 3 2" xfId="18004" xr:uid="{F14037E4-6CBB-464A-B082-F6994BEBFE73}"/>
    <cellStyle name="Normal 7 4 2 2 7 4" xfId="10457" xr:uid="{5C931ABC-546B-4A56-8B6E-95BF9B3E6AFE}"/>
    <cellStyle name="Normal 7 4 2 2 7 4 2" xfId="20837" xr:uid="{BC1A531E-9CA5-48AA-9694-781BE8B092DC}"/>
    <cellStyle name="Normal 7 4 2 2 7 5" xfId="22858" xr:uid="{15607B7D-18B4-4FBC-85CD-EB9D6D36980A}"/>
    <cellStyle name="Normal 7 4 2 2 7 6" xfId="12887" xr:uid="{367BFB58-CAD3-4BEE-B092-49B682FDD40F}"/>
    <cellStyle name="Normal 7 4 2 2 8" xfId="2194" xr:uid="{00000000-0005-0000-0000-00001C080000}"/>
    <cellStyle name="Normal 7 4 2 2 8 2" xfId="7320" xr:uid="{64345797-C159-489C-B9AB-E90EFDDCC77B}"/>
    <cellStyle name="Normal 7 4 2 2 8 2 2" xfId="17700" xr:uid="{83898018-8C4E-49CD-AB1F-68F2D2107E22}"/>
    <cellStyle name="Normal 7 4 2 2 8 3" xfId="10153" xr:uid="{AEE4DB54-113D-496D-A6BA-21276E3D7174}"/>
    <cellStyle name="Normal 7 4 2 2 8 3 2" xfId="20533" xr:uid="{E20F4350-BDB8-4826-B5DD-03E6AAC176D1}"/>
    <cellStyle name="Normal 7 4 2 2 8 4" xfId="24475" xr:uid="{6748E8E5-C49F-4643-B884-0DF9EA494750}"/>
    <cellStyle name="Normal 7 4 2 2 8 5" xfId="14867" xr:uid="{2F78EB13-F436-4C1B-AB68-EA67F7FD673A}"/>
    <cellStyle name="Normal 7 4 2 2 9" xfId="4061" xr:uid="{B46ABEFD-6A47-473A-8BDD-11556DF654C9}"/>
    <cellStyle name="Normal 7 4 2 2 9 2" xfId="8840" xr:uid="{6A88DBD8-B30B-495C-9794-291636DE9245}"/>
    <cellStyle name="Normal 7 4 2 2 9 2 2" xfId="19220" xr:uid="{56DD4781-EC25-48C9-8956-143684A094E4}"/>
    <cellStyle name="Normal 7 4 2 2 9 3" xfId="11673" xr:uid="{96E2148F-38BA-4368-9C18-4583791661D9}"/>
    <cellStyle name="Normal 7 4 2 2 9 3 2" xfId="22053" xr:uid="{56527C18-0767-4D85-8767-7287DF8BF451}"/>
    <cellStyle name="Normal 7 4 2 2 9 4" xfId="16387" xr:uid="{E56B323C-EBC0-46DD-A85E-3742D3AE952D}"/>
    <cellStyle name="Normal 7 4 2 3" xfId="1398" xr:uid="{00000000-0005-0000-0000-00004D070000}"/>
    <cellStyle name="Normal 7 4 2 3 10" xfId="5414" xr:uid="{8C8B1CD1-B6A5-467A-AF9D-289D82C2FFFB}"/>
    <cellStyle name="Normal 7 4 2 3 10 2" xfId="14711" xr:uid="{21D404C2-C36B-4169-9640-42A10BE97DDF}"/>
    <cellStyle name="Normal 7 4 2 3 11" xfId="7164" xr:uid="{F92BC005-23EB-41B2-B765-2A0FE05AC736}"/>
    <cellStyle name="Normal 7 4 2 3 11 2" xfId="17544" xr:uid="{65E3839C-1678-4AEC-8D8C-51D5A32A56E8}"/>
    <cellStyle name="Normal 7 4 2 3 12" xfId="9997" xr:uid="{0EC2392F-3625-4F96-9DAB-9E858D9CC39D}"/>
    <cellStyle name="Normal 7 4 2 3 12 2" xfId="20377" xr:uid="{5E763089-B5F7-403B-A0B8-4A022F793850}"/>
    <cellStyle name="Normal 7 4 2 3 13" xfId="25305" xr:uid="{EF046668-5702-44D2-A5A8-4FA36487B8F4}"/>
    <cellStyle name="Normal 7 4 2 3 14" xfId="12462" xr:uid="{926B9C07-A69D-46C1-8504-A0DB3191A336}"/>
    <cellStyle name="Normal 7 4 2 3 2" xfId="1399" xr:uid="{00000000-0005-0000-0000-00004E070000}"/>
    <cellStyle name="Normal 7 4 2 3 2 10" xfId="9998" xr:uid="{5588C031-AFDD-4BE2-9229-BC3BD3EBC009}"/>
    <cellStyle name="Normal 7 4 2 3 2 10 2" xfId="20378" xr:uid="{F217E0CF-C98E-4E1A-8A60-62A17BF0C8CD}"/>
    <cellStyle name="Normal 7 4 2 3 2 11" xfId="23983" xr:uid="{01B31655-4E45-48D9-9082-25E466419FA4}"/>
    <cellStyle name="Normal 7 4 2 3 2 12" xfId="12627" xr:uid="{E49CE596-0D0E-40CB-BEE2-1F84B8F33F28}"/>
    <cellStyle name="Normal 7 4 2 3 2 2" xfId="1400" xr:uid="{00000000-0005-0000-0000-00004F070000}"/>
    <cellStyle name="Normal 7 4 2 3 2 2 2" xfId="3432" xr:uid="{00000000-0005-0000-0000-000037080000}"/>
    <cellStyle name="Normal 7 4 2 3 2 2 2 2" xfId="6486" xr:uid="{B5711F0C-69AE-405C-82A4-C50BB7635633}"/>
    <cellStyle name="Normal 7 4 2 3 2 2 2 2 2" xfId="26503" xr:uid="{4F476C45-06B1-4A1C-8FBE-97090F2C0ADB}"/>
    <cellStyle name="Normal 7 4 2 3 2 2 2 2 3" xfId="26716" xr:uid="{A1CC0F1C-2CDE-4CEF-A835-41421DF29779}"/>
    <cellStyle name="Normal 7 4 2 3 2 2 2 2 4" xfId="16057" xr:uid="{1D09D644-9147-4F27-BED0-6864D311252F}"/>
    <cellStyle name="Normal 7 4 2 3 2 2 2 3" xfId="8510" xr:uid="{1C1CC2A1-1791-44D2-9246-28DEAE3821D5}"/>
    <cellStyle name="Normal 7 4 2 3 2 2 2 3 2" xfId="28933" xr:uid="{F1D6C972-A649-4FD9-B89B-CBDEF201CAB7}"/>
    <cellStyle name="Normal 7 4 2 3 2 2 2 3 3" xfId="18890" xr:uid="{5C5434A2-6896-4D07-B9E7-D8D82C5C623A}"/>
    <cellStyle name="Normal 7 4 2 3 2 2 2 4" xfId="11343" xr:uid="{FDAF0EA0-01A3-4844-8556-E87D3F1E5ACD}"/>
    <cellStyle name="Normal 7 4 2 3 2 2 2 4 2" xfId="21723" xr:uid="{9C519726-F498-488E-8980-E268B30F4178}"/>
    <cellStyle name="Normal 7 4 2 3 2 2 2 5" xfId="22684" xr:uid="{87F2C3F5-A3D9-46E5-9054-DB46D45E0E43}"/>
    <cellStyle name="Normal 7 4 2 3 2 2 2 6" xfId="14012" xr:uid="{2443BE42-3CF5-49B0-A3F3-FF7D45A9F30F}"/>
    <cellStyle name="Normal 7 4 2 3 2 2 3" xfId="4363" xr:uid="{94ED94A1-9A2F-43F9-AD2A-2B7E741A6D11}"/>
    <cellStyle name="Normal 7 4 2 3 2 2 3 2" xfId="9134" xr:uid="{9D0221DB-8492-4F03-9F62-C2E33F5D3E44}"/>
    <cellStyle name="Normal 7 4 2 3 2 2 3 2 2" xfId="29177" xr:uid="{73FD9858-82EC-48B7-BFC1-460341C59EFC}"/>
    <cellStyle name="Normal 7 4 2 3 2 2 3 2 3" xfId="19514" xr:uid="{611FEC59-E05B-4872-AAB2-BA060EE4B03C}"/>
    <cellStyle name="Normal 7 4 2 3 2 2 3 3" xfId="11967" xr:uid="{EB953968-C471-4F4C-BB25-E40106971C45}"/>
    <cellStyle name="Normal 7 4 2 3 2 2 3 3 2" xfId="22347" xr:uid="{B6CFFBD0-63E0-4BCC-969D-A7B6D53C40F3}"/>
    <cellStyle name="Normal 7 4 2 3 2 2 3 4" xfId="25021" xr:uid="{4A5EC857-2DC5-43FA-A0AC-A85F6EE6E7D8}"/>
    <cellStyle name="Normal 7 4 2 3 2 2 3 5" xfId="16681" xr:uid="{3B099161-2D2C-429D-96F3-9C20BEF4CDE6}"/>
    <cellStyle name="Normal 7 4 2 3 2 2 4" xfId="5416" xr:uid="{96CF66A8-42E5-4B3B-96C8-8A517147CC2B}"/>
    <cellStyle name="Normal 7 4 2 3 2 2 4 2" xfId="27814" xr:uid="{AD6500D6-0323-4E3D-BFB9-FE86937C92D9}"/>
    <cellStyle name="Normal 7 4 2 3 2 2 4 3" xfId="14713" xr:uid="{E967BE07-A5EB-44DD-80AF-7B7F90E96CE9}"/>
    <cellStyle name="Normal 7 4 2 3 2 2 5" xfId="7166" xr:uid="{4A58DC75-3200-4A55-BF2E-8D02B3B3027A}"/>
    <cellStyle name="Normal 7 4 2 3 2 2 5 2" xfId="17546" xr:uid="{B4DBFDA8-F731-44B4-A5C8-38B1A02EFB99}"/>
    <cellStyle name="Normal 7 4 2 3 2 2 6" xfId="9999" xr:uid="{3BB54544-8FBE-4D44-8549-7B26B4B44331}"/>
    <cellStyle name="Normal 7 4 2 3 2 2 6 2" xfId="20379" xr:uid="{AC76AF71-A62D-486B-A89B-3B19ECAB6D74}"/>
    <cellStyle name="Normal 7 4 2 3 2 2 7" xfId="24750" xr:uid="{7A7D9510-388F-40E2-93BA-E578E4F7EB8A}"/>
    <cellStyle name="Normal 7 4 2 3 2 2 8" xfId="13294" xr:uid="{E20C0592-D624-47A1-8A09-3E08B884C0C3}"/>
    <cellStyle name="Normal 7 4 2 3 2 3" xfId="3433" xr:uid="{00000000-0005-0000-0000-000038080000}"/>
    <cellStyle name="Normal 7 4 2 3 2 3 2" xfId="4575" xr:uid="{2642E171-E0CB-448E-A027-84AFC3E96FF0}"/>
    <cellStyle name="Normal 7 4 2 3 2 3 2 2" xfId="9346" xr:uid="{E3CF8F99-F321-47E5-8144-93F8FFDF976B}"/>
    <cellStyle name="Normal 7 4 2 3 2 3 2 2 2" xfId="29318" xr:uid="{2AFC9CEB-FECE-483F-953A-ABED321E6D20}"/>
    <cellStyle name="Normal 7 4 2 3 2 3 2 2 3" xfId="19726" xr:uid="{9E02E87D-686E-4317-A85D-2D4A33FB2F14}"/>
    <cellStyle name="Normal 7 4 2 3 2 3 2 3" xfId="12179" xr:uid="{EA7BD2D8-D8F8-40C1-9999-4CA79988ED7C}"/>
    <cellStyle name="Normal 7 4 2 3 2 3 2 3 2" xfId="22559" xr:uid="{7AEC5018-3A1E-4DA7-9E36-844371F7337F}"/>
    <cellStyle name="Normal 7 4 2 3 2 3 2 4" xfId="25097" xr:uid="{613729BE-7B7A-48DF-A98A-0324D9CC7896}"/>
    <cellStyle name="Normal 7 4 2 3 2 3 2 5" xfId="16893" xr:uid="{08FDC1C4-6ABA-4A7B-9145-1036EAE26631}"/>
    <cellStyle name="Normal 7 4 2 3 2 3 3" xfId="6487" xr:uid="{A85781ED-52CB-4A90-A96A-E63D87C24D21}"/>
    <cellStyle name="Normal 7 4 2 3 2 3 3 2" xfId="27450" xr:uid="{E8747902-D10F-4291-A934-5E04B75CFAE1}"/>
    <cellStyle name="Normal 7 4 2 3 2 3 3 3" xfId="16058" xr:uid="{4C667BEE-63E7-4B09-92CA-0572ADDEB1EC}"/>
    <cellStyle name="Normal 7 4 2 3 2 3 4" xfId="8511" xr:uid="{DB351BA3-2D9D-48BF-B486-C6C168BBEB17}"/>
    <cellStyle name="Normal 7 4 2 3 2 3 4 2" xfId="18891" xr:uid="{E44ED893-5F25-4E3F-BE3A-67E7D345A5EC}"/>
    <cellStyle name="Normal 7 4 2 3 2 3 5" xfId="11344" xr:uid="{B587B2D2-AFDD-4667-88BF-2211E7ED11D2}"/>
    <cellStyle name="Normal 7 4 2 3 2 3 5 2" xfId="21724" xr:uid="{5A319EE7-CECC-42E9-A6E7-D127ED4CD35D}"/>
    <cellStyle name="Normal 7 4 2 3 2 3 6" xfId="25299" xr:uid="{CF1B8EA8-E6A9-405A-B0B1-88D81E32A375}"/>
    <cellStyle name="Normal 7 4 2 3 2 3 7" xfId="14013" xr:uid="{B01ACE33-B4E8-43F8-BFDB-E16A54A75E6D}"/>
    <cellStyle name="Normal 7 4 2 3 2 4" xfId="3431" xr:uid="{00000000-0005-0000-0000-000039080000}"/>
    <cellStyle name="Normal 7 4 2 3 2 4 2" xfId="6485" xr:uid="{0F5A270F-CC57-4C4F-8E41-A53C6D61C272}"/>
    <cellStyle name="Normal 7 4 2 3 2 4 2 2" xfId="26270" xr:uid="{D6E1A9D1-6A68-4A92-9169-C0FA00208013}"/>
    <cellStyle name="Normal 7 4 2 3 2 4 2 3" xfId="16056" xr:uid="{AC5BD39D-70ED-499C-9F51-3E20DE39736E}"/>
    <cellStyle name="Normal 7 4 2 3 2 4 3" xfId="8509" xr:uid="{B706C03C-E70D-4BCA-9CE0-4834839726DE}"/>
    <cellStyle name="Normal 7 4 2 3 2 4 3 2" xfId="18889" xr:uid="{E048BDE4-74AA-49D5-B59D-D9B122159339}"/>
    <cellStyle name="Normal 7 4 2 3 2 4 4" xfId="11342" xr:uid="{DEDFD41D-4637-49F9-BFC8-CC4D2E008799}"/>
    <cellStyle name="Normal 7 4 2 3 2 4 4 2" xfId="21722" xr:uid="{4DA0E474-79B4-4059-B33A-2081634E2A56}"/>
    <cellStyle name="Normal 7 4 2 3 2 4 5" xfId="23469" xr:uid="{8C0CA739-0F46-4DDD-87A1-47C7895853FE}"/>
    <cellStyle name="Normal 7 4 2 3 2 4 6" xfId="14011" xr:uid="{737988B7-65EB-407D-A127-003ECFEE0F2E}"/>
    <cellStyle name="Normal 7 4 2 3 2 5" xfId="2537" xr:uid="{00000000-0005-0000-0000-00003A080000}"/>
    <cellStyle name="Normal 7 4 2 3 2 5 2" xfId="5810" xr:uid="{1FF86231-FF17-4F99-9AA4-D3098D8340C4}"/>
    <cellStyle name="Normal 7 4 2 3 2 5 2 2" xfId="26908" xr:uid="{1652A80E-0B7D-4869-A929-DC2770F88CCD}"/>
    <cellStyle name="Normal 7 4 2 3 2 5 2 3" xfId="15208" xr:uid="{9E8D374D-BAA5-48ED-BB4D-D94F454DEAB9}"/>
    <cellStyle name="Normal 7 4 2 3 2 5 3" xfId="7661" xr:uid="{E1E3EA2A-6393-4AC6-88C9-53712DCC99DC}"/>
    <cellStyle name="Normal 7 4 2 3 2 5 3 2" xfId="18041" xr:uid="{52BA3E61-3442-48B0-B883-612F079E78EA}"/>
    <cellStyle name="Normal 7 4 2 3 2 5 4" xfId="10494" xr:uid="{2D002C16-09DD-442E-AAE6-5C36392980DF}"/>
    <cellStyle name="Normal 7 4 2 3 2 5 4 2" xfId="20874" xr:uid="{B5904AE0-E809-4B49-A05D-121E783BAB2C}"/>
    <cellStyle name="Normal 7 4 2 3 2 5 5" xfId="23655" xr:uid="{A8F13F01-3955-4204-94B5-CBA77FE6FEF6}"/>
    <cellStyle name="Normal 7 4 2 3 2 5 6" xfId="12924" xr:uid="{F3CD5672-035A-4289-B6D9-3CE91F6189F6}"/>
    <cellStyle name="Normal 7 4 2 3 2 6" xfId="2394" xr:uid="{00000000-0005-0000-0000-000035080000}"/>
    <cellStyle name="Normal 7 4 2 3 2 6 2" xfId="7520" xr:uid="{0F39950D-8652-4161-ABDC-3F642EF46C94}"/>
    <cellStyle name="Normal 7 4 2 3 2 6 2 2" xfId="17900" xr:uid="{213839AF-EC2F-4D5D-9374-405FAC963988}"/>
    <cellStyle name="Normal 7 4 2 3 2 6 3" xfId="10353" xr:uid="{80B4AC85-96A1-4097-92B0-A8BF0291253D}"/>
    <cellStyle name="Normal 7 4 2 3 2 6 3 2" xfId="20733" xr:uid="{D46D3BF5-6AB5-4BC9-813A-92A4BF4D2CCB}"/>
    <cellStyle name="Normal 7 4 2 3 2 6 4" xfId="23909" xr:uid="{962BD4BA-EE7D-4E41-A1DB-0FC519780464}"/>
    <cellStyle name="Normal 7 4 2 3 2 6 5" xfId="15067" xr:uid="{A9A21AE6-B312-4991-9739-5ADFDAE34C66}"/>
    <cellStyle name="Normal 7 4 2 3 2 7" xfId="4098" xr:uid="{C102413C-8FEF-4D40-933E-3702638B6733}"/>
    <cellStyle name="Normal 7 4 2 3 2 7 2" xfId="8871" xr:uid="{EA41D6F8-913E-4966-A34F-2E0387505A15}"/>
    <cellStyle name="Normal 7 4 2 3 2 7 2 2" xfId="19251" xr:uid="{1E98A5DD-80D7-432B-922E-17A65C89C845}"/>
    <cellStyle name="Normal 7 4 2 3 2 7 3" xfId="11704" xr:uid="{7F139A08-1225-4F51-B75A-DD915D734B23}"/>
    <cellStyle name="Normal 7 4 2 3 2 7 3 2" xfId="22084" xr:uid="{FD6D2266-D976-4DC2-ACE7-23BB555E0D56}"/>
    <cellStyle name="Normal 7 4 2 3 2 7 4" xfId="16418" xr:uid="{3E15CA83-7512-407A-9EF5-1D6F5C6CEF29}"/>
    <cellStyle name="Normal 7 4 2 3 2 8" xfId="5415" xr:uid="{DE81DCA1-8885-4BEF-852E-1027D0916375}"/>
    <cellStyle name="Normal 7 4 2 3 2 8 2" xfId="14712" xr:uid="{CFE9DFE0-EF44-4FBE-8B56-133E5B4BEDD9}"/>
    <cellStyle name="Normal 7 4 2 3 2 9" xfId="7165" xr:uid="{1B4BA926-DEEE-4563-AF66-B8E391B5C91A}"/>
    <cellStyle name="Normal 7 4 2 3 2 9 2" xfId="17545" xr:uid="{DF10D89F-BCCA-4387-80B6-AB7E05C0C1C7}"/>
    <cellStyle name="Normal 7 4 2 3 3" xfId="1401" xr:uid="{00000000-0005-0000-0000-000050070000}"/>
    <cellStyle name="Normal 7 4 2 3 3 10" xfId="25003" xr:uid="{74A6D7E1-902E-4E7E-BB83-92D9A50C5297}"/>
    <cellStyle name="Normal 7 4 2 3 3 11" xfId="12785" xr:uid="{DF1EF04B-825C-4097-B6A5-99B5D581394A}"/>
    <cellStyle name="Normal 7 4 2 3 3 2" xfId="2823" xr:uid="{00000000-0005-0000-0000-00003C080000}"/>
    <cellStyle name="Normal 7 4 2 3 3 2 2" xfId="3435" xr:uid="{00000000-0005-0000-0000-00003D080000}"/>
    <cellStyle name="Normal 7 4 2 3 3 2 2 2" xfId="6489" xr:uid="{01988EE1-718A-4D93-8EA9-01FEC39B7208}"/>
    <cellStyle name="Normal 7 4 2 3 3 2 2 2 2" xfId="27742" xr:uid="{DDDDBCEC-506F-4A4E-8ADA-6C2ED5B7708E}"/>
    <cellStyle name="Normal 7 4 2 3 3 2 2 2 3" xfId="16060" xr:uid="{89BA0241-2803-49ED-BE9F-8943AE6E1206}"/>
    <cellStyle name="Normal 7 4 2 3 3 2 2 3" xfId="8513" xr:uid="{57CC34DA-9FBC-43E8-B8D4-EE855EA529F4}"/>
    <cellStyle name="Normal 7 4 2 3 3 2 2 3 2" xfId="18893" xr:uid="{70373274-7FA2-4375-8681-1D2E5ABC0984}"/>
    <cellStyle name="Normal 7 4 2 3 3 2 2 4" xfId="11346" xr:uid="{96B8BDCB-0773-48FE-B053-58ECC4AE6CA5}"/>
    <cellStyle name="Normal 7 4 2 3 3 2 2 4 2" xfId="21726" xr:uid="{3DD57718-6B56-4187-80A9-86ECE7EB5B36}"/>
    <cellStyle name="Normal 7 4 2 3 3 2 2 5" xfId="25256" xr:uid="{2709D340-B516-41A4-B702-79E3836CB00E}"/>
    <cellStyle name="Normal 7 4 2 3 3 2 2 6" xfId="14015" xr:uid="{FC196B02-C99F-4F05-AF34-81F7EDF26714}"/>
    <cellStyle name="Normal 7 4 2 3 3 2 3" xfId="4364" xr:uid="{044F8DE7-ED5B-44A8-8944-6EEABE281F31}"/>
    <cellStyle name="Normal 7 4 2 3 3 2 3 2" xfId="9135" xr:uid="{9EC70713-1A6D-4A67-AF71-358173D64B51}"/>
    <cellStyle name="Normal 7 4 2 3 3 2 3 2 2" xfId="29178" xr:uid="{E676AA79-59EC-4D99-BA27-D7C7A3D23B77}"/>
    <cellStyle name="Normal 7 4 2 3 3 2 3 2 3" xfId="19515" xr:uid="{93731995-B6CE-4607-83F9-73A445DC8241}"/>
    <cellStyle name="Normal 7 4 2 3 3 2 3 3" xfId="11968" xr:uid="{FD7213D9-84F2-45D8-9669-3B61C7E6F6B6}"/>
    <cellStyle name="Normal 7 4 2 3 3 2 3 3 2" xfId="22348" xr:uid="{41AD50BB-7707-40C2-8171-0850E08E0658}"/>
    <cellStyle name="Normal 7 4 2 3 3 2 3 4" xfId="24558" xr:uid="{98B05C9D-ACE6-429A-BFF4-DE3CDFB4569C}"/>
    <cellStyle name="Normal 7 4 2 3 3 2 3 5" xfId="16682" xr:uid="{73E77EB9-E214-455C-8263-A7ED96CD922A}"/>
    <cellStyle name="Normal 7 4 2 3 3 2 4" xfId="6038" xr:uid="{97B9107C-B400-43A1-94BE-40E8FCF146F7}"/>
    <cellStyle name="Normal 7 4 2 3 3 2 4 2" xfId="26453" xr:uid="{8603C08A-6BAE-48DD-AC36-B7AFF09BD670}"/>
    <cellStyle name="Normal 7 4 2 3 3 2 4 3" xfId="15492" xr:uid="{8C9EFA2E-B869-4243-AA5B-9CDAB3C94349}"/>
    <cellStyle name="Normal 7 4 2 3 3 2 5" xfId="7945" xr:uid="{968E5FC0-D0EB-4CA0-95F7-57CF3055E9F1}"/>
    <cellStyle name="Normal 7 4 2 3 3 2 5 2" xfId="18325" xr:uid="{993F9A40-5237-4F93-A0F2-099B4A3B0164}"/>
    <cellStyle name="Normal 7 4 2 3 3 2 6" xfId="10778" xr:uid="{B31B16F7-43DD-48E9-96C0-21C8479A3D7D}"/>
    <cellStyle name="Normal 7 4 2 3 3 2 6 2" xfId="21158" xr:uid="{36FB3E83-4021-4952-B75D-573410442A6A}"/>
    <cellStyle name="Normal 7 4 2 3 3 2 7" xfId="23929" xr:uid="{6B5F3540-BA25-469E-81B0-2DF3A40D8EB9}"/>
    <cellStyle name="Normal 7 4 2 3 3 2 8" xfId="13295" xr:uid="{732B9084-E958-4E44-B824-C9EA722BEF3B}"/>
    <cellStyle name="Normal 7 4 2 3 3 3" xfId="3436" xr:uid="{00000000-0005-0000-0000-00003E080000}"/>
    <cellStyle name="Normal 7 4 2 3 3 3 2" xfId="4576" xr:uid="{1DE9A599-11DA-4A6B-B5D2-21E553D70940}"/>
    <cellStyle name="Normal 7 4 2 3 3 3 2 2" xfId="9347" xr:uid="{49E7BF0F-4AAC-4702-AD80-471A65E7758E}"/>
    <cellStyle name="Normal 7 4 2 3 3 3 2 2 2" xfId="29319" xr:uid="{3B0DCB07-3523-46FB-9843-9AE8184E369C}"/>
    <cellStyle name="Normal 7 4 2 3 3 3 2 2 3" xfId="19727" xr:uid="{AD2E44D6-2FBD-4923-88D1-488B7DA0CCDE}"/>
    <cellStyle name="Normal 7 4 2 3 3 3 2 3" xfId="12180" xr:uid="{35C721A0-2FB9-46B8-A96C-0ACB99ED22D6}"/>
    <cellStyle name="Normal 7 4 2 3 3 3 2 3 2" xfId="22560" xr:uid="{4B4D8D67-3A9A-4762-B45E-9A02DE558232}"/>
    <cellStyle name="Normal 7 4 2 3 3 3 2 4" xfId="25150" xr:uid="{0CB06BCC-FE1E-4396-84B4-96541123C57E}"/>
    <cellStyle name="Normal 7 4 2 3 3 3 2 5" xfId="16894" xr:uid="{5669AC14-9F07-49DE-8DB0-48D0A5DCE652}"/>
    <cellStyle name="Normal 7 4 2 3 3 3 3" xfId="6490" xr:uid="{6E004533-E227-4A58-982A-FC863249EA28}"/>
    <cellStyle name="Normal 7 4 2 3 3 3 3 2" xfId="27089" xr:uid="{C7D07C9F-5701-46BE-A5D6-5D77DCF51F32}"/>
    <cellStyle name="Normal 7 4 2 3 3 3 3 3" xfId="16061" xr:uid="{8BEB9FAD-E7A7-4220-BF00-42F898B98964}"/>
    <cellStyle name="Normal 7 4 2 3 3 3 4" xfId="8514" xr:uid="{FC7C918C-5F82-4FD3-BB2C-2A53357A39F8}"/>
    <cellStyle name="Normal 7 4 2 3 3 3 4 2" xfId="18894" xr:uid="{8CABCAA1-2F74-4979-9477-FD78D1234EE4}"/>
    <cellStyle name="Normal 7 4 2 3 3 3 5" xfId="11347" xr:uid="{925745D4-0F3C-4630-9E3A-01AA31B7C960}"/>
    <cellStyle name="Normal 7 4 2 3 3 3 5 2" xfId="21727" xr:uid="{2F7FDD73-9CF4-4B93-972F-C3131E21665D}"/>
    <cellStyle name="Normal 7 4 2 3 3 3 6" xfId="22706" xr:uid="{F47530FB-C22E-481F-B2EB-AB0C7C194DCE}"/>
    <cellStyle name="Normal 7 4 2 3 3 3 7" xfId="14016" xr:uid="{3F06C1D1-5B71-4E2B-B2C2-FA72A14FBE59}"/>
    <cellStyle name="Normal 7 4 2 3 3 4" xfId="3434" xr:uid="{00000000-0005-0000-0000-00003F080000}"/>
    <cellStyle name="Normal 7 4 2 3 3 4 2" xfId="6488" xr:uid="{FE52D829-CEA9-43C9-9D05-BBE66D0237DF}"/>
    <cellStyle name="Normal 7 4 2 3 3 4 2 2" xfId="27045" xr:uid="{BB9D64A2-FF5A-434D-A24C-5D893C99AFCB}"/>
    <cellStyle name="Normal 7 4 2 3 3 4 2 3" xfId="16059" xr:uid="{5CBC3A4C-9AB1-4197-9072-4BE3E22218D5}"/>
    <cellStyle name="Normal 7 4 2 3 3 4 3" xfId="8512" xr:uid="{95B1BDFE-76EF-48D5-AE18-97DF9EAC4EF1}"/>
    <cellStyle name="Normal 7 4 2 3 3 4 3 2" xfId="18892" xr:uid="{E65410F0-F8B8-44EE-A42E-4231B11984F9}"/>
    <cellStyle name="Normal 7 4 2 3 3 4 4" xfId="11345" xr:uid="{FFCBB6BC-06D1-4F6E-B3AD-2CAE67AF6682}"/>
    <cellStyle name="Normal 7 4 2 3 3 4 4 2" xfId="21725" xr:uid="{6D36AA51-6251-47A6-BEA6-E61346442579}"/>
    <cellStyle name="Normal 7 4 2 3 3 4 5" xfId="23528" xr:uid="{CA63C1D9-529A-4458-A521-F58739AAC9A2}"/>
    <cellStyle name="Normal 7 4 2 3 3 4 6" xfId="14014" xr:uid="{34CE9732-A922-4B0C-813D-1BA3CCDE518D}"/>
    <cellStyle name="Normal 7 4 2 3 3 5" xfId="2639" xr:uid="{00000000-0005-0000-0000-000040080000}"/>
    <cellStyle name="Normal 7 4 2 3 3 5 2" xfId="5900" xr:uid="{06DEE614-DB1E-40C6-98B8-655A5BC840AD}"/>
    <cellStyle name="Normal 7 4 2 3 3 5 2 2" xfId="28083" xr:uid="{E73C0A48-5010-4AF4-BFF8-2779B38CAAE9}"/>
    <cellStyle name="Normal 7 4 2 3 3 5 2 3" xfId="15310" xr:uid="{CD10D29B-1BB9-4033-A72C-20650EA7939B}"/>
    <cellStyle name="Normal 7 4 2 3 3 5 3" xfId="7763" xr:uid="{AAF63A09-5ED6-4AC6-B134-9B9A07206138}"/>
    <cellStyle name="Normal 7 4 2 3 3 5 3 2" xfId="18143" xr:uid="{C28E0031-6504-4AF1-8743-859347CDA388}"/>
    <cellStyle name="Normal 7 4 2 3 3 5 4" xfId="10596" xr:uid="{10CF1869-835D-47E8-8557-5FB1FB45379C}"/>
    <cellStyle name="Normal 7 4 2 3 3 5 4 2" xfId="20976" xr:uid="{02BFD86F-D7FB-4B45-AD29-59895ECBED70}"/>
    <cellStyle name="Normal 7 4 2 3 3 5 5" xfId="24390" xr:uid="{3642CC08-061D-412D-B772-B9BBC8C52747}"/>
    <cellStyle name="Normal 7 4 2 3 3 5 6" xfId="13027" xr:uid="{F2805A81-7243-41C4-92ED-D905A26F3587}"/>
    <cellStyle name="Normal 7 4 2 3 3 6" xfId="4214" xr:uid="{2B11B9DA-3A35-4419-B17F-06112D4DA6AE}"/>
    <cellStyle name="Normal 7 4 2 3 3 6 2" xfId="8985" xr:uid="{55144603-3E18-4EA5-90FC-CC93302FD65D}"/>
    <cellStyle name="Normal 7 4 2 3 3 6 2 2" xfId="19365" xr:uid="{7E7540F5-7CC3-4663-A2BB-5954148FA671}"/>
    <cellStyle name="Normal 7 4 2 3 3 6 3" xfId="11818" xr:uid="{848B8CAE-D016-4566-9EB8-B0DB71A665C1}"/>
    <cellStyle name="Normal 7 4 2 3 3 6 3 2" xfId="22198" xr:uid="{A73647F4-93CF-430B-B492-4A6BD9BE71CC}"/>
    <cellStyle name="Normal 7 4 2 3 3 6 4" xfId="22746" xr:uid="{1023BC0F-D3FA-4D97-B691-C203FC4AE763}"/>
    <cellStyle name="Normal 7 4 2 3 3 6 5" xfId="16532" xr:uid="{45CFAB6B-5A5A-4FBC-A74B-53002E84D396}"/>
    <cellStyle name="Normal 7 4 2 3 3 7" xfId="5417" xr:uid="{35CB26D5-D276-425C-BAEA-79EE79A1F237}"/>
    <cellStyle name="Normal 7 4 2 3 3 7 2" xfId="14714" xr:uid="{33CBB5DD-991C-4EF6-BD53-3DB90CCF121C}"/>
    <cellStyle name="Normal 7 4 2 3 3 8" xfId="7167" xr:uid="{AC6F9BAC-8D75-4682-834E-C6C99FF0AE1D}"/>
    <cellStyle name="Normal 7 4 2 3 3 8 2" xfId="17547" xr:uid="{C320B0C3-2ADA-4F75-B0F5-3D83AFF2FB73}"/>
    <cellStyle name="Normal 7 4 2 3 3 9" xfId="10000" xr:uid="{DE4E08E6-0590-4940-A5A1-118E1F7254D1}"/>
    <cellStyle name="Normal 7 4 2 3 3 9 2" xfId="20380" xr:uid="{EAAF0476-701F-43F9-935E-525B6C9B205C}"/>
    <cellStyle name="Normal 7 4 2 3 4" xfId="1402" xr:uid="{00000000-0005-0000-0000-000051070000}"/>
    <cellStyle name="Normal 7 4 2 3 4 2" xfId="3437" xr:uid="{00000000-0005-0000-0000-000042080000}"/>
    <cellStyle name="Normal 7 4 2 3 4 2 2" xfId="6491" xr:uid="{6B211D80-0DCD-44B2-BE9D-58814ECC93F8}"/>
    <cellStyle name="Normal 7 4 2 3 4 2 2 2" xfId="26407" xr:uid="{105A0BFE-232B-4E6F-9EFD-C683CCCE8D3D}"/>
    <cellStyle name="Normal 7 4 2 3 4 2 2 3" xfId="16062" xr:uid="{0853C75B-EACD-4A0D-B8A4-3BB768EA7535}"/>
    <cellStyle name="Normal 7 4 2 3 4 2 3" xfId="8515" xr:uid="{C5E36588-58E5-4EDA-B035-E11519CAF348}"/>
    <cellStyle name="Normal 7 4 2 3 4 2 3 2" xfId="18895" xr:uid="{4B35EC2E-817E-4379-9348-55F7384F7A7A}"/>
    <cellStyle name="Normal 7 4 2 3 4 2 4" xfId="11348" xr:uid="{D795733E-893B-43A1-9D31-A3FD808972AA}"/>
    <cellStyle name="Normal 7 4 2 3 4 2 4 2" xfId="21728" xr:uid="{2B197E8E-C719-42DD-80FA-C4863AF729E3}"/>
    <cellStyle name="Normal 7 4 2 3 4 2 5" xfId="23232" xr:uid="{B2433BA5-93B2-48C3-8C0E-A022BC6B3F0A}"/>
    <cellStyle name="Normal 7 4 2 3 4 2 6" xfId="14017" xr:uid="{ECBC3F6B-B96E-4288-8DBF-45F6589C947D}"/>
    <cellStyle name="Normal 7 4 2 3 4 3" xfId="4362" xr:uid="{B22B2C28-8B7E-4D9A-BB80-121388E1EADB}"/>
    <cellStyle name="Normal 7 4 2 3 4 3 2" xfId="9133" xr:uid="{5B75D42C-5855-4C09-BEF3-B16F1CBAB7EF}"/>
    <cellStyle name="Normal 7 4 2 3 4 3 2 2" xfId="29176" xr:uid="{D601270E-C94E-4453-8AEC-A0E2E3E7B2DD}"/>
    <cellStyle name="Normal 7 4 2 3 4 3 2 3" xfId="19513" xr:uid="{38CD3105-4B2E-4FDD-A5F6-05B6BDEBF0E9}"/>
    <cellStyle name="Normal 7 4 2 3 4 3 3" xfId="11966" xr:uid="{07E7D6A9-7F3B-4D4E-99DA-E2D69A5D965E}"/>
    <cellStyle name="Normal 7 4 2 3 4 3 3 2" xfId="22346" xr:uid="{A733B062-B38B-4F97-8EB3-53E8DB504F27}"/>
    <cellStyle name="Normal 7 4 2 3 4 3 4" xfId="23166" xr:uid="{8077C8A8-E37E-4916-99C0-B66DCD9059A0}"/>
    <cellStyle name="Normal 7 4 2 3 4 3 5" xfId="16680" xr:uid="{27FA9808-82E3-4143-9A84-50137F7EE0A4}"/>
    <cellStyle name="Normal 7 4 2 3 4 4" xfId="5418" xr:uid="{1CCA2808-F3D0-43BE-BE99-EB7EE5FA592C}"/>
    <cellStyle name="Normal 7 4 2 3 4 4 2" xfId="27406" xr:uid="{546EEC58-C751-4718-B1A5-0437D059B702}"/>
    <cellStyle name="Normal 7 4 2 3 4 4 3" xfId="14715" xr:uid="{3AEDFBEE-A180-493C-B1DF-3CB2C9B06A58}"/>
    <cellStyle name="Normal 7 4 2 3 4 5" xfId="7168" xr:uid="{3AE37D08-FF7A-4EAD-B0AC-1357A731F114}"/>
    <cellStyle name="Normal 7 4 2 3 4 5 2" xfId="17548" xr:uid="{815136FD-09BE-4716-8114-FC0E2378FBE7}"/>
    <cellStyle name="Normal 7 4 2 3 4 6" xfId="10001" xr:uid="{CF8D9611-3354-4D0A-B242-9C205EA5DAED}"/>
    <cellStyle name="Normal 7 4 2 3 4 6 2" xfId="20381" xr:uid="{56A197B3-D2B5-430A-8BDC-862329EFB3C6}"/>
    <cellStyle name="Normal 7 4 2 3 4 7" xfId="25145" xr:uid="{42C3A5EB-114C-451B-90D0-B1C48D26644D}"/>
    <cellStyle name="Normal 7 4 2 3 4 8" xfId="13293" xr:uid="{66E7FE57-C50F-473F-A48E-83E2AAFD69B6}"/>
    <cellStyle name="Normal 7 4 2 3 5" xfId="3438" xr:uid="{00000000-0005-0000-0000-000043080000}"/>
    <cellStyle name="Normal 7 4 2 3 5 2" xfId="4577" xr:uid="{8D41DCDF-9867-4A7F-9391-7F4DE0309B96}"/>
    <cellStyle name="Normal 7 4 2 3 5 2 2" xfId="9348" xr:uid="{394D0FF3-3020-43A5-B7E3-326A51684203}"/>
    <cellStyle name="Normal 7 4 2 3 5 2 2 2" xfId="29320" xr:uid="{8876C79D-FF2C-4A1F-BC0C-11645524FAFF}"/>
    <cellStyle name="Normal 7 4 2 3 5 2 2 3" xfId="19728" xr:uid="{859E6A7D-14EE-45E3-8CA4-EBA984483543}"/>
    <cellStyle name="Normal 7 4 2 3 5 2 3" xfId="12181" xr:uid="{0A929E14-F3C2-4BC2-B93F-36482BBA9C07}"/>
    <cellStyle name="Normal 7 4 2 3 5 2 3 2" xfId="22561" xr:uid="{56FC7E13-67D6-44D1-A502-931184BA5298}"/>
    <cellStyle name="Normal 7 4 2 3 5 2 4" xfId="22796" xr:uid="{DF4B6DC9-CDB8-4A61-977F-D668ECD7A265}"/>
    <cellStyle name="Normal 7 4 2 3 5 2 5" xfId="16895" xr:uid="{5EEF3B0A-42C2-4CCE-B7E6-6FC59218785A}"/>
    <cellStyle name="Normal 7 4 2 3 5 3" xfId="6492" xr:uid="{E64F39CB-9B25-44E1-9DAA-51A89B2615E2}"/>
    <cellStyle name="Normal 7 4 2 3 5 3 2" xfId="26951" xr:uid="{73A7E2FD-9F60-45BE-B5F3-8EFD0A60A280}"/>
    <cellStyle name="Normal 7 4 2 3 5 3 3" xfId="16063" xr:uid="{FD54B8D9-1ACF-4D0A-81FC-B6C623754D97}"/>
    <cellStyle name="Normal 7 4 2 3 5 4" xfId="8516" xr:uid="{F3A3247E-1F8B-4CF6-8C0D-421FDFA5BBAD}"/>
    <cellStyle name="Normal 7 4 2 3 5 4 2" xfId="18896" xr:uid="{BE9CB8BE-3158-4E13-9692-25B98293D676}"/>
    <cellStyle name="Normal 7 4 2 3 5 5" xfId="11349" xr:uid="{9F13FFA7-DB84-4346-BFF7-B01B3F23E21E}"/>
    <cellStyle name="Normal 7 4 2 3 5 5 2" xfId="21729" xr:uid="{3CA28E00-BC65-4934-BF57-8354A2966191}"/>
    <cellStyle name="Normal 7 4 2 3 5 6" xfId="25510" xr:uid="{C46F287D-3C82-4069-AD2C-BEFBDD3A6D7B}"/>
    <cellStyle name="Normal 7 4 2 3 5 7" xfId="14018" xr:uid="{5B6BC0C1-901D-4342-9972-37A67B926C80}"/>
    <cellStyle name="Normal 7 4 2 3 6" xfId="2987" xr:uid="{00000000-0005-0000-0000-000044080000}"/>
    <cellStyle name="Normal 7 4 2 3 6 2" xfId="6136" xr:uid="{01E3796D-D798-48FE-9C0C-E4A00DDA0B07}"/>
    <cellStyle name="Normal 7 4 2 3 6 2 2" xfId="28499" xr:uid="{B49D196C-F27B-4945-A279-8C8D3D7969FE}"/>
    <cellStyle name="Normal 7 4 2 3 6 2 3" xfId="15614" xr:uid="{FFE3F257-7A6B-4386-A5EE-044B6274A04B}"/>
    <cellStyle name="Normal 7 4 2 3 6 3" xfId="8067" xr:uid="{5CDCC030-ED7E-404A-8EB4-4195BA0A9905}"/>
    <cellStyle name="Normal 7 4 2 3 6 3 2" xfId="18447" xr:uid="{6728291F-1EA2-414E-99AC-C1AF79F89D77}"/>
    <cellStyle name="Normal 7 4 2 3 6 4" xfId="10900" xr:uid="{28123847-7C3C-45B0-86FE-4A2C73DDAB30}"/>
    <cellStyle name="Normal 7 4 2 3 6 4 2" xfId="21280" xr:uid="{0B46FCF6-E7D4-4F9A-AFAB-7EC8AAEA7E70}"/>
    <cellStyle name="Normal 7 4 2 3 6 5" xfId="23159" xr:uid="{1AAEDB47-B1A5-420D-B674-153C8B07D0D6}"/>
    <cellStyle name="Normal 7 4 2 3 6 6" xfId="13483" xr:uid="{1ADD431F-70F2-44A6-81E0-DAA66D789110}"/>
    <cellStyle name="Normal 7 4 2 3 7" xfId="2477" xr:uid="{00000000-0005-0000-0000-000045080000}"/>
    <cellStyle name="Normal 7 4 2 3 7 2" xfId="5764" xr:uid="{0F3E1F4B-AB2E-4AE5-8439-F1D7EF399285}"/>
    <cellStyle name="Normal 7 4 2 3 7 2 2" xfId="26814" xr:uid="{75FF0B01-19AC-4C89-8180-56355C6ECBA7}"/>
    <cellStyle name="Normal 7 4 2 3 7 2 3" xfId="15148" xr:uid="{74D3FD33-3603-4E3B-B24D-B6ED820152BA}"/>
    <cellStyle name="Normal 7 4 2 3 7 3" xfId="7601" xr:uid="{0FEB3F89-9078-4CB6-AE8F-29C654BECED4}"/>
    <cellStyle name="Normal 7 4 2 3 7 3 2" xfId="17981" xr:uid="{F9474757-1AD0-4A3D-9E5A-1CE831E8B1EB}"/>
    <cellStyle name="Normal 7 4 2 3 7 4" xfId="10434" xr:uid="{278F2BDF-7C69-42C3-8BB8-878886F0C70A}"/>
    <cellStyle name="Normal 7 4 2 3 7 4 2" xfId="20814" xr:uid="{645EA7CB-4B75-499B-A8FD-2B0785300611}"/>
    <cellStyle name="Normal 7 4 2 3 7 5" xfId="24651" xr:uid="{14B94698-E5C2-4A3C-8A3D-2190C517C682}"/>
    <cellStyle name="Normal 7 4 2 3 7 6" xfId="12864" xr:uid="{0395CA8B-9539-4DD3-94A5-4F953090C76C}"/>
    <cellStyle name="Normal 7 4 2 3 8" xfId="2231" xr:uid="{00000000-0005-0000-0000-000034080000}"/>
    <cellStyle name="Normal 7 4 2 3 8 2" xfId="7357" xr:uid="{ABAE7B4A-5509-467D-9412-919A82B4558E}"/>
    <cellStyle name="Normal 7 4 2 3 8 2 2" xfId="17737" xr:uid="{9D2221FC-A8E9-49F3-BB92-D516393964F2}"/>
    <cellStyle name="Normal 7 4 2 3 8 3" xfId="10190" xr:uid="{042DD87E-6450-4539-81F7-DD2736D6138A}"/>
    <cellStyle name="Normal 7 4 2 3 8 3 2" xfId="20570" xr:uid="{3074D180-A790-43CA-8AF6-F0EB8702F7F8}"/>
    <cellStyle name="Normal 7 4 2 3 8 4" xfId="24951" xr:uid="{61479AF8-0B85-4185-A702-0CA42A33AD86}"/>
    <cellStyle name="Normal 7 4 2 3 8 5" xfId="14904" xr:uid="{91989871-B108-4928-9C4D-6CEAB55A48F6}"/>
    <cellStyle name="Normal 7 4 2 3 9" xfId="4062" xr:uid="{FFCED617-206A-483C-934D-7BCD0DED1567}"/>
    <cellStyle name="Normal 7 4 2 3 9 2" xfId="8841" xr:uid="{559A6206-591B-46D5-A69A-CA6C5CB41531}"/>
    <cellStyle name="Normal 7 4 2 3 9 2 2" xfId="19221" xr:uid="{E5B720D8-CE51-4AD5-8877-519B75180EE1}"/>
    <cellStyle name="Normal 7 4 2 3 9 3" xfId="11674" xr:uid="{A2219D8D-D89A-47FF-8831-7EA7854031E1}"/>
    <cellStyle name="Normal 7 4 2 3 9 3 2" xfId="22054" xr:uid="{93530434-315F-4A5C-80CC-1E41AE188AAE}"/>
    <cellStyle name="Normal 7 4 2 3 9 4" xfId="16388" xr:uid="{14217679-016B-4408-8BFC-3F2123797ADE}"/>
    <cellStyle name="Normal 7 4 2 4" xfId="1403" xr:uid="{00000000-0005-0000-0000-000052070000}"/>
    <cellStyle name="Normal 7 4 2 4 10" xfId="7169" xr:uid="{B931BC08-D4DA-4743-8933-B44C8A7C2202}"/>
    <cellStyle name="Normal 7 4 2 4 10 2" xfId="17549" xr:uid="{D2F57CD4-372B-451D-ABEE-23E915F629F6}"/>
    <cellStyle name="Normal 7 4 2 4 11" xfId="10002" xr:uid="{02A2C318-68A2-4898-A3B9-5149781E387B}"/>
    <cellStyle name="Normal 7 4 2 4 11 2" xfId="20382" xr:uid="{FE7ADACE-F28A-4BE5-9CA1-2A9B4122D6E0}"/>
    <cellStyle name="Normal 7 4 2 4 12" xfId="25144" xr:uid="{810F2310-A9E5-4F5B-AF0B-88D7042AB924}"/>
    <cellStyle name="Normal 7 4 2 4 13" xfId="12442" xr:uid="{17E98E0C-4EAB-4941-B071-E713A1D6DFFE}"/>
    <cellStyle name="Normal 7 4 2 4 2" xfId="1404" xr:uid="{00000000-0005-0000-0000-000053070000}"/>
    <cellStyle name="Normal 7 4 2 4 2 10" xfId="10003" xr:uid="{1645BABD-3E68-4A2C-9FE0-C3BD3BDE9EE2}"/>
    <cellStyle name="Normal 7 4 2 4 2 10 2" xfId="20383" xr:uid="{2E2ABC91-4A6F-4231-B91E-F2E4A7D3E3A3}"/>
    <cellStyle name="Normal 7 4 2 4 2 11" xfId="25583" xr:uid="{C2DE54F0-1EB7-42DA-A420-A65F2BAFE32B}"/>
    <cellStyle name="Normal 7 4 2 4 2 12" xfId="12628" xr:uid="{3C5934F1-5D4C-4ED1-8E3F-757D1B63E7DC}"/>
    <cellStyle name="Normal 7 4 2 4 2 2" xfId="1405" xr:uid="{00000000-0005-0000-0000-000054070000}"/>
    <cellStyle name="Normal 7 4 2 4 2 2 2" xfId="3440" xr:uid="{00000000-0005-0000-0000-000049080000}"/>
    <cellStyle name="Normal 7 4 2 4 2 2 2 2" xfId="6494" xr:uid="{E8C9FC17-B5BD-46DE-A7CB-10285394DB4C}"/>
    <cellStyle name="Normal 7 4 2 4 2 2 2 2 2" xfId="28496" xr:uid="{6128ADAE-DDCF-46E9-B274-0FC7BF54E073}"/>
    <cellStyle name="Normal 7 4 2 4 2 2 2 2 3" xfId="26055" xr:uid="{F0A1874E-C620-486D-8060-5D7C6C2C338C}"/>
    <cellStyle name="Normal 7 4 2 4 2 2 2 2 4" xfId="16065" xr:uid="{A132EF9A-BCC6-47CE-9940-19AB1B9EE32D}"/>
    <cellStyle name="Normal 7 4 2 4 2 2 2 3" xfId="8518" xr:uid="{70345AB6-28FA-4A6B-8776-0BA46C129244}"/>
    <cellStyle name="Normal 7 4 2 4 2 2 2 3 2" xfId="28934" xr:uid="{9EFB8EE6-788C-4595-A058-72D87940C73C}"/>
    <cellStyle name="Normal 7 4 2 4 2 2 2 3 3" xfId="18898" xr:uid="{1D88C5AC-56EB-4E83-A35F-070EB8EADD6C}"/>
    <cellStyle name="Normal 7 4 2 4 2 2 2 4" xfId="11351" xr:uid="{AC20873F-D2B4-4F5D-83AD-FF482A6C530B}"/>
    <cellStyle name="Normal 7 4 2 4 2 2 2 4 2" xfId="21731" xr:uid="{3238790B-5B1A-48D6-ABED-E347715489F3}"/>
    <cellStyle name="Normal 7 4 2 4 2 2 2 5" xfId="25261" xr:uid="{10019D3C-0701-4C06-9468-8695FB682D51}"/>
    <cellStyle name="Normal 7 4 2 4 2 2 2 6" xfId="14020" xr:uid="{E7C9B11C-99D1-41A5-80CD-C69707957650}"/>
    <cellStyle name="Normal 7 4 2 4 2 2 3" xfId="4365" xr:uid="{AAAEB657-D454-4295-AD7A-18F093B61451}"/>
    <cellStyle name="Normal 7 4 2 4 2 2 3 2" xfId="9136" xr:uid="{E9C25ECD-8D03-4F99-8FEA-D1B20A035017}"/>
    <cellStyle name="Normal 7 4 2 4 2 2 3 2 2" xfId="29179" xr:uid="{1E2F13CE-BB14-4AE9-9D02-823BA19C5333}"/>
    <cellStyle name="Normal 7 4 2 4 2 2 3 2 3" xfId="19516" xr:uid="{F1227117-9D3D-49C9-9A12-FA2559C8851E}"/>
    <cellStyle name="Normal 7 4 2 4 2 2 3 3" xfId="11969" xr:uid="{8CBFE4FB-0706-4030-9D52-7E0E3C598942}"/>
    <cellStyle name="Normal 7 4 2 4 2 2 3 3 2" xfId="22349" xr:uid="{03A447AF-7168-41C3-8583-196053D85370}"/>
    <cellStyle name="Normal 7 4 2 4 2 2 3 4" xfId="24442" xr:uid="{63BBBCFA-5B6B-4D4F-B11E-66772F893E60}"/>
    <cellStyle name="Normal 7 4 2 4 2 2 3 5" xfId="16683" xr:uid="{EC6CF39E-538C-4150-9DC0-9DC18579863C}"/>
    <cellStyle name="Normal 7 4 2 4 2 2 4" xfId="5421" xr:uid="{A49531EF-9E07-48B3-A00B-F9C45AAB621D}"/>
    <cellStyle name="Normal 7 4 2 4 2 2 4 2" xfId="27870" xr:uid="{0284E31A-A0AE-4136-B002-88D0E48ED855}"/>
    <cellStyle name="Normal 7 4 2 4 2 2 4 3" xfId="14718" xr:uid="{3FBA4BA8-E898-47A2-87CB-B0C816B568B1}"/>
    <cellStyle name="Normal 7 4 2 4 2 2 5" xfId="7171" xr:uid="{B71CDECA-3C7C-4478-B8B8-709B814A9314}"/>
    <cellStyle name="Normal 7 4 2 4 2 2 5 2" xfId="17551" xr:uid="{2CAD84AB-C5E0-42CA-868B-31FD631168BD}"/>
    <cellStyle name="Normal 7 4 2 4 2 2 6" xfId="10004" xr:uid="{95FCDA98-9992-470E-AB8C-B0FB05056341}"/>
    <cellStyle name="Normal 7 4 2 4 2 2 6 2" xfId="20384" xr:uid="{6B8F8F77-21D3-4083-86B9-922B1B8F4454}"/>
    <cellStyle name="Normal 7 4 2 4 2 2 7" xfId="25392" xr:uid="{19780167-0E7D-40DE-8011-0AEF26FE54F6}"/>
    <cellStyle name="Normal 7 4 2 4 2 2 8" xfId="13297" xr:uid="{8ACA14C7-1070-4824-BFA2-14F062EEFC52}"/>
    <cellStyle name="Normal 7 4 2 4 2 3" xfId="3441" xr:uid="{00000000-0005-0000-0000-00004A080000}"/>
    <cellStyle name="Normal 7 4 2 4 2 3 2" xfId="4578" xr:uid="{CCB6D9DF-D0CD-410E-A00E-4015EECB64E3}"/>
    <cellStyle name="Normal 7 4 2 4 2 3 2 2" xfId="9349" xr:uid="{DCC4F88B-7732-4D33-AB0A-ACD57DDEFD07}"/>
    <cellStyle name="Normal 7 4 2 4 2 3 2 2 2" xfId="29321" xr:uid="{EAEDB75C-7A44-4BAC-809D-8A82933E7BAA}"/>
    <cellStyle name="Normal 7 4 2 4 2 3 2 2 3" xfId="19729" xr:uid="{C4944783-D8FE-4DB4-9BA3-1E82BC34A028}"/>
    <cellStyle name="Normal 7 4 2 4 2 3 2 3" xfId="12182" xr:uid="{63CFBB8E-16F7-4C1A-AB42-20FA8D1C2393}"/>
    <cellStyle name="Normal 7 4 2 4 2 3 2 3 2" xfId="22562" xr:uid="{DA11D50E-5310-4C95-BB1C-20F4BEC4F76C}"/>
    <cellStyle name="Normal 7 4 2 4 2 3 2 4" xfId="24891" xr:uid="{EFEA5569-7CF3-474B-9905-D0D2DC77FBF8}"/>
    <cellStyle name="Normal 7 4 2 4 2 3 2 5" xfId="16896" xr:uid="{0E5F3F5E-2569-480A-BD19-2D210D3EFEF1}"/>
    <cellStyle name="Normal 7 4 2 4 2 3 3" xfId="6495" xr:uid="{FC48F7E8-8C0B-4B98-920B-2B0286FFE23E}"/>
    <cellStyle name="Normal 7 4 2 4 2 3 3 2" xfId="26403" xr:uid="{8B57975D-7B57-431F-AFA0-EBA90D5B2B6C}"/>
    <cellStyle name="Normal 7 4 2 4 2 3 3 3" xfId="16066" xr:uid="{2A7D4FCE-1B9E-4852-AC0F-593CFCD45E82}"/>
    <cellStyle name="Normal 7 4 2 4 2 3 4" xfId="8519" xr:uid="{D1D8E662-D92E-4D4B-94D1-4C0F3D9F39C7}"/>
    <cellStyle name="Normal 7 4 2 4 2 3 4 2" xfId="18899" xr:uid="{176AC416-85F2-4EA1-98E9-D00E0F615140}"/>
    <cellStyle name="Normal 7 4 2 4 2 3 5" xfId="11352" xr:uid="{A3A31C55-FA9D-4957-AC49-F573427A00BD}"/>
    <cellStyle name="Normal 7 4 2 4 2 3 5 2" xfId="21732" xr:uid="{4208DEC8-C6B4-4F37-AE56-6E605E8F1340}"/>
    <cellStyle name="Normal 7 4 2 4 2 3 6" xfId="22902" xr:uid="{E79FD255-219F-431F-B3E1-304FCA6F2C15}"/>
    <cellStyle name="Normal 7 4 2 4 2 3 7" xfId="14021" xr:uid="{66C257AD-4F3F-4013-A144-D476057269C4}"/>
    <cellStyle name="Normal 7 4 2 4 2 4" xfId="3439" xr:uid="{00000000-0005-0000-0000-00004B080000}"/>
    <cellStyle name="Normal 7 4 2 4 2 4 2" xfId="6493" xr:uid="{8BFE9F11-3954-4689-A786-FF2F9CA2A262}"/>
    <cellStyle name="Normal 7 4 2 4 2 4 2 2" xfId="28688" xr:uid="{ABA22034-8D3B-4C73-BE6F-D2077FE629EA}"/>
    <cellStyle name="Normal 7 4 2 4 2 4 2 3" xfId="16064" xr:uid="{2A6EF921-F2BD-45E7-A868-1589E9226A65}"/>
    <cellStyle name="Normal 7 4 2 4 2 4 3" xfId="8517" xr:uid="{DCCF92C3-CC7E-4C8F-AEDD-59D0FF0D089E}"/>
    <cellStyle name="Normal 7 4 2 4 2 4 3 2" xfId="18897" xr:uid="{705A7120-817A-4C9A-BBCD-AACCFACFC8FC}"/>
    <cellStyle name="Normal 7 4 2 4 2 4 4" xfId="11350" xr:uid="{D3544EA9-18B3-4A20-9D02-82043860A9CE}"/>
    <cellStyle name="Normal 7 4 2 4 2 4 4 2" xfId="21730" xr:uid="{62695414-01F9-4B16-BCA5-61906A892137}"/>
    <cellStyle name="Normal 7 4 2 4 2 4 5" xfId="23194" xr:uid="{48CCD019-64F1-476C-B343-2B3A06260B3B}"/>
    <cellStyle name="Normal 7 4 2 4 2 4 6" xfId="14019" xr:uid="{C34C3CA7-8B84-48A6-9B55-231CA1F929A4}"/>
    <cellStyle name="Normal 7 4 2 4 2 5" xfId="2620" xr:uid="{00000000-0005-0000-0000-00004C080000}"/>
    <cellStyle name="Normal 7 4 2 4 2 5 2" xfId="5881" xr:uid="{162F9534-4603-4EE7-BCC8-40DE9EB70162}"/>
    <cellStyle name="Normal 7 4 2 4 2 5 2 2" xfId="28451" xr:uid="{432BB97B-CC7F-4191-B8E3-A032AAD42965}"/>
    <cellStyle name="Normal 7 4 2 4 2 5 2 3" xfId="15291" xr:uid="{DC5DDE3B-36F3-4DB0-B0DA-D7BC83D2CD80}"/>
    <cellStyle name="Normal 7 4 2 4 2 5 3" xfId="7744" xr:uid="{8E2B9F89-271A-4C79-A763-2730A62961D8}"/>
    <cellStyle name="Normal 7 4 2 4 2 5 3 2" xfId="18124" xr:uid="{49C4C12B-032E-451E-A41E-E0B0DC138CE7}"/>
    <cellStyle name="Normal 7 4 2 4 2 5 4" xfId="10577" xr:uid="{A375E6AF-717E-4EF7-89CA-4CEAE9232747}"/>
    <cellStyle name="Normal 7 4 2 4 2 5 4 2" xfId="20957" xr:uid="{E3B04979-6F30-4D1B-8080-ADDFE1C047E3}"/>
    <cellStyle name="Normal 7 4 2 4 2 5 5" xfId="23957" xr:uid="{7B1FEF56-7F74-4BF5-AE76-88645295563C}"/>
    <cellStyle name="Normal 7 4 2 4 2 5 6" xfId="13007" xr:uid="{16D03AE3-FE86-45E0-ADF6-CAA03FDB5F2B}"/>
    <cellStyle name="Normal 7 4 2 4 2 6" xfId="2395" xr:uid="{00000000-0005-0000-0000-000047080000}"/>
    <cellStyle name="Normal 7 4 2 4 2 6 2" xfId="7521" xr:uid="{A76C84AC-D7FA-4E67-9B80-783C24274E18}"/>
    <cellStyle name="Normal 7 4 2 4 2 6 2 2" xfId="17901" xr:uid="{7735C72A-AB3A-44DB-B9CF-A60B23D5E96A}"/>
    <cellStyle name="Normal 7 4 2 4 2 6 3" xfId="10354" xr:uid="{9B054F36-4AFC-4E50-95A8-8DE63B3958E8}"/>
    <cellStyle name="Normal 7 4 2 4 2 6 3 2" xfId="20734" xr:uid="{EB380360-1AFA-4882-9966-DAE9B36363C1}"/>
    <cellStyle name="Normal 7 4 2 4 2 6 4" xfId="25487" xr:uid="{09B3EF65-0309-4500-B88F-8E69AE4097C5}"/>
    <cellStyle name="Normal 7 4 2 4 2 6 5" xfId="15068" xr:uid="{A5C5DB98-FDCA-4207-B138-48665FC4E7B5}"/>
    <cellStyle name="Normal 7 4 2 4 2 7" xfId="4099" xr:uid="{A615A8D1-6A36-46E2-847B-4878C02125FD}"/>
    <cellStyle name="Normal 7 4 2 4 2 7 2" xfId="8872" xr:uid="{4114F29A-80CA-48BA-BC1A-8A2FAF071ABD}"/>
    <cellStyle name="Normal 7 4 2 4 2 7 2 2" xfId="19252" xr:uid="{E86CC324-85D1-497C-90CD-2BE9A961181D}"/>
    <cellStyle name="Normal 7 4 2 4 2 7 3" xfId="11705" xr:uid="{D3D5E542-88E0-4657-9D32-3E8609667CC3}"/>
    <cellStyle name="Normal 7 4 2 4 2 7 3 2" xfId="22085" xr:uid="{49CD2A9E-CFD2-4895-9D5D-91A18746A95B}"/>
    <cellStyle name="Normal 7 4 2 4 2 7 4" xfId="16419" xr:uid="{573C1003-EB8C-41D1-911F-FF5B21F44878}"/>
    <cellStyle name="Normal 7 4 2 4 2 8" xfId="5420" xr:uid="{766CFB2F-622E-4F25-9D22-96633E84BE1A}"/>
    <cellStyle name="Normal 7 4 2 4 2 8 2" xfId="14717" xr:uid="{72593861-B15E-4F5A-B0ED-7813F2715FBA}"/>
    <cellStyle name="Normal 7 4 2 4 2 9" xfId="7170" xr:uid="{48407797-F7AC-41D5-9E6F-81908B182441}"/>
    <cellStyle name="Normal 7 4 2 4 2 9 2" xfId="17550" xr:uid="{2C17603D-9B4C-44AA-A0EF-A8718814D834}"/>
    <cellStyle name="Normal 7 4 2 4 3" xfId="1406" xr:uid="{00000000-0005-0000-0000-000055070000}"/>
    <cellStyle name="Normal 7 4 2 4 3 2" xfId="3442" xr:uid="{00000000-0005-0000-0000-00004E080000}"/>
    <cellStyle name="Normal 7 4 2 4 3 2 2" xfId="6496" xr:uid="{68305674-C797-40C7-BB0C-81EF594659BA}"/>
    <cellStyle name="Normal 7 4 2 4 3 2 2 2" xfId="24523" xr:uid="{3F4DC59D-B533-4571-A31D-7C9B281553C4}"/>
    <cellStyle name="Normal 7 4 2 4 3 2 2 3" xfId="28712" xr:uid="{DB599F82-26D9-4742-872D-E4677E884F2C}"/>
    <cellStyle name="Normal 7 4 2 4 3 2 2 4" xfId="16067" xr:uid="{BB2C2468-C0C3-4BD9-9CD2-9D2AB98CCE65}"/>
    <cellStyle name="Normal 7 4 2 4 3 2 3" xfId="8520" xr:uid="{517069DC-E7A8-4BCE-9CE2-9C298EBA0CEE}"/>
    <cellStyle name="Normal 7 4 2 4 3 2 3 2" xfId="28935" xr:uid="{7F8F8EDB-BB5E-42D6-8D7E-5DD70CC18786}"/>
    <cellStyle name="Normal 7 4 2 4 3 2 3 3" xfId="18900" xr:uid="{A0FA28BF-EE20-4B04-B3E4-3723FE6E22C8}"/>
    <cellStyle name="Normal 7 4 2 4 3 2 4" xfId="11353" xr:uid="{9691508A-27FF-4475-90DA-7B47F2D70909}"/>
    <cellStyle name="Normal 7 4 2 4 3 2 4 2" xfId="21733" xr:uid="{F53DEC85-5C19-4421-875A-2ACB2AA8D5BC}"/>
    <cellStyle name="Normal 7 4 2 4 3 2 5" xfId="23284" xr:uid="{7A6F7BD0-63DA-4862-8C6B-2B31A4FA3DFF}"/>
    <cellStyle name="Normal 7 4 2 4 3 2 6" xfId="14022" xr:uid="{C2486EEF-2D65-4552-A92C-6FF30E073B7A}"/>
    <cellStyle name="Normal 7 4 2 4 3 3" xfId="2824" xr:uid="{00000000-0005-0000-0000-00004F080000}"/>
    <cellStyle name="Normal 7 4 2 4 3 3 2" xfId="6039" xr:uid="{535C257E-5D4B-4198-82C8-E999FA9B3136}"/>
    <cellStyle name="Normal 7 4 2 4 3 3 2 2" xfId="27837" xr:uid="{EEAA24A5-4A7E-4F43-8F1E-8F52A537B74C}"/>
    <cellStyle name="Normal 7 4 2 4 3 3 2 3" xfId="15493" xr:uid="{31FE131C-62EE-44A7-AE47-D7F356754560}"/>
    <cellStyle name="Normal 7 4 2 4 3 3 3" xfId="7946" xr:uid="{25908E5D-77DD-4DF7-A949-876FCE3A4C83}"/>
    <cellStyle name="Normal 7 4 2 4 3 3 3 2" xfId="18326" xr:uid="{FBE47FA9-E084-4D46-83E2-26DD38C83757}"/>
    <cellStyle name="Normal 7 4 2 4 3 3 4" xfId="10779" xr:uid="{4B6532DA-BE75-4F6B-9AA2-05E530E0D4B3}"/>
    <cellStyle name="Normal 7 4 2 4 3 3 4 2" xfId="21159" xr:uid="{56285DC4-1A64-4C00-9D6E-A46781D91D64}"/>
    <cellStyle name="Normal 7 4 2 4 3 3 5" xfId="24118" xr:uid="{F557AC7F-F932-4E72-860B-1C1103051EA8}"/>
    <cellStyle name="Normal 7 4 2 4 3 3 6" xfId="13296" xr:uid="{64ADBB3E-2E50-43E0-BE71-4AF34A909986}"/>
    <cellStyle name="Normal 7 4 2 4 3 4" xfId="4215" xr:uid="{B598CC0D-41CE-4725-B55D-D9DBCBCCE81B}"/>
    <cellStyle name="Normal 7 4 2 4 3 4 2" xfId="8986" xr:uid="{346B4F6C-A1D7-4323-9FA6-6941310BCCD1}"/>
    <cellStyle name="Normal 7 4 2 4 3 4 2 2" xfId="29065" xr:uid="{C2A895EB-C6F8-4540-A260-580F69B5AEC5}"/>
    <cellStyle name="Normal 7 4 2 4 3 4 2 3" xfId="19366" xr:uid="{BBF76C09-54D7-450F-BF03-265396877F8D}"/>
    <cellStyle name="Normal 7 4 2 4 3 4 3" xfId="11819" xr:uid="{8C4A0A73-B6EA-49D5-9784-3724AB2703C1}"/>
    <cellStyle name="Normal 7 4 2 4 3 4 3 2" xfId="22199" xr:uid="{2AD8131C-1897-4EBD-9AA5-6E49E2A2711F}"/>
    <cellStyle name="Normal 7 4 2 4 3 4 4" xfId="23619" xr:uid="{977F998E-7DDA-43D2-B84A-A004A2443B61}"/>
    <cellStyle name="Normal 7 4 2 4 3 4 5" xfId="16533" xr:uid="{271A7751-C7A8-406B-A22A-45FCCD866C81}"/>
    <cellStyle name="Normal 7 4 2 4 3 5" xfId="5422" xr:uid="{2E65E1D4-3052-40C6-97F4-B6E2E11D8BF2}"/>
    <cellStyle name="Normal 7 4 2 4 3 5 2" xfId="26898" xr:uid="{39F65D39-778D-4E1B-9BD9-11AB11530AE8}"/>
    <cellStyle name="Normal 7 4 2 4 3 5 3" xfId="14719" xr:uid="{13A138FE-F583-44C8-B97E-650218C28B20}"/>
    <cellStyle name="Normal 7 4 2 4 3 6" xfId="7172" xr:uid="{DD0F5BE0-A944-4448-8295-DFBE81A71140}"/>
    <cellStyle name="Normal 7 4 2 4 3 6 2" xfId="17552" xr:uid="{D0634BD9-832B-4163-9972-AFC73A0E6B20}"/>
    <cellStyle name="Normal 7 4 2 4 3 7" xfId="10005" xr:uid="{48422E25-51C6-4046-97EA-4E22C49EDD17}"/>
    <cellStyle name="Normal 7 4 2 4 3 7 2" xfId="20385" xr:uid="{07E4FE30-D2E5-4621-B700-B135C9068521}"/>
    <cellStyle name="Normal 7 4 2 4 3 8" xfId="24129" xr:uid="{E6FC3DA2-A9DA-4B50-AEDC-E5D29766288B}"/>
    <cellStyle name="Normal 7 4 2 4 3 9" xfId="12786" xr:uid="{79A18FE0-2809-4472-8A81-356B4E62405A}"/>
    <cellStyle name="Normal 7 4 2 4 4" xfId="1407" xr:uid="{00000000-0005-0000-0000-000056070000}"/>
    <cellStyle name="Normal 7 4 2 4 4 2" xfId="4579" xr:uid="{F90CA143-97AF-4E8C-A770-D8821B1C12F5}"/>
    <cellStyle name="Normal 7 4 2 4 4 2 2" xfId="9350" xr:uid="{BABCC6F4-8932-4669-AB41-90518E651972}"/>
    <cellStyle name="Normal 7 4 2 4 4 2 2 2" xfId="29322" xr:uid="{1EBD480C-034E-4D17-897F-122D7BE25E1E}"/>
    <cellStyle name="Normal 7 4 2 4 4 2 2 3" xfId="19730" xr:uid="{FF145B92-B761-45E1-BF03-852C8B745C26}"/>
    <cellStyle name="Normal 7 4 2 4 4 2 3" xfId="12183" xr:uid="{FED648E9-FD6D-4B93-BB48-62CD3F8DCAFB}"/>
    <cellStyle name="Normal 7 4 2 4 4 2 3 2" xfId="22563" xr:uid="{D20E51FE-F8FB-4FD1-B70E-05289D3A43CA}"/>
    <cellStyle name="Normal 7 4 2 4 4 2 4" xfId="25694" xr:uid="{9AB87D3B-7502-430A-B82A-C209718BD820}"/>
    <cellStyle name="Normal 7 4 2 4 4 2 5" xfId="16897" xr:uid="{4F79C56B-8295-4535-ABB2-FDEADC126866}"/>
    <cellStyle name="Normal 7 4 2 4 4 3" xfId="5423" xr:uid="{31E3EE82-17E0-4E74-B15B-E5E7C1A8B933}"/>
    <cellStyle name="Normal 7 4 2 4 4 3 2" xfId="27829" xr:uid="{52CD2B51-6D16-4B44-A735-68CA6195A7BD}"/>
    <cellStyle name="Normal 7 4 2 4 4 3 3" xfId="14720" xr:uid="{E9A18D3B-352C-4EF1-BB95-6E1004493ECA}"/>
    <cellStyle name="Normal 7 4 2 4 4 4" xfId="7173" xr:uid="{77E0A48D-0C82-457D-A46A-8D58EA2BD4A3}"/>
    <cellStyle name="Normal 7 4 2 4 4 4 2" xfId="17553" xr:uid="{1E1110F7-1978-48EE-828F-4F436298F6E9}"/>
    <cellStyle name="Normal 7 4 2 4 4 5" xfId="10006" xr:uid="{C00F6A0C-D806-4A5B-8F7D-99E94A280068}"/>
    <cellStyle name="Normal 7 4 2 4 4 5 2" xfId="20386" xr:uid="{EDC48D79-EDBD-429E-9410-D9094CED12A4}"/>
    <cellStyle name="Normal 7 4 2 4 4 6" xfId="24542" xr:uid="{D144AA4D-3853-42D9-8FE1-26140F5E28BD}"/>
    <cellStyle name="Normal 7 4 2 4 4 7" xfId="14023" xr:uid="{AD023489-2E07-4B60-88AD-0D2124CB5C57}"/>
    <cellStyle name="Normal 7 4 2 4 5" xfId="2988" xr:uid="{00000000-0005-0000-0000-000051080000}"/>
    <cellStyle name="Normal 7 4 2 4 5 2" xfId="6137" xr:uid="{2AC1C3AE-B22F-4FE2-9930-18FFD3780E91}"/>
    <cellStyle name="Normal 7 4 2 4 5 2 2" xfId="25482" xr:uid="{CD94F832-DE7A-4F26-AB27-1611EFE6DFC3}"/>
    <cellStyle name="Normal 7 4 2 4 5 2 3" xfId="27190" xr:uid="{7D2C6571-E09A-45AD-8461-5841B9B74311}"/>
    <cellStyle name="Normal 7 4 2 4 5 2 4" xfId="15615" xr:uid="{EB12760B-3974-4EDE-A035-DF84B1A41311}"/>
    <cellStyle name="Normal 7 4 2 4 5 3" xfId="8068" xr:uid="{5DD8CBE1-B409-43F9-B9FF-50DF6587B640}"/>
    <cellStyle name="Normal 7 4 2 4 5 3 2" xfId="28764" xr:uid="{370C96D7-FBE7-40F9-8A9B-886DE567E5B3}"/>
    <cellStyle name="Normal 7 4 2 4 5 3 3" xfId="18448" xr:uid="{B1CE3031-322D-4DD1-B80A-9F7C719B033D}"/>
    <cellStyle name="Normal 7 4 2 4 5 4" xfId="10901" xr:uid="{557ACEC6-F1DC-4A79-9810-8D8953082EEC}"/>
    <cellStyle name="Normal 7 4 2 4 5 4 2" xfId="21281" xr:uid="{0CDDFD9B-9EB1-4692-91EB-F5622CF0C425}"/>
    <cellStyle name="Normal 7 4 2 4 5 5" xfId="23512" xr:uid="{7E2BDC90-743A-4CDE-8836-16218CDC2524}"/>
    <cellStyle name="Normal 7 4 2 4 5 6" xfId="13484" xr:uid="{14228182-435A-49B9-BE81-AEA0E4143C69}"/>
    <cellStyle name="Normal 7 4 2 4 6" xfId="2457" xr:uid="{00000000-0005-0000-0000-000052080000}"/>
    <cellStyle name="Normal 7 4 2 4 6 2" xfId="5748" xr:uid="{BEE05D96-D934-44ED-8368-AB5368390DFA}"/>
    <cellStyle name="Normal 7 4 2 4 6 2 2" xfId="28417" xr:uid="{7F8ECA08-AA09-4CC0-8159-86D99A414513}"/>
    <cellStyle name="Normal 7 4 2 4 6 2 3" xfId="15128" xr:uid="{3A483F97-B87C-44B3-95BF-CB39AABC850F}"/>
    <cellStyle name="Normal 7 4 2 4 6 3" xfId="7581" xr:uid="{E5E8A413-96BF-4559-BFF9-177C0427E082}"/>
    <cellStyle name="Normal 7 4 2 4 6 3 2" xfId="17961" xr:uid="{3BCC37CF-BDBE-4A19-A6B5-234712581127}"/>
    <cellStyle name="Normal 7 4 2 4 6 4" xfId="10414" xr:uid="{7679A0CE-6406-44CC-B71F-1858387BF605}"/>
    <cellStyle name="Normal 7 4 2 4 6 4 2" xfId="20794" xr:uid="{2A7A0AD0-A7BB-4844-8D8A-11783CC6F84D}"/>
    <cellStyle name="Normal 7 4 2 4 6 5" xfId="23301" xr:uid="{016C8953-02D4-49D5-9CD7-28D2D1205CB3}"/>
    <cellStyle name="Normal 7 4 2 4 6 6" xfId="12844" xr:uid="{07BC2695-B784-4FD4-BDF9-A31E26E6F7BC}"/>
    <cellStyle name="Normal 7 4 2 4 7" xfId="2211" xr:uid="{00000000-0005-0000-0000-000046080000}"/>
    <cellStyle name="Normal 7 4 2 4 7 2" xfId="7337" xr:uid="{221DA03E-D7F9-4E77-A9C9-24C02853C977}"/>
    <cellStyle name="Normal 7 4 2 4 7 2 2" xfId="17717" xr:uid="{6CED23D0-11C3-4588-9D21-0C8A53415568}"/>
    <cellStyle name="Normal 7 4 2 4 7 3" xfId="10170" xr:uid="{3CA10CEC-1F46-49A4-AD82-2E0A0BFB4AC6}"/>
    <cellStyle name="Normal 7 4 2 4 7 3 2" xfId="20550" xr:uid="{FD603573-4CC7-446F-A03F-75FD3E980E0D}"/>
    <cellStyle name="Normal 7 4 2 4 7 4" xfId="25244" xr:uid="{15C0597D-BDEA-412E-9653-FDE4E25C5976}"/>
    <cellStyle name="Normal 7 4 2 4 7 5" xfId="14884" xr:uid="{9DEC71EC-8AAA-440B-8552-BBF414B6496B}"/>
    <cellStyle name="Normal 7 4 2 4 8" xfId="4063" xr:uid="{4ABD5869-1B00-438E-90E6-141CF70F662E}"/>
    <cellStyle name="Normal 7 4 2 4 8 2" xfId="8842" xr:uid="{A3182066-70FF-4554-9B51-2999B2DAB449}"/>
    <cellStyle name="Normal 7 4 2 4 8 2 2" xfId="19222" xr:uid="{14FDB6FA-BADB-42A2-BFFB-498D668741D8}"/>
    <cellStyle name="Normal 7 4 2 4 8 3" xfId="11675" xr:uid="{67463485-28B8-44FF-A5DB-8F59EC77DC61}"/>
    <cellStyle name="Normal 7 4 2 4 8 3 2" xfId="22055" xr:uid="{06A1252E-4FB3-4E5E-ADE0-E9F9384D9AFB}"/>
    <cellStyle name="Normal 7 4 2 4 8 4" xfId="16389" xr:uid="{812D0A9A-3224-450F-B429-5C40CC67D428}"/>
    <cellStyle name="Normal 7 4 2 4 9" xfId="5419" xr:uid="{EB804556-033E-41D6-BB9C-1704BDD851CC}"/>
    <cellStyle name="Normal 7 4 2 4 9 2" xfId="14716" xr:uid="{80299997-AD89-421B-B216-EC8F8ECF5499}"/>
    <cellStyle name="Normal 7 4 2 5" xfId="1408" xr:uid="{00000000-0005-0000-0000-000057070000}"/>
    <cellStyle name="Normal 7 4 2 5 10" xfId="10007" xr:uid="{4F4B021F-78DD-4C68-8420-3089DCEF5A6A}"/>
    <cellStyle name="Normal 7 4 2 5 10 2" xfId="20387" xr:uid="{CE9593AF-2159-4713-8852-371EC3B4ED27}"/>
    <cellStyle name="Normal 7 4 2 5 11" xfId="23947" xr:uid="{A21590B5-D5FA-4C2C-91F5-25C91CBC03BE}"/>
    <cellStyle name="Normal 7 4 2 5 12" xfId="12629" xr:uid="{9C79C262-5AB5-4E25-869D-83C091DC85CA}"/>
    <cellStyle name="Normal 7 4 2 5 2" xfId="1409" xr:uid="{00000000-0005-0000-0000-000058070000}"/>
    <cellStyle name="Normal 7 4 2 5 2 2" xfId="1410" xr:uid="{00000000-0005-0000-0000-000059070000}"/>
    <cellStyle name="Normal 7 4 2 5 2 2 2" xfId="5426" xr:uid="{DC90032F-A7C8-4259-A04D-01902D52223C}"/>
    <cellStyle name="Normal 7 4 2 5 2 2 2 2" xfId="24037" xr:uid="{CF8A841D-0A25-4FFF-BE10-9094372666BC}"/>
    <cellStyle name="Normal 7 4 2 5 2 2 2 3" xfId="26695" xr:uid="{3DCE1E5B-3503-41E4-BFFB-3FC924283F66}"/>
    <cellStyle name="Normal 7 4 2 5 2 2 2 4" xfId="14723" xr:uid="{2B527BCA-D423-4503-9122-2282CC9B0298}"/>
    <cellStyle name="Normal 7 4 2 5 2 2 3" xfId="7176" xr:uid="{50096904-D60E-493E-BF10-D12065D10048}"/>
    <cellStyle name="Normal 7 4 2 5 2 2 3 2" xfId="27658" xr:uid="{03596C6D-25D5-4684-8349-791B9C74B4EA}"/>
    <cellStyle name="Normal 7 4 2 5 2 2 3 3" xfId="26806" xr:uid="{B6522971-26A5-4705-B878-C0D14A90DE1B}"/>
    <cellStyle name="Normal 7 4 2 5 2 2 3 4" xfId="17556" xr:uid="{8977E768-8809-45AA-96F3-C21DCBF63BFA}"/>
    <cellStyle name="Normal 7 4 2 5 2 2 4" xfId="10009" xr:uid="{48744055-C16C-4E02-A1BC-C76C9D86DA11}"/>
    <cellStyle name="Normal 7 4 2 5 2 2 4 2" xfId="29452" xr:uid="{82CA0832-D893-4A15-A498-C3E504F5CA01}"/>
    <cellStyle name="Normal 7 4 2 5 2 2 4 3" xfId="20389" xr:uid="{35289887-E0A1-4325-95F5-3F4E4148E3BE}"/>
    <cellStyle name="Normal 7 4 2 5 2 2 5" xfId="24366" xr:uid="{5F8623EE-AFD1-4BEE-9EFD-0D1372A39FE6}"/>
    <cellStyle name="Normal 7 4 2 5 2 2 6" xfId="14024" xr:uid="{239B6095-F271-4FC3-8047-C5C6F98D064A}"/>
    <cellStyle name="Normal 7 4 2 5 2 3" xfId="2825" xr:uid="{00000000-0005-0000-0000-000056080000}"/>
    <cellStyle name="Normal 7 4 2 5 2 3 2" xfId="6040" xr:uid="{3B687E05-5AF1-476B-96EF-1D8891D56292}"/>
    <cellStyle name="Normal 7 4 2 5 2 3 2 2" xfId="26994" xr:uid="{F174BAD1-E068-460A-8850-0F44A204B877}"/>
    <cellStyle name="Normal 7 4 2 5 2 3 2 3" xfId="15494" xr:uid="{86FC6865-D5D6-4CBA-8CD2-E90836557260}"/>
    <cellStyle name="Normal 7 4 2 5 2 3 3" xfId="7947" xr:uid="{F6A66019-9BBF-4ACB-8D7D-4937110A8EBE}"/>
    <cellStyle name="Normal 7 4 2 5 2 3 3 2" xfId="18327" xr:uid="{BAC6A313-4AF2-4524-8E47-94D2C3D3D1A5}"/>
    <cellStyle name="Normal 7 4 2 5 2 3 4" xfId="10780" xr:uid="{0A47D0C6-4148-4166-B175-0CCD96ED5179}"/>
    <cellStyle name="Normal 7 4 2 5 2 3 4 2" xfId="21160" xr:uid="{F01EA6D1-BFD3-42D8-A2C4-14718DA00CB5}"/>
    <cellStyle name="Normal 7 4 2 5 2 3 5" xfId="24252" xr:uid="{AA11F716-55BF-4F43-A013-00199C546F74}"/>
    <cellStyle name="Normal 7 4 2 5 2 3 6" xfId="13298" xr:uid="{0481F61A-9C9E-4357-8143-C6223F165FDC}"/>
    <cellStyle name="Normal 7 4 2 5 2 4" xfId="4216" xr:uid="{7908C746-7B05-4A29-BD28-29DD803831E6}"/>
    <cellStyle name="Normal 7 4 2 5 2 4 2" xfId="8987" xr:uid="{FC7F19FB-A224-4058-B1A1-C2EE96C7387A}"/>
    <cellStyle name="Normal 7 4 2 5 2 4 2 2" xfId="29066" xr:uid="{D0F4EA3A-0818-40FE-B61C-EE1ED9C623F0}"/>
    <cellStyle name="Normal 7 4 2 5 2 4 2 3" xfId="19367" xr:uid="{137D3889-0DED-4D71-82F2-D317CF828EBA}"/>
    <cellStyle name="Normal 7 4 2 5 2 4 3" xfId="11820" xr:uid="{C342DDFB-92D1-4778-9890-97FC20A8E7CB}"/>
    <cellStyle name="Normal 7 4 2 5 2 4 3 2" xfId="22200" xr:uid="{A83F5AB7-AD6A-4A27-B11A-0F0A83494DAF}"/>
    <cellStyle name="Normal 7 4 2 5 2 4 4" xfId="25135" xr:uid="{00A57F31-AA66-4FC2-9856-226F21BACAC7}"/>
    <cellStyle name="Normal 7 4 2 5 2 4 5" xfId="16534" xr:uid="{7D249806-6434-4FAC-85B3-B5D837B174F4}"/>
    <cellStyle name="Normal 7 4 2 5 2 5" xfId="5425" xr:uid="{5F0D3FCF-1197-44C3-A71A-CAAAFF02276D}"/>
    <cellStyle name="Normal 7 4 2 5 2 5 2" xfId="27996" xr:uid="{395C09B6-4C2A-4833-A72E-B29AB0BD7E53}"/>
    <cellStyle name="Normal 7 4 2 5 2 5 3" xfId="14722" xr:uid="{8526D7D3-0BCB-4BE2-AE4F-B0CBD9A1B6A1}"/>
    <cellStyle name="Normal 7 4 2 5 2 6" xfId="7175" xr:uid="{57159596-E411-4E62-ADBF-E6BB82F754F9}"/>
    <cellStyle name="Normal 7 4 2 5 2 6 2" xfId="17555" xr:uid="{FDEE0A3F-33B6-4BAD-87B5-F9AEEB3A0EA7}"/>
    <cellStyle name="Normal 7 4 2 5 2 7" xfId="10008" xr:uid="{2D9544BA-5D50-49F7-8FF8-38F6B042B1CA}"/>
    <cellStyle name="Normal 7 4 2 5 2 7 2" xfId="20388" xr:uid="{950719A6-A31F-4584-939F-52764EAE2976}"/>
    <cellStyle name="Normal 7 4 2 5 2 8" xfId="23551" xr:uid="{4263F13F-552B-45CE-AF3A-A25450F4E864}"/>
    <cellStyle name="Normal 7 4 2 5 2 9" xfId="12787" xr:uid="{61519436-3F18-46C4-B474-45A63D9C7AB6}"/>
    <cellStyle name="Normal 7 4 2 5 3" xfId="1411" xr:uid="{00000000-0005-0000-0000-00005A070000}"/>
    <cellStyle name="Normal 7 4 2 5 3 2" xfId="4580" xr:uid="{13C40225-0DA6-4F7A-93D5-510AEB78A0A7}"/>
    <cellStyle name="Normal 7 4 2 5 3 2 2" xfId="9351" xr:uid="{D44B9B45-80A4-4714-85AB-36621735EB4D}"/>
    <cellStyle name="Normal 7 4 2 5 3 2 2 2" xfId="29323" xr:uid="{F8427771-6A35-471E-9329-001360E5C35D}"/>
    <cellStyle name="Normal 7 4 2 5 3 2 2 3" xfId="19731" xr:uid="{C4D49B9A-EA51-4BE5-ABDB-C3D5687FDDB7}"/>
    <cellStyle name="Normal 7 4 2 5 3 2 3" xfId="12184" xr:uid="{47BDBF7F-27BB-4465-8373-0A622B381B62}"/>
    <cellStyle name="Normal 7 4 2 5 3 2 3 2" xfId="22564" xr:uid="{0D8467CA-3267-43C9-AF76-1E246700C673}"/>
    <cellStyle name="Normal 7 4 2 5 3 2 4" xfId="24906" xr:uid="{BD3E6A35-BE3D-4EE6-BBC1-D8212640D94A}"/>
    <cellStyle name="Normal 7 4 2 5 3 2 5" xfId="16898" xr:uid="{D77F4839-19AF-472A-AADA-876BBE0B3BD5}"/>
    <cellStyle name="Normal 7 4 2 5 3 3" xfId="5427" xr:uid="{6450F5DD-3052-44AE-9F5F-80F6A3EE9490}"/>
    <cellStyle name="Normal 7 4 2 5 3 3 2" xfId="22754" xr:uid="{82362F64-8C4D-459D-B138-3C1EDCE14382}"/>
    <cellStyle name="Normal 7 4 2 5 3 3 3" xfId="26548" xr:uid="{6EAB76BA-E1F9-4B4D-966D-BA0117E7B0BE}"/>
    <cellStyle name="Normal 7 4 2 5 3 3 4" xfId="14724" xr:uid="{7C738719-6FAF-4FC4-A32B-0116FAEB40E9}"/>
    <cellStyle name="Normal 7 4 2 5 3 4" xfId="7177" xr:uid="{F4DCA465-1ACF-45FC-9534-C32CF99F1CA5}"/>
    <cellStyle name="Normal 7 4 2 5 3 4 2" xfId="23470" xr:uid="{E9F5805B-9470-4EDC-ADDD-DCD941EAFF16}"/>
    <cellStyle name="Normal 7 4 2 5 3 4 3" xfId="26452" xr:uid="{7EECDE86-A8D7-4793-908A-F6DAB116F831}"/>
    <cellStyle name="Normal 7 4 2 5 3 4 4" xfId="17557" xr:uid="{758244B3-D92B-47D8-924C-7A5248D7C923}"/>
    <cellStyle name="Normal 7 4 2 5 3 5" xfId="10010" xr:uid="{737537A2-C40F-4B9F-BAA8-A6B342AC2340}"/>
    <cellStyle name="Normal 7 4 2 5 3 5 2" xfId="29453" xr:uid="{9BC5852B-53C0-43F8-A843-A5FF9D6E31BC}"/>
    <cellStyle name="Normal 7 4 2 5 3 5 3" xfId="20390" xr:uid="{6A8F803F-AA2E-4885-A0DA-C945AE5CD861}"/>
    <cellStyle name="Normal 7 4 2 5 3 6" xfId="25187" xr:uid="{5377AF0B-B07A-4D2B-80C5-F1CB2867184F}"/>
    <cellStyle name="Normal 7 4 2 5 3 7" xfId="14025" xr:uid="{E5137585-FB68-46C2-919F-DBB481287483}"/>
    <cellStyle name="Normal 7 4 2 5 4" xfId="1412" xr:uid="{00000000-0005-0000-0000-00005B070000}"/>
    <cellStyle name="Normal 7 4 2 5 4 2" xfId="5428" xr:uid="{9D587BF4-AC59-4918-97E4-B9E003E19072}"/>
    <cellStyle name="Normal 7 4 2 5 4 2 2" xfId="23732" xr:uid="{B019886C-1359-412E-8D96-C792177B3565}"/>
    <cellStyle name="Normal 7 4 2 5 4 2 3" xfId="26742" xr:uid="{0CE44BB1-8AB8-4275-AE33-7E35FAB49585}"/>
    <cellStyle name="Normal 7 4 2 5 4 2 4" xfId="14725" xr:uid="{45111C35-E0D5-4B5A-BBAE-16A4BE097BFF}"/>
    <cellStyle name="Normal 7 4 2 5 4 3" xfId="7178" xr:uid="{1A27C967-9251-40DF-ACB2-443B5CAB8019}"/>
    <cellStyle name="Normal 7 4 2 5 4 3 2" xfId="26085" xr:uid="{25621472-5CE3-4A0C-9494-30A0E3A54AFA}"/>
    <cellStyle name="Normal 7 4 2 5 4 3 3" xfId="17558" xr:uid="{B0C8B698-FB26-484E-873B-62D78C810D27}"/>
    <cellStyle name="Normal 7 4 2 5 4 4" xfId="10011" xr:uid="{18B4609A-23DC-4F90-B039-9F6A4303ABA1}"/>
    <cellStyle name="Normal 7 4 2 5 4 4 2" xfId="20391" xr:uid="{20A456CB-E6B6-4F6C-A6B2-C6D2B971D143}"/>
    <cellStyle name="Normal 7 4 2 5 4 5" xfId="24171" xr:uid="{FF9718A2-9A1D-406D-BDBD-1FC6CBCA4784}"/>
    <cellStyle name="Normal 7 4 2 5 4 6" xfId="13485" xr:uid="{73718355-8767-4822-BFEC-ED8909E4E64E}"/>
    <cellStyle name="Normal 7 4 2 5 5" xfId="2517" xr:uid="{00000000-0005-0000-0000-000059080000}"/>
    <cellStyle name="Normal 7 4 2 5 5 2" xfId="5794" xr:uid="{D91E1A03-91FC-4180-8558-21FDFA7B1A85}"/>
    <cellStyle name="Normal 7 4 2 5 5 2 2" xfId="26099" xr:uid="{899F7A24-B9A1-4C50-AEEA-9D474FA4A6E9}"/>
    <cellStyle name="Normal 7 4 2 5 5 2 3" xfId="15188" xr:uid="{8D1B3C93-EBFA-4819-958C-2F0CACFE1EFD}"/>
    <cellStyle name="Normal 7 4 2 5 5 3" xfId="7641" xr:uid="{81309B9C-59D9-4CC5-AD67-F40A50081CEB}"/>
    <cellStyle name="Normal 7 4 2 5 5 3 2" xfId="18021" xr:uid="{6D0B638F-51FC-4BB7-8833-AF7913B19F01}"/>
    <cellStyle name="Normal 7 4 2 5 5 4" xfId="10474" xr:uid="{EFD4DDC0-ADF2-449A-AC6E-069161845BFB}"/>
    <cellStyle name="Normal 7 4 2 5 5 4 2" xfId="20854" xr:uid="{F324FADB-B8D1-4342-A415-E1AB18C1AAA2}"/>
    <cellStyle name="Normal 7 4 2 5 5 5" xfId="24028" xr:uid="{7544ACC1-4452-4E36-8156-B8EB3A130A24}"/>
    <cellStyle name="Normal 7 4 2 5 5 6" xfId="12904" xr:uid="{5AE87465-D9FC-4676-8514-A35A9F559BF3}"/>
    <cellStyle name="Normal 7 4 2 5 6" xfId="2396" xr:uid="{00000000-0005-0000-0000-000053080000}"/>
    <cellStyle name="Normal 7 4 2 5 6 2" xfId="7522" xr:uid="{C44AA49F-EA30-4C1D-A7AA-368AC4FD12B0}"/>
    <cellStyle name="Normal 7 4 2 5 6 2 2" xfId="26846" xr:uid="{02C9C303-5722-4CA6-87FC-A9A5EBC995CE}"/>
    <cellStyle name="Normal 7 4 2 5 6 2 3" xfId="17902" xr:uid="{BB5EF9F8-B020-44DA-B448-A5890D3EE6E7}"/>
    <cellStyle name="Normal 7 4 2 5 6 3" xfId="10355" xr:uid="{A10D214D-A674-40AB-A355-E21B492E83BF}"/>
    <cellStyle name="Normal 7 4 2 5 6 3 2" xfId="20735" xr:uid="{5334C005-9896-43BF-8600-46AA296A307E}"/>
    <cellStyle name="Normal 7 4 2 5 6 4" xfId="23577" xr:uid="{24E987B6-8535-4A6B-8AC4-EF7BF8D0DAFA}"/>
    <cellStyle name="Normal 7 4 2 5 6 5" xfId="15069" xr:uid="{F3169F16-BF1F-4788-9CAD-AC7C449E61D1}"/>
    <cellStyle name="Normal 7 4 2 5 7" xfId="4064" xr:uid="{CD24C5D8-64C7-4E38-AE6A-E07FD8DAA435}"/>
    <cellStyle name="Normal 7 4 2 5 7 2" xfId="8843" xr:uid="{C6CE6DB9-81FB-438A-BE86-E541574BECAE}"/>
    <cellStyle name="Normal 7 4 2 5 7 2 2" xfId="19223" xr:uid="{1C3F134B-79D1-4839-97F2-130859F8B169}"/>
    <cellStyle name="Normal 7 4 2 5 7 3" xfId="11676" xr:uid="{57EDC30A-257C-419F-B6B7-784485107058}"/>
    <cellStyle name="Normal 7 4 2 5 7 3 2" xfId="22056" xr:uid="{A0F18111-F1BD-406C-99C7-3E89D5CADB8E}"/>
    <cellStyle name="Normal 7 4 2 5 7 4" xfId="28077" xr:uid="{C85E6CB5-C3DC-4F9A-ACB4-F3E56903F176}"/>
    <cellStyle name="Normal 7 4 2 5 7 5" xfId="16390" xr:uid="{72DD76BE-E92C-41A1-92BB-CBDEE0DF260F}"/>
    <cellStyle name="Normal 7 4 2 5 8" xfId="5424" xr:uid="{BB73E277-5C4F-4CAB-9689-E95916508D19}"/>
    <cellStyle name="Normal 7 4 2 5 8 2" xfId="14721" xr:uid="{4D7B405F-719B-4273-86A8-7ADE3E7CDFF0}"/>
    <cellStyle name="Normal 7 4 2 5 9" xfId="7174" xr:uid="{E2FC0238-D568-49BD-8CAD-C4343ECF0472}"/>
    <cellStyle name="Normal 7 4 2 5 9 2" xfId="17554" xr:uid="{1DD1EA12-FE9F-4321-98B3-29F2E25FFBB5}"/>
    <cellStyle name="Normal 7 4 2 6" xfId="1413" xr:uid="{00000000-0005-0000-0000-00005C070000}"/>
    <cellStyle name="Normal 7 4 2 6 10" xfId="10012" xr:uid="{B005047F-553F-4924-9AED-EE4FF4F402CC}"/>
    <cellStyle name="Normal 7 4 2 6 10 2" xfId="20392" xr:uid="{AEEC708B-5BE3-4339-9329-464B6727CE2D}"/>
    <cellStyle name="Normal 7 4 2 6 11" xfId="23967" xr:uid="{B1BFA53B-4411-4F77-90BC-F1ACAFC20672}"/>
    <cellStyle name="Normal 7 4 2 6 12" xfId="12630" xr:uid="{356EBB20-4CFC-4623-8999-6556D895B666}"/>
    <cellStyle name="Normal 7 4 2 6 2" xfId="1414" xr:uid="{00000000-0005-0000-0000-00005D070000}"/>
    <cellStyle name="Normal 7 4 2 6 2 2" xfId="1415" xr:uid="{00000000-0005-0000-0000-00005E070000}"/>
    <cellStyle name="Normal 7 4 2 6 2 2 2" xfId="5431" xr:uid="{ACC49959-56F5-457B-8777-6A4362BBF026}"/>
    <cellStyle name="Normal 7 4 2 6 2 2 2 2" xfId="25081" xr:uid="{3B9B08C4-D6CA-4A0C-B355-9341D725EBDD}"/>
    <cellStyle name="Normal 7 4 2 6 2 2 2 3" xfId="28227" xr:uid="{20C2A7A5-F58B-4B9B-B161-904618D63BBB}"/>
    <cellStyle name="Normal 7 4 2 6 2 2 2 4" xfId="14728" xr:uid="{C0232D7C-B838-4704-8517-D1D2136571EB}"/>
    <cellStyle name="Normal 7 4 2 6 2 2 3" xfId="7181" xr:uid="{BE33CC03-26D6-4F9E-96FB-EF0745C5CFBC}"/>
    <cellStyle name="Normal 7 4 2 6 2 2 3 2" xfId="27660" xr:uid="{8A55FD98-BA27-42A1-B444-FCB1DEC93CE1}"/>
    <cellStyle name="Normal 7 4 2 6 2 2 3 3" xfId="28704" xr:uid="{F3335788-22CA-49A2-A198-B67340352892}"/>
    <cellStyle name="Normal 7 4 2 6 2 2 3 4" xfId="17561" xr:uid="{5D2F1BA3-BFA8-4272-8075-7B079CD1E603}"/>
    <cellStyle name="Normal 7 4 2 6 2 2 4" xfId="10014" xr:uid="{62D4065E-236E-4227-B202-B705D98E07CB}"/>
    <cellStyle name="Normal 7 4 2 6 2 2 4 2" xfId="29454" xr:uid="{953B8973-E9D4-4A28-9448-9283324B166F}"/>
    <cellStyle name="Normal 7 4 2 6 2 2 4 3" xfId="20394" xr:uid="{A4154077-145C-4608-B623-9B291738B4B5}"/>
    <cellStyle name="Normal 7 4 2 6 2 2 5" xfId="24109" xr:uid="{1E6376B6-685C-41F6-AA1A-0E1371E4F7E4}"/>
    <cellStyle name="Normal 7 4 2 6 2 2 6" xfId="14026" xr:uid="{F2E8C2ED-6652-4E5E-B034-69DEC9945787}"/>
    <cellStyle name="Normal 7 4 2 6 2 3" xfId="2826" xr:uid="{00000000-0005-0000-0000-00005D080000}"/>
    <cellStyle name="Normal 7 4 2 6 2 3 2" xfId="6041" xr:uid="{CD12F26D-7E38-4B72-BD0F-648FE20591B2}"/>
    <cellStyle name="Normal 7 4 2 6 2 3 2 2" xfId="26923" xr:uid="{7A04FC21-7B5E-4CD7-B124-1DF756BCC50B}"/>
    <cellStyle name="Normal 7 4 2 6 2 3 2 3" xfId="15495" xr:uid="{92AEBB35-1F1E-45DB-A179-204373507A49}"/>
    <cellStyle name="Normal 7 4 2 6 2 3 3" xfId="7948" xr:uid="{544102D1-B4FD-4580-AB52-37F5F53691B1}"/>
    <cellStyle name="Normal 7 4 2 6 2 3 3 2" xfId="18328" xr:uid="{D5BE6525-FBCC-4B18-A71C-5E613C285E72}"/>
    <cellStyle name="Normal 7 4 2 6 2 3 4" xfId="10781" xr:uid="{4F84140B-4949-4A65-8CA7-13438E35AAFE}"/>
    <cellStyle name="Normal 7 4 2 6 2 3 4 2" xfId="21161" xr:uid="{EADBB21F-4358-4A40-9D66-D97F8AD657E1}"/>
    <cellStyle name="Normal 7 4 2 6 2 3 5" xfId="24548" xr:uid="{236C8CB4-8771-4D9A-A151-835DD1644386}"/>
    <cellStyle name="Normal 7 4 2 6 2 3 6" xfId="13299" xr:uid="{FFBBAFCE-4E25-452F-A3A4-2BFC8F0A33A5}"/>
    <cellStyle name="Normal 7 4 2 6 2 4" xfId="4217" xr:uid="{CB5E1B9E-8298-4AB5-8BA2-CDA1208127F1}"/>
    <cellStyle name="Normal 7 4 2 6 2 4 2" xfId="8988" xr:uid="{8A08711D-C16C-4D26-A112-C5B19FD900A6}"/>
    <cellStyle name="Normal 7 4 2 6 2 4 2 2" xfId="29067" xr:uid="{7DBA42BE-1030-4A1A-9B27-A843FA100053}"/>
    <cellStyle name="Normal 7 4 2 6 2 4 2 3" xfId="19368" xr:uid="{185869D1-AB3E-426B-B499-220AD464EF35}"/>
    <cellStyle name="Normal 7 4 2 6 2 4 3" xfId="11821" xr:uid="{67F4D7A1-B4EE-4730-8EAD-10F1F3EF120C}"/>
    <cellStyle name="Normal 7 4 2 6 2 4 3 2" xfId="22201" xr:uid="{23FF878B-135C-476A-A974-E6D81A426931}"/>
    <cellStyle name="Normal 7 4 2 6 2 4 4" xfId="24154" xr:uid="{3F4AFEAA-481D-442A-A5F1-93DED3FB4675}"/>
    <cellStyle name="Normal 7 4 2 6 2 4 5" xfId="16535" xr:uid="{9DDB4BA9-5EFA-4772-8776-20EE45B267C5}"/>
    <cellStyle name="Normal 7 4 2 6 2 5" xfId="5430" xr:uid="{B53CA646-856C-40E3-B9B1-1B1C39C90F5B}"/>
    <cellStyle name="Normal 7 4 2 6 2 5 2" xfId="26379" xr:uid="{985CE4B6-9B97-404E-8FC0-9CA482811201}"/>
    <cellStyle name="Normal 7 4 2 6 2 5 3" xfId="14727" xr:uid="{0DB742FD-2D59-49F6-8D24-05C7BE73D3ED}"/>
    <cellStyle name="Normal 7 4 2 6 2 6" xfId="7180" xr:uid="{7F0CD3EC-A7ED-415E-BB71-E350FC058EFE}"/>
    <cellStyle name="Normal 7 4 2 6 2 6 2" xfId="17560" xr:uid="{BF747459-136E-42E9-B078-152299A8E6D6}"/>
    <cellStyle name="Normal 7 4 2 6 2 7" xfId="10013" xr:uid="{AE1DDB34-B94D-4F70-8B50-BBDACA9B0F46}"/>
    <cellStyle name="Normal 7 4 2 6 2 7 2" xfId="20393" xr:uid="{32D57998-B51C-4D26-AE68-6ED260EE16CF}"/>
    <cellStyle name="Normal 7 4 2 6 2 8" xfId="24491" xr:uid="{6CC6677E-E6E1-45EE-BA0C-C14C13A7610E}"/>
    <cellStyle name="Normal 7 4 2 6 2 9" xfId="12788" xr:uid="{173BBFF3-D0F4-4160-AFF4-3F0497245FA6}"/>
    <cellStyle name="Normal 7 4 2 6 3" xfId="1416" xr:uid="{00000000-0005-0000-0000-00005F070000}"/>
    <cellStyle name="Normal 7 4 2 6 3 2" xfId="4581" xr:uid="{1BF54EF6-A596-4E83-B706-8E4A11FB6522}"/>
    <cellStyle name="Normal 7 4 2 6 3 2 2" xfId="9352" xr:uid="{C70380DC-B373-40D4-AC39-627D89764B5A}"/>
    <cellStyle name="Normal 7 4 2 6 3 2 2 2" xfId="29324" xr:uid="{9C1A41FE-2635-4791-A25C-E3F106F38BD2}"/>
    <cellStyle name="Normal 7 4 2 6 3 2 2 3" xfId="19732" xr:uid="{C10CF57A-7449-4792-B663-B665D61B8051}"/>
    <cellStyle name="Normal 7 4 2 6 3 2 3" xfId="12185" xr:uid="{9987C1F0-235F-4763-85FC-D06D2B2C4ECF}"/>
    <cellStyle name="Normal 7 4 2 6 3 2 3 2" xfId="22565" xr:uid="{FB548799-0E5E-406E-9E65-6539CA2FCB7D}"/>
    <cellStyle name="Normal 7 4 2 6 3 2 4" xfId="23523" xr:uid="{43912BF1-D01E-4BCF-81CA-9DEFFB11AD82}"/>
    <cellStyle name="Normal 7 4 2 6 3 2 5" xfId="16899" xr:uid="{BA4ECC0D-83ED-407F-BCAA-064BFB4F01C3}"/>
    <cellStyle name="Normal 7 4 2 6 3 3" xfId="5432" xr:uid="{586EF2D9-24F5-4293-9A1C-40A22B06FF20}"/>
    <cellStyle name="Normal 7 4 2 6 3 3 2" xfId="26865" xr:uid="{9703619E-5EBC-4ECB-9542-BD3FC3B49889}"/>
    <cellStyle name="Normal 7 4 2 6 3 3 3" xfId="27058" xr:uid="{898A3EAE-B37A-42A8-A9B5-A4B9E4D060D4}"/>
    <cellStyle name="Normal 7 4 2 6 3 3 4" xfId="14729" xr:uid="{0BBC9CEC-1798-4D37-915A-9BA30FF844EE}"/>
    <cellStyle name="Normal 7 4 2 6 3 4" xfId="7182" xr:uid="{81C49B6A-535B-4744-9D34-E03E2DC1FC01}"/>
    <cellStyle name="Normal 7 4 2 6 3 4 2" xfId="26069" xr:uid="{54965685-2E95-4A9A-8DAC-26B9ACC33AAE}"/>
    <cellStyle name="Normal 7 4 2 6 3 4 3" xfId="26076" xr:uid="{4B8C6A35-BB5E-4E04-8659-982CCD8A6CCD}"/>
    <cellStyle name="Normal 7 4 2 6 3 4 4" xfId="17562" xr:uid="{B27B0C0C-397F-4F16-AD78-649203BA9DBB}"/>
    <cellStyle name="Normal 7 4 2 6 3 5" xfId="10015" xr:uid="{DB3DA74A-F661-4D5D-9965-C692008A5E5F}"/>
    <cellStyle name="Normal 7 4 2 6 3 5 2" xfId="29455" xr:uid="{D3B1CD2D-4B81-49DE-99E0-FDDCC3584FA2}"/>
    <cellStyle name="Normal 7 4 2 6 3 5 3" xfId="20395" xr:uid="{06C36481-C097-46B8-BFA2-9452BC204D9B}"/>
    <cellStyle name="Normal 7 4 2 6 3 6" xfId="23179" xr:uid="{1DB60C66-997E-4EBF-BC69-CA57773C7EEB}"/>
    <cellStyle name="Normal 7 4 2 6 3 7" xfId="14027" xr:uid="{38A60E8F-1A15-4F0E-B1BC-C7F451D6E98E}"/>
    <cellStyle name="Normal 7 4 2 6 4" xfId="1417" xr:uid="{00000000-0005-0000-0000-000060070000}"/>
    <cellStyle name="Normal 7 4 2 6 4 2" xfId="5433" xr:uid="{1098EACB-F920-4291-9391-EFC70FC55943}"/>
    <cellStyle name="Normal 7 4 2 6 4 2 2" xfId="25672" xr:uid="{A31B6F93-403A-46B7-838C-23C6F6A7892F}"/>
    <cellStyle name="Normal 7 4 2 6 4 2 3" xfId="27221" xr:uid="{AF167C8A-3895-4A44-9B5F-E4A0FD058299}"/>
    <cellStyle name="Normal 7 4 2 6 4 2 4" xfId="14730" xr:uid="{F0BBF8B3-23E5-4EA8-81AF-B1566C2E3D6F}"/>
    <cellStyle name="Normal 7 4 2 6 4 3" xfId="7183" xr:uid="{F100B69C-70E3-4089-B3A4-FA365EB5D525}"/>
    <cellStyle name="Normal 7 4 2 6 4 3 2" xfId="27072" xr:uid="{847359D5-C1DB-48F5-8BE8-52AA144B6839}"/>
    <cellStyle name="Normal 7 4 2 6 4 3 3" xfId="17563" xr:uid="{E755EA97-62BB-408D-812C-AD918708BE0D}"/>
    <cellStyle name="Normal 7 4 2 6 4 4" xfId="10016" xr:uid="{62B92776-CB32-4631-AAD3-0911FDE28057}"/>
    <cellStyle name="Normal 7 4 2 6 4 4 2" xfId="20396" xr:uid="{7E4BA555-3E90-425F-AD14-F5855C84BBEB}"/>
    <cellStyle name="Normal 7 4 2 6 4 5" xfId="24504" xr:uid="{D1F60048-1F01-454C-8F29-5C365FD9AE94}"/>
    <cellStyle name="Normal 7 4 2 6 4 6" xfId="13486" xr:uid="{A33226EE-2783-4EA0-AEF9-1D2369B95F25}"/>
    <cellStyle name="Normal 7 4 2 6 5" xfId="2580" xr:uid="{00000000-0005-0000-0000-000060080000}"/>
    <cellStyle name="Normal 7 4 2 6 5 2" xfId="5844" xr:uid="{17D75B77-B2E5-482C-AF94-4F4BB57B6AA4}"/>
    <cellStyle name="Normal 7 4 2 6 5 2 2" xfId="28576" xr:uid="{47400427-7ED5-4ED7-8D01-2982F6F56245}"/>
    <cellStyle name="Normal 7 4 2 6 5 2 3" xfId="15251" xr:uid="{0692E47A-8ABA-490E-B809-91E5AD376575}"/>
    <cellStyle name="Normal 7 4 2 6 5 3" xfId="7704" xr:uid="{8F573EFC-8B2A-4675-9DAA-06B413A2D871}"/>
    <cellStyle name="Normal 7 4 2 6 5 3 2" xfId="18084" xr:uid="{A72F17EF-D17E-457D-A99B-9EDDAE54C255}"/>
    <cellStyle name="Normal 7 4 2 6 5 4" xfId="10537" xr:uid="{FE721382-46EC-47CE-9E00-1C7D2AD5CB5C}"/>
    <cellStyle name="Normal 7 4 2 6 5 4 2" xfId="20917" xr:uid="{BA75287A-DD7E-48BF-B60B-1477C427A975}"/>
    <cellStyle name="Normal 7 4 2 6 5 5" xfId="25292" xr:uid="{2E4EDD41-397C-4261-A4FE-33FF3F5E5E5E}"/>
    <cellStyle name="Normal 7 4 2 6 5 6" xfId="12967" xr:uid="{D2E29B5C-A764-4CBE-A5A5-82E3569611B1}"/>
    <cellStyle name="Normal 7 4 2 6 6" xfId="2397" xr:uid="{00000000-0005-0000-0000-00005A080000}"/>
    <cellStyle name="Normal 7 4 2 6 6 2" xfId="7523" xr:uid="{21F174A7-4987-4EBF-A1EF-44A664994639}"/>
    <cellStyle name="Normal 7 4 2 6 6 2 2" xfId="26784" xr:uid="{FCC0CB2D-E4EF-45DB-B929-DFB54B1569B1}"/>
    <cellStyle name="Normal 7 4 2 6 6 2 3" xfId="17903" xr:uid="{6AAD9FE9-06E3-4AD8-95AD-40296A6C342B}"/>
    <cellStyle name="Normal 7 4 2 6 6 3" xfId="10356" xr:uid="{96808953-3DDB-4A9D-9F4C-E5CBDC75F4BE}"/>
    <cellStyle name="Normal 7 4 2 6 6 3 2" xfId="20736" xr:uid="{A6BE3F22-05B0-4709-A6B2-6F8C6FB45ECB}"/>
    <cellStyle name="Normal 7 4 2 6 6 4" xfId="23098" xr:uid="{50A340EA-2354-4D27-A57E-7B444BE316CA}"/>
    <cellStyle name="Normal 7 4 2 6 6 5" xfId="15070" xr:uid="{02E62824-B523-4CBE-9AC5-A726FE865AD8}"/>
    <cellStyle name="Normal 7 4 2 6 7" xfId="4065" xr:uid="{787504FD-E615-4DF1-9D77-BBECC0DE93F8}"/>
    <cellStyle name="Normal 7 4 2 6 7 2" xfId="8844" xr:uid="{FCF05B19-81FB-4A54-BEB7-F0A61DB12570}"/>
    <cellStyle name="Normal 7 4 2 6 7 2 2" xfId="19224" xr:uid="{32B3D620-F75A-4CAD-B1E5-597DD8136D45}"/>
    <cellStyle name="Normal 7 4 2 6 7 3" xfId="11677" xr:uid="{33C1B2BD-D14A-44C0-9307-05BFF67FA58E}"/>
    <cellStyle name="Normal 7 4 2 6 7 3 2" xfId="22057" xr:uid="{6B631C3B-0DB2-48F2-B87D-D2F45125569C}"/>
    <cellStyle name="Normal 7 4 2 6 7 4" xfId="28105" xr:uid="{F5261F1D-F1B9-45E8-8F81-7C53A7BE747C}"/>
    <cellStyle name="Normal 7 4 2 6 7 5" xfId="16391" xr:uid="{D8E47FB0-8BB3-4344-AB82-69A4BA1C62CB}"/>
    <cellStyle name="Normal 7 4 2 6 8" xfId="5429" xr:uid="{1F40B752-6737-46EE-A6DF-1B75DA96DBD1}"/>
    <cellStyle name="Normal 7 4 2 6 8 2" xfId="14726" xr:uid="{391F89FC-6944-4964-B2E1-FDFC3C4ED719}"/>
    <cellStyle name="Normal 7 4 2 6 9" xfId="7179" xr:uid="{450B9847-020C-49F1-B642-B0DEC3E29F00}"/>
    <cellStyle name="Normal 7 4 2 6 9 2" xfId="17559" xr:uid="{ACCB61D8-4537-48D9-9271-7E8864C9E44C}"/>
    <cellStyle name="Normal 7 4 2 7" xfId="1418" xr:uid="{00000000-0005-0000-0000-000061070000}"/>
    <cellStyle name="Normal 7 4 2 7 10" xfId="12631" xr:uid="{94DB8E25-984C-4D8D-A56D-979E81D1A1DE}"/>
    <cellStyle name="Normal 7 4 2 7 2" xfId="1419" xr:uid="{00000000-0005-0000-0000-000062070000}"/>
    <cellStyle name="Normal 7 4 2 7 2 2" xfId="2989" xr:uid="{00000000-0005-0000-0000-000063080000}"/>
    <cellStyle name="Normal 7 4 2 7 2 2 2" xfId="6138" xr:uid="{1266CA9C-5035-448E-8939-3C069FE41792}"/>
    <cellStyle name="Normal 7 4 2 7 2 2 2 2" xfId="27830" xr:uid="{6BA6E3E3-0B5D-4725-AD7D-45FA59660042}"/>
    <cellStyle name="Normal 7 4 2 7 2 2 2 3" xfId="26311" xr:uid="{14734C87-6DE6-4D0B-84FB-F5E620DB5FDB}"/>
    <cellStyle name="Normal 7 4 2 7 2 2 2 4" xfId="15616" xr:uid="{6FB34FEA-6554-4BE3-8D10-9AD6CE81D6C6}"/>
    <cellStyle name="Normal 7 4 2 7 2 2 3" xfId="8069" xr:uid="{CE9E1B3D-C1FD-4CBA-A6BB-D92144A0865F}"/>
    <cellStyle name="Normal 7 4 2 7 2 2 3 2" xfId="27721" xr:uid="{0032E810-F024-4C77-AE8D-9373B8055228}"/>
    <cellStyle name="Normal 7 4 2 7 2 2 3 3" xfId="18449" xr:uid="{B3FB1B6C-478C-4CD5-A026-5797CBD64E79}"/>
    <cellStyle name="Normal 7 4 2 7 2 2 4" xfId="10902" xr:uid="{4415CB7F-40E9-45E1-85D9-6DABC2764ED3}"/>
    <cellStyle name="Normal 7 4 2 7 2 2 4 2" xfId="21282" xr:uid="{3E1FD531-B551-4991-9904-10393FE33A3C}"/>
    <cellStyle name="Normal 7 4 2 7 2 2 5" xfId="23827" xr:uid="{E0E623C1-45BB-4EFA-87D1-5D1FD674B409}"/>
    <cellStyle name="Normal 7 4 2 7 2 2 6" xfId="13487" xr:uid="{6258D515-6824-426D-9C18-B099CE2EE0A9}"/>
    <cellStyle name="Normal 7 4 2 7 2 3" xfId="5435" xr:uid="{73706557-7274-4A62-9D2E-9D0F68BD4BC2}"/>
    <cellStyle name="Normal 7 4 2 7 2 3 2" xfId="23499" xr:uid="{15F8D672-281A-4D72-AD12-49CEE82E7533}"/>
    <cellStyle name="Normal 7 4 2 7 2 3 3" xfId="27195" xr:uid="{D064E7A5-6181-4134-830F-81AF10BBEB20}"/>
    <cellStyle name="Normal 7 4 2 7 2 3 4" xfId="14732" xr:uid="{DB7C5814-2379-4983-8608-9F3F172D6E7F}"/>
    <cellStyle name="Normal 7 4 2 7 2 4" xfId="7185" xr:uid="{3836BD7D-4B8E-4F9B-8B5D-7B489FC8B2BF}"/>
    <cellStyle name="Normal 7 4 2 7 2 4 2" xfId="26633" xr:uid="{18E5D6C6-EF43-4D85-8CE8-AE7EE66E87D1}"/>
    <cellStyle name="Normal 7 4 2 7 2 4 3" xfId="27242" xr:uid="{6B17FA2A-E0D2-44FB-8207-51940BE33BD3}"/>
    <cellStyle name="Normal 7 4 2 7 2 4 4" xfId="17565" xr:uid="{DFEF93DD-08C3-4443-844E-F6CA5FDD1CF2}"/>
    <cellStyle name="Normal 7 4 2 7 2 5" xfId="10018" xr:uid="{0889C94F-1ABA-4FC6-9E28-0795963A3FA9}"/>
    <cellStyle name="Normal 7 4 2 7 2 5 2" xfId="29456" xr:uid="{70201FCB-86E4-489F-8B22-D4D9F690346B}"/>
    <cellStyle name="Normal 7 4 2 7 2 5 3" xfId="20398" xr:uid="{89FBEA2D-C08B-4774-AF5A-524674D3512A}"/>
    <cellStyle name="Normal 7 4 2 7 2 6" xfId="23848" xr:uid="{DF26400E-02C4-4589-8613-8A8F024D1767}"/>
    <cellStyle name="Normal 7 4 2 7 2 7" xfId="12789" xr:uid="{BFB7021A-E11C-42FB-8F02-FE5A49CDF78E}"/>
    <cellStyle name="Normal 7 4 2 7 3" xfId="1420" xr:uid="{00000000-0005-0000-0000-000063070000}"/>
    <cellStyle name="Normal 7 4 2 7 3 2" xfId="5436" xr:uid="{82B5E694-2FC5-4E24-8479-0FC41482D483}"/>
    <cellStyle name="Normal 7 4 2 7 3 2 2" xfId="26970" xr:uid="{2BF54BE0-ED09-4508-B9C3-888EF3FACA7E}"/>
    <cellStyle name="Normal 7 4 2 7 3 2 3" xfId="28156" xr:uid="{41CB8755-7976-4FA8-92E0-440C84D9FADA}"/>
    <cellStyle name="Normal 7 4 2 7 3 2 4" xfId="14733" xr:uid="{8D89238C-0030-4AB4-9F24-B117B919F0F0}"/>
    <cellStyle name="Normal 7 4 2 7 3 3" xfId="7186" xr:uid="{0008B33A-5D63-4F47-B563-238954287A5F}"/>
    <cellStyle name="Normal 7 4 2 7 3 3 2" xfId="28236" xr:uid="{260C5BFE-EE4A-4508-BB9D-B54A34FC1DD1}"/>
    <cellStyle name="Normal 7 4 2 7 3 3 3" xfId="26042" xr:uid="{7BC6694E-8F7E-426B-982B-C6FE59EE42A5}"/>
    <cellStyle name="Normal 7 4 2 7 3 3 4" xfId="17566" xr:uid="{27E6BAC9-0590-4F18-8EA6-355AEED43B58}"/>
    <cellStyle name="Normal 7 4 2 7 3 4" xfId="10019" xr:uid="{D6282C0B-23EE-4436-B69D-F5E8D9CEA92A}"/>
    <cellStyle name="Normal 7 4 2 7 3 4 2" xfId="29457" xr:uid="{794BD335-970E-4ABE-8731-2B8B81EFDD62}"/>
    <cellStyle name="Normal 7 4 2 7 3 4 3" xfId="20399" xr:uid="{5459E404-4B22-4EAD-B82F-42EE3543FD20}"/>
    <cellStyle name="Normal 7 4 2 7 3 5" xfId="23108" xr:uid="{BCC33169-2365-4075-A213-E531A6313F02}"/>
    <cellStyle name="Normal 7 4 2 7 3 6" xfId="13300" xr:uid="{44BF5C5C-C4C7-4BF3-978B-7EB2E005626C}"/>
    <cellStyle name="Normal 7 4 2 7 4" xfId="2398" xr:uid="{00000000-0005-0000-0000-000061080000}"/>
    <cellStyle name="Normal 7 4 2 7 4 2" xfId="7524" xr:uid="{86492D43-90EB-48CF-8201-D4300A5D77A1}"/>
    <cellStyle name="Normal 7 4 2 7 4 2 2" xfId="25866" xr:uid="{FFB7116F-81E7-4660-99A9-B36EAAF51FAD}"/>
    <cellStyle name="Normal 7 4 2 7 4 2 3" xfId="17904" xr:uid="{9EBB2063-CA9F-41AA-ACB2-36A461FE1529}"/>
    <cellStyle name="Normal 7 4 2 7 4 3" xfId="10357" xr:uid="{54018CCB-AB0E-4704-9798-FE8BC0349EED}"/>
    <cellStyle name="Normal 7 4 2 7 4 3 2" xfId="20737" xr:uid="{9AD254BA-D173-4481-812D-E6A24542D02F}"/>
    <cellStyle name="Normal 7 4 2 7 4 4" xfId="24786" xr:uid="{9018913B-342D-4E75-A25C-8C37B551CB05}"/>
    <cellStyle name="Normal 7 4 2 7 4 5" xfId="15071" xr:uid="{7DD61C3C-68EC-4DA4-8FD3-0480FC45329D}"/>
    <cellStyle name="Normal 7 4 2 7 5" xfId="4066" xr:uid="{77472886-F551-449A-8098-A7FB30B7B646}"/>
    <cellStyle name="Normal 7 4 2 7 5 2" xfId="8845" xr:uid="{F84EA359-FB2C-4639-A40E-838E073F2E29}"/>
    <cellStyle name="Normal 7 4 2 7 5 2 2" xfId="28994" xr:uid="{7BF56CC5-6A5C-4EF6-B5F0-8F2CBE3D79FE}"/>
    <cellStyle name="Normal 7 4 2 7 5 2 3" xfId="19225" xr:uid="{8AD95E74-020B-4D2D-9F96-D8EB383DF9DA}"/>
    <cellStyle name="Normal 7 4 2 7 5 3" xfId="11678" xr:uid="{C12A5A78-6510-436E-A32D-926A5FAD00FB}"/>
    <cellStyle name="Normal 7 4 2 7 5 3 2" xfId="22058" xr:uid="{B6EEC522-B3A4-4B2E-85A7-A04BC0C8DDFB}"/>
    <cellStyle name="Normal 7 4 2 7 5 4" xfId="22810" xr:uid="{37258880-037A-4767-9152-4095A0169B94}"/>
    <cellStyle name="Normal 7 4 2 7 5 5" xfId="16392" xr:uid="{6E299FD7-684B-4802-A6FF-86435AC177AA}"/>
    <cellStyle name="Normal 7 4 2 7 6" xfId="5434" xr:uid="{D3C90363-648C-472E-B1D6-0895137A7634}"/>
    <cellStyle name="Normal 7 4 2 7 6 2" xfId="26326" xr:uid="{B017C560-B810-4746-8C55-B4995878F636}"/>
    <cellStyle name="Normal 7 4 2 7 6 3" xfId="26508" xr:uid="{92F04E2A-EF45-425E-B460-6E5D80E4539C}"/>
    <cellStyle name="Normal 7 4 2 7 6 4" xfId="14731" xr:uid="{BAE21227-5844-4849-AED3-9A0C92C98A8C}"/>
    <cellStyle name="Normal 7 4 2 7 7" xfId="7184" xr:uid="{7CC78FA1-708E-40DD-960B-EAF910F14868}"/>
    <cellStyle name="Normal 7 4 2 7 7 2" xfId="26419" xr:uid="{6A8787EE-F31E-4982-9135-5F1148B2FDBE}"/>
    <cellStyle name="Normal 7 4 2 7 7 3" xfId="17564" xr:uid="{23954045-1D4A-4E58-9EDC-5DC74BA99BA5}"/>
    <cellStyle name="Normal 7 4 2 7 8" xfId="10017" xr:uid="{94B3A68A-3BD4-419B-9AC3-B8BD758CE315}"/>
    <cellStyle name="Normal 7 4 2 7 8 2" xfId="20397" xr:uid="{FB3E73B1-994C-477B-9EC3-AED1D1AD3CD1}"/>
    <cellStyle name="Normal 7 4 2 7 9" xfId="24623" xr:uid="{E09003C2-1B00-4328-BBF9-063EA82CCD48}"/>
    <cellStyle name="Normal 7 4 2 8" xfId="1421" xr:uid="{00000000-0005-0000-0000-000064070000}"/>
    <cellStyle name="Normal 7 4 2 8 10" xfId="12632" xr:uid="{764DDC1B-9402-4F8E-8F51-32FAF920D60E}"/>
    <cellStyle name="Normal 7 4 2 8 2" xfId="1422" xr:uid="{00000000-0005-0000-0000-000065070000}"/>
    <cellStyle name="Normal 7 4 2 8 2 2" xfId="2990" xr:uid="{00000000-0005-0000-0000-000067080000}"/>
    <cellStyle name="Normal 7 4 2 8 2 2 2" xfId="6139" xr:uid="{9041C163-69A9-43CC-9E9A-D833F2C7176D}"/>
    <cellStyle name="Normal 7 4 2 8 2 2 2 2" xfId="26201" xr:uid="{B493E099-C3E2-4544-9AA4-825065CBA4E2}"/>
    <cellStyle name="Normal 7 4 2 8 2 2 2 3" xfId="27473" xr:uid="{3AB40F7B-C570-4D06-ADBC-05D10685A382}"/>
    <cellStyle name="Normal 7 4 2 8 2 2 2 4" xfId="15617" xr:uid="{662CF5B3-522E-4A27-8305-2C33727EF944}"/>
    <cellStyle name="Normal 7 4 2 8 2 2 3" xfId="8070" xr:uid="{A7D51079-161A-4855-A031-386021851227}"/>
    <cellStyle name="Normal 7 4 2 8 2 2 3 2" xfId="28765" xr:uid="{E2D87E69-31E9-42B6-96CD-1C9BA892C7BB}"/>
    <cellStyle name="Normal 7 4 2 8 2 2 3 3" xfId="18450" xr:uid="{A4CED350-C79A-4982-82E0-0E78037D358B}"/>
    <cellStyle name="Normal 7 4 2 8 2 2 4" xfId="10903" xr:uid="{CB272D73-6214-4DBE-B2F7-601C344F4AED}"/>
    <cellStyle name="Normal 7 4 2 8 2 2 4 2" xfId="21283" xr:uid="{A51A0245-F2DF-4AE0-AADB-DA7AF0E58429}"/>
    <cellStyle name="Normal 7 4 2 8 2 2 5" xfId="25245" xr:uid="{3814E4DE-EEA9-49D4-9238-DCCEEA448DD9}"/>
    <cellStyle name="Normal 7 4 2 8 2 2 6" xfId="13488" xr:uid="{CC3172A9-4FD7-4114-8024-2F839FFAC561}"/>
    <cellStyle name="Normal 7 4 2 8 2 3" xfId="5438" xr:uid="{336699C8-1CEE-4FE0-A41F-11B48F3781CB}"/>
    <cellStyle name="Normal 7 4 2 8 2 3 2" xfId="25139" xr:uid="{143F8DC0-D0F0-4F1B-A5F6-49BBA04A9BAA}"/>
    <cellStyle name="Normal 7 4 2 8 2 3 3" xfId="27239" xr:uid="{FCF3E825-A10B-4A4B-9EA1-E9B2699347E6}"/>
    <cellStyle name="Normal 7 4 2 8 2 3 4" xfId="14735" xr:uid="{F4C934E6-EF23-4A45-A8C7-37BB666CB016}"/>
    <cellStyle name="Normal 7 4 2 8 2 4" xfId="7188" xr:uid="{18D41000-B14D-4DB2-B55D-9828FC100708}"/>
    <cellStyle name="Normal 7 4 2 8 2 4 2" xfId="26093" xr:uid="{B5DDF77C-89DA-471A-8272-5E6E03F47423}"/>
    <cellStyle name="Normal 7 4 2 8 2 4 3" xfId="26433" xr:uid="{EADE3D3C-76DB-4633-9772-34B4800C979C}"/>
    <cellStyle name="Normal 7 4 2 8 2 4 4" xfId="17568" xr:uid="{2AEDA77A-D5D4-4E04-B75B-45DDA0F9A858}"/>
    <cellStyle name="Normal 7 4 2 8 2 5" xfId="10021" xr:uid="{0B9161BD-1312-4222-8C65-7C901862FE49}"/>
    <cellStyle name="Normal 7 4 2 8 2 5 2" xfId="29458" xr:uid="{3B11A4C3-9B9B-404A-AAB3-C3FF001AC2C4}"/>
    <cellStyle name="Normal 7 4 2 8 2 5 3" xfId="20401" xr:uid="{22CC1A39-7AB0-474E-9DD9-C58BA7F6E7DB}"/>
    <cellStyle name="Normal 7 4 2 8 2 6" xfId="23373" xr:uid="{4798756F-1AD2-44D4-A672-6B80D892F56E}"/>
    <cellStyle name="Normal 7 4 2 8 2 7" xfId="12790" xr:uid="{BF2F52C6-13F2-4F1D-9924-D50FFADB0400}"/>
    <cellStyle name="Normal 7 4 2 8 3" xfId="1423" xr:uid="{00000000-0005-0000-0000-000066070000}"/>
    <cellStyle name="Normal 7 4 2 8 3 2" xfId="5439" xr:uid="{DF7E501D-4D91-426D-AD30-9FD2EF2BFCE7}"/>
    <cellStyle name="Normal 7 4 2 8 3 2 2" xfId="27431" xr:uid="{7D3C8E64-94D2-442D-AA48-12B7CF08B5B7}"/>
    <cellStyle name="Normal 7 4 2 8 3 2 3" xfId="28599" xr:uid="{1FEA78ED-3976-4495-9929-FD5F90723AF7}"/>
    <cellStyle name="Normal 7 4 2 8 3 2 4" xfId="14736" xr:uid="{E3B0F55E-0118-4914-A1F6-148CF20F42D4}"/>
    <cellStyle name="Normal 7 4 2 8 3 3" xfId="7189" xr:uid="{E0B26F10-6A1D-4076-95F6-2A99FD4F5D93}"/>
    <cellStyle name="Normal 7 4 2 8 3 3 2" xfId="27424" xr:uid="{5A5AEE34-4573-48E5-9EB2-1803A67C8182}"/>
    <cellStyle name="Normal 7 4 2 8 3 3 3" xfId="27400" xr:uid="{2556DBBF-00E5-435C-841D-7AE47896058F}"/>
    <cellStyle name="Normal 7 4 2 8 3 3 4" xfId="17569" xr:uid="{050D4FF1-B4FE-48C8-B357-5E446ABB2642}"/>
    <cellStyle name="Normal 7 4 2 8 3 4" xfId="10022" xr:uid="{D2779331-985F-4D2A-B82B-048C9760EA3D}"/>
    <cellStyle name="Normal 7 4 2 8 3 4 2" xfId="29459" xr:uid="{637DFF79-F514-4FB7-8A89-4E4CEE4DC035}"/>
    <cellStyle name="Normal 7 4 2 8 3 4 3" xfId="20402" xr:uid="{1B7A3929-C49F-4C4E-A47E-E6A72371383E}"/>
    <cellStyle name="Normal 7 4 2 8 3 5" xfId="25124" xr:uid="{7A71748C-01E1-42B4-AA1C-8BCDE39C24C6}"/>
    <cellStyle name="Normal 7 4 2 8 3 6" xfId="13301" xr:uid="{D245C534-4BE7-4770-B518-4D1A290DFB03}"/>
    <cellStyle name="Normal 7 4 2 8 4" xfId="2399" xr:uid="{00000000-0005-0000-0000-000065080000}"/>
    <cellStyle name="Normal 7 4 2 8 4 2" xfId="7525" xr:uid="{7A821489-26D7-4677-B041-69A2C39EA31A}"/>
    <cellStyle name="Normal 7 4 2 8 4 2 2" xfId="26245" xr:uid="{3F381CF9-2F0E-45E0-99AC-CBE86D141DBD}"/>
    <cellStyle name="Normal 7 4 2 8 4 2 3" xfId="17905" xr:uid="{2272D246-2772-444E-8657-CD6E53F0122A}"/>
    <cellStyle name="Normal 7 4 2 8 4 3" xfId="10358" xr:uid="{E3E695FB-914F-4538-A5FE-829A11F73630}"/>
    <cellStyle name="Normal 7 4 2 8 4 3 2" xfId="20738" xr:uid="{E48C7E1C-2B52-443E-BF89-E06BBDE3396E}"/>
    <cellStyle name="Normal 7 4 2 8 4 4" xfId="25497" xr:uid="{A4BA8B26-23DB-4570-B019-11C38E654B92}"/>
    <cellStyle name="Normal 7 4 2 8 4 5" xfId="15072" xr:uid="{D4271D88-5D5E-4508-BFC3-E6279DEB43BE}"/>
    <cellStyle name="Normal 7 4 2 8 5" xfId="4067" xr:uid="{DEAF12DA-3FA9-4DCB-8904-0FEFEC41EF1A}"/>
    <cellStyle name="Normal 7 4 2 8 5 2" xfId="8846" xr:uid="{1E336397-8442-444B-B4E3-A2BBFD7CEBFF}"/>
    <cellStyle name="Normal 7 4 2 8 5 2 2" xfId="28995" xr:uid="{75514FFB-B72B-46F8-ACF7-870092C6E62D}"/>
    <cellStyle name="Normal 7 4 2 8 5 2 3" xfId="19226" xr:uid="{4DA0DEEB-F0A6-4D78-B87F-5D39B35D266F}"/>
    <cellStyle name="Normal 7 4 2 8 5 3" xfId="11679" xr:uid="{D55E82D3-75FE-4EF0-A82A-5C356FFF3CB3}"/>
    <cellStyle name="Normal 7 4 2 8 5 3 2" xfId="22059" xr:uid="{C7ED9254-E5EE-4DDC-883D-9503F73F9DA8}"/>
    <cellStyle name="Normal 7 4 2 8 5 4" xfId="24973" xr:uid="{A72BF85D-5E4B-40FC-84A2-4CFFF781B86B}"/>
    <cellStyle name="Normal 7 4 2 8 5 5" xfId="16393" xr:uid="{D3B83BD2-8D64-4965-BCEF-EA03A12C7646}"/>
    <cellStyle name="Normal 7 4 2 8 6" xfId="5437" xr:uid="{7F3F327F-51DB-4F24-9C4B-E5C89DF83EE3}"/>
    <cellStyle name="Normal 7 4 2 8 6 2" xfId="26896" xr:uid="{E8A65548-4070-4D93-BEEB-7CCF5EE40D86}"/>
    <cellStyle name="Normal 7 4 2 8 6 3" xfId="26869" xr:uid="{84838828-46F0-4DEF-BA3F-EAB48AF9A8E2}"/>
    <cellStyle name="Normal 7 4 2 8 6 4" xfId="14734" xr:uid="{69A46E30-CEE4-4EEB-93D4-36FD588DE682}"/>
    <cellStyle name="Normal 7 4 2 8 7" xfId="7187" xr:uid="{022E0D6E-5008-440E-94C0-FCA08E2C0C61}"/>
    <cellStyle name="Normal 7 4 2 8 7 2" xfId="26950" xr:uid="{2FCBC965-BC6D-4F97-8AB6-7B6C07325484}"/>
    <cellStyle name="Normal 7 4 2 8 7 3" xfId="17567" xr:uid="{D552055A-C5C7-4BFF-92A2-74EE2AEF58D8}"/>
    <cellStyle name="Normal 7 4 2 8 8" xfId="10020" xr:uid="{9EB0C26B-B5D2-4F74-A99F-8154FF2AFA9E}"/>
    <cellStyle name="Normal 7 4 2 8 8 2" xfId="20400" xr:uid="{FAE3E505-1AB7-4AFC-99DE-4F30A123E761}"/>
    <cellStyle name="Normal 7 4 2 8 9" xfId="24216" xr:uid="{90CC9198-C7BD-4DC7-A6D9-37C25CDAEFF2}"/>
    <cellStyle name="Normal 7 4 2 9" xfId="1424" xr:uid="{00000000-0005-0000-0000-000067070000}"/>
    <cellStyle name="Normal 7 4 2 9 10" xfId="12625" xr:uid="{DFDE78C4-8E58-41BD-A9CC-0E3FE4FF757E}"/>
    <cellStyle name="Normal 7 4 2 9 2" xfId="3443" xr:uid="{00000000-0005-0000-0000-00006A080000}"/>
    <cellStyle name="Normal 7 4 2 9 2 2" xfId="6497" xr:uid="{D6E9C181-6061-4F0C-B3EA-ED194457DA41}"/>
    <cellStyle name="Normal 7 4 2 9 2 2 2" xfId="25658" xr:uid="{AF607323-AC0D-414A-8F77-EE6893045231}"/>
    <cellStyle name="Normal 7 4 2 9 2 2 3" xfId="26410" xr:uid="{509785D6-8A2F-42A6-B8DB-8ABF8E3C060A}"/>
    <cellStyle name="Normal 7 4 2 9 2 2 4" xfId="16068" xr:uid="{A58D279F-36A8-461F-89B9-FFE923980C7C}"/>
    <cellStyle name="Normal 7 4 2 9 2 3" xfId="8521" xr:uid="{EF66F453-D807-4980-B50E-4CCBAFB733A8}"/>
    <cellStyle name="Normal 7 4 2 9 2 3 2" xfId="28602" xr:uid="{B547C6E4-D9DC-4171-8FAD-C356971CE623}"/>
    <cellStyle name="Normal 7 4 2 9 2 3 3" xfId="28936" xr:uid="{0E25B91D-7487-4276-B067-0ABEBC60BEDF}"/>
    <cellStyle name="Normal 7 4 2 9 2 3 4" xfId="18901" xr:uid="{02A1BA71-9964-4CB4-A4D8-1ADEA24125BC}"/>
    <cellStyle name="Normal 7 4 2 9 2 4" xfId="11354" xr:uid="{54519620-988D-49D7-A0EA-4A122FE56D51}"/>
    <cellStyle name="Normal 7 4 2 9 2 4 2" xfId="29482" xr:uid="{FC835250-DF4C-4944-8875-1A77052EC6B1}"/>
    <cellStyle name="Normal 7 4 2 9 2 4 3" xfId="21734" xr:uid="{6E24494B-DCF2-4A6B-A86C-9F188EF0E2F6}"/>
    <cellStyle name="Normal 7 4 2 9 2 5" xfId="25158" xr:uid="{A329167D-D56F-4DA6-B18E-91E3E4955854}"/>
    <cellStyle name="Normal 7 4 2 9 2 6" xfId="14028" xr:uid="{4C006EB8-F23A-4180-92FA-69EFDB76ED45}"/>
    <cellStyle name="Normal 7 4 2 9 3" xfId="2818" xr:uid="{00000000-0005-0000-0000-00006B080000}"/>
    <cellStyle name="Normal 7 4 2 9 3 2" xfId="6033" xr:uid="{795FEE40-626B-42B5-BAF9-A3BEA4C1BB8C}"/>
    <cellStyle name="Normal 7 4 2 9 3 2 2" xfId="26769" xr:uid="{87813332-7EAD-4E02-9112-3A1229BE077B}"/>
    <cellStyle name="Normal 7 4 2 9 3 2 3" xfId="15487" xr:uid="{DCBA6F41-7C2A-414B-A542-F8AB5A081384}"/>
    <cellStyle name="Normal 7 4 2 9 3 3" xfId="7940" xr:uid="{A1F020B0-9442-4F1D-A526-F7270CF91865}"/>
    <cellStyle name="Normal 7 4 2 9 3 3 2" xfId="18320" xr:uid="{3EB35884-0264-4057-AE8C-9FAA1A3E7328}"/>
    <cellStyle name="Normal 7 4 2 9 3 4" xfId="10773" xr:uid="{3F4BB8D7-6A93-4816-BC7A-13FB97BEC3AF}"/>
    <cellStyle name="Normal 7 4 2 9 3 4 2" xfId="21153" xr:uid="{13474AFC-43F4-443F-BE0B-320A30877F95}"/>
    <cellStyle name="Normal 7 4 2 9 3 5" xfId="25143" xr:uid="{6B8F29FD-44AE-4E2F-8C63-D9C0C2430D48}"/>
    <cellStyle name="Normal 7 4 2 9 3 6" xfId="13288" xr:uid="{5C832931-E50C-4A84-AC60-CCB69FE73A52}"/>
    <cellStyle name="Normal 7 4 2 9 4" xfId="2392" xr:uid="{00000000-0005-0000-0000-000069080000}"/>
    <cellStyle name="Normal 7 4 2 9 4 2" xfId="7518" xr:uid="{7870606D-1837-44BD-BC37-7E3134EB028F}"/>
    <cellStyle name="Normal 7 4 2 9 4 2 2" xfId="26413" xr:uid="{FF062303-D59F-49DD-AAC3-2A4BA0C5BA02}"/>
    <cellStyle name="Normal 7 4 2 9 4 2 3" xfId="17898" xr:uid="{C8470F4B-0DC2-4EF0-BD9F-ED27D4F6CB5A}"/>
    <cellStyle name="Normal 7 4 2 9 4 3" xfId="10351" xr:uid="{4D7874B9-E019-443B-B306-FA092DEC4B01}"/>
    <cellStyle name="Normal 7 4 2 9 4 3 2" xfId="20731" xr:uid="{585F05EA-88E4-4145-84E6-9E74DDADE4AE}"/>
    <cellStyle name="Normal 7 4 2 9 4 4" xfId="23869" xr:uid="{AFFA7455-76C5-4A6D-AEC8-973157377937}"/>
    <cellStyle name="Normal 7 4 2 9 4 5" xfId="15065" xr:uid="{B1DA497D-9798-4947-85EB-2DFFC2B3D5A0}"/>
    <cellStyle name="Normal 7 4 2 9 5" xfId="4096" xr:uid="{A842F1E4-1C7A-4362-BC43-4637DC25B33F}"/>
    <cellStyle name="Normal 7 4 2 9 5 2" xfId="8869" xr:uid="{E5C15C7A-E4A4-4CBD-BCBC-C757F7FB36EB}"/>
    <cellStyle name="Normal 7 4 2 9 5 2 2" xfId="19249" xr:uid="{F5CF3878-642A-43DB-BF34-E6CA3F0EA0BE}"/>
    <cellStyle name="Normal 7 4 2 9 5 3" xfId="11702" xr:uid="{117745DD-C582-496B-9D1E-46B70FE21667}"/>
    <cellStyle name="Normal 7 4 2 9 5 3 2" xfId="22082" xr:uid="{6A9EA27A-94F0-48FF-B287-40F1488F38AA}"/>
    <cellStyle name="Normal 7 4 2 9 5 4" xfId="27758" xr:uid="{2936B5FE-D440-4912-B0A0-9AB4800926E0}"/>
    <cellStyle name="Normal 7 4 2 9 5 5" xfId="16416" xr:uid="{07618204-4FC9-4EDF-BD54-DADBDD2AB6B1}"/>
    <cellStyle name="Normal 7 4 2 9 6" xfId="5440" xr:uid="{4C217F3C-EC4B-448B-A6F0-DF227F715B36}"/>
    <cellStyle name="Normal 7 4 2 9 6 2" xfId="14737" xr:uid="{92D1C401-A612-4185-9E34-B9FD7B5A1E0C}"/>
    <cellStyle name="Normal 7 4 2 9 7" xfId="7190" xr:uid="{10B00204-3DB2-47A6-950C-F9215B517CCC}"/>
    <cellStyle name="Normal 7 4 2 9 7 2" xfId="17570" xr:uid="{674329F4-AE34-4A67-BEF0-E293902B27BD}"/>
    <cellStyle name="Normal 7 4 2 9 8" xfId="10023" xr:uid="{99634E40-1A29-4CCD-AD4E-A2253FDB5D72}"/>
    <cellStyle name="Normal 7 4 2 9 8 2" xfId="20403" xr:uid="{244B2B4B-504F-45AA-A156-A6C6DAC7A6B6}"/>
    <cellStyle name="Normal 7 4 2 9 9" xfId="23432" xr:uid="{187FFA7C-3B7F-4477-A6E0-532B8B6D20FC}"/>
    <cellStyle name="Normal 7 4 20" xfId="23419" xr:uid="{560269DD-4FB6-443C-9D5A-BCA4A87C8567}"/>
    <cellStyle name="Normal 7 4 21" xfId="12390" xr:uid="{78020374-5E69-42E9-9C1C-CA25722A3109}"/>
    <cellStyle name="Normal 7 4 3" xfId="1425" xr:uid="{00000000-0005-0000-0000-000068070000}"/>
    <cellStyle name="Normal 7 4 3 10" xfId="5441" xr:uid="{C369CAD4-6E23-40D4-A836-672D1462F693}"/>
    <cellStyle name="Normal 7 4 3 10 2" xfId="14738" xr:uid="{7E55366E-75AD-4BA1-A727-D0583EBE90C3}"/>
    <cellStyle name="Normal 7 4 3 11" xfId="7191" xr:uid="{0B7C27FE-72A1-4F2E-882E-9EF1BC97106C}"/>
    <cellStyle name="Normal 7 4 3 11 2" xfId="17571" xr:uid="{4EEEDC54-1342-4B0A-B166-087A6D2AEEAD}"/>
    <cellStyle name="Normal 7 4 3 12" xfId="10024" xr:uid="{E732EAF0-F96F-48CF-9F7A-C0CBA9BC5432}"/>
    <cellStyle name="Normal 7 4 3 12 2" xfId="20404" xr:uid="{49E1E74F-71EF-4F1C-AD0E-90E359AF8CCB}"/>
    <cellStyle name="Normal 7 4 3 13" xfId="23482" xr:uid="{47A70420-A2A9-41DE-AA50-2BF0B5A3C8AD}"/>
    <cellStyle name="Normal 7 4 3 14" xfId="12409" xr:uid="{369AE292-FCDB-4819-B036-27F97726FB3B}"/>
    <cellStyle name="Normal 7 4 3 2" xfId="1426" xr:uid="{00000000-0005-0000-0000-000069070000}"/>
    <cellStyle name="Normal 7 4 3 2 10" xfId="7192" xr:uid="{2E0ABF26-5374-4290-A047-2C58A8227129}"/>
    <cellStyle name="Normal 7 4 3 2 10 2" xfId="17572" xr:uid="{396054ED-31D5-4B50-8579-D2DC193BBA01}"/>
    <cellStyle name="Normal 7 4 3 2 11" xfId="10025" xr:uid="{AB474B92-B5A4-4F31-86C9-46914798584A}"/>
    <cellStyle name="Normal 7 4 3 2 11 2" xfId="20405" xr:uid="{979AABA8-78AF-4E30-A6D0-985F1669E228}"/>
    <cellStyle name="Normal 7 4 3 2 12" xfId="22693" xr:uid="{A51C8BFF-F624-4974-B58B-B31555F393BD}"/>
    <cellStyle name="Normal 7 4 3 2 13" xfId="12469" xr:uid="{A89F8D3A-8214-40EA-ABAD-20CD723F2742}"/>
    <cellStyle name="Normal 7 4 3 2 2" xfId="1427" xr:uid="{00000000-0005-0000-0000-00006A070000}"/>
    <cellStyle name="Normal 7 4 3 2 2 10" xfId="10026" xr:uid="{9FD8A555-7A7B-47CE-8FEF-C456F4145EAB}"/>
    <cellStyle name="Normal 7 4 3 2 2 10 2" xfId="20406" xr:uid="{0029460B-CCCD-48EA-BB22-22239F4AAE76}"/>
    <cellStyle name="Normal 7 4 3 2 2 11" xfId="22905" xr:uid="{CB737441-0451-493A-B999-E5301B36F1C2}"/>
    <cellStyle name="Normal 7 4 3 2 2 12" xfId="12634" xr:uid="{DCD91032-04B0-4F09-8630-4478A35CD128}"/>
    <cellStyle name="Normal 7 4 3 2 2 2" xfId="2829" xr:uid="{00000000-0005-0000-0000-00006F080000}"/>
    <cellStyle name="Normal 7 4 3 2 2 2 2" xfId="3445" xr:uid="{00000000-0005-0000-0000-000070080000}"/>
    <cellStyle name="Normal 7 4 3 2 2 2 2 2" xfId="6499" xr:uid="{73A91FAC-8613-4027-A5BA-6AE933FD408E}"/>
    <cellStyle name="Normal 7 4 3 2 2 2 2 2 2" xfId="28311" xr:uid="{5FFBBE1D-255B-4763-A079-A6BEF753B5D3}"/>
    <cellStyle name="Normal 7 4 3 2 2 2 2 2 3" xfId="28246" xr:uid="{6DE3B26C-2185-455B-AF8E-B203BB4D126C}"/>
    <cellStyle name="Normal 7 4 3 2 2 2 2 2 4" xfId="16070" xr:uid="{F97FE7E3-C7AA-4795-A148-9D2A85B8CBA2}"/>
    <cellStyle name="Normal 7 4 3 2 2 2 2 3" xfId="8523" xr:uid="{BDA0CCFD-9723-4FEC-803F-F710041E190E}"/>
    <cellStyle name="Normal 7 4 3 2 2 2 2 3 2" xfId="28937" xr:uid="{EE6549BB-6E10-4DB0-BB3C-F04D23E78B70}"/>
    <cellStyle name="Normal 7 4 3 2 2 2 2 3 3" xfId="18903" xr:uid="{B9E0C6DC-AF27-408C-9952-F29578D91555}"/>
    <cellStyle name="Normal 7 4 3 2 2 2 2 4" xfId="11356" xr:uid="{DF6325A3-6120-4C43-8647-26D0489490F5}"/>
    <cellStyle name="Normal 7 4 3 2 2 2 2 4 2" xfId="21736" xr:uid="{8B137044-9094-44BE-840D-E4C6ED98F0D9}"/>
    <cellStyle name="Normal 7 4 3 2 2 2 2 5" xfId="23131" xr:uid="{D4DDEAEF-6C19-4D83-95A6-099272D66830}"/>
    <cellStyle name="Normal 7 4 3 2 2 2 2 6" xfId="14030" xr:uid="{535B6EB0-279D-4C7B-BE13-9884454E50BC}"/>
    <cellStyle name="Normal 7 4 3 2 2 2 3" xfId="4366" xr:uid="{77596B4F-F602-4722-A351-F785FD60A7E7}"/>
    <cellStyle name="Normal 7 4 3 2 2 2 3 2" xfId="9137" xr:uid="{C31CC852-97F2-4584-AE45-B2782F8C5E6E}"/>
    <cellStyle name="Normal 7 4 3 2 2 2 3 2 2" xfId="29180" xr:uid="{3F619BC3-5FA2-4B13-A833-32DA547B3E29}"/>
    <cellStyle name="Normal 7 4 3 2 2 2 3 2 3" xfId="19517" xr:uid="{FD1E87B0-BC72-47AF-B722-8D69342202EB}"/>
    <cellStyle name="Normal 7 4 3 2 2 2 3 3" xfId="11970" xr:uid="{C915D1DB-CF42-4E04-AB1B-D2FECA0D456D}"/>
    <cellStyle name="Normal 7 4 3 2 2 2 3 3 2" xfId="22350" xr:uid="{17772FA0-B8D8-4A5F-874D-62C8045E9355}"/>
    <cellStyle name="Normal 7 4 3 2 2 2 3 4" xfId="23315" xr:uid="{2E932ACB-2132-4D31-9BDD-0C7BB62784E7}"/>
    <cellStyle name="Normal 7 4 3 2 2 2 3 5" xfId="16684" xr:uid="{F938DDC9-6772-4E20-AC96-34B02072E7DD}"/>
    <cellStyle name="Normal 7 4 3 2 2 2 4" xfId="6044" xr:uid="{A2E7AD9E-4C3A-4EF6-8D2C-2EE0BABDB26E}"/>
    <cellStyle name="Normal 7 4 3 2 2 2 4 2" xfId="28515" xr:uid="{D9EE22C2-9722-4779-ABFC-5C853846D868}"/>
    <cellStyle name="Normal 7 4 3 2 2 2 4 3" xfId="15498" xr:uid="{0787DD3D-75F4-4B77-B226-57B449D82234}"/>
    <cellStyle name="Normal 7 4 3 2 2 2 5" xfId="7951" xr:uid="{5441EE2B-D936-489D-9EBE-9784A22F64F1}"/>
    <cellStyle name="Normal 7 4 3 2 2 2 5 2" xfId="18331" xr:uid="{1CEDD6E3-F816-47AA-9346-714025A00908}"/>
    <cellStyle name="Normal 7 4 3 2 2 2 6" xfId="10784" xr:uid="{59C2E9FD-C4D8-4357-9071-9887B6DEE46F}"/>
    <cellStyle name="Normal 7 4 3 2 2 2 6 2" xfId="21164" xr:uid="{39D776FF-EE52-4020-A835-6AE2523CED41}"/>
    <cellStyle name="Normal 7 4 3 2 2 2 7" xfId="24038" xr:uid="{49765F66-5107-44ED-A16D-3EC0454B4BFA}"/>
    <cellStyle name="Normal 7 4 3 2 2 2 8" xfId="13304" xr:uid="{5CCD7CD2-BA35-4202-81D4-C8C157A4EDE8}"/>
    <cellStyle name="Normal 7 4 3 2 2 3" xfId="3446" xr:uid="{00000000-0005-0000-0000-000071080000}"/>
    <cellStyle name="Normal 7 4 3 2 2 3 2" xfId="4582" xr:uid="{448BA9DD-CA71-4DD4-9A4A-98AC19CD0CE6}"/>
    <cellStyle name="Normal 7 4 3 2 2 3 2 2" xfId="9353" xr:uid="{E92207E9-8361-42B0-B86D-18828B8D9E09}"/>
    <cellStyle name="Normal 7 4 3 2 2 3 2 2 2" xfId="29325" xr:uid="{BEA8D4E0-A165-4EF0-B274-C351B0992894}"/>
    <cellStyle name="Normal 7 4 3 2 2 3 2 2 3" xfId="19733" xr:uid="{B5F2B030-D025-46A3-9DE3-E1053033F439}"/>
    <cellStyle name="Normal 7 4 3 2 2 3 2 3" xfId="12186" xr:uid="{F0DF7214-F1EA-4BE6-A67F-DAD43EA13FAE}"/>
    <cellStyle name="Normal 7 4 3 2 2 3 2 3 2" xfId="22566" xr:uid="{DB403025-7911-486A-A3FD-C254DE64CB5E}"/>
    <cellStyle name="Normal 7 4 3 2 2 3 2 4" xfId="27274" xr:uid="{4346FAE6-88C2-4B14-B648-0908CF5F5982}"/>
    <cellStyle name="Normal 7 4 3 2 2 3 2 5" xfId="16900" xr:uid="{ADFAEA55-BD5A-4623-8389-DFAB4EBE6B30}"/>
    <cellStyle name="Normal 7 4 3 2 2 3 3" xfId="6500" xr:uid="{520C026B-62FA-45B6-95E0-484FCC53083F}"/>
    <cellStyle name="Normal 7 4 3 2 2 3 3 2" xfId="28606" xr:uid="{C897C46F-99A8-4007-90ED-9A99E7AF6F58}"/>
    <cellStyle name="Normal 7 4 3 2 2 3 3 3" xfId="16071" xr:uid="{F5CABBCC-D517-4B6D-A06E-D8F75282FBCE}"/>
    <cellStyle name="Normal 7 4 3 2 2 3 4" xfId="8524" xr:uid="{3729610D-88BC-4173-9FCE-F431092F9000}"/>
    <cellStyle name="Normal 7 4 3 2 2 3 4 2" xfId="18904" xr:uid="{E6D5C908-F513-4FFF-94A8-9C385E02D92B}"/>
    <cellStyle name="Normal 7 4 3 2 2 3 5" xfId="11357" xr:uid="{C8B369C4-6E3E-4043-A7A3-2DBBE5A5EEE4}"/>
    <cellStyle name="Normal 7 4 3 2 2 3 5 2" xfId="21737" xr:uid="{2A4305E4-BB5C-496F-BC5B-49AD81EAD71D}"/>
    <cellStyle name="Normal 7 4 3 2 2 3 6" xfId="24455" xr:uid="{004AE425-5CEF-4BF9-B966-9DA729332B64}"/>
    <cellStyle name="Normal 7 4 3 2 2 3 7" xfId="14031" xr:uid="{90D6CE88-CD3F-49B3-9CCA-153BB73EB1F4}"/>
    <cellStyle name="Normal 7 4 3 2 2 4" xfId="3444" xr:uid="{00000000-0005-0000-0000-000072080000}"/>
    <cellStyle name="Normal 7 4 3 2 2 4 2" xfId="6498" xr:uid="{EB1A46E9-0FE2-4CAA-9295-95259B6574B9}"/>
    <cellStyle name="Normal 7 4 3 2 2 4 2 2" xfId="25965" xr:uid="{5E021479-D919-4B53-A37F-E3021A4A4C58}"/>
    <cellStyle name="Normal 7 4 3 2 2 4 2 3" xfId="16069" xr:uid="{BE7FB648-4CC2-40F0-96AE-D8F325984D9F}"/>
    <cellStyle name="Normal 7 4 3 2 2 4 3" xfId="8522" xr:uid="{777CCF37-BB25-4772-A0DC-981B9D2E7A87}"/>
    <cellStyle name="Normal 7 4 3 2 2 4 3 2" xfId="18902" xr:uid="{AE8E2B10-346F-47B4-9B2E-77F81B9526C2}"/>
    <cellStyle name="Normal 7 4 3 2 2 4 4" xfId="11355" xr:uid="{BBC2A0CE-EF62-486A-9D34-6338A93DC58C}"/>
    <cellStyle name="Normal 7 4 3 2 2 4 4 2" xfId="21735" xr:uid="{041F560B-48AB-42D2-A448-E298E35B1CC5}"/>
    <cellStyle name="Normal 7 4 3 2 2 4 5" xfId="23911" xr:uid="{C5DAC3F0-87A3-448C-B2FA-D1124791F83A}"/>
    <cellStyle name="Normal 7 4 3 2 2 4 6" xfId="14029" xr:uid="{76E94513-B395-4A5B-9A19-E0C9AF0486B0}"/>
    <cellStyle name="Normal 7 4 3 2 2 5" xfId="2646" xr:uid="{00000000-0005-0000-0000-000073080000}"/>
    <cellStyle name="Normal 7 4 3 2 2 5 2" xfId="5907" xr:uid="{991E32FB-FFEC-4EA7-9CFA-9C42ED05704F}"/>
    <cellStyle name="Normal 7 4 3 2 2 5 2 2" xfId="27453" xr:uid="{A709F353-F263-4736-9BD8-43DE5C3A1F1E}"/>
    <cellStyle name="Normal 7 4 3 2 2 5 2 3" xfId="15317" xr:uid="{EC252FE6-7278-4F83-A335-0B4F2B31C299}"/>
    <cellStyle name="Normal 7 4 3 2 2 5 3" xfId="7770" xr:uid="{BF3A39B9-A372-4F64-BA03-7A2CB5013155}"/>
    <cellStyle name="Normal 7 4 3 2 2 5 3 2" xfId="18150" xr:uid="{F7951E38-6DB3-42DD-A715-E051A96463DF}"/>
    <cellStyle name="Normal 7 4 3 2 2 5 4" xfId="10603" xr:uid="{A6C5F2DA-65F0-4837-AC0B-F544FBC34583}"/>
    <cellStyle name="Normal 7 4 3 2 2 5 4 2" xfId="20983" xr:uid="{CC5D2271-DC00-4E5E-AFDE-354FCBEB032E}"/>
    <cellStyle name="Normal 7 4 3 2 2 5 5" xfId="23858" xr:uid="{683ABF96-C534-42EC-96FE-087BCB2CEFFA}"/>
    <cellStyle name="Normal 7 4 3 2 2 5 6" xfId="13034" xr:uid="{555E0BEF-EA73-478D-97B4-3F259BFE293E}"/>
    <cellStyle name="Normal 7 4 3 2 2 6" xfId="2401" xr:uid="{00000000-0005-0000-0000-00006E080000}"/>
    <cellStyle name="Normal 7 4 3 2 2 6 2" xfId="7527" xr:uid="{B7D2C21E-E0D9-45E7-A65D-035B94FE8B2B}"/>
    <cellStyle name="Normal 7 4 3 2 2 6 2 2" xfId="17907" xr:uid="{FB97DE76-37F7-4312-9792-DADF345222B9}"/>
    <cellStyle name="Normal 7 4 3 2 2 6 3" xfId="10360" xr:uid="{84F3CEE3-971D-41E2-8788-31836FAA8B11}"/>
    <cellStyle name="Normal 7 4 3 2 2 6 3 2" xfId="20740" xr:uid="{11C0C840-C431-469C-B2DA-4DEF3F50D488}"/>
    <cellStyle name="Normal 7 4 3 2 2 6 4" xfId="25586" xr:uid="{283B6E97-968B-4F13-B48B-E1C3A2BE1C14}"/>
    <cellStyle name="Normal 7 4 3 2 2 6 5" xfId="15074" xr:uid="{442A0DA2-0514-4A45-ABB2-8E3FEBB68A4E}"/>
    <cellStyle name="Normal 7 4 3 2 2 7" xfId="4101" xr:uid="{5EFD4A15-4447-498E-A1F4-436CC18FD198}"/>
    <cellStyle name="Normal 7 4 3 2 2 7 2" xfId="8874" xr:uid="{E1E5E935-8613-425E-99C8-C13E6C6CE237}"/>
    <cellStyle name="Normal 7 4 3 2 2 7 2 2" xfId="19254" xr:uid="{D46AA6BF-B9D2-47B2-A934-C6205DF9E734}"/>
    <cellStyle name="Normal 7 4 3 2 2 7 3" xfId="11707" xr:uid="{3D93CCC8-260A-4414-BFCB-792F1491E5BD}"/>
    <cellStyle name="Normal 7 4 3 2 2 7 3 2" xfId="22087" xr:uid="{D6E8D4B0-0118-4AB7-BF38-587E40144071}"/>
    <cellStyle name="Normal 7 4 3 2 2 7 4" xfId="16421" xr:uid="{88D7E175-8BEC-464D-A5E9-B3DC7325B47A}"/>
    <cellStyle name="Normal 7 4 3 2 2 8" xfId="5443" xr:uid="{8E7E55A8-31B2-436C-9C83-C7D65E223C4C}"/>
    <cellStyle name="Normal 7 4 3 2 2 8 2" xfId="14740" xr:uid="{22FFCC05-27A4-40D7-AAAF-85620A809732}"/>
    <cellStyle name="Normal 7 4 3 2 2 9" xfId="7193" xr:uid="{004D57DF-3249-4E47-812A-2F3A521EE2C6}"/>
    <cellStyle name="Normal 7 4 3 2 2 9 2" xfId="17573" xr:uid="{B5B7B915-20E5-49CE-8BAD-437A52656451}"/>
    <cellStyle name="Normal 7 4 3 2 3" xfId="1428" xr:uid="{00000000-0005-0000-0000-00006B070000}"/>
    <cellStyle name="Normal 7 4 3 2 3 2" xfId="3447" xr:uid="{00000000-0005-0000-0000-000075080000}"/>
    <cellStyle name="Normal 7 4 3 2 3 2 2" xfId="6501" xr:uid="{21205F71-0D82-48F6-A296-F4892DB16333}"/>
    <cellStyle name="Normal 7 4 3 2 3 2 2 2" xfId="25917" xr:uid="{789EB38F-23A3-4908-8B10-A46B8010D0CA}"/>
    <cellStyle name="Normal 7 4 3 2 3 2 2 3" xfId="28078" xr:uid="{40051244-9B90-4AFF-8D4B-96A99796BEE4}"/>
    <cellStyle name="Normal 7 4 3 2 3 2 2 4" xfId="16072" xr:uid="{6C408732-3AE7-4EC2-B8C5-858C2DD6BE0C}"/>
    <cellStyle name="Normal 7 4 3 2 3 2 3" xfId="8525" xr:uid="{E103CC02-1ACB-4465-9645-7C3FE3CD6878}"/>
    <cellStyle name="Normal 7 4 3 2 3 2 3 2" xfId="28938" xr:uid="{4EAD5B8C-9A20-4B2D-99FD-A03A229996F1}"/>
    <cellStyle name="Normal 7 4 3 2 3 2 3 3" xfId="18905" xr:uid="{0852BAA3-CB15-47A3-91F9-32C7A65D879E}"/>
    <cellStyle name="Normal 7 4 3 2 3 2 4" xfId="11358" xr:uid="{9032075C-26ED-4781-966B-B0368C910AAE}"/>
    <cellStyle name="Normal 7 4 3 2 3 2 4 2" xfId="21738" xr:uid="{73A39CD6-9DDB-4407-B97F-C94710083B05}"/>
    <cellStyle name="Normal 7 4 3 2 3 2 5" xfId="23556" xr:uid="{0F0FD7DD-4A65-4952-92C4-0057997402F0}"/>
    <cellStyle name="Normal 7 4 3 2 3 2 6" xfId="14032" xr:uid="{F2AC072C-4C48-4344-BDF4-A2048CA14A6B}"/>
    <cellStyle name="Normal 7 4 3 2 3 3" xfId="2828" xr:uid="{00000000-0005-0000-0000-000076080000}"/>
    <cellStyle name="Normal 7 4 3 2 3 3 2" xfId="6043" xr:uid="{2F40B74F-DC07-4D92-886F-813AC11669F3}"/>
    <cellStyle name="Normal 7 4 3 2 3 3 2 2" xfId="28721" xr:uid="{3AC6F74E-A50C-4E63-A16C-07ED6E60BD5C}"/>
    <cellStyle name="Normal 7 4 3 2 3 3 2 3" xfId="15497" xr:uid="{8CBA6569-B346-4A2B-B530-A80A3C59EBBB}"/>
    <cellStyle name="Normal 7 4 3 2 3 3 3" xfId="7950" xr:uid="{4E373BB4-504E-47EF-9E79-CAC8FA87135F}"/>
    <cellStyle name="Normal 7 4 3 2 3 3 3 2" xfId="18330" xr:uid="{EB791CD6-0471-4D99-96B7-AB76F0B3136A}"/>
    <cellStyle name="Normal 7 4 3 2 3 3 4" xfId="10783" xr:uid="{DD737E0D-9AF6-4E52-9381-ACB0A82C147E}"/>
    <cellStyle name="Normal 7 4 3 2 3 3 4 2" xfId="21163" xr:uid="{F5859D5F-3700-4692-A331-58F93B34411D}"/>
    <cellStyle name="Normal 7 4 3 2 3 3 5" xfId="24639" xr:uid="{FF35E9EC-13CF-4680-A665-3EE2893DAD72}"/>
    <cellStyle name="Normal 7 4 3 2 3 3 6" xfId="13303" xr:uid="{3CE12D0D-599C-4B99-940A-93B1F0266566}"/>
    <cellStyle name="Normal 7 4 3 2 3 4" xfId="4219" xr:uid="{6E3BC1E7-F8BD-43C1-B91A-816D12426DEE}"/>
    <cellStyle name="Normal 7 4 3 2 3 4 2" xfId="8990" xr:uid="{0A692B99-1804-4513-9F06-643635BB0790}"/>
    <cellStyle name="Normal 7 4 3 2 3 4 2 2" xfId="29069" xr:uid="{DA9D2592-47FB-4F1D-BFA6-EBB81FB188E0}"/>
    <cellStyle name="Normal 7 4 3 2 3 4 2 3" xfId="19370" xr:uid="{038B2056-D737-4FB1-A6D2-4BC63B056001}"/>
    <cellStyle name="Normal 7 4 3 2 3 4 3" xfId="11823" xr:uid="{78535C63-AB7A-44EF-A101-95F98832CCA5}"/>
    <cellStyle name="Normal 7 4 3 2 3 4 3 2" xfId="22203" xr:uid="{6D16DAF9-4B44-4D47-BF69-2D8280A83371}"/>
    <cellStyle name="Normal 7 4 3 2 3 4 4" xfId="22691" xr:uid="{B973C05B-9CC2-478B-A2C5-62E833C796DA}"/>
    <cellStyle name="Normal 7 4 3 2 3 4 5" xfId="16537" xr:uid="{C4633A96-5B7D-47DC-85FA-81F02C2A433B}"/>
    <cellStyle name="Normal 7 4 3 2 3 5" xfId="5444" xr:uid="{3A6AD47D-EAD5-4F97-A979-749B398589A4}"/>
    <cellStyle name="Normal 7 4 3 2 3 5 2" xfId="25911" xr:uid="{C5D29D23-FE1C-4BFF-89C5-69310B0DCE9C}"/>
    <cellStyle name="Normal 7 4 3 2 3 5 3" xfId="14741" xr:uid="{BD3256AC-3DE1-47C1-935A-7AF5EA9C1D44}"/>
    <cellStyle name="Normal 7 4 3 2 3 6" xfId="7194" xr:uid="{47654914-8CFE-4023-AB97-B19E9F93A688}"/>
    <cellStyle name="Normal 7 4 3 2 3 6 2" xfId="17574" xr:uid="{631FE5E1-3465-4C7A-9FCD-6AC02CF6B120}"/>
    <cellStyle name="Normal 7 4 3 2 3 7" xfId="10027" xr:uid="{9112CE37-E33E-4B59-A80E-4B8E74D3D28E}"/>
    <cellStyle name="Normal 7 4 3 2 3 7 2" xfId="20407" xr:uid="{A9ED16B8-F03F-4E24-90D7-02012BB168AC}"/>
    <cellStyle name="Normal 7 4 3 2 3 8" xfId="23821" xr:uid="{D81D44BF-8E0A-479B-B128-DD40BB514314}"/>
    <cellStyle name="Normal 7 4 3 2 3 9" xfId="12792" xr:uid="{D3B2A001-D1BB-464D-85C9-47EEBAE40815}"/>
    <cellStyle name="Normal 7 4 3 2 4" xfId="3448" xr:uid="{00000000-0005-0000-0000-000077080000}"/>
    <cellStyle name="Normal 7 4 3 2 4 2" xfId="4583" xr:uid="{BE69B502-CFA4-4673-B0CA-466D6376D99E}"/>
    <cellStyle name="Normal 7 4 3 2 4 2 2" xfId="9354" xr:uid="{B6849C53-F490-4032-AEC4-3A084CC61281}"/>
    <cellStyle name="Normal 7 4 3 2 4 2 2 2" xfId="29326" xr:uid="{49EFC940-64F5-4477-9D86-DB69A7F4CFA3}"/>
    <cellStyle name="Normal 7 4 3 2 4 2 2 3" xfId="19734" xr:uid="{32AE62BA-70DE-498C-A44C-59826C128A7C}"/>
    <cellStyle name="Normal 7 4 3 2 4 2 3" xfId="12187" xr:uid="{159A9BA1-2929-4A12-92CB-676A1CFADB15}"/>
    <cellStyle name="Normal 7 4 3 2 4 2 3 2" xfId="22567" xr:uid="{292322E4-F4B3-4726-A139-7E0F817029FB}"/>
    <cellStyle name="Normal 7 4 3 2 4 2 4" xfId="23493" xr:uid="{E04771C6-694C-4C78-9686-66A2E4A88F17}"/>
    <cellStyle name="Normal 7 4 3 2 4 2 5" xfId="16901" xr:uid="{941EFF89-C574-4C61-88AF-87557EA019BF}"/>
    <cellStyle name="Normal 7 4 3 2 4 3" xfId="6502" xr:uid="{FE9CE113-79F2-4B5C-BA67-98F3380ED68B}"/>
    <cellStyle name="Normal 7 4 3 2 4 3 2" xfId="26654" xr:uid="{D6492BDD-063D-43CD-B114-9F3447EF7DF7}"/>
    <cellStyle name="Normal 7 4 3 2 4 3 3" xfId="16073" xr:uid="{D28ACD28-03F2-41DF-91DC-E18B1FFD3BD2}"/>
    <cellStyle name="Normal 7 4 3 2 4 4" xfId="8526" xr:uid="{E3E207EE-AB51-45CE-AC81-46110AE208CC}"/>
    <cellStyle name="Normal 7 4 3 2 4 4 2" xfId="18906" xr:uid="{3022FECD-1E22-4532-8251-13E8C2CA2EF1}"/>
    <cellStyle name="Normal 7 4 3 2 4 5" xfId="11359" xr:uid="{06032698-B473-4D99-B7A2-A384DF1D6120}"/>
    <cellStyle name="Normal 7 4 3 2 4 5 2" xfId="21739" xr:uid="{2DEF58B8-F434-4326-833C-2C6D8957AC90}"/>
    <cellStyle name="Normal 7 4 3 2 4 6" xfId="23939" xr:uid="{583D7F32-4C0C-48B8-B0D6-39460D9575C2}"/>
    <cellStyle name="Normal 7 4 3 2 4 7" xfId="14033" xr:uid="{60928655-B0A7-4FF0-B832-B5642E0859B1}"/>
    <cellStyle name="Normal 7 4 3 2 5" xfId="2992" xr:uid="{00000000-0005-0000-0000-000078080000}"/>
    <cellStyle name="Normal 7 4 3 2 5 2" xfId="6141" xr:uid="{578F7411-E3DC-4F14-81AC-C358F6B04072}"/>
    <cellStyle name="Normal 7 4 3 2 5 2 2" xfId="26931" xr:uid="{FBD999AA-530E-4AA4-BD85-D9722360CD28}"/>
    <cellStyle name="Normal 7 4 3 2 5 2 3" xfId="27868" xr:uid="{B257E8BD-D4E7-4059-8C1B-A9B76FE6BFEC}"/>
    <cellStyle name="Normal 7 4 3 2 5 2 4" xfId="15619" xr:uid="{CFEBD5F4-751F-4372-A347-0DA6494FD338}"/>
    <cellStyle name="Normal 7 4 3 2 5 3" xfId="8072" xr:uid="{538275EF-640F-432E-9825-FF19D2D51182}"/>
    <cellStyle name="Normal 7 4 3 2 5 3 2" xfId="28767" xr:uid="{C681F8E4-BF3D-4C72-BD42-733E0A0057F2}"/>
    <cellStyle name="Normal 7 4 3 2 5 3 3" xfId="18452" xr:uid="{F43F2424-0270-42EC-B3BD-C36BAC8BA10C}"/>
    <cellStyle name="Normal 7 4 3 2 5 4" xfId="10905" xr:uid="{35B6B5F3-DC7D-4D12-825A-3586A22CBAF9}"/>
    <cellStyle name="Normal 7 4 3 2 5 4 2" xfId="21285" xr:uid="{5169B47F-28E6-40F9-AA14-89B747D7E99D}"/>
    <cellStyle name="Normal 7 4 3 2 5 5" xfId="24995" xr:uid="{B73C22F6-2F7D-46AC-865D-26CB506AA2E2}"/>
    <cellStyle name="Normal 7 4 3 2 5 6" xfId="13490" xr:uid="{318B7E50-E7A8-4B7B-878B-4E42339EB4EA}"/>
    <cellStyle name="Normal 7 4 3 2 6" xfId="2544" xr:uid="{00000000-0005-0000-0000-000079080000}"/>
    <cellStyle name="Normal 7 4 3 2 6 2" xfId="5815" xr:uid="{56974547-57DB-43F4-ADFE-38DD14043912}"/>
    <cellStyle name="Normal 7 4 3 2 6 2 2" xfId="26663" xr:uid="{00B38EBC-9ECA-43A2-9A83-6AA81309DC05}"/>
    <cellStyle name="Normal 7 4 3 2 6 2 3" xfId="15215" xr:uid="{32481FC7-B74B-4984-A4FF-43335934C822}"/>
    <cellStyle name="Normal 7 4 3 2 6 3" xfId="7668" xr:uid="{35F1688F-0AB5-49FC-AE97-A0D52627FA0B}"/>
    <cellStyle name="Normal 7 4 3 2 6 3 2" xfId="18048" xr:uid="{ED46ED4D-BA3A-4FBE-8BBC-5F0DD9015BE0}"/>
    <cellStyle name="Normal 7 4 3 2 6 4" xfId="10501" xr:uid="{D5929A23-9E1C-4E58-A651-98B5DB851C0A}"/>
    <cellStyle name="Normal 7 4 3 2 6 4 2" xfId="20881" xr:uid="{02F5C775-2FC8-410B-8ABB-F0311A026A2D}"/>
    <cellStyle name="Normal 7 4 3 2 6 5" xfId="23678" xr:uid="{E5C72DE6-A4B7-4B4A-9F09-5E0E03FCE46C}"/>
    <cellStyle name="Normal 7 4 3 2 6 6" xfId="12931" xr:uid="{A1D994E2-F66D-4C4C-A4DF-BC2FEA1C8FFF}"/>
    <cellStyle name="Normal 7 4 3 2 7" xfId="2238" xr:uid="{00000000-0005-0000-0000-00006D080000}"/>
    <cellStyle name="Normal 7 4 3 2 7 2" xfId="7364" xr:uid="{54C6D058-527F-4302-B06F-EF8FAFA9A236}"/>
    <cellStyle name="Normal 7 4 3 2 7 2 2" xfId="17744" xr:uid="{D19D41E0-7A7D-40B2-9C1D-59DDB17FC557}"/>
    <cellStyle name="Normal 7 4 3 2 7 3" xfId="10197" xr:uid="{A2100957-86A7-40A9-A08A-021D8F1E89DF}"/>
    <cellStyle name="Normal 7 4 3 2 7 3 2" xfId="20577" xr:uid="{A2280B11-CD6D-4527-AFE0-8A056FB63D09}"/>
    <cellStyle name="Normal 7 4 3 2 7 4" xfId="25298" xr:uid="{0603B06E-A1F5-4D58-8A1B-000246F50293}"/>
    <cellStyle name="Normal 7 4 3 2 7 5" xfId="14911" xr:uid="{40C4DFAD-8EB2-498D-A09C-408A62E4D8B9}"/>
    <cellStyle name="Normal 7 4 3 2 8" xfId="4069" xr:uid="{1788756D-2364-4287-B913-92CA22C8B232}"/>
    <cellStyle name="Normal 7 4 3 2 8 2" xfId="8848" xr:uid="{F636902B-44CD-452E-A097-BD6C9B82C6F6}"/>
    <cellStyle name="Normal 7 4 3 2 8 2 2" xfId="19228" xr:uid="{6F87E975-C485-4A61-BE1A-5F05CB89F4EE}"/>
    <cellStyle name="Normal 7 4 3 2 8 3" xfId="11681" xr:uid="{8FFFB54E-DC3D-4100-9DB7-3C91F2B513D6}"/>
    <cellStyle name="Normal 7 4 3 2 8 3 2" xfId="22061" xr:uid="{16F6A337-3841-45CC-B34C-4B770E5AADE0}"/>
    <cellStyle name="Normal 7 4 3 2 8 4" xfId="16395" xr:uid="{96617CEB-2E3E-4F5C-BCE9-EEF55DA318E9}"/>
    <cellStyle name="Normal 7 4 3 2 9" xfId="5442" xr:uid="{3E4D21E4-15FB-474A-9291-70A16EB38D4A}"/>
    <cellStyle name="Normal 7 4 3 2 9 2" xfId="14739" xr:uid="{BA42F566-5410-4CAC-812B-1D5B44999462}"/>
    <cellStyle name="Normal 7 4 3 3" xfId="1429" xr:uid="{00000000-0005-0000-0000-00006C070000}"/>
    <cellStyle name="Normal 7 4 3 3 10" xfId="10028" xr:uid="{6667FA85-31D9-4427-9837-D0170AFC350D}"/>
    <cellStyle name="Normal 7 4 3 3 10 2" xfId="20408" xr:uid="{089B2346-AECA-44F6-9A15-0847870DF850}"/>
    <cellStyle name="Normal 7 4 3 3 11" xfId="22762" xr:uid="{B86F18A5-73F3-4000-ACBC-207F0FA23A4A}"/>
    <cellStyle name="Normal 7 4 3 3 12" xfId="12633" xr:uid="{7A85351B-D760-457A-A31A-24CD8DE5DBDA}"/>
    <cellStyle name="Normal 7 4 3 3 2" xfId="2830" xr:uid="{00000000-0005-0000-0000-00007B080000}"/>
    <cellStyle name="Normal 7 4 3 3 2 2" xfId="3450" xr:uid="{00000000-0005-0000-0000-00007C080000}"/>
    <cellStyle name="Normal 7 4 3 3 2 2 2" xfId="6504" xr:uid="{48B5E98D-E20A-446E-8CE6-CB1B22942103}"/>
    <cellStyle name="Normal 7 4 3 3 2 2 2 2" xfId="26048" xr:uid="{E78C11AD-0DCB-4CFD-AC95-376CACF35712}"/>
    <cellStyle name="Normal 7 4 3 3 2 2 2 3" xfId="28497" xr:uid="{D6EB5508-2B1F-409F-BF0E-5F62BF76C654}"/>
    <cellStyle name="Normal 7 4 3 3 2 2 2 4" xfId="16075" xr:uid="{262CD2BB-F139-47AC-90B7-CAB4073CD94D}"/>
    <cellStyle name="Normal 7 4 3 3 2 2 3" xfId="8528" xr:uid="{E30491D7-3CEA-4373-B543-9CB1B7626C17}"/>
    <cellStyle name="Normal 7 4 3 3 2 2 3 2" xfId="28939" xr:uid="{1D3C20E2-F2B4-4F2C-B041-D12DDFCD41DD}"/>
    <cellStyle name="Normal 7 4 3 3 2 2 3 3" xfId="18908" xr:uid="{B6EE3C50-3755-4F44-BF67-E82A5DFA14B4}"/>
    <cellStyle name="Normal 7 4 3 3 2 2 4" xfId="11361" xr:uid="{7DC0C649-CFCA-438C-96B8-974CDE4E2BAD}"/>
    <cellStyle name="Normal 7 4 3 3 2 2 4 2" xfId="21741" xr:uid="{312F8E66-125B-4C94-9E3C-927D9C54082E}"/>
    <cellStyle name="Normal 7 4 3 3 2 2 5" xfId="24575" xr:uid="{CF31D9AE-9CF8-4A4E-A71E-355ABC001280}"/>
    <cellStyle name="Normal 7 4 3 3 2 2 6" xfId="14035" xr:uid="{96ED7D6B-5A4B-4533-A5EC-81BAC427DE5C}"/>
    <cellStyle name="Normal 7 4 3 3 2 3" xfId="4367" xr:uid="{1164E2F6-BE54-4C9A-9367-B13ECC269973}"/>
    <cellStyle name="Normal 7 4 3 3 2 3 2" xfId="9138" xr:uid="{CE24510D-F338-49D8-B45A-D82D59DDA679}"/>
    <cellStyle name="Normal 7 4 3 3 2 3 2 2" xfId="29181" xr:uid="{15A0BC14-9723-4844-997D-7F608D6D3BE4}"/>
    <cellStyle name="Normal 7 4 3 3 2 3 2 3" xfId="19518" xr:uid="{279C4189-A4D0-4F42-B42F-D442B7F2B84D}"/>
    <cellStyle name="Normal 7 4 3 3 2 3 3" xfId="11971" xr:uid="{BEC1F4D3-518A-4F33-BA3F-4CF935058B4B}"/>
    <cellStyle name="Normal 7 4 3 3 2 3 3 2" xfId="22351" xr:uid="{F89F05BD-F693-4E0A-A692-51703F75E7DD}"/>
    <cellStyle name="Normal 7 4 3 3 2 3 4" xfId="22853" xr:uid="{1326B803-3310-46CE-A6FB-42D3ED54462C}"/>
    <cellStyle name="Normal 7 4 3 3 2 3 5" xfId="16685" xr:uid="{5014DB47-F0F0-40C8-B66B-0941FA40DF3B}"/>
    <cellStyle name="Normal 7 4 3 3 2 4" xfId="6045" xr:uid="{7BB6B4AF-EA51-459C-86B6-BABFCD88A947}"/>
    <cellStyle name="Normal 7 4 3 3 2 4 2" xfId="28065" xr:uid="{17D66357-EF32-4F8C-84B6-32FE3BE82A93}"/>
    <cellStyle name="Normal 7 4 3 3 2 4 3" xfId="15499" xr:uid="{9DD7B4D8-A34D-4CAB-91BE-38C25D3B1407}"/>
    <cellStyle name="Normal 7 4 3 3 2 5" xfId="7952" xr:uid="{A98EE685-BE0A-47CF-B38D-E67C444EBDC5}"/>
    <cellStyle name="Normal 7 4 3 3 2 5 2" xfId="18332" xr:uid="{7313D125-3020-4C73-A463-409099B17A9F}"/>
    <cellStyle name="Normal 7 4 3 3 2 6" xfId="10785" xr:uid="{C0957656-6A55-4DCB-918D-D196EA4F5E7F}"/>
    <cellStyle name="Normal 7 4 3 3 2 6 2" xfId="21165" xr:uid="{2A2FB51E-E0AF-4311-AF82-31FEE760DB29}"/>
    <cellStyle name="Normal 7 4 3 3 2 7" xfId="25202" xr:uid="{F41EA67F-7807-4F32-B7E0-7363D90FCC61}"/>
    <cellStyle name="Normal 7 4 3 3 2 8" xfId="13305" xr:uid="{607FBB25-0D28-4F52-AD1B-83BEBCB24050}"/>
    <cellStyle name="Normal 7 4 3 3 3" xfId="3451" xr:uid="{00000000-0005-0000-0000-00007D080000}"/>
    <cellStyle name="Normal 7 4 3 3 3 2" xfId="4584" xr:uid="{F18E3703-1BDE-480F-BE5E-1F730306F51A}"/>
    <cellStyle name="Normal 7 4 3 3 3 2 2" xfId="9355" xr:uid="{B0677BE6-9079-4D98-A8F1-8D97277FF505}"/>
    <cellStyle name="Normal 7 4 3 3 3 2 2 2" xfId="29327" xr:uid="{24071852-15EF-40E2-9F82-D651F337EB84}"/>
    <cellStyle name="Normal 7 4 3 3 3 2 2 3" xfId="19735" xr:uid="{12701740-B917-40F3-B4F7-9F90747D2844}"/>
    <cellStyle name="Normal 7 4 3 3 3 2 3" xfId="12188" xr:uid="{BB004EC3-B997-40D7-B22F-908ADF68194E}"/>
    <cellStyle name="Normal 7 4 3 3 3 2 3 2" xfId="22568" xr:uid="{C3534578-EB7C-4F64-8B94-4616D70F02AC}"/>
    <cellStyle name="Normal 7 4 3 3 3 2 4" xfId="25452" xr:uid="{22DA6432-24DF-4E3B-B59B-B9C6A0520FC1}"/>
    <cellStyle name="Normal 7 4 3 3 3 2 5" xfId="16902" xr:uid="{FCDC8A1C-E1FD-4A4B-9C72-13153C0BB55A}"/>
    <cellStyle name="Normal 7 4 3 3 3 3" xfId="6505" xr:uid="{654F5FB6-7196-47D6-8AAF-6C493651A246}"/>
    <cellStyle name="Normal 7 4 3 3 3 3 2" xfId="27472" xr:uid="{69965E02-6437-4F03-804C-9A661E470984}"/>
    <cellStyle name="Normal 7 4 3 3 3 3 3" xfId="16076" xr:uid="{55A8CC60-1E47-4A51-A6B4-F2F325865EC8}"/>
    <cellStyle name="Normal 7 4 3 3 3 4" xfId="8529" xr:uid="{5A83B3DB-B880-4A3B-AE55-6BB6EDA7B46B}"/>
    <cellStyle name="Normal 7 4 3 3 3 4 2" xfId="18909" xr:uid="{26FDF01F-42BD-4B10-8796-FE241310EE7C}"/>
    <cellStyle name="Normal 7 4 3 3 3 5" xfId="11362" xr:uid="{06C307B1-50D8-42DF-AA97-0D940E415962}"/>
    <cellStyle name="Normal 7 4 3 3 3 5 2" xfId="21742" xr:uid="{2B6081B6-FE53-4D57-BA48-CE0983A23D21}"/>
    <cellStyle name="Normal 7 4 3 3 3 6" xfId="25236" xr:uid="{C1208326-4645-4857-A234-EB126694D89D}"/>
    <cellStyle name="Normal 7 4 3 3 3 7" xfId="14036" xr:uid="{6150ABE2-3190-4D8E-9C58-717516F2FC4D}"/>
    <cellStyle name="Normal 7 4 3 3 4" xfId="3449" xr:uid="{00000000-0005-0000-0000-00007E080000}"/>
    <cellStyle name="Normal 7 4 3 3 4 2" xfId="6503" xr:uid="{AB9CC0A2-EA6E-4ECE-8E8F-6953D22BD62A}"/>
    <cellStyle name="Normal 7 4 3 3 4 2 2" xfId="26684" xr:uid="{EF441DC9-0BA0-4DAF-859C-EAED2F3FA7E7}"/>
    <cellStyle name="Normal 7 4 3 3 4 2 3" xfId="16074" xr:uid="{CF51B8B6-35B7-465A-A95E-21074B0F731E}"/>
    <cellStyle name="Normal 7 4 3 3 4 3" xfId="8527" xr:uid="{6E3458D8-3B9B-4F11-8724-43C5E55F88DF}"/>
    <cellStyle name="Normal 7 4 3 3 4 3 2" xfId="18907" xr:uid="{AFA529B8-41D2-4DBF-A25E-50AE2612621F}"/>
    <cellStyle name="Normal 7 4 3 3 4 4" xfId="11360" xr:uid="{25DDDA3A-69A0-4D9A-BEB2-4E48E9D4813E}"/>
    <cellStyle name="Normal 7 4 3 3 4 4 2" xfId="21740" xr:uid="{561A8E3B-8179-4F40-85BC-CDBEA35B6370}"/>
    <cellStyle name="Normal 7 4 3 3 4 5" xfId="24925" xr:uid="{DF90C266-0B60-4C07-BD54-1B0EEFE5325C}"/>
    <cellStyle name="Normal 7 4 3 3 4 6" xfId="14034" xr:uid="{DFE5541A-9458-4317-A8E5-1691D21861B9}"/>
    <cellStyle name="Normal 7 4 3 3 5" xfId="2587" xr:uid="{00000000-0005-0000-0000-00007F080000}"/>
    <cellStyle name="Normal 7 4 3 3 5 2" xfId="5851" xr:uid="{111C5C2C-A182-4704-A487-D3944057A596}"/>
    <cellStyle name="Normal 7 4 3 3 5 2 2" xfId="26176" xr:uid="{1F5AABDE-1389-477C-80D6-A213032F088B}"/>
    <cellStyle name="Normal 7 4 3 3 5 2 3" xfId="15258" xr:uid="{7EA4A352-F373-45DD-B537-590F3A11C396}"/>
    <cellStyle name="Normal 7 4 3 3 5 3" xfId="7711" xr:uid="{7EAFA413-63AD-4A34-B4A4-F513D1AD5670}"/>
    <cellStyle name="Normal 7 4 3 3 5 3 2" xfId="18091" xr:uid="{8BB37E77-570C-4567-8D06-F87243B472B1}"/>
    <cellStyle name="Normal 7 4 3 3 5 4" xfId="10544" xr:uid="{E1549959-8817-4633-8289-6E00F9783B2C}"/>
    <cellStyle name="Normal 7 4 3 3 5 4 2" xfId="20924" xr:uid="{2E6ED116-9846-431C-815B-D5DC8B253A02}"/>
    <cellStyle name="Normal 7 4 3 3 5 5" xfId="25046" xr:uid="{8511F9FB-FE04-4F54-B76D-0F6555F47898}"/>
    <cellStyle name="Normal 7 4 3 3 5 6" xfId="12974" xr:uid="{43FEF3D2-CBF4-4FBD-9A90-92776017DD28}"/>
    <cellStyle name="Normal 7 4 3 3 6" xfId="2400" xr:uid="{00000000-0005-0000-0000-00007A080000}"/>
    <cellStyle name="Normal 7 4 3 3 6 2" xfId="7526" xr:uid="{3FF4B652-F802-4890-923C-4AC57CFC6BA0}"/>
    <cellStyle name="Normal 7 4 3 3 6 2 2" xfId="17906" xr:uid="{E68CA27F-967A-487A-B572-281C900CF99F}"/>
    <cellStyle name="Normal 7 4 3 3 6 3" xfId="10359" xr:uid="{193E1795-909A-4BF7-8262-DD4654DFBF86}"/>
    <cellStyle name="Normal 7 4 3 3 6 3 2" xfId="20739" xr:uid="{7AAEED86-CD26-4E1B-BB33-3ADBE7B5BB89}"/>
    <cellStyle name="Normal 7 4 3 3 6 4" xfId="23247" xr:uid="{429D2802-A5D3-42F3-9D3E-41E494361E46}"/>
    <cellStyle name="Normal 7 4 3 3 6 5" xfId="15073" xr:uid="{BD8597E0-3AE8-49CB-9D76-9F4A689838B5}"/>
    <cellStyle name="Normal 7 4 3 3 7" xfId="4100" xr:uid="{F0B7520E-C9CD-4676-9705-62383BEED1A9}"/>
    <cellStyle name="Normal 7 4 3 3 7 2" xfId="8873" xr:uid="{10C788E9-E200-4D9A-AE89-79B41165D7DD}"/>
    <cellStyle name="Normal 7 4 3 3 7 2 2" xfId="19253" xr:uid="{EA5A4DC9-E0B7-41F7-9A93-A760A1F9960C}"/>
    <cellStyle name="Normal 7 4 3 3 7 3" xfId="11706" xr:uid="{5BD47590-79D5-442D-8776-37C03AA1DA7B}"/>
    <cellStyle name="Normal 7 4 3 3 7 3 2" xfId="22086" xr:uid="{3F53DE9D-52C7-4518-8D70-DA4FED8E9BF3}"/>
    <cellStyle name="Normal 7 4 3 3 7 4" xfId="16420" xr:uid="{02B56F57-C9AC-494F-8A20-DEC5A811C11D}"/>
    <cellStyle name="Normal 7 4 3 3 8" xfId="5445" xr:uid="{DB9B4F3E-2691-495E-8284-1ECC209D77C9}"/>
    <cellStyle name="Normal 7 4 3 3 8 2" xfId="14742" xr:uid="{004188FD-65A4-406B-B9B7-8FEFB49F8489}"/>
    <cellStyle name="Normal 7 4 3 3 9" xfId="7195" xr:uid="{1D9BF1DF-B944-4ABA-BE4A-CA1C939720ED}"/>
    <cellStyle name="Normal 7 4 3 3 9 2" xfId="17575" xr:uid="{7034C2D9-C843-4505-A313-432FB976C8D2}"/>
    <cellStyle name="Normal 7 4 3 4" xfId="1430" xr:uid="{00000000-0005-0000-0000-00006D070000}"/>
    <cellStyle name="Normal 7 4 3 4 2" xfId="3452" xr:uid="{00000000-0005-0000-0000-000081080000}"/>
    <cellStyle name="Normal 7 4 3 4 2 2" xfId="6506" xr:uid="{5CBF7F30-3323-4EAB-A7E0-3F88CF0BC913}"/>
    <cellStyle name="Normal 7 4 3 4 2 2 2" xfId="23516" xr:uid="{5901EB7B-0C5A-47E2-9E44-D71F908B0092}"/>
    <cellStyle name="Normal 7 4 3 4 2 2 3" xfId="25877" xr:uid="{B2BBB98A-4899-4C7E-B326-4C91DB326458}"/>
    <cellStyle name="Normal 7 4 3 4 2 2 4" xfId="16077" xr:uid="{7055F32A-BC18-4F42-A7A0-3D55BB69C3F4}"/>
    <cellStyle name="Normal 7 4 3 4 2 3" xfId="8530" xr:uid="{11430790-3FEE-49B1-8B5A-0D306385F222}"/>
    <cellStyle name="Normal 7 4 3 4 2 3 2" xfId="28940" xr:uid="{7163F059-7EB7-4F8B-BA34-ECD7FE44467B}"/>
    <cellStyle name="Normal 7 4 3 4 2 3 3" xfId="18910" xr:uid="{C9F4ED25-46E9-4B0D-BE71-DCFFD89F00A2}"/>
    <cellStyle name="Normal 7 4 3 4 2 4" xfId="11363" xr:uid="{22A9B4A9-E21A-4750-A368-B09B5A08F92A}"/>
    <cellStyle name="Normal 7 4 3 4 2 4 2" xfId="21743" xr:uid="{8AA30EE1-CC49-4A13-B4F6-AF9FBD41C4FD}"/>
    <cellStyle name="Normal 7 4 3 4 2 5" xfId="23350" xr:uid="{F9DBE65A-8BAE-46A8-93B5-A94EE58F61D8}"/>
    <cellStyle name="Normal 7 4 3 4 2 6" xfId="14037" xr:uid="{FCB69EA9-4645-4C69-910A-24F5C7EF16C8}"/>
    <cellStyle name="Normal 7 4 3 4 3" xfId="2827" xr:uid="{00000000-0005-0000-0000-000082080000}"/>
    <cellStyle name="Normal 7 4 3 4 3 2" xfId="6042" xr:uid="{D4436D1D-1802-4B4C-A77E-8756FEE4AB49}"/>
    <cellStyle name="Normal 7 4 3 4 3 2 2" xfId="26008" xr:uid="{65CC4502-9897-4C0E-9116-B511B4EB6C1D}"/>
    <cellStyle name="Normal 7 4 3 4 3 2 3" xfId="15496" xr:uid="{870FBBFF-365B-4C7C-83AC-AB62265F91CB}"/>
    <cellStyle name="Normal 7 4 3 4 3 3" xfId="7949" xr:uid="{F289DF43-462C-4EF2-A46E-67BDAB1512D1}"/>
    <cellStyle name="Normal 7 4 3 4 3 3 2" xfId="18329" xr:uid="{36038B05-0B63-4624-BCE8-A4FEBD5C722B}"/>
    <cellStyle name="Normal 7 4 3 4 3 4" xfId="10782" xr:uid="{6781698A-5BCE-41C9-BBCA-4301FDC8D239}"/>
    <cellStyle name="Normal 7 4 3 4 3 4 2" xfId="21162" xr:uid="{F7B0FE75-3DE0-4F6B-B8B2-1A43B84AC2DE}"/>
    <cellStyle name="Normal 7 4 3 4 3 5" xfId="24870" xr:uid="{52399C13-1388-495D-8E38-FC6CAC5DC2DF}"/>
    <cellStyle name="Normal 7 4 3 4 3 6" xfId="13302" xr:uid="{C10AA231-F24F-4722-9717-CB84CBE0EB2D}"/>
    <cellStyle name="Normal 7 4 3 4 4" xfId="4218" xr:uid="{F78D4B62-EDF2-4AB7-9DEE-497CD2C415AD}"/>
    <cellStyle name="Normal 7 4 3 4 4 2" xfId="8989" xr:uid="{F71EDB45-9810-4D87-8762-F549CCD7BB02}"/>
    <cellStyle name="Normal 7 4 3 4 4 2 2" xfId="29068" xr:uid="{524B28EC-43F0-4019-9D4D-DBF6E9BC9755}"/>
    <cellStyle name="Normal 7 4 3 4 4 2 3" xfId="19369" xr:uid="{56EC96C9-509D-400C-919D-212DC4D85B5F}"/>
    <cellStyle name="Normal 7 4 3 4 4 3" xfId="11822" xr:uid="{A6B36A25-F2E9-4829-80BF-949050D817B5}"/>
    <cellStyle name="Normal 7 4 3 4 4 3 2" xfId="22202" xr:uid="{D93F6B13-0F03-4A69-80D1-F00874B103F5}"/>
    <cellStyle name="Normal 7 4 3 4 4 4" xfId="24949" xr:uid="{98B0EA07-A356-42CD-A364-0F6F4D084560}"/>
    <cellStyle name="Normal 7 4 3 4 4 5" xfId="16536" xr:uid="{C99310B4-52FC-42F8-998B-F83A68E8C447}"/>
    <cellStyle name="Normal 7 4 3 4 5" xfId="5446" xr:uid="{FFA53823-102B-449A-B135-DAA9CE52C2E1}"/>
    <cellStyle name="Normal 7 4 3 4 5 2" xfId="25870" xr:uid="{8547CB7E-A1FF-4B13-951F-A22FF4AE4097}"/>
    <cellStyle name="Normal 7 4 3 4 5 3" xfId="14743" xr:uid="{08FF8EB2-D4DD-4BE1-968D-3CF95B1085D0}"/>
    <cellStyle name="Normal 7 4 3 4 6" xfId="7196" xr:uid="{BAF5CBFF-6980-43EA-959E-43221B798C71}"/>
    <cellStyle name="Normal 7 4 3 4 6 2" xfId="17576" xr:uid="{E0417E85-D902-45ED-850B-BDDDC1EAB10C}"/>
    <cellStyle name="Normal 7 4 3 4 7" xfId="10029" xr:uid="{20E05630-56E6-49F8-B05E-B39E08C74933}"/>
    <cellStyle name="Normal 7 4 3 4 7 2" xfId="20409" xr:uid="{D606B5E7-D6DF-49FB-B867-04950CA47F6F}"/>
    <cellStyle name="Normal 7 4 3 4 8" xfId="22696" xr:uid="{E663FDFE-3056-4B0A-A699-530B605D2EAB}"/>
    <cellStyle name="Normal 7 4 3 4 9" xfId="12791" xr:uid="{EFC20897-F697-4AC5-A1D5-242406207B9D}"/>
    <cellStyle name="Normal 7 4 3 5" xfId="1431" xr:uid="{00000000-0005-0000-0000-00006E070000}"/>
    <cellStyle name="Normal 7 4 3 5 2" xfId="4585" xr:uid="{32AAEC66-C84F-4F4B-9085-09C0EB6273DA}"/>
    <cellStyle name="Normal 7 4 3 5 2 2" xfId="9356" xr:uid="{90B25159-4300-4BCE-8DE3-24844D9CEED2}"/>
    <cellStyle name="Normal 7 4 3 5 2 2 2" xfId="29328" xr:uid="{03391A60-D465-4962-94B1-865E32136359}"/>
    <cellStyle name="Normal 7 4 3 5 2 2 3" xfId="19736" xr:uid="{7B7679F3-5742-44C6-B9DA-6773280A4856}"/>
    <cellStyle name="Normal 7 4 3 5 2 3" xfId="12189" xr:uid="{32F85BC9-45B3-4D52-9F8A-C4B8F058362B}"/>
    <cellStyle name="Normal 7 4 3 5 2 3 2" xfId="22569" xr:uid="{58028893-E889-4500-9A5A-5192B2981EAA}"/>
    <cellStyle name="Normal 7 4 3 5 2 4" xfId="23986" xr:uid="{662E79A0-DCE2-4051-9540-1F063C7A2FF5}"/>
    <cellStyle name="Normal 7 4 3 5 2 5" xfId="16903" xr:uid="{36964F92-B719-4357-928D-C0A9D95E955E}"/>
    <cellStyle name="Normal 7 4 3 5 3" xfId="5447" xr:uid="{55395201-A444-4DAF-8240-6F1A99D8FF91}"/>
    <cellStyle name="Normal 7 4 3 5 3 2" xfId="26341" xr:uid="{96547A6C-7F4D-47A4-936A-437334C9FF4F}"/>
    <cellStyle name="Normal 7 4 3 5 3 3" xfId="14744" xr:uid="{B01B003D-09F0-41A7-9E25-076F0A13C040}"/>
    <cellStyle name="Normal 7 4 3 5 4" xfId="7197" xr:uid="{06444F2C-0374-48A8-8176-B66859AA11CC}"/>
    <cellStyle name="Normal 7 4 3 5 4 2" xfId="17577" xr:uid="{8B888782-6FEA-407C-9DFB-589676603ED3}"/>
    <cellStyle name="Normal 7 4 3 5 5" xfId="10030" xr:uid="{29AAE153-BD0B-4399-9C73-A798C68315C9}"/>
    <cellStyle name="Normal 7 4 3 5 5 2" xfId="20410" xr:uid="{81DDCE17-9BA0-4C95-AE8E-4B670AEA1C3D}"/>
    <cellStyle name="Normal 7 4 3 5 6" xfId="23856" xr:uid="{DA4BEBB2-AFC0-4336-ADD6-7BD0DB116E1A}"/>
    <cellStyle name="Normal 7 4 3 5 7" xfId="14038" xr:uid="{78E0465A-D360-474F-81AB-8916C3666EF8}"/>
    <cellStyle name="Normal 7 4 3 6" xfId="2991" xr:uid="{00000000-0005-0000-0000-000084080000}"/>
    <cellStyle name="Normal 7 4 3 6 2" xfId="6140" xr:uid="{DECB5462-13A0-4971-93E2-67D64097B287}"/>
    <cellStyle name="Normal 7 4 3 6 2 2" xfId="24784" xr:uid="{4763614B-9A15-465F-B4E0-4D5682EEC570}"/>
    <cellStyle name="Normal 7 4 3 6 2 3" xfId="26639" xr:uid="{38E6F481-054E-4951-A4C8-038582470DEC}"/>
    <cellStyle name="Normal 7 4 3 6 2 4" xfId="15618" xr:uid="{CF275B3F-9D0A-467E-8F53-450B4BBB2501}"/>
    <cellStyle name="Normal 7 4 3 6 3" xfId="8071" xr:uid="{684E6C9B-8F1F-4C96-B900-9475A48A6A90}"/>
    <cellStyle name="Normal 7 4 3 6 3 2" xfId="28766" xr:uid="{101FAE63-21CF-4237-B40A-3C0788565985}"/>
    <cellStyle name="Normal 7 4 3 6 3 3" xfId="18451" xr:uid="{4E427ABA-F9E9-499C-9D02-F1D537CD0FCA}"/>
    <cellStyle name="Normal 7 4 3 6 4" xfId="10904" xr:uid="{A10836A0-4C54-4C33-9779-473B3614B4F3}"/>
    <cellStyle name="Normal 7 4 3 6 4 2" xfId="21284" xr:uid="{DA2223B3-1516-44A5-BF6E-D468F9EA8F0A}"/>
    <cellStyle name="Normal 7 4 3 6 5" xfId="24499" xr:uid="{2D2D3BAB-4EE1-40A9-9DAE-9BBDB025D104}"/>
    <cellStyle name="Normal 7 4 3 6 6" xfId="13489" xr:uid="{D8C51755-15E4-4D5D-B33E-C5777ED4CD4D}"/>
    <cellStyle name="Normal 7 4 3 7" xfId="2484" xr:uid="{00000000-0005-0000-0000-000085080000}"/>
    <cellStyle name="Normal 7 4 3 7 2" xfId="5769" xr:uid="{7EC0E344-7771-4C9E-8813-722F72405483}"/>
    <cellStyle name="Normal 7 4 3 7 2 2" xfId="27029" xr:uid="{C4A76B5A-3250-41B6-83CD-0ADFD2DE1444}"/>
    <cellStyle name="Normal 7 4 3 7 2 3" xfId="15155" xr:uid="{607EB0E2-E535-4617-8722-6D0ADED78D08}"/>
    <cellStyle name="Normal 7 4 3 7 3" xfId="7608" xr:uid="{33C3883B-9E2C-4F93-BF03-9232B138A1EE}"/>
    <cellStyle name="Normal 7 4 3 7 3 2" xfId="17988" xr:uid="{67879044-935B-4B97-A03A-E634BCF98FB2}"/>
    <cellStyle name="Normal 7 4 3 7 4" xfId="10441" xr:uid="{C8B9B9BB-45C1-46CC-A234-96C734088617}"/>
    <cellStyle name="Normal 7 4 3 7 4 2" xfId="20821" xr:uid="{1DE6E8F3-B876-42BD-BA32-1791CD97C485}"/>
    <cellStyle name="Normal 7 4 3 7 5" xfId="23066" xr:uid="{0271FA07-948E-446C-9858-16D19FE45933}"/>
    <cellStyle name="Normal 7 4 3 7 6" xfId="12871" xr:uid="{231A3B36-517F-475A-9A76-713D87C84C49}"/>
    <cellStyle name="Normal 7 4 3 8" xfId="2178" xr:uid="{00000000-0005-0000-0000-00006C080000}"/>
    <cellStyle name="Normal 7 4 3 8 2" xfId="7304" xr:uid="{61404530-84D2-4FCC-B79A-40F6D1459624}"/>
    <cellStyle name="Normal 7 4 3 8 2 2" xfId="17684" xr:uid="{0B164E7B-ABA5-4238-BF26-6C01C2A9E63F}"/>
    <cellStyle name="Normal 7 4 3 8 3" xfId="10137" xr:uid="{9D3117D7-E98C-47FF-B117-08F9C3256A30}"/>
    <cellStyle name="Normal 7 4 3 8 3 2" xfId="20517" xr:uid="{90C46BEB-9A72-495F-AF5C-3C849CDBEAB0}"/>
    <cellStyle name="Normal 7 4 3 8 4" xfId="22816" xr:uid="{8043779F-2F38-4DEF-B53C-1493A615375A}"/>
    <cellStyle name="Normal 7 4 3 8 5" xfId="14851" xr:uid="{92C41245-DB38-4685-9AA4-D23501AAEF39}"/>
    <cellStyle name="Normal 7 4 3 9" xfId="4068" xr:uid="{9B83B12B-F037-4973-AB0C-83E137F3CCA4}"/>
    <cellStyle name="Normal 7 4 3 9 2" xfId="8847" xr:uid="{F26D4E52-7049-4504-862C-EDEE61895F5C}"/>
    <cellStyle name="Normal 7 4 3 9 2 2" xfId="19227" xr:uid="{BF60D9B6-3B18-46FC-AF3E-456E390ED4FD}"/>
    <cellStyle name="Normal 7 4 3 9 3" xfId="11680" xr:uid="{5AE3403A-02C3-4D2D-8309-643F1A197D08}"/>
    <cellStyle name="Normal 7 4 3 9 3 2" xfId="22060" xr:uid="{0C78B99F-AD36-4BE1-92A4-14881384F045}"/>
    <cellStyle name="Normal 7 4 3 9 4" xfId="16394" xr:uid="{92F4B5A9-F8D7-426A-A253-1347198AF915}"/>
    <cellStyle name="Normal 7 4 4" xfId="1432" xr:uid="{00000000-0005-0000-0000-00006F070000}"/>
    <cellStyle name="Normal 7 4 4 10" xfId="5448" xr:uid="{E3B89E48-5BD7-4CAB-A493-53FC19BCD894}"/>
    <cellStyle name="Normal 7 4 4 10 2" xfId="14745" xr:uid="{F69FED75-DFAE-48F9-AEF7-F43173D57B3F}"/>
    <cellStyle name="Normal 7 4 4 11" xfId="7198" xr:uid="{450BA93B-30BB-4489-A0C0-4616AAFE258B}"/>
    <cellStyle name="Normal 7 4 4 11 2" xfId="17578" xr:uid="{38E264F0-7759-4EEB-A8BE-79CFD9A7C20A}"/>
    <cellStyle name="Normal 7 4 4 12" xfId="10031" xr:uid="{AFDCE651-09CB-423B-A6E6-CBD55F2B2AFA}"/>
    <cellStyle name="Normal 7 4 4 12 2" xfId="20411" xr:uid="{1DE52EE3-07B5-4308-A5FC-33897D9F665A}"/>
    <cellStyle name="Normal 7 4 4 13" xfId="25344" xr:uid="{ECE91AA8-E135-4F43-A425-BFD3BD91DA6D}"/>
    <cellStyle name="Normal 7 4 4 14" xfId="12416" xr:uid="{91BFECF0-198C-452A-90F5-3BC8E451D944}"/>
    <cellStyle name="Normal 7 4 4 2" xfId="1433" xr:uid="{00000000-0005-0000-0000-000070070000}"/>
    <cellStyle name="Normal 7 4 4 2 10" xfId="7199" xr:uid="{1780B4E2-A429-4928-8711-A8E9D8D7B098}"/>
    <cellStyle name="Normal 7 4 4 2 10 2" xfId="17579" xr:uid="{971BB55E-6229-4B92-8ACF-623834102A83}"/>
    <cellStyle name="Normal 7 4 4 2 11" xfId="10032" xr:uid="{C035D557-3EFF-45F3-BC8F-FDEA512F952C}"/>
    <cellStyle name="Normal 7 4 4 2 11 2" xfId="20412" xr:uid="{C4E67250-1EE6-4C48-A021-E2DE29480886}"/>
    <cellStyle name="Normal 7 4 4 2 12" xfId="23471" xr:uid="{99C65200-6E1C-4865-920A-1AD02BF528B9}"/>
    <cellStyle name="Normal 7 4 4 2 13" xfId="12476" xr:uid="{1787C933-1F9A-474B-94C4-ACF8D47EE646}"/>
    <cellStyle name="Normal 7 4 4 2 2" xfId="1434" xr:uid="{00000000-0005-0000-0000-000071070000}"/>
    <cellStyle name="Normal 7 4 4 2 2 10" xfId="13041" xr:uid="{85D260CD-ECE6-4BDB-B90F-7767C72C53D5}"/>
    <cellStyle name="Normal 7 4 4 2 2 2" xfId="2833" xr:uid="{00000000-0005-0000-0000-000089080000}"/>
    <cellStyle name="Normal 7 4 4 2 2 2 2" xfId="3455" xr:uid="{00000000-0005-0000-0000-00008A080000}"/>
    <cellStyle name="Normal 7 4 4 2 2 2 2 2" xfId="6509" xr:uid="{B0689EE3-D10E-460E-9499-3C1AFF201603}"/>
    <cellStyle name="Normal 7 4 4 2 2 2 2 2 2" xfId="27705" xr:uid="{F87B1CF3-4D27-433F-AEB6-4849FE48B7BE}"/>
    <cellStyle name="Normal 7 4 4 2 2 2 2 2 3" xfId="16080" xr:uid="{09436EDD-7B29-41AF-B1F1-BCEC022D3963}"/>
    <cellStyle name="Normal 7 4 4 2 2 2 2 3" xfId="8533" xr:uid="{8D76F6F3-08D3-4D55-883F-27E1666CE904}"/>
    <cellStyle name="Normal 7 4 4 2 2 2 2 3 2" xfId="18913" xr:uid="{BC115AB2-6628-4205-B78C-F266D4F8CD53}"/>
    <cellStyle name="Normal 7 4 4 2 2 2 2 4" xfId="11366" xr:uid="{A8742545-96B9-4C68-BB6A-E1AEAD17E7C4}"/>
    <cellStyle name="Normal 7 4 4 2 2 2 2 4 2" xfId="21746" xr:uid="{98077CBB-A4A3-4B92-8568-D1EC04E51BCA}"/>
    <cellStyle name="Normal 7 4 4 2 2 2 2 5" xfId="25332" xr:uid="{D866E4A2-C79F-444C-A4E1-DAB3A77704E1}"/>
    <cellStyle name="Normal 7 4 4 2 2 2 2 6" xfId="14041" xr:uid="{1FA1CED8-CA7B-4386-9666-50BF16F6D7AE}"/>
    <cellStyle name="Normal 7 4 4 2 2 2 3" xfId="4369" xr:uid="{0DAD4E56-0B56-42BE-BBA3-FC5733DFFF43}"/>
    <cellStyle name="Normal 7 4 4 2 2 2 3 2" xfId="9140" xr:uid="{105A3B7F-F95A-4D38-AA5A-0218E258D147}"/>
    <cellStyle name="Normal 7 4 4 2 2 2 3 2 2" xfId="29183" xr:uid="{9E197F34-F4F8-449E-BC15-E5F56BE7EE69}"/>
    <cellStyle name="Normal 7 4 4 2 2 2 3 2 3" xfId="19520" xr:uid="{0E93FDFD-73C9-46BA-9CB3-0CF54B0594EB}"/>
    <cellStyle name="Normal 7 4 4 2 2 2 3 3" xfId="11973" xr:uid="{4DAAE4C4-1896-44CD-A007-6C93B672DEB7}"/>
    <cellStyle name="Normal 7 4 4 2 2 2 3 3 2" xfId="22353" xr:uid="{1931F75A-796A-4B3B-89E8-933BD93EAF88}"/>
    <cellStyle name="Normal 7 4 4 2 2 2 3 4" xfId="25556" xr:uid="{072D2D10-7B7D-4B65-BC32-6BFD4E46F379}"/>
    <cellStyle name="Normal 7 4 4 2 2 2 3 5" xfId="16687" xr:uid="{EA5C8DFA-B06A-41F5-9FB1-BEE951D0CF65}"/>
    <cellStyle name="Normal 7 4 4 2 2 2 4" xfId="6048" xr:uid="{9ED16AA7-F360-4202-AB4C-D8C141A8E0C9}"/>
    <cellStyle name="Normal 7 4 4 2 2 2 4 2" xfId="28432" xr:uid="{08334893-4728-4854-B02F-B20CA7ACE106}"/>
    <cellStyle name="Normal 7 4 4 2 2 2 4 3" xfId="15502" xr:uid="{E45DE93C-3E44-4B63-8658-F9BF77A3F236}"/>
    <cellStyle name="Normal 7 4 4 2 2 2 5" xfId="7955" xr:uid="{B44D6036-ED79-4F4A-B1EB-626F643EB465}"/>
    <cellStyle name="Normal 7 4 4 2 2 2 5 2" xfId="18335" xr:uid="{B9EB0688-D67C-43ED-8CF5-A010D5608565}"/>
    <cellStyle name="Normal 7 4 4 2 2 2 6" xfId="10788" xr:uid="{2C09063D-25A9-413E-8F72-31835EC2AABA}"/>
    <cellStyle name="Normal 7 4 4 2 2 2 6 2" xfId="21168" xr:uid="{FDDA696B-39FC-44CD-BEFC-D8925BB1D484}"/>
    <cellStyle name="Normal 7 4 4 2 2 2 7" xfId="23130" xr:uid="{EE77D4BC-B01A-4857-8FD9-A3277F61286D}"/>
    <cellStyle name="Normal 7 4 4 2 2 2 8" xfId="13308" xr:uid="{D7EA7EE7-B82D-4043-8A0B-B0E6CF6892C8}"/>
    <cellStyle name="Normal 7 4 4 2 2 3" xfId="3456" xr:uid="{00000000-0005-0000-0000-00008B080000}"/>
    <cellStyle name="Normal 7 4 4 2 2 3 2" xfId="4586" xr:uid="{0A2EBD96-5343-4C53-A307-37B25ADC726E}"/>
    <cellStyle name="Normal 7 4 4 2 2 3 2 2" xfId="9357" xr:uid="{B7D332E5-2E09-4014-96B1-2C5C2738B2E4}"/>
    <cellStyle name="Normal 7 4 4 2 2 3 2 2 2" xfId="19737" xr:uid="{FFBD64CA-DA1C-4BB5-9282-DF6B817BD172}"/>
    <cellStyle name="Normal 7 4 4 2 2 3 2 3" xfId="12190" xr:uid="{2B77A7CA-EE70-44B3-8F8B-94F9305BBC2A}"/>
    <cellStyle name="Normal 7 4 4 2 2 3 2 3 2" xfId="22570" xr:uid="{18C8B68B-75B3-48CA-82A5-BD04641DB0F0}"/>
    <cellStyle name="Normal 7 4 4 2 2 3 2 4" xfId="28438" xr:uid="{371F78E5-887F-4666-B682-8E8898BBF52B}"/>
    <cellStyle name="Normal 7 4 4 2 2 3 2 5" xfId="16904" xr:uid="{B51432E6-24D0-4EB4-8058-909E6B13D686}"/>
    <cellStyle name="Normal 7 4 4 2 2 3 3" xfId="6510" xr:uid="{EBFEE145-7C44-4FEA-A424-560480DD22B9}"/>
    <cellStyle name="Normal 7 4 4 2 2 3 3 2" xfId="16081" xr:uid="{AC61386E-B397-4853-83DC-5AF087868306}"/>
    <cellStyle name="Normal 7 4 4 2 2 3 4" xfId="8534" xr:uid="{FDE0BA1F-9267-4564-94C9-C081213DD651}"/>
    <cellStyle name="Normal 7 4 4 2 2 3 4 2" xfId="18914" xr:uid="{1BE319B7-4E1A-4DCB-9664-0E818A5C84CD}"/>
    <cellStyle name="Normal 7 4 4 2 2 3 5" xfId="11367" xr:uid="{D0543F52-B8AC-4B37-819C-9DD0F9F23915}"/>
    <cellStyle name="Normal 7 4 4 2 2 3 5 2" xfId="21747" xr:uid="{C2548F04-A02E-4CD9-AAD1-D362474D311D}"/>
    <cellStyle name="Normal 7 4 4 2 2 3 6" xfId="23052" xr:uid="{001E25AE-D7A2-415C-A238-CF147CEF1ED8}"/>
    <cellStyle name="Normal 7 4 4 2 2 3 7" xfId="14042" xr:uid="{9A645B1E-FA20-4A76-94D7-27A4F1B0F564}"/>
    <cellStyle name="Normal 7 4 4 2 2 4" xfId="3454" xr:uid="{00000000-0005-0000-0000-00008C080000}"/>
    <cellStyle name="Normal 7 4 4 2 2 4 2" xfId="6508" xr:uid="{DB8979AA-4BDB-435B-A2C3-7F281B79A5DB}"/>
    <cellStyle name="Normal 7 4 4 2 2 4 2 2" xfId="27623" xr:uid="{1364445D-4378-4F8B-8E18-5CA8A1B837D2}"/>
    <cellStyle name="Normal 7 4 4 2 2 4 2 3" xfId="16079" xr:uid="{AE9BD2D5-10BC-4B9B-B911-5F91E53CB1D2}"/>
    <cellStyle name="Normal 7 4 4 2 2 4 3" xfId="8532" xr:uid="{AB089DE0-4D9C-4850-ABE7-B6F9056C3B5A}"/>
    <cellStyle name="Normal 7 4 4 2 2 4 3 2" xfId="18912" xr:uid="{088AB71F-1714-47EF-B619-63A0C5103E0F}"/>
    <cellStyle name="Normal 7 4 4 2 2 4 4" xfId="11365" xr:uid="{E6788041-E3DF-4264-B2C2-F3EB8F695F17}"/>
    <cellStyle name="Normal 7 4 4 2 2 4 4 2" xfId="21745" xr:uid="{F513B7B1-0713-491D-922C-7C02520EB424}"/>
    <cellStyle name="Normal 7 4 4 2 2 4 5" xfId="24471" xr:uid="{BD33F25E-4D01-43E2-A79E-DACF017A302B}"/>
    <cellStyle name="Normal 7 4 4 2 2 4 6" xfId="14040" xr:uid="{AA518B72-551D-49FF-97B6-5F5E268E2048}"/>
    <cellStyle name="Normal 7 4 4 2 2 5" xfId="4243" xr:uid="{6424EC82-10A1-42F5-9FFA-D6F9DA223917}"/>
    <cellStyle name="Normal 7 4 4 2 2 5 2" xfId="9014" xr:uid="{C0A51B5F-A418-46AF-81D2-8B163386F866}"/>
    <cellStyle name="Normal 7 4 4 2 2 5 2 2" xfId="29085" xr:uid="{7EBFC413-0B91-49A7-BDAD-66B27BE1A561}"/>
    <cellStyle name="Normal 7 4 4 2 2 5 2 3" xfId="19394" xr:uid="{13EEF0C0-7C9E-4888-9368-D49232433AAC}"/>
    <cellStyle name="Normal 7 4 4 2 2 5 3" xfId="11847" xr:uid="{CC1BFE65-A6EB-4675-B539-0C46A4A8B8A0}"/>
    <cellStyle name="Normal 7 4 4 2 2 5 3 2" xfId="22227" xr:uid="{2C82E1B6-16C8-4636-AE8B-2C290E7D2D6E}"/>
    <cellStyle name="Normal 7 4 4 2 2 5 4" xfId="23099" xr:uid="{B184A7CB-64E8-4552-9480-71A0B3794C87}"/>
    <cellStyle name="Normal 7 4 4 2 2 5 5" xfId="16561" xr:uid="{35234B4C-12F7-43EA-BCE1-C58380744C48}"/>
    <cellStyle name="Normal 7 4 4 2 2 6" xfId="5450" xr:uid="{C937A26F-B1D4-4453-9186-D297675A8C84}"/>
    <cellStyle name="Normal 7 4 4 2 2 6 2" xfId="26122" xr:uid="{C4976971-ADAE-423B-AE09-1C6B9BD6BE9E}"/>
    <cellStyle name="Normal 7 4 4 2 2 6 3" xfId="14747" xr:uid="{2AFE0F13-E501-4D26-96E0-F1BDEF3312A4}"/>
    <cellStyle name="Normal 7 4 4 2 2 7" xfId="7200" xr:uid="{C07BAA99-A4AD-40A8-8A24-D840DC98A042}"/>
    <cellStyle name="Normal 7 4 4 2 2 7 2" xfId="17580" xr:uid="{87D137C4-F41A-4C53-BD2A-2A75BD6A7E74}"/>
    <cellStyle name="Normal 7 4 4 2 2 8" xfId="10033" xr:uid="{2E0ADCB0-F339-4F9E-8A5D-752AB01A92F3}"/>
    <cellStyle name="Normal 7 4 4 2 2 8 2" xfId="20413" xr:uid="{6B75B93F-10E8-49C0-950C-F9A78D9836EF}"/>
    <cellStyle name="Normal 7 4 4 2 2 9" xfId="24458" xr:uid="{73C2BF4B-6624-44F6-8D87-B3A3255B3196}"/>
    <cellStyle name="Normal 7 4 4 2 3" xfId="2832" xr:uid="{00000000-0005-0000-0000-00008D080000}"/>
    <cellStyle name="Normal 7 4 4 2 3 2" xfId="3457" xr:uid="{00000000-0005-0000-0000-00008E080000}"/>
    <cellStyle name="Normal 7 4 4 2 3 2 2" xfId="6511" xr:uid="{34236F50-C037-4F8D-B6B2-6F0363CB5844}"/>
    <cellStyle name="Normal 7 4 4 2 3 2 2 2" xfId="28484" xr:uid="{339F1BE5-9433-44FE-A763-3AF771840D39}"/>
    <cellStyle name="Normal 7 4 4 2 3 2 2 3" xfId="16082" xr:uid="{61EB5AE0-87F8-4BF5-B28C-B790D2F2AC84}"/>
    <cellStyle name="Normal 7 4 4 2 3 2 3" xfId="8535" xr:uid="{650E8CFB-2725-44A8-89A1-D7BA0FE2923E}"/>
    <cellStyle name="Normal 7 4 4 2 3 2 3 2" xfId="18915" xr:uid="{91C5B97E-2457-4587-9FA5-4B5E372B5DCA}"/>
    <cellStyle name="Normal 7 4 4 2 3 2 4" xfId="11368" xr:uid="{DA7DFC6C-B0AC-4C3E-A861-98A860641B96}"/>
    <cellStyle name="Normal 7 4 4 2 3 2 4 2" xfId="21748" xr:uid="{C6B46EAB-3A80-43F7-B514-D3D782DCE271}"/>
    <cellStyle name="Normal 7 4 4 2 3 2 5" xfId="24497" xr:uid="{D8A95826-72A8-43FF-BD71-35E9BCBFCE99}"/>
    <cellStyle name="Normal 7 4 4 2 3 2 6" xfId="14043" xr:uid="{79DA3B40-853C-4D18-8FE6-C40E89EF19E0}"/>
    <cellStyle name="Normal 7 4 4 2 3 3" xfId="4368" xr:uid="{5718650D-9B49-4598-94A3-96C121F7519F}"/>
    <cellStyle name="Normal 7 4 4 2 3 3 2" xfId="9139" xr:uid="{50B08A76-5F8B-479D-99B5-B4F20FA5D439}"/>
    <cellStyle name="Normal 7 4 4 2 3 3 2 2" xfId="29182" xr:uid="{61F201DD-B55C-4156-A085-167C97EE008E}"/>
    <cellStyle name="Normal 7 4 4 2 3 3 2 3" xfId="19519" xr:uid="{DC5B0B79-D730-4828-98F9-CC47A1978333}"/>
    <cellStyle name="Normal 7 4 4 2 3 3 3" xfId="11972" xr:uid="{28D945B7-1103-47D4-A6EB-162A9E1A71DA}"/>
    <cellStyle name="Normal 7 4 4 2 3 3 3 2" xfId="22352" xr:uid="{E65617C7-B9F8-476B-8BF2-97882EAC814A}"/>
    <cellStyle name="Normal 7 4 4 2 3 3 4" xfId="23054" xr:uid="{3C537B82-AA9A-467F-ACA3-8F8ED612691F}"/>
    <cellStyle name="Normal 7 4 4 2 3 3 5" xfId="16686" xr:uid="{B7C056BC-24CF-4E2A-9F1C-4734D38A5989}"/>
    <cellStyle name="Normal 7 4 4 2 3 4" xfId="6047" xr:uid="{8614F297-A17E-4D0E-870D-3711AD73852B}"/>
    <cellStyle name="Normal 7 4 4 2 3 4 2" xfId="27640" xr:uid="{BA3C52BA-3AC7-4896-92F9-7A7300903EC5}"/>
    <cellStyle name="Normal 7 4 4 2 3 4 3" xfId="15501" xr:uid="{2876EE0A-FAFE-4DB0-A291-825A606682A6}"/>
    <cellStyle name="Normal 7 4 4 2 3 5" xfId="7954" xr:uid="{DB2DE750-5190-4404-B65E-67182576AD24}"/>
    <cellStyle name="Normal 7 4 4 2 3 5 2" xfId="18334" xr:uid="{882DBBCA-7C96-4DDE-A6C7-39C2E96C92ED}"/>
    <cellStyle name="Normal 7 4 4 2 3 6" xfId="10787" xr:uid="{45FA64DC-7A4B-4A17-9FB9-EAE8C4D295C8}"/>
    <cellStyle name="Normal 7 4 4 2 3 6 2" xfId="21167" xr:uid="{D2095383-C4E5-473E-A330-898A2D163753}"/>
    <cellStyle name="Normal 7 4 4 2 3 7" xfId="22895" xr:uid="{A02929AC-6E9B-44A5-80F6-0B24F1028588}"/>
    <cellStyle name="Normal 7 4 4 2 3 8" xfId="13307" xr:uid="{5B80B824-8D58-4B5C-AE5C-EDE867B145B7}"/>
    <cellStyle name="Normal 7 4 4 2 4" xfId="3458" xr:uid="{00000000-0005-0000-0000-00008F080000}"/>
    <cellStyle name="Normal 7 4 4 2 4 2" xfId="4587" xr:uid="{EB627D3D-2681-4252-9B95-0E8D4C27F3C3}"/>
    <cellStyle name="Normal 7 4 4 2 4 2 2" xfId="9358" xr:uid="{1C290444-83FC-41FC-B6A0-8BFA93D20B08}"/>
    <cellStyle name="Normal 7 4 4 2 4 2 2 2" xfId="19738" xr:uid="{0F8BD4ED-A530-4B81-8098-D4E0E51C95B1}"/>
    <cellStyle name="Normal 7 4 4 2 4 2 3" xfId="12191" xr:uid="{236D53CA-13DE-41CD-B516-3C2D9C7EACBB}"/>
    <cellStyle name="Normal 7 4 4 2 4 2 3 2" xfId="22571" xr:uid="{7BFB50A7-875F-418A-AF09-1025B45772EF}"/>
    <cellStyle name="Normal 7 4 4 2 4 2 4" xfId="25976" xr:uid="{D9B52417-CCBE-49AE-B848-B57D3E63404E}"/>
    <cellStyle name="Normal 7 4 4 2 4 2 5" xfId="16905" xr:uid="{517A41E9-BAC1-4FCE-BFF1-D519FE74BAC8}"/>
    <cellStyle name="Normal 7 4 4 2 4 3" xfId="6512" xr:uid="{715B2ACF-BA4F-4DF4-A8D1-52A2E092DDE9}"/>
    <cellStyle name="Normal 7 4 4 2 4 3 2" xfId="16083" xr:uid="{0D8CF97E-21EB-4AC7-A2BA-9764C4015C9E}"/>
    <cellStyle name="Normal 7 4 4 2 4 4" xfId="8536" xr:uid="{A22FAA5C-A938-4B0B-9F88-ACABAE0B73A9}"/>
    <cellStyle name="Normal 7 4 4 2 4 4 2" xfId="18916" xr:uid="{D9A5A6CF-640A-43A0-9D79-261DAED40A5C}"/>
    <cellStyle name="Normal 7 4 4 2 4 5" xfId="11369" xr:uid="{265CEEB0-A996-4D92-8966-842C11952763}"/>
    <cellStyle name="Normal 7 4 4 2 4 5 2" xfId="21749" xr:uid="{16F38D62-10F3-4B07-B1CE-B2AD6A5F059C}"/>
    <cellStyle name="Normal 7 4 4 2 4 6" xfId="22705" xr:uid="{68B1762D-D6C1-4593-8ADC-EC870A07BDF8}"/>
    <cellStyle name="Normal 7 4 4 2 4 7" xfId="14044" xr:uid="{12A4D8A0-42B0-4D28-B709-D35887FE31D9}"/>
    <cellStyle name="Normal 7 4 4 2 5" xfId="3453" xr:uid="{00000000-0005-0000-0000-000090080000}"/>
    <cellStyle name="Normal 7 4 4 2 5 2" xfId="6507" xr:uid="{71442CDA-8704-465A-9E78-1DF9673FDA59}"/>
    <cellStyle name="Normal 7 4 4 2 5 2 2" xfId="26469" xr:uid="{7968241E-6B5D-4F67-9009-FAA894F99D23}"/>
    <cellStyle name="Normal 7 4 4 2 5 2 3" xfId="16078" xr:uid="{F0CB1509-292A-48DF-97E6-9585DCB4F1B9}"/>
    <cellStyle name="Normal 7 4 4 2 5 3" xfId="8531" xr:uid="{0AAAFE54-847A-489F-AF1C-63C13B231E16}"/>
    <cellStyle name="Normal 7 4 4 2 5 3 2" xfId="18911" xr:uid="{A7AE5073-9934-4218-95BB-4C13A6598B37}"/>
    <cellStyle name="Normal 7 4 4 2 5 4" xfId="11364" xr:uid="{A9D3F44A-5F53-4F95-B187-DB99A473ACC0}"/>
    <cellStyle name="Normal 7 4 4 2 5 4 2" xfId="21744" xr:uid="{11B55F38-7F1C-4A4E-B4E8-833C6941F2AB}"/>
    <cellStyle name="Normal 7 4 4 2 5 5" xfId="25094" xr:uid="{3AB56816-3174-4584-B530-8EBDB09C1D5E}"/>
    <cellStyle name="Normal 7 4 4 2 5 6" xfId="14039" xr:uid="{81C8A64A-C038-4D7B-B98F-C8EAF384ECC4}"/>
    <cellStyle name="Normal 7 4 4 2 6" xfId="2551" xr:uid="{00000000-0005-0000-0000-000091080000}"/>
    <cellStyle name="Normal 7 4 4 2 6 2" xfId="5822" xr:uid="{F20CE6BA-12C7-4C14-A008-A15032D5A25B}"/>
    <cellStyle name="Normal 7 4 4 2 6 2 2" xfId="27585" xr:uid="{5BEA6F7A-80FC-4FFF-AAE9-237450D76ED5}"/>
    <cellStyle name="Normal 7 4 4 2 6 2 3" xfId="15222" xr:uid="{F90B9A98-A7E6-451C-8BAE-57C7F3A42DEA}"/>
    <cellStyle name="Normal 7 4 4 2 6 3" xfId="7675" xr:uid="{F23C6D6B-CF8D-40E4-A892-EFCF66043F69}"/>
    <cellStyle name="Normal 7 4 4 2 6 3 2" xfId="18055" xr:uid="{AFF8699B-7BCE-4E04-82FD-282E7A9342F1}"/>
    <cellStyle name="Normal 7 4 4 2 6 4" xfId="10508" xr:uid="{0D24AE76-6568-4B47-8025-7FA3A808C65A}"/>
    <cellStyle name="Normal 7 4 4 2 6 4 2" xfId="20888" xr:uid="{86768A89-C52D-46AE-9800-33A4FE29CFD8}"/>
    <cellStyle name="Normal 7 4 4 2 6 5" xfId="24198" xr:uid="{91F6AB87-A6E4-486E-A0B5-0D2DA2143D03}"/>
    <cellStyle name="Normal 7 4 4 2 6 6" xfId="12938" xr:uid="{C866F9FC-8C70-4F91-A275-BC83D5C86989}"/>
    <cellStyle name="Normal 7 4 4 2 7" xfId="2245" xr:uid="{00000000-0005-0000-0000-000087080000}"/>
    <cellStyle name="Normal 7 4 4 2 7 2" xfId="7371" xr:uid="{26283281-5ABF-482D-B5B3-127F8E984BFF}"/>
    <cellStyle name="Normal 7 4 4 2 7 2 2" xfId="17751" xr:uid="{2A060D8B-9545-4E67-BD93-DE0D9596E7FB}"/>
    <cellStyle name="Normal 7 4 4 2 7 3" xfId="10204" xr:uid="{F58D38A8-DBD8-41D8-AF5C-8D0538519E16}"/>
    <cellStyle name="Normal 7 4 4 2 7 3 2" xfId="20584" xr:uid="{5E0907C3-349F-4D28-A9D8-857AE3176668}"/>
    <cellStyle name="Normal 7 4 4 2 7 4" xfId="22751" xr:uid="{FD00B7D4-3539-4198-9907-1464487681AC}"/>
    <cellStyle name="Normal 7 4 4 2 7 5" xfId="14918" xr:uid="{BA2D0341-9462-4C2B-AF9D-67FB8C251BA0}"/>
    <cellStyle name="Normal 7 4 4 2 8" xfId="3798" xr:uid="{DAA32352-6BAD-430F-9A17-F7EF7AB6614A}"/>
    <cellStyle name="Normal 7 4 4 2 8 2" xfId="8633" xr:uid="{CD6C34D6-6911-49EF-B3EA-F852754DDF1F}"/>
    <cellStyle name="Normal 7 4 4 2 8 2 2" xfId="19013" xr:uid="{F97DB3D1-9FE7-40C0-8B08-55F2D4C221F4}"/>
    <cellStyle name="Normal 7 4 4 2 8 3" xfId="11466" xr:uid="{FCEA4E2D-C2D2-4663-92A4-343D02BD1178}"/>
    <cellStyle name="Normal 7 4 4 2 8 3 2" xfId="21846" xr:uid="{E050C544-35DC-4BD0-BCB9-42DCBE06AECA}"/>
    <cellStyle name="Normal 7 4 4 2 8 4" xfId="16180" xr:uid="{EC44B864-D532-4297-BAE3-94C32EBC660A}"/>
    <cellStyle name="Normal 7 4 4 2 9" xfId="5449" xr:uid="{EE4BCC74-C422-439B-AD8A-2B512A0795F4}"/>
    <cellStyle name="Normal 7 4 4 2 9 2" xfId="14746" xr:uid="{F516A8B1-8CC9-4949-9E5F-848D22370AAE}"/>
    <cellStyle name="Normal 7 4 4 3" xfId="1435" xr:uid="{00000000-0005-0000-0000-000072070000}"/>
    <cellStyle name="Normal 7 4 4 3 10" xfId="10034" xr:uid="{0AD9C01A-7272-4FE1-A52F-22B7BBD12FF2}"/>
    <cellStyle name="Normal 7 4 4 3 10 2" xfId="20414" xr:uid="{36F7C331-6751-4B69-8C0D-AB4B7C300153}"/>
    <cellStyle name="Normal 7 4 4 3 11" xfId="24030" xr:uid="{BA681105-BE24-4BB5-8D87-F19F049BCC02}"/>
    <cellStyle name="Normal 7 4 4 3 12" xfId="12635" xr:uid="{99999AEE-47FD-4FA7-8FD4-45B02F09CBEB}"/>
    <cellStyle name="Normal 7 4 4 3 2" xfId="2834" xr:uid="{00000000-0005-0000-0000-000093080000}"/>
    <cellStyle name="Normal 7 4 4 3 2 2" xfId="3460" xr:uid="{00000000-0005-0000-0000-000094080000}"/>
    <cellStyle name="Normal 7 4 4 3 2 2 2" xfId="6514" xr:uid="{034D1EAC-D921-43B0-9889-CD6826907649}"/>
    <cellStyle name="Normal 7 4 4 3 2 2 2 2" xfId="28678" xr:uid="{053950AF-9542-4417-9943-2597D0C02EBD}"/>
    <cellStyle name="Normal 7 4 4 3 2 2 2 3" xfId="16085" xr:uid="{D1C17C96-AF36-4CC9-96B3-454480DA749B}"/>
    <cellStyle name="Normal 7 4 4 3 2 2 3" xfId="8538" xr:uid="{986437B4-FBB8-4F2F-BB70-FA6454ADB463}"/>
    <cellStyle name="Normal 7 4 4 3 2 2 3 2" xfId="18918" xr:uid="{4C575817-6CB8-496D-BF09-ABB4A9CF2DCD}"/>
    <cellStyle name="Normal 7 4 4 3 2 2 4" xfId="11371" xr:uid="{54F9B92A-66AA-45B3-866D-B16A31EC942C}"/>
    <cellStyle name="Normal 7 4 4 3 2 2 4 2" xfId="21751" xr:uid="{2502CA8E-522F-42A9-B245-AF35E3C98EA0}"/>
    <cellStyle name="Normal 7 4 4 3 2 2 5" xfId="23905" xr:uid="{1D2E9EE8-F643-4313-AF75-E46F10BE5FC2}"/>
    <cellStyle name="Normal 7 4 4 3 2 2 6" xfId="14046" xr:uid="{C13405EC-5891-4A8E-8B7C-BC6D51C259A8}"/>
    <cellStyle name="Normal 7 4 4 3 2 3" xfId="4370" xr:uid="{0659832D-C1DD-467F-B7B6-1FE42F2F2940}"/>
    <cellStyle name="Normal 7 4 4 3 2 3 2" xfId="9141" xr:uid="{E6B3A5D8-7DA3-45F9-9942-9F0A3EF5ABB4}"/>
    <cellStyle name="Normal 7 4 4 3 2 3 2 2" xfId="29184" xr:uid="{BB606388-E4A1-42F9-9CF4-70216C3CF050}"/>
    <cellStyle name="Normal 7 4 4 3 2 3 2 3" xfId="19521" xr:uid="{EDFCAAEA-3CFC-4FDC-99F1-1183F7FC1430}"/>
    <cellStyle name="Normal 7 4 4 3 2 3 3" xfId="11974" xr:uid="{E656D6CD-A3F3-4801-985F-D85295FA1C57}"/>
    <cellStyle name="Normal 7 4 4 3 2 3 3 2" xfId="22354" xr:uid="{5155C7CA-726A-4A03-988F-9D04AEDE7B53}"/>
    <cellStyle name="Normal 7 4 4 3 2 3 4" xfId="23311" xr:uid="{FF037F3A-C9EE-4789-8D8F-16D1F83D2BA6}"/>
    <cellStyle name="Normal 7 4 4 3 2 3 5" xfId="16688" xr:uid="{8113FA6A-9C2B-46E4-9489-643A315959DF}"/>
    <cellStyle name="Normal 7 4 4 3 2 4" xfId="6049" xr:uid="{DE932555-5864-4A68-B63A-46AF8A2B591A}"/>
    <cellStyle name="Normal 7 4 4 3 2 4 2" xfId="28605" xr:uid="{E8D0DB87-9700-4EAB-990B-2381980AF999}"/>
    <cellStyle name="Normal 7 4 4 3 2 4 3" xfId="15503" xr:uid="{675359B0-1C01-40AA-B61F-9A4003C9AC56}"/>
    <cellStyle name="Normal 7 4 4 3 2 5" xfId="7956" xr:uid="{49DF7570-FCF9-426A-8F55-B6D9CDC1FB76}"/>
    <cellStyle name="Normal 7 4 4 3 2 5 2" xfId="18336" xr:uid="{4CFF227B-804B-4CC6-83BE-B35A6B8DAFBA}"/>
    <cellStyle name="Normal 7 4 4 3 2 6" xfId="10789" xr:uid="{04644EAF-96E5-4873-9266-32AAE5E3774A}"/>
    <cellStyle name="Normal 7 4 4 3 2 6 2" xfId="21169" xr:uid="{C81BB689-44C1-4D2A-82D1-C28D0552B0D8}"/>
    <cellStyle name="Normal 7 4 4 3 2 7" xfId="24866" xr:uid="{807E4EA1-9D04-4E45-83F2-68B50B7A8515}"/>
    <cellStyle name="Normal 7 4 4 3 2 8" xfId="13309" xr:uid="{BD10ACE1-8FCF-4488-A07D-D7342DFEBAD6}"/>
    <cellStyle name="Normal 7 4 4 3 3" xfId="3461" xr:uid="{00000000-0005-0000-0000-000095080000}"/>
    <cellStyle name="Normal 7 4 4 3 3 2" xfId="4588" xr:uid="{A474941C-FDE8-462E-80AC-1AEBB47CFAA8}"/>
    <cellStyle name="Normal 7 4 4 3 3 2 2" xfId="9359" xr:uid="{8C1074CE-37B7-4913-A6FF-6C6D691F1ED5}"/>
    <cellStyle name="Normal 7 4 4 3 3 2 2 2" xfId="29329" xr:uid="{A451520F-E369-4C5D-9818-8B2B69613E76}"/>
    <cellStyle name="Normal 7 4 4 3 3 2 2 3" xfId="19739" xr:uid="{9F6772C3-147C-42B4-9790-4925794F556E}"/>
    <cellStyle name="Normal 7 4 4 3 3 2 3" xfId="12192" xr:uid="{231DC338-AEDB-4BF9-A826-BC73AD859B1C}"/>
    <cellStyle name="Normal 7 4 4 3 3 2 3 2" xfId="22572" xr:uid="{092FBB8C-4A28-4367-B46E-126423D2A717}"/>
    <cellStyle name="Normal 7 4 4 3 3 2 4" xfId="25334" xr:uid="{0987B2FE-3244-4645-A112-18F593F4BCFA}"/>
    <cellStyle name="Normal 7 4 4 3 3 2 5" xfId="16906" xr:uid="{67B67DB3-2EDC-4FB1-868F-EDBA5B21871B}"/>
    <cellStyle name="Normal 7 4 4 3 3 3" xfId="6515" xr:uid="{AC414C89-6E7D-4392-B1CC-1E182DA39C3D}"/>
    <cellStyle name="Normal 7 4 4 3 3 3 2" xfId="28407" xr:uid="{8DBF70E8-8A8F-4CCD-83F2-87CABD6C61ED}"/>
    <cellStyle name="Normal 7 4 4 3 3 3 3" xfId="16086" xr:uid="{037F70C4-A8F5-46D9-9E67-E1D66CF33B36}"/>
    <cellStyle name="Normal 7 4 4 3 3 4" xfId="8539" xr:uid="{CFABD363-A6D3-452D-930E-013BC2326696}"/>
    <cellStyle name="Normal 7 4 4 3 3 4 2" xfId="18919" xr:uid="{55E0E2B5-57F9-4C00-9C63-80DB3467B08E}"/>
    <cellStyle name="Normal 7 4 4 3 3 5" xfId="11372" xr:uid="{BAEB42AC-B1BC-4DBE-B93C-B07B4FF468F7}"/>
    <cellStyle name="Normal 7 4 4 3 3 5 2" xfId="21752" xr:uid="{08795ADC-573E-43A9-A426-73BD16C606C4}"/>
    <cellStyle name="Normal 7 4 4 3 3 6" xfId="25141" xr:uid="{C7CCA1E3-02D1-4BB8-AD9F-084A8C76BBD2}"/>
    <cellStyle name="Normal 7 4 4 3 3 7" xfId="14047" xr:uid="{6C3CDA8A-5BA2-48C0-82AD-A38D7AA7E568}"/>
    <cellStyle name="Normal 7 4 4 3 4" xfId="3459" xr:uid="{00000000-0005-0000-0000-000096080000}"/>
    <cellStyle name="Normal 7 4 4 3 4 2" xfId="6513" xr:uid="{F9090B4D-F3CC-4F61-8095-3B8BE0779478}"/>
    <cellStyle name="Normal 7 4 4 3 4 2 2" xfId="26420" xr:uid="{D379E330-4095-4BDC-97F3-0ADCF8EECFBB}"/>
    <cellStyle name="Normal 7 4 4 3 4 2 3" xfId="16084" xr:uid="{D375E2F8-E8AE-4EEF-8ED1-BBDAD5360910}"/>
    <cellStyle name="Normal 7 4 4 3 4 3" xfId="8537" xr:uid="{A18FDA77-F04D-4DF8-A347-B24A599E4CFD}"/>
    <cellStyle name="Normal 7 4 4 3 4 3 2" xfId="18917" xr:uid="{88DD5590-8B64-4490-8E7C-9C0CAEA6849D}"/>
    <cellStyle name="Normal 7 4 4 3 4 4" xfId="11370" xr:uid="{524758A7-14DA-41D6-9A4A-6D4F48CE43A8}"/>
    <cellStyle name="Normal 7 4 4 3 4 4 2" xfId="21750" xr:uid="{2385AD1A-2651-4DD3-A382-D510A661377B}"/>
    <cellStyle name="Normal 7 4 4 3 4 5" xfId="23400" xr:uid="{76C33ED5-E615-4081-8154-0EFD014530B6}"/>
    <cellStyle name="Normal 7 4 4 3 4 6" xfId="14045" xr:uid="{A7C35981-5852-4505-AB7C-66BF7BBD2B18}"/>
    <cellStyle name="Normal 7 4 4 3 5" xfId="2594" xr:uid="{00000000-0005-0000-0000-000097080000}"/>
    <cellStyle name="Normal 7 4 4 3 5 2" xfId="5858" xr:uid="{F2599C98-B9A0-4118-9CE8-33021C6A6B6D}"/>
    <cellStyle name="Normal 7 4 4 3 5 2 2" xfId="27144" xr:uid="{76DC0338-C8F7-4BB1-A594-E523882A8B15}"/>
    <cellStyle name="Normal 7 4 4 3 5 2 3" xfId="15265" xr:uid="{5F33D464-7C8E-4DD5-9456-6D815C1F9100}"/>
    <cellStyle name="Normal 7 4 4 3 5 3" xfId="7718" xr:uid="{AFEF6897-243C-497C-A883-74FDF5E5B904}"/>
    <cellStyle name="Normal 7 4 4 3 5 3 2" xfId="18098" xr:uid="{943B9694-A54A-4FC0-BE14-C5768314675A}"/>
    <cellStyle name="Normal 7 4 4 3 5 4" xfId="10551" xr:uid="{A4072F29-C570-459A-B51F-E90C79C94AAA}"/>
    <cellStyle name="Normal 7 4 4 3 5 4 2" xfId="20931" xr:uid="{8051ED48-CFA2-4EF5-B914-29BDD6F917FF}"/>
    <cellStyle name="Normal 7 4 4 3 5 5" xfId="25262" xr:uid="{29DE1F0B-1A51-499B-8642-4715FCB8BDB9}"/>
    <cellStyle name="Normal 7 4 4 3 5 6" xfId="12981" xr:uid="{CB99174D-2904-4DB9-8D7E-5ED794E6D756}"/>
    <cellStyle name="Normal 7 4 4 3 6" xfId="2402" xr:uid="{00000000-0005-0000-0000-000092080000}"/>
    <cellStyle name="Normal 7 4 4 3 6 2" xfId="7528" xr:uid="{22B55CE2-FDBF-4440-B37F-3513AA4B2DB5}"/>
    <cellStyle name="Normal 7 4 4 3 6 2 2" xfId="17908" xr:uid="{00E4EC6B-257D-4D6E-B791-8B8C924B17E9}"/>
    <cellStyle name="Normal 7 4 4 3 6 3" xfId="10361" xr:uid="{1D14EC35-D8CD-41E6-A37C-78351754AA0E}"/>
    <cellStyle name="Normal 7 4 4 3 6 3 2" xfId="20741" xr:uid="{18DCC22E-5D92-407D-848C-517E166002DE}"/>
    <cellStyle name="Normal 7 4 4 3 6 4" xfId="23349" xr:uid="{6059F81A-D840-4902-B026-ABAEFA6A9F0B}"/>
    <cellStyle name="Normal 7 4 4 3 6 5" xfId="15075" xr:uid="{4D55F934-1FFC-4396-9F31-6D84758483DD}"/>
    <cellStyle name="Normal 7 4 4 3 7" xfId="4102" xr:uid="{6A1C0A1D-511F-4E74-B247-18BCDAE310FC}"/>
    <cellStyle name="Normal 7 4 4 3 7 2" xfId="8875" xr:uid="{27E6B2CE-1AFD-4862-9E16-5BF29D5C5909}"/>
    <cellStyle name="Normal 7 4 4 3 7 2 2" xfId="19255" xr:uid="{824FCCF6-6BC4-4C86-AB05-99C7ABE84B42}"/>
    <cellStyle name="Normal 7 4 4 3 7 3" xfId="11708" xr:uid="{05DB735E-454B-4105-88B9-5CC241F5CCCB}"/>
    <cellStyle name="Normal 7 4 4 3 7 3 2" xfId="22088" xr:uid="{81AFA6DA-3E88-4DB8-90F1-7319E912E8F2}"/>
    <cellStyle name="Normal 7 4 4 3 7 4" xfId="16422" xr:uid="{46FF35D0-51FF-4D94-B961-C26787B78596}"/>
    <cellStyle name="Normal 7 4 4 3 8" xfId="5451" xr:uid="{58EF8992-1F4B-41D3-A46F-97B36DCFC36A}"/>
    <cellStyle name="Normal 7 4 4 3 8 2" xfId="14748" xr:uid="{472FBAF2-5C4C-439D-9980-33A89F795071}"/>
    <cellStyle name="Normal 7 4 4 3 9" xfId="7201" xr:uid="{952ADF49-3098-473E-B217-95CF5041A2A8}"/>
    <cellStyle name="Normal 7 4 4 3 9 2" xfId="17581" xr:uid="{70E7D636-D7A1-460A-BE46-3B0A90B2B5F6}"/>
    <cellStyle name="Normal 7 4 4 4" xfId="1436" xr:uid="{00000000-0005-0000-0000-000073070000}"/>
    <cellStyle name="Normal 7 4 4 4 2" xfId="3462" xr:uid="{00000000-0005-0000-0000-000099080000}"/>
    <cellStyle name="Normal 7 4 4 4 2 2" xfId="6516" xr:uid="{F982CCF3-E4B3-45BC-9DF4-6F2C832F9625}"/>
    <cellStyle name="Normal 7 4 4 4 2 2 2" xfId="25833" xr:uid="{0C93712A-98B4-4A27-9406-FAAD6D859413}"/>
    <cellStyle name="Normal 7 4 4 4 2 2 3" xfId="16087" xr:uid="{48FB1532-3D66-4BB7-92D7-C502905FCC63}"/>
    <cellStyle name="Normal 7 4 4 4 2 3" xfId="8540" xr:uid="{4A994164-35D4-4108-80D3-9858944D52C1}"/>
    <cellStyle name="Normal 7 4 4 4 2 3 2" xfId="18920" xr:uid="{178C6F7F-B996-4AAC-9298-269F9631A294}"/>
    <cellStyle name="Normal 7 4 4 4 2 4" xfId="11373" xr:uid="{4FA9F0EE-E592-4579-A037-25E98C68D43D}"/>
    <cellStyle name="Normal 7 4 4 4 2 4 2" xfId="21753" xr:uid="{0FE6EAEE-F1E8-40B0-9D52-50A69A761F3A}"/>
    <cellStyle name="Normal 7 4 4 4 2 5" xfId="22763" xr:uid="{D6039679-CC4D-4C29-9FBD-23AA925B05DE}"/>
    <cellStyle name="Normal 7 4 4 4 2 6" xfId="14048" xr:uid="{AFEDC8C5-B75D-4B3B-A740-64D6C07312F0}"/>
    <cellStyle name="Normal 7 4 4 4 3" xfId="2831" xr:uid="{00000000-0005-0000-0000-00009A080000}"/>
    <cellStyle name="Normal 7 4 4 4 3 2" xfId="6046" xr:uid="{B47FB063-49D7-4081-8C3E-40F89A8ED9AD}"/>
    <cellStyle name="Normal 7 4 4 4 3 2 2" xfId="27732" xr:uid="{B792A0A3-E041-45B6-BFA5-6531E09A3C53}"/>
    <cellStyle name="Normal 7 4 4 4 3 2 3" xfId="15500" xr:uid="{12BEB11B-A442-450C-9428-A9E6BB086A87}"/>
    <cellStyle name="Normal 7 4 4 4 3 3" xfId="7953" xr:uid="{DA97BF09-2837-4C57-AB4E-94C0D8F31BD2}"/>
    <cellStyle name="Normal 7 4 4 4 3 3 2" xfId="18333" xr:uid="{5B287435-B7E4-48B5-9AA8-6B13DAD14B82}"/>
    <cellStyle name="Normal 7 4 4 4 3 4" xfId="10786" xr:uid="{0596FCAC-9CAA-4574-86D2-F97DE7354D19}"/>
    <cellStyle name="Normal 7 4 4 4 3 4 2" xfId="21166" xr:uid="{A899A5D7-41A6-498C-9BA0-19AD65E3F0A7}"/>
    <cellStyle name="Normal 7 4 4 4 3 5" xfId="25087" xr:uid="{68A8F8FA-735F-4F37-A8AD-7CF63DF62108}"/>
    <cellStyle name="Normal 7 4 4 4 3 6" xfId="13306" xr:uid="{E3C36802-0ABD-4645-B477-520D77839989}"/>
    <cellStyle name="Normal 7 4 4 4 4" xfId="4220" xr:uid="{44491943-E6A8-4D35-9E5F-48696B2FDF6C}"/>
    <cellStyle name="Normal 7 4 4 4 4 2" xfId="8991" xr:uid="{1E995EB1-E39A-482C-9073-C5620D091600}"/>
    <cellStyle name="Normal 7 4 4 4 4 2 2" xfId="19371" xr:uid="{2100FD03-C50A-4B77-A4DE-6A7C7745C0B5}"/>
    <cellStyle name="Normal 7 4 4 4 4 3" xfId="11824" xr:uid="{AE41E4D8-5D4B-4406-9864-AF1BE471B40F}"/>
    <cellStyle name="Normal 7 4 4 4 4 3 2" xfId="22204" xr:uid="{CA58DF2F-54B7-4BC1-B6A7-876B93D3E253}"/>
    <cellStyle name="Normal 7 4 4 4 4 4" xfId="22918" xr:uid="{3A848BF1-9B56-4355-A25C-B03A989D831A}"/>
    <cellStyle name="Normal 7 4 4 4 4 5" xfId="16538" xr:uid="{6E5F843C-BF66-444E-9962-572C83A6D746}"/>
    <cellStyle name="Normal 7 4 4 4 5" xfId="5452" xr:uid="{D13E76A0-1ECF-4EBD-9186-795140A7597B}"/>
    <cellStyle name="Normal 7 4 4 4 5 2" xfId="14749" xr:uid="{25EF9968-B704-4A78-9AD6-F02A07C76212}"/>
    <cellStyle name="Normal 7 4 4 4 6" xfId="7202" xr:uid="{1EC584B9-648C-453C-8CFB-406AB96E37EB}"/>
    <cellStyle name="Normal 7 4 4 4 6 2" xfId="17582" xr:uid="{E0CF6BBE-30B7-48B7-841A-C002A3E2060D}"/>
    <cellStyle name="Normal 7 4 4 4 7" xfId="10035" xr:uid="{460CF3DF-2A15-47CB-BF9D-651639FEFF7A}"/>
    <cellStyle name="Normal 7 4 4 4 7 2" xfId="20415" xr:uid="{01419667-F645-4A46-ABBE-D34331822207}"/>
    <cellStyle name="Normal 7 4 4 4 8" xfId="25153" xr:uid="{63897A23-9DF6-4E47-90C0-BA341FBC4E4F}"/>
    <cellStyle name="Normal 7 4 4 4 9" xfId="12793" xr:uid="{18F73C9F-56BF-4797-BE54-74F01120802D}"/>
    <cellStyle name="Normal 7 4 4 5" xfId="3463" xr:uid="{00000000-0005-0000-0000-00009B080000}"/>
    <cellStyle name="Normal 7 4 4 5 2" xfId="4589" xr:uid="{BBAA1457-EF96-48C1-BC26-BB325F7B0E53}"/>
    <cellStyle name="Normal 7 4 4 5 2 2" xfId="9360" xr:uid="{73D4206B-084D-4F0E-AB3C-3EE94F592A02}"/>
    <cellStyle name="Normal 7 4 4 5 2 2 2" xfId="29330" xr:uid="{2C97B3A2-03A9-4BF5-BB89-F3AB6C7DA914}"/>
    <cellStyle name="Normal 7 4 4 5 2 2 3" xfId="19740" xr:uid="{E7D47298-C79C-4B27-A375-271385A1F32E}"/>
    <cellStyle name="Normal 7 4 4 5 2 3" xfId="12193" xr:uid="{772E7CD2-A7F4-4D15-97BD-2B6F74B8C2F8}"/>
    <cellStyle name="Normal 7 4 4 5 2 3 2" xfId="22573" xr:uid="{C5AE1F92-A2D4-4FE4-81AB-738EA7E2869B}"/>
    <cellStyle name="Normal 7 4 4 5 2 4" xfId="24836" xr:uid="{7728F992-F520-4B48-88DC-FB6E4522D4E8}"/>
    <cellStyle name="Normal 7 4 4 5 2 5" xfId="16907" xr:uid="{B77B69CB-D17F-4BA0-8BD3-EEFDA8B55E6A}"/>
    <cellStyle name="Normal 7 4 4 5 3" xfId="6517" xr:uid="{B81E5C47-1D47-43B5-A72E-8098E337F4AB}"/>
    <cellStyle name="Normal 7 4 4 5 3 2" xfId="28485" xr:uid="{61508F15-6411-4A3A-A82A-871F8F563594}"/>
    <cellStyle name="Normal 7 4 4 5 3 3" xfId="16088" xr:uid="{C400E1FF-3987-425B-8638-06C24403A991}"/>
    <cellStyle name="Normal 7 4 4 5 4" xfId="8541" xr:uid="{0F897E2E-7061-41CB-8372-D4EFA0033D3B}"/>
    <cellStyle name="Normal 7 4 4 5 4 2" xfId="18921" xr:uid="{CEAB414B-8420-45E9-ABD5-BD6DD0561A42}"/>
    <cellStyle name="Normal 7 4 4 5 5" xfId="11374" xr:uid="{8063B509-CC82-421B-95B5-CBF15BA79A53}"/>
    <cellStyle name="Normal 7 4 4 5 5 2" xfId="21754" xr:uid="{7E8C913D-9533-4ABD-8479-CB6DB2D5AE29}"/>
    <cellStyle name="Normal 7 4 4 5 6" xfId="25188" xr:uid="{1E9517DB-DDAB-419C-992E-10533A90F797}"/>
    <cellStyle name="Normal 7 4 4 5 7" xfId="14049" xr:uid="{3F2AC03E-8703-48A2-89E3-48BA060139C0}"/>
    <cellStyle name="Normal 7 4 4 6" xfId="2993" xr:uid="{00000000-0005-0000-0000-00009C080000}"/>
    <cellStyle name="Normal 7 4 4 6 2" xfId="6142" xr:uid="{2B43D5BA-5114-430D-9C49-4DCAF0AB7850}"/>
    <cellStyle name="Normal 7 4 4 6 2 2" xfId="28475" xr:uid="{28BD2B38-C118-4B21-BF93-8215D5DE7C40}"/>
    <cellStyle name="Normal 7 4 4 6 2 3" xfId="15620" xr:uid="{1DD96F9A-EB3C-4030-9B74-E9C6683B6D13}"/>
    <cellStyle name="Normal 7 4 4 6 3" xfId="8073" xr:uid="{2CC6AF16-6074-435E-8A6B-605B84CC3B5A}"/>
    <cellStyle name="Normal 7 4 4 6 3 2" xfId="18453" xr:uid="{10C6D6B9-8ACB-42E3-BB51-CC60F075ABC4}"/>
    <cellStyle name="Normal 7 4 4 6 4" xfId="10906" xr:uid="{7F482487-2CC4-4837-B8DF-E45A7A5E75C7}"/>
    <cellStyle name="Normal 7 4 4 6 4 2" xfId="21286" xr:uid="{7622F3EF-8FA5-4E71-87E5-84797A8D97E4}"/>
    <cellStyle name="Normal 7 4 4 6 5" xfId="23331" xr:uid="{A4E4CD58-90B9-4C4C-9D2F-499DA1778149}"/>
    <cellStyle name="Normal 7 4 4 6 6" xfId="13491" xr:uid="{A5FAEBB9-6985-4BD3-A833-B5FDFF03F085}"/>
    <cellStyle name="Normal 7 4 4 7" xfId="2491" xr:uid="{00000000-0005-0000-0000-00009D080000}"/>
    <cellStyle name="Normal 7 4 4 7 2" xfId="5775" xr:uid="{01B52D0A-3CF0-46DC-B6F0-FBF64E3B159C}"/>
    <cellStyle name="Normal 7 4 4 7 2 2" xfId="28611" xr:uid="{24E7A3D5-3D8D-426B-8BD8-E36A2FA9DEB1}"/>
    <cellStyle name="Normal 7 4 4 7 2 3" xfId="15162" xr:uid="{B762EAD9-688B-4EDF-913C-39867300C7A8}"/>
    <cellStyle name="Normal 7 4 4 7 3" xfId="7615" xr:uid="{9CE6A97B-B5F4-46D8-8D4A-F4AA3D6F1806}"/>
    <cellStyle name="Normal 7 4 4 7 3 2" xfId="17995" xr:uid="{F8064113-CE90-49C0-A8B7-CC868350F09C}"/>
    <cellStyle name="Normal 7 4 4 7 4" xfId="10448" xr:uid="{B7983416-652E-43C7-8228-D077394E3EF5}"/>
    <cellStyle name="Normal 7 4 4 7 4 2" xfId="20828" xr:uid="{C937A6F6-E287-47A8-8618-DA885DC3C596}"/>
    <cellStyle name="Normal 7 4 4 7 5" xfId="25015" xr:uid="{AB707457-F50F-4488-B3E1-3EB8DAE6B6F6}"/>
    <cellStyle name="Normal 7 4 4 7 6" xfId="12878" xr:uid="{7546E79D-F083-4AA2-858C-2ED96CFB2C03}"/>
    <cellStyle name="Normal 7 4 4 8" xfId="2185" xr:uid="{00000000-0005-0000-0000-000086080000}"/>
    <cellStyle name="Normal 7 4 4 8 2" xfId="7311" xr:uid="{F190B6F3-DFEB-4069-BCA7-52C1B43AB5D8}"/>
    <cellStyle name="Normal 7 4 4 8 2 2" xfId="17691" xr:uid="{CD95C1DD-EB56-4B25-8F18-B6FE79337B1B}"/>
    <cellStyle name="Normal 7 4 4 8 3" xfId="10144" xr:uid="{C513C012-6B52-44B6-AD99-B5F620C56156}"/>
    <cellStyle name="Normal 7 4 4 8 3 2" xfId="20524" xr:uid="{E058294E-89D6-44CE-A1BE-2029E7C4C2E8}"/>
    <cellStyle name="Normal 7 4 4 8 4" xfId="24346" xr:uid="{A316E81C-E4FF-4399-BB54-8027D9BCFF0F}"/>
    <cellStyle name="Normal 7 4 4 8 5" xfId="14858" xr:uid="{6FAF84CF-AF10-4F2C-909B-E12D90F9401B}"/>
    <cellStyle name="Normal 7 4 4 9" xfId="4070" xr:uid="{8D74B87E-CD51-42A7-BBFA-D19E8595345F}"/>
    <cellStyle name="Normal 7 4 4 9 2" xfId="8849" xr:uid="{78141478-0620-4302-A6B6-3580DEEA7251}"/>
    <cellStyle name="Normal 7 4 4 9 2 2" xfId="19229" xr:uid="{6ACAF1E5-B00C-4740-95A1-FC93F0EB3386}"/>
    <cellStyle name="Normal 7 4 4 9 3" xfId="11682" xr:uid="{710F83C3-37EA-4B30-8D94-EFB2076B3B47}"/>
    <cellStyle name="Normal 7 4 4 9 3 2" xfId="22062" xr:uid="{5DACBBCD-65F7-421A-9850-59D620ABD4A6}"/>
    <cellStyle name="Normal 7 4 4 9 4" xfId="16396" xr:uid="{5108955D-11F1-4CB2-A850-EE4BFF4D196F}"/>
    <cellStyle name="Normal 7 4 5" xfId="1437" xr:uid="{00000000-0005-0000-0000-000074070000}"/>
    <cellStyle name="Normal 7 4 5 10" xfId="5453" xr:uid="{3BEA69EA-7367-4B83-93C6-827E4511E462}"/>
    <cellStyle name="Normal 7 4 5 10 2" xfId="14750" xr:uid="{98E0E415-F561-49A0-B3A0-87C6719E80DE}"/>
    <cellStyle name="Normal 7 4 5 11" xfId="7203" xr:uid="{D23C35F3-A56E-4ED3-98FB-293A345E11E0}"/>
    <cellStyle name="Normal 7 4 5 11 2" xfId="17583" xr:uid="{5A62008C-C375-43A8-BEEA-1B14C41898A5}"/>
    <cellStyle name="Normal 7 4 5 12" xfId="10036" xr:uid="{20AD47E1-C817-4817-B990-CA429EE224EE}"/>
    <cellStyle name="Normal 7 4 5 12 2" xfId="20416" xr:uid="{EE524DD4-A4A4-4D08-BFF5-C085C63825A1}"/>
    <cellStyle name="Normal 7 4 5 13" xfId="23188" xr:uid="{13FA5086-04B8-458F-9CD4-5D21F985A8FF}"/>
    <cellStyle name="Normal 7 4 5 14" xfId="12450" xr:uid="{8B12ECBD-940B-4229-8FBA-83B178826641}"/>
    <cellStyle name="Normal 7 4 5 2" xfId="1438" xr:uid="{00000000-0005-0000-0000-000075070000}"/>
    <cellStyle name="Normal 7 4 5 2 10" xfId="10037" xr:uid="{7E4A2B0B-6A88-44F0-A277-731B8AE6015E}"/>
    <cellStyle name="Normal 7 4 5 2 10 2" xfId="20417" xr:uid="{B2F2615F-9C46-4F7D-B051-AB20533FE80F}"/>
    <cellStyle name="Normal 7 4 5 2 11" xfId="24162" xr:uid="{C678FABD-64B0-41FB-ACC4-EC1234DAECA2}"/>
    <cellStyle name="Normal 7 4 5 2 12" xfId="12636" xr:uid="{C532D50D-F9F1-4330-BCE7-3F9E92E22F8A}"/>
    <cellStyle name="Normal 7 4 5 2 2" xfId="1439" xr:uid="{00000000-0005-0000-0000-000076070000}"/>
    <cellStyle name="Normal 7 4 5 2 2 2" xfId="3465" xr:uid="{00000000-0005-0000-0000-0000A1080000}"/>
    <cellStyle name="Normal 7 4 5 2 2 2 2" xfId="6519" xr:uid="{759C40B8-2BAD-48C4-BBAA-C50AB5F0A92A}"/>
    <cellStyle name="Normal 7 4 5 2 2 2 2 2" xfId="27737" xr:uid="{226FC528-0EE5-4D66-AFD9-5205DE87404B}"/>
    <cellStyle name="Normal 7 4 5 2 2 2 2 3" xfId="26926" xr:uid="{C9002E2F-8DCE-45A3-A35E-13558D4EEF36}"/>
    <cellStyle name="Normal 7 4 5 2 2 2 2 4" xfId="16090" xr:uid="{95B69166-525D-4D49-9E84-AF984F5FF843}"/>
    <cellStyle name="Normal 7 4 5 2 2 2 3" xfId="8543" xr:uid="{3B7703FE-2103-42F9-A5C2-D5E40CDEDA4F}"/>
    <cellStyle name="Normal 7 4 5 2 2 2 3 2" xfId="28941" xr:uid="{2B0205DA-F7B1-4837-88B4-3162D65112BC}"/>
    <cellStyle name="Normal 7 4 5 2 2 2 3 3" xfId="18923" xr:uid="{E3BD6200-D717-4910-8462-1C4409ADFDE1}"/>
    <cellStyle name="Normal 7 4 5 2 2 2 4" xfId="11376" xr:uid="{5DF666FB-AC85-4C66-9217-AD1973C4A5C7}"/>
    <cellStyle name="Normal 7 4 5 2 2 2 4 2" xfId="21756" xr:uid="{89F97885-1607-464C-BFB4-6A1857302746}"/>
    <cellStyle name="Normal 7 4 5 2 2 2 5" xfId="23450" xr:uid="{B7218DFF-9D69-4080-B380-64735778F0ED}"/>
    <cellStyle name="Normal 7 4 5 2 2 2 6" xfId="14051" xr:uid="{49DFE780-4C61-418F-994E-F134DF7FC24D}"/>
    <cellStyle name="Normal 7 4 5 2 2 3" xfId="4372" xr:uid="{C8443702-7F2D-4E52-9E30-664900B6AACD}"/>
    <cellStyle name="Normal 7 4 5 2 2 3 2" xfId="9143" xr:uid="{1AD95E88-1032-4597-92E3-C3C5614A1AC2}"/>
    <cellStyle name="Normal 7 4 5 2 2 3 2 2" xfId="29186" xr:uid="{D1EA1C01-4B98-4844-A2E8-A5971B45F20B}"/>
    <cellStyle name="Normal 7 4 5 2 2 3 2 3" xfId="19523" xr:uid="{5E4D1342-F5FF-465C-AD31-16ECFBBBAC0E}"/>
    <cellStyle name="Normal 7 4 5 2 2 3 3" xfId="11976" xr:uid="{C342A270-226B-4E98-BA91-0EEB14C41C73}"/>
    <cellStyle name="Normal 7 4 5 2 2 3 3 2" xfId="22356" xr:uid="{4ECE6B0F-AE4F-458C-A2BE-A10850F9160D}"/>
    <cellStyle name="Normal 7 4 5 2 2 3 4" xfId="24050" xr:uid="{7488166C-A495-44C2-B9F9-42FDCE3AB047}"/>
    <cellStyle name="Normal 7 4 5 2 2 3 5" xfId="16690" xr:uid="{E0EF8343-B663-4CC7-A472-DCFED6AB6021}"/>
    <cellStyle name="Normal 7 4 5 2 2 4" xfId="5455" xr:uid="{284E01FD-7710-485A-BFA2-B4C4EDB3EDD2}"/>
    <cellStyle name="Normal 7 4 5 2 2 4 2" xfId="26770" xr:uid="{02247007-EEC9-4278-828F-C6E499097436}"/>
    <cellStyle name="Normal 7 4 5 2 2 4 3" xfId="14752" xr:uid="{98DA4B1B-DB3E-4551-8B04-2BAFA1D10C83}"/>
    <cellStyle name="Normal 7 4 5 2 2 5" xfId="7205" xr:uid="{A8D606ED-48B7-4114-9511-75844D53DF0A}"/>
    <cellStyle name="Normal 7 4 5 2 2 5 2" xfId="17585" xr:uid="{76C499E0-4165-4B1F-B593-E78787CA9E29}"/>
    <cellStyle name="Normal 7 4 5 2 2 6" xfId="10038" xr:uid="{5EB3A933-48D2-47D3-A543-5C286C2649D5}"/>
    <cellStyle name="Normal 7 4 5 2 2 6 2" xfId="20418" xr:uid="{1CA99D9C-4FF8-42D1-A289-E0C84746A60D}"/>
    <cellStyle name="Normal 7 4 5 2 2 7" xfId="22833" xr:uid="{5A7C386A-1115-4874-85A7-41FBC5C69438}"/>
    <cellStyle name="Normal 7 4 5 2 2 8" xfId="13311" xr:uid="{3424E5BB-EBB7-47F3-8D06-BC6DC77B58DA}"/>
    <cellStyle name="Normal 7 4 5 2 3" xfId="3466" xr:uid="{00000000-0005-0000-0000-0000A2080000}"/>
    <cellStyle name="Normal 7 4 5 2 3 2" xfId="4590" xr:uid="{C5FB1697-5F66-4D73-BBEF-A574F753092C}"/>
    <cellStyle name="Normal 7 4 5 2 3 2 2" xfId="9361" xr:uid="{50D94030-38F6-450D-8C26-A93EA93BC79E}"/>
    <cellStyle name="Normal 7 4 5 2 3 2 2 2" xfId="29331" xr:uid="{31C34051-A5FD-4A0E-80FD-62F7A520F809}"/>
    <cellStyle name="Normal 7 4 5 2 3 2 2 3" xfId="19741" xr:uid="{5E42A3E0-37F7-43D6-9A70-88B270FB2BC0}"/>
    <cellStyle name="Normal 7 4 5 2 3 2 3" xfId="12194" xr:uid="{E6F6FA50-DEA6-420F-9D35-C11873B36E8B}"/>
    <cellStyle name="Normal 7 4 5 2 3 2 3 2" xfId="22574" xr:uid="{8E578A5C-8020-42A4-95A5-AD3C784CCEA8}"/>
    <cellStyle name="Normal 7 4 5 2 3 2 4" xfId="25335" xr:uid="{9EC854F1-36B2-407C-A633-75D679117AF6}"/>
    <cellStyle name="Normal 7 4 5 2 3 2 5" xfId="16908" xr:uid="{1C3506FF-1B26-4EAE-BF05-07D4747E042D}"/>
    <cellStyle name="Normal 7 4 5 2 3 3" xfId="6520" xr:uid="{56C522B1-B0A4-4B91-AD8E-03E569B695CC}"/>
    <cellStyle name="Normal 7 4 5 2 3 3 2" xfId="28700" xr:uid="{8D8C42E4-4AD0-4358-9332-A68EC79F9756}"/>
    <cellStyle name="Normal 7 4 5 2 3 3 3" xfId="16091" xr:uid="{5D57D89A-FFF1-4811-8C8B-67D4BCAC36D6}"/>
    <cellStyle name="Normal 7 4 5 2 3 4" xfId="8544" xr:uid="{8DEC7C9E-115A-40D0-A41A-8514A63B41A8}"/>
    <cellStyle name="Normal 7 4 5 2 3 4 2" xfId="18924" xr:uid="{BF4047EB-C272-4D1A-8B85-C5F2C820607D}"/>
    <cellStyle name="Normal 7 4 5 2 3 5" xfId="11377" xr:uid="{217215EC-841B-40AA-B0DB-35EFE4BC0D14}"/>
    <cellStyle name="Normal 7 4 5 2 3 5 2" xfId="21757" xr:uid="{FB26DF1D-3007-4DF0-9B48-A521486431BB}"/>
    <cellStyle name="Normal 7 4 5 2 3 6" xfId="23874" xr:uid="{2B142B24-9C6B-4A99-8197-3CAFB2245630}"/>
    <cellStyle name="Normal 7 4 5 2 3 7" xfId="14052" xr:uid="{528A2296-5118-41DE-B0F1-9251904292C4}"/>
    <cellStyle name="Normal 7 4 5 2 4" xfId="3464" xr:uid="{00000000-0005-0000-0000-0000A3080000}"/>
    <cellStyle name="Normal 7 4 5 2 4 2" xfId="6518" xr:uid="{3FCEE10E-AB9A-410F-ADD7-7A98A5FF4167}"/>
    <cellStyle name="Normal 7 4 5 2 4 2 2" xfId="27873" xr:uid="{08C35DFB-141B-4EB0-A9D0-6361D4F1E786}"/>
    <cellStyle name="Normal 7 4 5 2 4 2 3" xfId="16089" xr:uid="{938F8666-FB29-49E3-A3A9-8B5F7ABC7FDA}"/>
    <cellStyle name="Normal 7 4 5 2 4 3" xfId="8542" xr:uid="{6951522A-5B8B-4170-919C-C622CBC96F3D}"/>
    <cellStyle name="Normal 7 4 5 2 4 3 2" xfId="18922" xr:uid="{16D6616C-F1F8-4DC9-A10D-1E361B5A5261}"/>
    <cellStyle name="Normal 7 4 5 2 4 4" xfId="11375" xr:uid="{13ECABE8-85AD-4240-AE31-D061B4D05B5A}"/>
    <cellStyle name="Normal 7 4 5 2 4 4 2" xfId="21755" xr:uid="{9CC4C4C8-7B1B-4FC6-B531-18B674D20C27}"/>
    <cellStyle name="Normal 7 4 5 2 4 5" xfId="24451" xr:uid="{4E86DF6A-B825-4616-810A-F440E709C2B7}"/>
    <cellStyle name="Normal 7 4 5 2 4 6" xfId="14050" xr:uid="{8E394009-EDAA-4408-852F-E73257E41C83}"/>
    <cellStyle name="Normal 7 4 5 2 5" xfId="2525" xr:uid="{00000000-0005-0000-0000-0000A4080000}"/>
    <cellStyle name="Normal 7 4 5 2 5 2" xfId="5801" xr:uid="{AE5464FD-9C27-4CD4-835D-278EF0D461C1}"/>
    <cellStyle name="Normal 7 4 5 2 5 2 2" xfId="26295" xr:uid="{EE06E6B2-2519-4BEC-B248-A80F9A994B32}"/>
    <cellStyle name="Normal 7 4 5 2 5 2 3" xfId="15196" xr:uid="{4580F76A-3C06-4ADB-9621-BE67C42B329C}"/>
    <cellStyle name="Normal 7 4 5 2 5 3" xfId="7649" xr:uid="{E6F6C072-70FB-40C0-A9A9-ED00A30D4C7F}"/>
    <cellStyle name="Normal 7 4 5 2 5 3 2" xfId="18029" xr:uid="{C5875B92-3594-4955-AC39-B2AF25FFBDE0}"/>
    <cellStyle name="Normal 7 4 5 2 5 4" xfId="10482" xr:uid="{C4F87399-C515-4447-BF61-2B0AFDEDDD36}"/>
    <cellStyle name="Normal 7 4 5 2 5 4 2" xfId="20862" xr:uid="{4156CA54-464C-40C9-B49B-22F3D6E88135}"/>
    <cellStyle name="Normal 7 4 5 2 5 5" xfId="23207" xr:uid="{B2B70038-36D2-484A-9EDE-AF015FAE5F12}"/>
    <cellStyle name="Normal 7 4 5 2 5 6" xfId="12912" xr:uid="{EFEE560A-0B5F-41BA-B8C7-72148F06874C}"/>
    <cellStyle name="Normal 7 4 5 2 6" xfId="2403" xr:uid="{00000000-0005-0000-0000-00009F080000}"/>
    <cellStyle name="Normal 7 4 5 2 6 2" xfId="7529" xr:uid="{9BBEDFB3-869E-4604-9785-608F56B8E45A}"/>
    <cellStyle name="Normal 7 4 5 2 6 2 2" xfId="17909" xr:uid="{770AEAD1-1F39-4014-8A9A-93B524BD4E77}"/>
    <cellStyle name="Normal 7 4 5 2 6 3" xfId="10362" xr:uid="{5B6E3C15-26B9-45F6-9C7D-B57E3FA50F3B}"/>
    <cellStyle name="Normal 7 4 5 2 6 3 2" xfId="20742" xr:uid="{DB5830AA-A633-46EC-9F60-CA94BABB248D}"/>
    <cellStyle name="Normal 7 4 5 2 6 4" xfId="25258" xr:uid="{7B45440A-7E9E-4EB0-916B-88EE8F7E7259}"/>
    <cellStyle name="Normal 7 4 5 2 6 5" xfId="15076" xr:uid="{FB9032AF-3629-459C-B70A-4B9C53AEF29E}"/>
    <cellStyle name="Normal 7 4 5 2 7" xfId="4103" xr:uid="{8FD28EFA-C3CB-4557-AC4E-BF87B29153B0}"/>
    <cellStyle name="Normal 7 4 5 2 7 2" xfId="8876" xr:uid="{260B4A7B-6277-4E72-B3BC-9471517336C0}"/>
    <cellStyle name="Normal 7 4 5 2 7 2 2" xfId="19256" xr:uid="{AB1FB1C3-5381-4B26-BC02-389B83916361}"/>
    <cellStyle name="Normal 7 4 5 2 7 3" xfId="11709" xr:uid="{0AFBAB61-1214-4C50-BC9C-457C50C5A534}"/>
    <cellStyle name="Normal 7 4 5 2 7 3 2" xfId="22089" xr:uid="{A884F0D6-1218-4C37-9B1E-C74A3129080F}"/>
    <cellStyle name="Normal 7 4 5 2 7 4" xfId="16423" xr:uid="{849EE00F-E1E3-49D3-801F-6DEC2BFB5916}"/>
    <cellStyle name="Normal 7 4 5 2 8" xfId="5454" xr:uid="{F09B4FB6-D050-449A-B582-47A32A44F49C}"/>
    <cellStyle name="Normal 7 4 5 2 8 2" xfId="14751" xr:uid="{1249583C-87EA-482C-963D-784FE3213BCE}"/>
    <cellStyle name="Normal 7 4 5 2 9" xfId="7204" xr:uid="{0C851AFB-7C92-43C9-A4D6-A63E4FBF4BCD}"/>
    <cellStyle name="Normal 7 4 5 2 9 2" xfId="17584" xr:uid="{C14A22CA-C2B2-4725-9704-2F05FBB73448}"/>
    <cellStyle name="Normal 7 4 5 3" xfId="1440" xr:uid="{00000000-0005-0000-0000-000077070000}"/>
    <cellStyle name="Normal 7 4 5 3 10" xfId="24612" xr:uid="{4C744DA3-21BC-440E-8C96-D4CB18772947}"/>
    <cellStyle name="Normal 7 4 5 3 11" xfId="12794" xr:uid="{99365A30-2A21-4C99-87DC-94CD63FE7E63}"/>
    <cellStyle name="Normal 7 4 5 3 2" xfId="2835" xr:uid="{00000000-0005-0000-0000-0000A6080000}"/>
    <cellStyle name="Normal 7 4 5 3 2 2" xfId="3468" xr:uid="{00000000-0005-0000-0000-0000A7080000}"/>
    <cellStyle name="Normal 7 4 5 3 2 2 2" xfId="6522" xr:uid="{3D43E045-23D5-488C-9E94-5C16E657E405}"/>
    <cellStyle name="Normal 7 4 5 3 2 2 2 2" xfId="28421" xr:uid="{15790266-B34E-4E9F-933A-BD9FF2D41BBA}"/>
    <cellStyle name="Normal 7 4 5 3 2 2 2 3" xfId="16093" xr:uid="{C4463353-E454-41CE-A818-2C9CF0EA256D}"/>
    <cellStyle name="Normal 7 4 5 3 2 2 3" xfId="8546" xr:uid="{53F06438-B183-49CA-9ABA-B126D95AEB7C}"/>
    <cellStyle name="Normal 7 4 5 3 2 2 3 2" xfId="18926" xr:uid="{C5AF21F7-5F5E-49AF-98B0-B166EE2D6D36}"/>
    <cellStyle name="Normal 7 4 5 3 2 2 4" xfId="11379" xr:uid="{5550EB3C-C080-4D72-9AF8-79C67338107E}"/>
    <cellStyle name="Normal 7 4 5 3 2 2 4 2" xfId="21759" xr:uid="{0ADD8D08-89CC-4F81-8F2A-63C26EE882A8}"/>
    <cellStyle name="Normal 7 4 5 3 2 2 5" xfId="24329" xr:uid="{110C14E9-4DA6-4C8A-A623-8C4DA1C18513}"/>
    <cellStyle name="Normal 7 4 5 3 2 2 6" xfId="14054" xr:uid="{5D48DA47-A997-40DF-A05E-03E1AA896ED0}"/>
    <cellStyle name="Normal 7 4 5 3 2 3" xfId="4373" xr:uid="{0C638723-7EC5-4BBF-B85A-F7DA74481A1F}"/>
    <cellStyle name="Normal 7 4 5 3 2 3 2" xfId="9144" xr:uid="{B721CCCD-0A08-41C4-BCBF-1B443D0E2176}"/>
    <cellStyle name="Normal 7 4 5 3 2 3 2 2" xfId="29187" xr:uid="{9AF4A210-9EBD-431C-8F19-B71E5EADA8C2}"/>
    <cellStyle name="Normal 7 4 5 3 2 3 2 3" xfId="19524" xr:uid="{8171C32E-4272-46E8-8898-B49904C3F162}"/>
    <cellStyle name="Normal 7 4 5 3 2 3 3" xfId="11977" xr:uid="{3C2152C7-F5BB-419A-88C9-79BD358B1DD7}"/>
    <cellStyle name="Normal 7 4 5 3 2 3 3 2" xfId="22357" xr:uid="{28444200-7BA3-41E2-ADD8-7301CFF40D45}"/>
    <cellStyle name="Normal 7 4 5 3 2 3 4" xfId="22916" xr:uid="{09FBA3C0-D311-4F13-AFA1-7D0F432B1A8F}"/>
    <cellStyle name="Normal 7 4 5 3 2 3 5" xfId="16691" xr:uid="{78C2EC2F-2DA8-4386-8033-35B74E2DDBB6}"/>
    <cellStyle name="Normal 7 4 5 3 2 4" xfId="6050" xr:uid="{E39BE4B3-2DF2-44F3-AC26-C01470B4FC7A}"/>
    <cellStyle name="Normal 7 4 5 3 2 4 2" xfId="26564" xr:uid="{A98C0F54-6348-4585-9F78-F7DE2FC3E7D5}"/>
    <cellStyle name="Normal 7 4 5 3 2 4 3" xfId="15504" xr:uid="{71F9AB58-1893-4104-A00A-DF7B2A71C980}"/>
    <cellStyle name="Normal 7 4 5 3 2 5" xfId="7957" xr:uid="{C8BDD795-4668-43C6-AAD5-1987D8CA839C}"/>
    <cellStyle name="Normal 7 4 5 3 2 5 2" xfId="18337" xr:uid="{00EB6901-7F88-4FF7-8B00-FA4F51A5D420}"/>
    <cellStyle name="Normal 7 4 5 3 2 6" xfId="10790" xr:uid="{62A9211B-1887-457E-ABFA-3BA132E2CE7D}"/>
    <cellStyle name="Normal 7 4 5 3 2 6 2" xfId="21170" xr:uid="{1423FCE5-862C-46F5-8F8E-E6D61F840160}"/>
    <cellStyle name="Normal 7 4 5 3 2 7" xfId="23537" xr:uid="{DE2B695C-D9BC-4A10-AD4C-A8B5B1A7AB60}"/>
    <cellStyle name="Normal 7 4 5 3 2 8" xfId="13312" xr:uid="{5B7C446C-12F1-4EF5-99F8-DB42FFD90ADB}"/>
    <cellStyle name="Normal 7 4 5 3 3" xfId="3469" xr:uid="{00000000-0005-0000-0000-0000A8080000}"/>
    <cellStyle name="Normal 7 4 5 3 3 2" xfId="4591" xr:uid="{F16ECC63-77FB-4BC0-9263-3D0232E68377}"/>
    <cellStyle name="Normal 7 4 5 3 3 2 2" xfId="9362" xr:uid="{49B8B833-66EB-47B7-A317-B968AE51B0CF}"/>
    <cellStyle name="Normal 7 4 5 3 3 2 2 2" xfId="29332" xr:uid="{9593D21F-2633-4EB4-A6EC-5B30E8195583}"/>
    <cellStyle name="Normal 7 4 5 3 3 2 2 3" xfId="19742" xr:uid="{0D44F4C7-D9D4-4DBC-9DCD-9DFEB449FD0F}"/>
    <cellStyle name="Normal 7 4 5 3 3 2 3" xfId="12195" xr:uid="{5FB3DE9C-06F9-48E1-998C-8887FF754BAE}"/>
    <cellStyle name="Normal 7 4 5 3 3 2 3 2" xfId="22575" xr:uid="{FBDB5E6A-93AE-4500-9A85-23F5F0ECF22D}"/>
    <cellStyle name="Normal 7 4 5 3 3 2 4" xfId="25811" xr:uid="{B7346527-8675-4701-B877-62C841F6EBE0}"/>
    <cellStyle name="Normal 7 4 5 3 3 2 5" xfId="16909" xr:uid="{04D13FF9-3085-4228-BF3C-FE4E49CC3FCC}"/>
    <cellStyle name="Normal 7 4 5 3 3 3" xfId="6523" xr:uid="{9A4816BF-5D82-4100-95FF-086C23DB05A8}"/>
    <cellStyle name="Normal 7 4 5 3 3 3 2" xfId="26964" xr:uid="{7D3823DC-C7EB-4964-8756-C5BA544B68C4}"/>
    <cellStyle name="Normal 7 4 5 3 3 3 3" xfId="16094" xr:uid="{B126597B-9062-4A5E-968E-68A5860302BF}"/>
    <cellStyle name="Normal 7 4 5 3 3 4" xfId="8547" xr:uid="{4142520B-C995-40C9-9D97-9BBE14EDE247}"/>
    <cellStyle name="Normal 7 4 5 3 3 4 2" xfId="18927" xr:uid="{38A8EDC7-9CCF-4D01-B2AE-A1C83511C591}"/>
    <cellStyle name="Normal 7 4 5 3 3 5" xfId="11380" xr:uid="{28947E2A-5BBA-406A-98C1-DF60F3D73676}"/>
    <cellStyle name="Normal 7 4 5 3 3 5 2" xfId="21760" xr:uid="{5175FD23-5EE1-417D-A47F-73CF52833302}"/>
    <cellStyle name="Normal 7 4 5 3 3 6" xfId="25219" xr:uid="{64D9CA94-8A3C-40DD-98CD-79811DF79CBA}"/>
    <cellStyle name="Normal 7 4 5 3 3 7" xfId="14055" xr:uid="{F8447182-E098-4626-B45E-98AADA5EA0D7}"/>
    <cellStyle name="Normal 7 4 5 3 4" xfId="3467" xr:uid="{00000000-0005-0000-0000-0000A9080000}"/>
    <cellStyle name="Normal 7 4 5 3 4 2" xfId="6521" xr:uid="{EC580DD9-7275-479A-AA36-4019BB56B500}"/>
    <cellStyle name="Normal 7 4 5 3 4 2 2" xfId="28169" xr:uid="{667E8CEF-9AC4-4C27-96BB-0ADA10B9C7DA}"/>
    <cellStyle name="Normal 7 4 5 3 4 2 3" xfId="16092" xr:uid="{B8026675-0137-407F-933C-49AB3640FD85}"/>
    <cellStyle name="Normal 7 4 5 3 4 3" xfId="8545" xr:uid="{524A143B-8D12-41FA-9DBD-30220D6C3132}"/>
    <cellStyle name="Normal 7 4 5 3 4 3 2" xfId="18925" xr:uid="{0D27E462-6BF9-4BED-9856-E51B33311492}"/>
    <cellStyle name="Normal 7 4 5 3 4 4" xfId="11378" xr:uid="{3C91C5C8-72B4-426B-B061-1B5A2292495F}"/>
    <cellStyle name="Normal 7 4 5 3 4 4 2" xfId="21758" xr:uid="{8B5C94E8-934E-4BA0-8E92-79D17A692450}"/>
    <cellStyle name="Normal 7 4 5 3 4 5" xfId="24626" xr:uid="{D35239FD-09F5-4203-B7CB-904310CA3BF3}"/>
    <cellStyle name="Normal 7 4 5 3 4 6" xfId="14053" xr:uid="{C5CDB690-D4CE-42E7-ABAA-01518013248E}"/>
    <cellStyle name="Normal 7 4 5 3 5" xfId="2628" xr:uid="{00000000-0005-0000-0000-0000AA080000}"/>
    <cellStyle name="Normal 7 4 5 3 5 2" xfId="5889" xr:uid="{23142878-3E64-49A3-BA10-E99C203598A0}"/>
    <cellStyle name="Normal 7 4 5 3 5 2 2" xfId="26002" xr:uid="{BEF8B5AC-3BC3-4BD5-A597-7EC34795E82A}"/>
    <cellStyle name="Normal 7 4 5 3 5 2 3" xfId="15299" xr:uid="{1178578C-D67A-4B6C-8AFA-C38FDC910A54}"/>
    <cellStyle name="Normal 7 4 5 3 5 3" xfId="7752" xr:uid="{D6A72C4C-0188-4478-8821-B4BACD68C0F8}"/>
    <cellStyle name="Normal 7 4 5 3 5 3 2" xfId="18132" xr:uid="{046EB1D8-C08A-4410-B8C1-BA9D1632C251}"/>
    <cellStyle name="Normal 7 4 5 3 5 4" xfId="10585" xr:uid="{D00AB987-4839-467C-A7C1-09C933AED028}"/>
    <cellStyle name="Normal 7 4 5 3 5 4 2" xfId="20965" xr:uid="{147252C8-FADB-4773-B582-3E7DBC0152CB}"/>
    <cellStyle name="Normal 7 4 5 3 5 5" xfId="22877" xr:uid="{F78359D1-4FFF-4A2A-A148-43F4BFFDE41B}"/>
    <cellStyle name="Normal 7 4 5 3 5 6" xfId="13015" xr:uid="{0E89B7A7-D291-437F-B36D-3DABFBB30ECB}"/>
    <cellStyle name="Normal 7 4 5 3 6" xfId="4221" xr:uid="{6733272E-A744-4F20-B62A-DCC6BF90E6DB}"/>
    <cellStyle name="Normal 7 4 5 3 6 2" xfId="8992" xr:uid="{BD24733A-6C45-4563-87F3-273B8C8CA50A}"/>
    <cellStyle name="Normal 7 4 5 3 6 2 2" xfId="19372" xr:uid="{5DF50BFC-DDA0-4805-926D-A233BFE2283F}"/>
    <cellStyle name="Normal 7 4 5 3 6 3" xfId="11825" xr:uid="{87FB4150-563F-4FE9-8252-81900F4010FF}"/>
    <cellStyle name="Normal 7 4 5 3 6 3 2" xfId="22205" xr:uid="{3AEBE2F6-8496-45AA-B148-6F773FFCB072}"/>
    <cellStyle name="Normal 7 4 5 3 6 4" xfId="23590" xr:uid="{96941FE2-5BA6-45C7-94A9-6E6D07771D06}"/>
    <cellStyle name="Normal 7 4 5 3 6 5" xfId="16539" xr:uid="{AC15E640-E84D-4419-A405-D7592B8FFC29}"/>
    <cellStyle name="Normal 7 4 5 3 7" xfId="5456" xr:uid="{CB254C3D-8328-438C-BCB2-8175D5A7D7C0}"/>
    <cellStyle name="Normal 7 4 5 3 7 2" xfId="14753" xr:uid="{BF2EACDD-1085-482B-92B4-1207E9B75013}"/>
    <cellStyle name="Normal 7 4 5 3 8" xfId="7206" xr:uid="{AE704272-A315-4F5C-9074-FE104449892B}"/>
    <cellStyle name="Normal 7 4 5 3 8 2" xfId="17586" xr:uid="{0E02743E-A4C4-4CC3-8694-090F8FA53EAF}"/>
    <cellStyle name="Normal 7 4 5 3 9" xfId="10039" xr:uid="{0B61A119-BD13-445E-90A8-6817F9C647CE}"/>
    <cellStyle name="Normal 7 4 5 3 9 2" xfId="20419" xr:uid="{0BB920D2-DADD-49BC-BF35-D06395A6B8A6}"/>
    <cellStyle name="Normal 7 4 5 4" xfId="1441" xr:uid="{00000000-0005-0000-0000-000078070000}"/>
    <cellStyle name="Normal 7 4 5 4 2" xfId="3470" xr:uid="{00000000-0005-0000-0000-0000AC080000}"/>
    <cellStyle name="Normal 7 4 5 4 2 2" xfId="6524" xr:uid="{42FBD595-D5B7-4AB9-8D34-D4A4C1708753}"/>
    <cellStyle name="Normal 7 4 5 4 2 2 2" xfId="25969" xr:uid="{2980C43F-A4A4-4484-B060-7C9B30649953}"/>
    <cellStyle name="Normal 7 4 5 4 2 2 3" xfId="16095" xr:uid="{DCD9613D-4A7E-43F9-A40E-EE3F54EC9E4B}"/>
    <cellStyle name="Normal 7 4 5 4 2 3" xfId="8548" xr:uid="{55FBFC02-499D-47BD-B532-C2640EB2B05D}"/>
    <cellStyle name="Normal 7 4 5 4 2 3 2" xfId="18928" xr:uid="{0F914924-E3DF-4011-854A-867251C0B59B}"/>
    <cellStyle name="Normal 7 4 5 4 2 4" xfId="11381" xr:uid="{13AC4B8A-9E5B-474E-9E6C-EE4AE33C4E9C}"/>
    <cellStyle name="Normal 7 4 5 4 2 4 2" xfId="21761" xr:uid="{90CA32E0-CB42-40E4-9F5A-8DB54EAC6541}"/>
    <cellStyle name="Normal 7 4 5 4 2 5" xfId="22769" xr:uid="{94BBA90A-4A8B-48E8-A640-3995F7A77AF9}"/>
    <cellStyle name="Normal 7 4 5 4 2 6" xfId="14056" xr:uid="{B7C92D4B-1964-4EB7-9CFC-E84F2E7C7CAE}"/>
    <cellStyle name="Normal 7 4 5 4 3" xfId="4371" xr:uid="{982E9A28-BAEF-4D2A-BA36-1FA1CE6DD9F4}"/>
    <cellStyle name="Normal 7 4 5 4 3 2" xfId="9142" xr:uid="{B712051D-32A4-43A4-8A2F-54401EFD0C75}"/>
    <cellStyle name="Normal 7 4 5 4 3 2 2" xfId="29185" xr:uid="{99D741DD-8818-4024-9257-3A11E348F120}"/>
    <cellStyle name="Normal 7 4 5 4 3 2 3" xfId="19522" xr:uid="{8264D096-1196-40D9-B548-697DC033D31E}"/>
    <cellStyle name="Normal 7 4 5 4 3 3" xfId="11975" xr:uid="{152172AE-EAFB-467A-95C5-81277FA4B09E}"/>
    <cellStyle name="Normal 7 4 5 4 3 3 2" xfId="22355" xr:uid="{0508528A-A947-49DE-AF97-F946734EE209}"/>
    <cellStyle name="Normal 7 4 5 4 3 4" xfId="25529" xr:uid="{E6EC1743-A75B-4844-8031-40D139C09885}"/>
    <cellStyle name="Normal 7 4 5 4 3 5" xfId="16689" xr:uid="{36DC94FC-6C39-42C6-91E1-F72E73567142}"/>
    <cellStyle name="Normal 7 4 5 4 4" xfId="5457" xr:uid="{F4736D85-8878-4FA8-923A-E1403838DB9E}"/>
    <cellStyle name="Normal 7 4 5 4 4 2" xfId="26570" xr:uid="{624BF12C-C3D0-4C8B-A536-EFF8619DDA34}"/>
    <cellStyle name="Normal 7 4 5 4 4 3" xfId="14754" xr:uid="{1B9A5E26-C8C1-483B-9DFB-4844385D2F0A}"/>
    <cellStyle name="Normal 7 4 5 4 5" xfId="7207" xr:uid="{D60782DB-55D6-48B1-956D-983D1F530E6E}"/>
    <cellStyle name="Normal 7 4 5 4 5 2" xfId="17587" xr:uid="{5D06CA8C-1AD9-4647-94A1-100975BFC402}"/>
    <cellStyle name="Normal 7 4 5 4 6" xfId="10040" xr:uid="{B046BC94-B393-4FC2-B26B-E939306116A1}"/>
    <cellStyle name="Normal 7 4 5 4 6 2" xfId="20420" xr:uid="{E0179641-1977-468D-A4DF-EE6E9ED518F0}"/>
    <cellStyle name="Normal 7 4 5 4 7" xfId="25043" xr:uid="{DAD150E5-63F9-456D-9DE2-ECABA4755ED5}"/>
    <cellStyle name="Normal 7 4 5 4 8" xfId="13310" xr:uid="{8A287C97-45FB-442A-B27F-6A8E1BE93E89}"/>
    <cellStyle name="Normal 7 4 5 5" xfId="3471" xr:uid="{00000000-0005-0000-0000-0000AD080000}"/>
    <cellStyle name="Normal 7 4 5 5 2" xfId="4592" xr:uid="{35926369-7039-4EEC-B75A-3BB1B347393D}"/>
    <cellStyle name="Normal 7 4 5 5 2 2" xfId="9363" xr:uid="{546177B1-454A-4B2A-BFEC-6304F37CC577}"/>
    <cellStyle name="Normal 7 4 5 5 2 2 2" xfId="29333" xr:uid="{CC14DF5E-FE0D-486C-AAF8-1B25ECD8B96E}"/>
    <cellStyle name="Normal 7 4 5 5 2 2 3" xfId="19743" xr:uid="{87C6055A-3964-4D38-8D4A-CE748D2E6B01}"/>
    <cellStyle name="Normal 7 4 5 5 2 3" xfId="12196" xr:uid="{2EC098A8-4B36-4970-AF8C-00FFD5C5EBAE}"/>
    <cellStyle name="Normal 7 4 5 5 2 3 2" xfId="22576" xr:uid="{22FC2890-9AC8-4682-9492-D716708225D3}"/>
    <cellStyle name="Normal 7 4 5 5 2 4" xfId="25012" xr:uid="{BCC1CDE4-D924-4A74-ABE2-BC5407609446}"/>
    <cellStyle name="Normal 7 4 5 5 2 5" xfId="16910" xr:uid="{004673F0-7811-480D-A61E-403C4EE5590B}"/>
    <cellStyle name="Normal 7 4 5 5 3" xfId="6525" xr:uid="{E3206B87-3C43-4C2E-8780-6DE350835BA0}"/>
    <cellStyle name="Normal 7 4 5 5 3 2" xfId="27458" xr:uid="{2502B905-3FA1-4966-ACCB-BC7CAACEF295}"/>
    <cellStyle name="Normal 7 4 5 5 3 3" xfId="16096" xr:uid="{996D8786-8EBA-4700-BBEC-ED4C5AC1B543}"/>
    <cellStyle name="Normal 7 4 5 5 4" xfId="8549" xr:uid="{82075F95-A6E9-4D35-A9F0-06F7AC3631A3}"/>
    <cellStyle name="Normal 7 4 5 5 4 2" xfId="18929" xr:uid="{A9FEF4C5-48FB-455A-BC90-FD1F945BC554}"/>
    <cellStyle name="Normal 7 4 5 5 5" xfId="11382" xr:uid="{6649B145-16D2-42EB-9E9A-6272A5863D30}"/>
    <cellStyle name="Normal 7 4 5 5 5 2" xfId="21762" xr:uid="{23C63933-20B4-4F27-B148-5287C908DEA0}"/>
    <cellStyle name="Normal 7 4 5 5 6" xfId="24609" xr:uid="{EA31AACA-524A-4320-BE62-8957480C0168}"/>
    <cellStyle name="Normal 7 4 5 5 7" xfId="14057" xr:uid="{4CB9380D-C10B-4E9E-B0DE-819499236CC6}"/>
    <cellStyle name="Normal 7 4 5 6" xfId="2994" xr:uid="{00000000-0005-0000-0000-0000AE080000}"/>
    <cellStyle name="Normal 7 4 5 6 2" xfId="6143" xr:uid="{329964A5-29AB-4E50-A18A-0A87C77E0CD2}"/>
    <cellStyle name="Normal 7 4 5 6 2 2" xfId="26281" xr:uid="{F6A11925-35D7-4E7B-A272-D237D9A4867B}"/>
    <cellStyle name="Normal 7 4 5 6 2 3" xfId="15621" xr:uid="{8C08E7FF-2AAA-4A1F-ABA8-09F53F075606}"/>
    <cellStyle name="Normal 7 4 5 6 3" xfId="8074" xr:uid="{3CE81D40-D365-4DDF-AD91-51407A1C4B00}"/>
    <cellStyle name="Normal 7 4 5 6 3 2" xfId="18454" xr:uid="{2699446A-D6E3-4CE3-B055-4CB4598BFD69}"/>
    <cellStyle name="Normal 7 4 5 6 4" xfId="10907" xr:uid="{C0D1FBFA-0F28-4D12-A591-2DBC776B99E0}"/>
    <cellStyle name="Normal 7 4 5 6 4 2" xfId="21287" xr:uid="{9C1F2FD1-FEB8-41EF-98CD-A19DD9AE8D71}"/>
    <cellStyle name="Normal 7 4 5 6 5" xfId="23242" xr:uid="{76C9B4D9-2046-4620-9B09-B04B8044D621}"/>
    <cellStyle name="Normal 7 4 5 6 6" xfId="13492" xr:uid="{94814A25-6D71-4B56-BB2B-1EF7487F1533}"/>
    <cellStyle name="Normal 7 4 5 7" xfId="2465" xr:uid="{00000000-0005-0000-0000-0000AF080000}"/>
    <cellStyle name="Normal 7 4 5 7 2" xfId="5755" xr:uid="{0806CEDE-82C4-4757-94A1-D4A364F385D3}"/>
    <cellStyle name="Normal 7 4 5 7 2 2" xfId="27822" xr:uid="{D8A20EC4-0930-48B5-BB8D-002EEEFF8B79}"/>
    <cellStyle name="Normal 7 4 5 7 2 3" xfId="15136" xr:uid="{DAB03735-5BCD-45F9-965F-F78638AB8C71}"/>
    <cellStyle name="Normal 7 4 5 7 3" xfId="7589" xr:uid="{ED185F1D-0AFD-46B2-AFBC-5817A752073C}"/>
    <cellStyle name="Normal 7 4 5 7 3 2" xfId="17969" xr:uid="{2A1AE796-8920-4BEB-9B03-81203931504B}"/>
    <cellStyle name="Normal 7 4 5 7 4" xfId="10422" xr:uid="{F3CE7AE9-9597-4D70-ADB1-9CD09D5303E7}"/>
    <cellStyle name="Normal 7 4 5 7 4 2" xfId="20802" xr:uid="{4BD12F4B-85C9-443B-ADB6-EB5598A001F6}"/>
    <cellStyle name="Normal 7 4 5 7 5" xfId="24684" xr:uid="{7F498DCC-8B79-42AE-A66D-651ED3928429}"/>
    <cellStyle name="Normal 7 4 5 7 6" xfId="12852" xr:uid="{9679F6B9-5814-4809-BD04-04514E08081E}"/>
    <cellStyle name="Normal 7 4 5 8" xfId="2219" xr:uid="{00000000-0005-0000-0000-00009E080000}"/>
    <cellStyle name="Normal 7 4 5 8 2" xfId="7345" xr:uid="{F557962B-98E4-404E-BF09-964D44DF646A}"/>
    <cellStyle name="Normal 7 4 5 8 2 2" xfId="17725" xr:uid="{AC796349-D30C-4D4B-B059-04E362F1D48F}"/>
    <cellStyle name="Normal 7 4 5 8 3" xfId="10178" xr:uid="{65D29BBD-196A-4C9A-871F-33946F3CB743}"/>
    <cellStyle name="Normal 7 4 5 8 3 2" xfId="20558" xr:uid="{0A8EC2C8-C8BA-4B53-896F-A5393B55CE64}"/>
    <cellStyle name="Normal 7 4 5 8 4" xfId="25053" xr:uid="{1DAEE79F-B8A0-4360-B81F-5E1789B45645}"/>
    <cellStyle name="Normal 7 4 5 8 5" xfId="14892" xr:uid="{9007E917-66A3-431C-88DD-43C81AF06304}"/>
    <cellStyle name="Normal 7 4 5 9" xfId="4071" xr:uid="{3A901DB5-58D0-4820-A143-9FCA31460F7B}"/>
    <cellStyle name="Normal 7 4 5 9 2" xfId="8850" xr:uid="{700C17F6-D58A-408C-990F-C332EC8EC78C}"/>
    <cellStyle name="Normal 7 4 5 9 2 2" xfId="19230" xr:uid="{21BE3DC1-CB27-4FAF-BB6A-6FA87890E308}"/>
    <cellStyle name="Normal 7 4 5 9 3" xfId="11683" xr:uid="{1CB0413C-DD3D-4618-9B8E-208420E02059}"/>
    <cellStyle name="Normal 7 4 5 9 3 2" xfId="22063" xr:uid="{5227A0D6-DE0B-44F1-888B-5E60B3D3CD5C}"/>
    <cellStyle name="Normal 7 4 5 9 4" xfId="16397" xr:uid="{C8264871-7043-484B-8B5D-04A589B9A087}"/>
    <cellStyle name="Normal 7 4 6" xfId="1442" xr:uid="{00000000-0005-0000-0000-000079070000}"/>
    <cellStyle name="Normal 7 4 6 10" xfId="7208" xr:uid="{9D0BAB81-E060-46C4-A067-C3886DD2E4F5}"/>
    <cellStyle name="Normal 7 4 6 10 2" xfId="17588" xr:uid="{9281F678-6949-4A54-9733-A9AB1BF089C4}"/>
    <cellStyle name="Normal 7 4 6 11" xfId="10041" xr:uid="{579AAEC4-267E-45D8-8DA8-18AB3513478E}"/>
    <cellStyle name="Normal 7 4 6 11 2" xfId="20421" xr:uid="{59AE8321-472F-48C9-9BCE-38BE78599AF0}"/>
    <cellStyle name="Normal 7 4 6 12" xfId="24331" xr:uid="{BBFED37D-C0AD-4F14-AA04-70C6AE104C62}"/>
    <cellStyle name="Normal 7 4 6 13" xfId="12433" xr:uid="{6BCE06AF-85C4-4CC2-A918-E39D433FF0CD}"/>
    <cellStyle name="Normal 7 4 6 2" xfId="1443" xr:uid="{00000000-0005-0000-0000-00007A070000}"/>
    <cellStyle name="Normal 7 4 6 2 10" xfId="10042" xr:uid="{015A21AC-34D4-4826-84DF-2A188863A218}"/>
    <cellStyle name="Normal 7 4 6 2 10 2" xfId="20422" xr:uid="{57D37285-A06B-422F-B2D6-F44DF926CFBE}"/>
    <cellStyle name="Normal 7 4 6 2 11" xfId="24462" xr:uid="{3A31A8B7-2F92-472E-B7B5-9E887E7C8D00}"/>
    <cellStyle name="Normal 7 4 6 2 12" xfId="12637" xr:uid="{36FBE80E-5417-4AF5-86DE-81A4404606E3}"/>
    <cellStyle name="Normal 7 4 6 2 2" xfId="1444" xr:uid="{00000000-0005-0000-0000-00007B070000}"/>
    <cellStyle name="Normal 7 4 6 2 2 2" xfId="3473" xr:uid="{00000000-0005-0000-0000-0000B3080000}"/>
    <cellStyle name="Normal 7 4 6 2 2 2 2" xfId="6527" xr:uid="{2F811766-F2D8-4F4A-BA50-EF6F59704A35}"/>
    <cellStyle name="Normal 7 4 6 2 2 2 2 2" xfId="28017" xr:uid="{0EDEF980-8DC6-4133-825D-0AC672B945BF}"/>
    <cellStyle name="Normal 7 4 6 2 2 2 2 3" xfId="28172" xr:uid="{C9E9391A-CE76-400B-A4DD-A6C96FC18D1A}"/>
    <cellStyle name="Normal 7 4 6 2 2 2 2 4" xfId="16098" xr:uid="{3605FF11-A96C-4B5F-8FB7-99805CCB62D8}"/>
    <cellStyle name="Normal 7 4 6 2 2 2 3" xfId="8551" xr:uid="{C4F74542-B8A6-42C1-A393-BC01099B8C81}"/>
    <cellStyle name="Normal 7 4 6 2 2 2 3 2" xfId="28942" xr:uid="{484EA8FF-A658-414F-9465-055E6F23859F}"/>
    <cellStyle name="Normal 7 4 6 2 2 2 3 3" xfId="18931" xr:uid="{6981B120-B073-420F-B6D7-0CB1E2F8A322}"/>
    <cellStyle name="Normal 7 4 6 2 2 2 4" xfId="11384" xr:uid="{395CAD96-80CB-41CA-BD86-7FD10E6DB9DF}"/>
    <cellStyle name="Normal 7 4 6 2 2 2 4 2" xfId="21764" xr:uid="{50EB8523-F2CE-4146-8B69-A2E310D75B9E}"/>
    <cellStyle name="Normal 7 4 6 2 2 2 5" xfId="23313" xr:uid="{7176CF5D-11D8-4B27-8F9A-BFE9DC434CCA}"/>
    <cellStyle name="Normal 7 4 6 2 2 2 6" xfId="14059" xr:uid="{D5A276A3-7024-4E73-9B16-9116CA47891B}"/>
    <cellStyle name="Normal 7 4 6 2 2 3" xfId="4374" xr:uid="{A95130CF-C1A4-4A97-BA51-A9E1E46AC1AE}"/>
    <cellStyle name="Normal 7 4 6 2 2 3 2" xfId="9145" xr:uid="{8FB22CD3-2825-4E0D-8E2B-C6AE3C0C82EF}"/>
    <cellStyle name="Normal 7 4 6 2 2 3 2 2" xfId="29188" xr:uid="{D13D335D-E041-48E9-B7D1-4A67740958C5}"/>
    <cellStyle name="Normal 7 4 6 2 2 3 2 3" xfId="19525" xr:uid="{DB344710-F17E-418C-B4A2-630026663705}"/>
    <cellStyle name="Normal 7 4 6 2 2 3 3" xfId="11978" xr:uid="{8B36AEBF-4134-4BF8-A36C-9786466154DA}"/>
    <cellStyle name="Normal 7 4 6 2 2 3 3 2" xfId="22358" xr:uid="{C7F59C12-9CF7-4B47-9F45-F7C1BEC7C5BE}"/>
    <cellStyle name="Normal 7 4 6 2 2 3 4" xfId="25162" xr:uid="{3C115A6D-5126-4E2C-B507-31228BFAAE47}"/>
    <cellStyle name="Normal 7 4 6 2 2 3 5" xfId="16692" xr:uid="{D66D56DF-7F5C-49BE-BBB9-7F2F3686A2B0}"/>
    <cellStyle name="Normal 7 4 6 2 2 4" xfId="5460" xr:uid="{0CC6A5EB-0BCE-4510-BA88-5FEA0A5CE841}"/>
    <cellStyle name="Normal 7 4 6 2 2 4 2" xfId="28461" xr:uid="{5B671DBE-841C-4EF3-B4B0-44130DDBD783}"/>
    <cellStyle name="Normal 7 4 6 2 2 4 3" xfId="14757" xr:uid="{EDEA2358-8CBB-4A34-ADCC-15B892D84035}"/>
    <cellStyle name="Normal 7 4 6 2 2 5" xfId="7210" xr:uid="{C8622CF0-6FD8-4D48-B3CB-2AF7D2A7302D}"/>
    <cellStyle name="Normal 7 4 6 2 2 5 2" xfId="17590" xr:uid="{61377672-1CFC-4732-A347-7DE660EB372D}"/>
    <cellStyle name="Normal 7 4 6 2 2 6" xfId="10043" xr:uid="{65A19268-3767-4078-A796-2C4CBC861A87}"/>
    <cellStyle name="Normal 7 4 6 2 2 6 2" xfId="20423" xr:uid="{6EEB025A-54AB-4B21-B3FD-EFE52BBACBEC}"/>
    <cellStyle name="Normal 7 4 6 2 2 7" xfId="24148" xr:uid="{DF5D084C-42C6-42A0-B7E0-1157BB69E3A5}"/>
    <cellStyle name="Normal 7 4 6 2 2 8" xfId="13314" xr:uid="{165DDDD3-124E-47C3-91DC-3E4956AB94E1}"/>
    <cellStyle name="Normal 7 4 6 2 3" xfId="3474" xr:uid="{00000000-0005-0000-0000-0000B4080000}"/>
    <cellStyle name="Normal 7 4 6 2 3 2" xfId="4593" xr:uid="{AA9A90EB-6786-4553-BCF1-820E08D62D55}"/>
    <cellStyle name="Normal 7 4 6 2 3 2 2" xfId="9364" xr:uid="{C2246DDC-4E13-4C61-8968-6177DDB50795}"/>
    <cellStyle name="Normal 7 4 6 2 3 2 2 2" xfId="29334" xr:uid="{31266F53-CA8F-4EF3-8346-F5CE4DF6BBA1}"/>
    <cellStyle name="Normal 7 4 6 2 3 2 2 3" xfId="19744" xr:uid="{35689738-0262-4E2E-BAF1-64F685E77766}"/>
    <cellStyle name="Normal 7 4 6 2 3 2 3" xfId="12197" xr:uid="{BE3011C3-5EC8-436E-AAD2-BD8EF622F124}"/>
    <cellStyle name="Normal 7 4 6 2 3 2 3 2" xfId="22577" xr:uid="{8CC6CDDA-E727-4ED4-A72A-05F6C13D9FD8}"/>
    <cellStyle name="Normal 7 4 6 2 3 2 4" xfId="23991" xr:uid="{4D51B64E-BCB2-4EE1-B006-9BC0CD8C2EF3}"/>
    <cellStyle name="Normal 7 4 6 2 3 2 5" xfId="16911" xr:uid="{012AE3E8-1ED9-4641-AB2A-A7BB3922440C}"/>
    <cellStyle name="Normal 7 4 6 2 3 3" xfId="6528" xr:uid="{2EFCFD26-23A9-43B4-8E21-F6FB3260333C}"/>
    <cellStyle name="Normal 7 4 6 2 3 3 2" xfId="26700" xr:uid="{B4B5CA8E-1E02-446A-B17B-F16112AD7BB4}"/>
    <cellStyle name="Normal 7 4 6 2 3 3 3" xfId="16099" xr:uid="{6F902B5B-0EF3-4C63-810A-D291B05A10F1}"/>
    <cellStyle name="Normal 7 4 6 2 3 4" xfId="8552" xr:uid="{4687F2C9-0B83-42E4-B559-9E6EF6827985}"/>
    <cellStyle name="Normal 7 4 6 2 3 4 2" xfId="18932" xr:uid="{3B844C43-1343-40FE-BD7C-093E5C60487E}"/>
    <cellStyle name="Normal 7 4 6 2 3 5" xfId="11385" xr:uid="{D9D4C41C-9940-41B4-83A4-0C3BF2E3A360}"/>
    <cellStyle name="Normal 7 4 6 2 3 5 2" xfId="21765" xr:uid="{3A4A0930-732E-4036-913C-716D778E0713}"/>
    <cellStyle name="Normal 7 4 6 2 3 6" xfId="22898" xr:uid="{FC5630F8-D770-4D8E-B960-DE9C0187F3DE}"/>
    <cellStyle name="Normal 7 4 6 2 3 7" xfId="14060" xr:uid="{4CE8185E-7E44-4B27-A157-43795DCE7A16}"/>
    <cellStyle name="Normal 7 4 6 2 4" xfId="3472" xr:uid="{00000000-0005-0000-0000-0000B5080000}"/>
    <cellStyle name="Normal 7 4 6 2 4 2" xfId="6526" xr:uid="{A7065ACD-749C-4101-B617-76BAE472C0A7}"/>
    <cellStyle name="Normal 7 4 6 2 4 2 2" xfId="25904" xr:uid="{B86BAEC1-F979-42C6-99B5-2C2E12484112}"/>
    <cellStyle name="Normal 7 4 6 2 4 2 3" xfId="16097" xr:uid="{58F29C10-D636-4686-938A-855CF3DCD771}"/>
    <cellStyle name="Normal 7 4 6 2 4 3" xfId="8550" xr:uid="{0AEA8D9C-556A-403C-B4B1-97E240CDC933}"/>
    <cellStyle name="Normal 7 4 6 2 4 3 2" xfId="18930" xr:uid="{79DB9C0E-2454-4F95-BF3E-02655D6D29C7}"/>
    <cellStyle name="Normal 7 4 6 2 4 4" xfId="11383" xr:uid="{5704E751-D96F-4DBF-859F-4DEFDDB9AB3D}"/>
    <cellStyle name="Normal 7 4 6 2 4 4 2" xfId="21763" xr:uid="{731B8A3F-E65F-4DA0-8B6C-75A01AF6462B}"/>
    <cellStyle name="Normal 7 4 6 2 4 5" xfId="25049" xr:uid="{F842D7F2-DBC3-4B01-8A2B-4FBB6AB1F674}"/>
    <cellStyle name="Normal 7 4 6 2 4 6" xfId="14058" xr:uid="{3FA029E0-83EC-4C1E-924F-02FAFF8C3151}"/>
    <cellStyle name="Normal 7 4 6 2 5" xfId="2611" xr:uid="{00000000-0005-0000-0000-0000B6080000}"/>
    <cellStyle name="Normal 7 4 6 2 5 2" xfId="5874" xr:uid="{ED28E35E-3B05-43CA-8272-C98CFE752A4D}"/>
    <cellStyle name="Normal 7 4 6 2 5 2 2" xfId="28340" xr:uid="{AFB9A578-F33D-4994-B6A6-915A59C8352E}"/>
    <cellStyle name="Normal 7 4 6 2 5 2 3" xfId="15282" xr:uid="{183E967D-EBC3-47C1-BAF4-AC54C24D929C}"/>
    <cellStyle name="Normal 7 4 6 2 5 3" xfId="7735" xr:uid="{7E3AB69C-436C-401C-9731-4BF2E5CA0323}"/>
    <cellStyle name="Normal 7 4 6 2 5 3 2" xfId="18115" xr:uid="{37B93855-0475-488B-AD3D-C61E28883DFC}"/>
    <cellStyle name="Normal 7 4 6 2 5 4" xfId="10568" xr:uid="{B178F962-2657-4F24-AA8F-DE264DF48D23}"/>
    <cellStyle name="Normal 7 4 6 2 5 4 2" xfId="20948" xr:uid="{077C6A62-37F7-425D-AABA-A9B4B25DC1F8}"/>
    <cellStyle name="Normal 7 4 6 2 5 5" xfId="24141" xr:uid="{5151E569-3E21-4983-BF90-72E5D7566DF1}"/>
    <cellStyle name="Normal 7 4 6 2 5 6" xfId="12998" xr:uid="{B0D1F0C8-B578-42DD-9297-A7A26493E6A5}"/>
    <cellStyle name="Normal 7 4 6 2 6" xfId="2404" xr:uid="{00000000-0005-0000-0000-0000B1080000}"/>
    <cellStyle name="Normal 7 4 6 2 6 2" xfId="7530" xr:uid="{3E5CC756-B253-4B3C-9DB5-BDF4E3049137}"/>
    <cellStyle name="Normal 7 4 6 2 6 2 2" xfId="17910" xr:uid="{4F7B4801-3A30-4063-9945-9276C0972B4A}"/>
    <cellStyle name="Normal 7 4 6 2 6 3" xfId="10363" xr:uid="{D328754E-1865-498D-ABA5-A3AA117E1F7A}"/>
    <cellStyle name="Normal 7 4 6 2 6 3 2" xfId="20743" xr:uid="{89CE0C2E-16F7-4DA9-9179-5B9D4093E09C}"/>
    <cellStyle name="Normal 7 4 6 2 6 4" xfId="23612" xr:uid="{C63B725F-10E9-4005-B129-185D18AB4974}"/>
    <cellStyle name="Normal 7 4 6 2 6 5" xfId="15077" xr:uid="{686D7622-0DA7-455A-B5E0-6173D814EE00}"/>
    <cellStyle name="Normal 7 4 6 2 7" xfId="4104" xr:uid="{FBC0C879-14E9-4755-8B03-4CDD731C2FC5}"/>
    <cellStyle name="Normal 7 4 6 2 7 2" xfId="8877" xr:uid="{C58BACB1-648D-4A62-8DF5-AE1F6BC94290}"/>
    <cellStyle name="Normal 7 4 6 2 7 2 2" xfId="19257" xr:uid="{9DE98E81-F832-46FD-90D4-FD7D25B8E057}"/>
    <cellStyle name="Normal 7 4 6 2 7 3" xfId="11710" xr:uid="{74A38B67-90CA-4EEB-BF93-499AD9B73FD6}"/>
    <cellStyle name="Normal 7 4 6 2 7 3 2" xfId="22090" xr:uid="{D7F29AF2-0D5B-41BE-82B6-57DAC19ABB89}"/>
    <cellStyle name="Normal 7 4 6 2 7 4" xfId="16424" xr:uid="{637739DF-7C78-4B06-938E-04C37FC8F35F}"/>
    <cellStyle name="Normal 7 4 6 2 8" xfId="5459" xr:uid="{2F886AA2-4DDA-40FD-9E88-F748B011B828}"/>
    <cellStyle name="Normal 7 4 6 2 8 2" xfId="14756" xr:uid="{7FA1EA60-EAA8-429A-A717-719E22507350}"/>
    <cellStyle name="Normal 7 4 6 2 9" xfId="7209" xr:uid="{0EBDD1CB-AD53-45F4-AA45-AB9B37BCF00A}"/>
    <cellStyle name="Normal 7 4 6 2 9 2" xfId="17589" xr:uid="{6BC88A3B-1DCE-4ABE-9228-C1F329747FBB}"/>
    <cellStyle name="Normal 7 4 6 3" xfId="1445" xr:uid="{00000000-0005-0000-0000-00007C070000}"/>
    <cellStyle name="Normal 7 4 6 3 2" xfId="3475" xr:uid="{00000000-0005-0000-0000-0000B8080000}"/>
    <cellStyle name="Normal 7 4 6 3 2 2" xfId="6529" xr:uid="{35017E7D-4080-453E-9AB5-4EBD7D742297}"/>
    <cellStyle name="Normal 7 4 6 3 2 2 2" xfId="25594" xr:uid="{0F8CE7FB-386C-435B-A026-98059F5A95A9}"/>
    <cellStyle name="Normal 7 4 6 3 2 2 3" xfId="28534" xr:uid="{1F2CEFE1-D1FE-4130-ACC8-FD585A24FA99}"/>
    <cellStyle name="Normal 7 4 6 3 2 2 4" xfId="16100" xr:uid="{88626788-AA4A-42B7-8834-79CDBF1F5327}"/>
    <cellStyle name="Normal 7 4 6 3 2 3" xfId="8553" xr:uid="{8FB01244-A933-4F0C-BCDB-A633B5525C26}"/>
    <cellStyle name="Normal 7 4 6 3 2 3 2" xfId="28943" xr:uid="{B5BAFC47-2B98-4822-959C-22BE61FD9BC3}"/>
    <cellStyle name="Normal 7 4 6 3 2 3 3" xfId="18933" xr:uid="{763CE3F2-E5C5-47D8-BA0B-756F115B01F4}"/>
    <cellStyle name="Normal 7 4 6 3 2 4" xfId="11386" xr:uid="{3581D6B7-B0E6-457A-AA56-376099B8AF45}"/>
    <cellStyle name="Normal 7 4 6 3 2 4 2" xfId="21766" xr:uid="{9EAA1A85-C736-4161-8EB5-AE161B56076D}"/>
    <cellStyle name="Normal 7 4 6 3 2 5" xfId="23680" xr:uid="{F6B9E067-6AA6-466A-B3C9-A78C4E1F66B9}"/>
    <cellStyle name="Normal 7 4 6 3 2 6" xfId="14061" xr:uid="{22FA1A24-F2FC-4BFE-8BAB-1373E623DF80}"/>
    <cellStyle name="Normal 7 4 6 3 3" xfId="2836" xr:uid="{00000000-0005-0000-0000-0000B9080000}"/>
    <cellStyle name="Normal 7 4 6 3 3 2" xfId="6051" xr:uid="{9833E8C8-D664-4632-AEAC-06D0FE3225DB}"/>
    <cellStyle name="Normal 7 4 6 3 3 2 2" xfId="25924" xr:uid="{1F4B852F-4C06-42C4-AD07-13893317F0E1}"/>
    <cellStyle name="Normal 7 4 6 3 3 2 3" xfId="15505" xr:uid="{17B32C06-3280-4A63-81CA-C96A785D6C1D}"/>
    <cellStyle name="Normal 7 4 6 3 3 3" xfId="7958" xr:uid="{BC3F3018-7F28-4708-97DE-8915B1749A03}"/>
    <cellStyle name="Normal 7 4 6 3 3 3 2" xfId="18338" xr:uid="{27BA55F5-426F-4C43-9835-B844C5A2DD31}"/>
    <cellStyle name="Normal 7 4 6 3 3 4" xfId="10791" xr:uid="{EAA73794-EE82-4AE9-A943-B5B056B37C1A}"/>
    <cellStyle name="Normal 7 4 6 3 3 4 2" xfId="21171" xr:uid="{5A10CD32-36F2-438E-B345-DE2BDB4A9EFE}"/>
    <cellStyle name="Normal 7 4 6 3 3 5" xfId="22939" xr:uid="{FB4C0B42-AD50-4039-A7AA-357C00D435AC}"/>
    <cellStyle name="Normal 7 4 6 3 3 6" xfId="13313" xr:uid="{C3FCB08E-F407-46DD-8B97-023E94F4A4B3}"/>
    <cellStyle name="Normal 7 4 6 3 4" xfId="4222" xr:uid="{3D508AE3-1814-404D-9AC4-712273263D09}"/>
    <cellStyle name="Normal 7 4 6 3 4 2" xfId="8993" xr:uid="{CF3251C8-5F32-48E4-AEF0-9E4ECEFAC3C5}"/>
    <cellStyle name="Normal 7 4 6 3 4 2 2" xfId="29070" xr:uid="{1044CA18-5623-4314-B05D-5ABAAC6D8965}"/>
    <cellStyle name="Normal 7 4 6 3 4 2 3" xfId="19373" xr:uid="{3ADC7E10-6F86-492B-B40F-0999E1058B87}"/>
    <cellStyle name="Normal 7 4 6 3 4 3" xfId="11826" xr:uid="{059EDE9C-EEF9-4E19-A280-1845B7381291}"/>
    <cellStyle name="Normal 7 4 6 3 4 3 2" xfId="22206" xr:uid="{1E094AD0-1DCD-4C0E-9C66-5325193AEC02}"/>
    <cellStyle name="Normal 7 4 6 3 4 4" xfId="24426" xr:uid="{2757FBC0-CFF8-45CD-BA73-66D590E944AE}"/>
    <cellStyle name="Normal 7 4 6 3 4 5" xfId="16540" xr:uid="{E8F3403B-B7F8-45DF-841A-A643EC17ED5D}"/>
    <cellStyle name="Normal 7 4 6 3 5" xfId="5461" xr:uid="{ACED7834-840E-47D4-8EAE-013D3F8DD5E1}"/>
    <cellStyle name="Normal 7 4 6 3 5 2" xfId="28043" xr:uid="{DBA71A09-0ABB-419B-85A4-F90BCEADE320}"/>
    <cellStyle name="Normal 7 4 6 3 5 3" xfId="14758" xr:uid="{3F6B750F-8CA5-4894-B3FC-F21D8C721CA2}"/>
    <cellStyle name="Normal 7 4 6 3 6" xfId="7211" xr:uid="{C6DA2319-B02F-4D3C-BA00-AEB648EC567D}"/>
    <cellStyle name="Normal 7 4 6 3 6 2" xfId="17591" xr:uid="{F6ECAE9E-E100-48F6-90F1-82731369342C}"/>
    <cellStyle name="Normal 7 4 6 3 7" xfId="10044" xr:uid="{14B519C2-0820-4466-A584-7FE00120A0A3}"/>
    <cellStyle name="Normal 7 4 6 3 7 2" xfId="20424" xr:uid="{23B42D99-E8B9-470A-B34B-1E6BC71D1E6B}"/>
    <cellStyle name="Normal 7 4 6 3 8" xfId="23299" xr:uid="{D10B02A0-CC7F-451E-B557-50CF86281086}"/>
    <cellStyle name="Normal 7 4 6 3 9" xfId="12795" xr:uid="{4D297DEC-FC89-4059-A06B-191A9F90780A}"/>
    <cellStyle name="Normal 7 4 6 4" xfId="1446" xr:uid="{00000000-0005-0000-0000-00007D070000}"/>
    <cellStyle name="Normal 7 4 6 4 2" xfId="4594" xr:uid="{06556283-BC7A-40E8-B0B8-1D337E804B2B}"/>
    <cellStyle name="Normal 7 4 6 4 2 2" xfId="9365" xr:uid="{8802636A-28FD-46A2-8892-80F032F8547E}"/>
    <cellStyle name="Normal 7 4 6 4 2 2 2" xfId="29335" xr:uid="{61E34EF4-3A13-4C76-932B-12452DD5E700}"/>
    <cellStyle name="Normal 7 4 6 4 2 2 3" xfId="19745" xr:uid="{9021AC51-3EDE-4047-A68C-1E8C5C9E6091}"/>
    <cellStyle name="Normal 7 4 6 4 2 3" xfId="12198" xr:uid="{E5B5D3AD-DEE0-44EC-BCFE-0A1535C70484}"/>
    <cellStyle name="Normal 7 4 6 4 2 3 2" xfId="22578" xr:uid="{542A0DC7-1ED4-4D5E-AC95-46C3FA357628}"/>
    <cellStyle name="Normal 7 4 6 4 2 4" xfId="23084" xr:uid="{203B5CCE-9CAB-4CF3-AB1B-CA03B1CD66EE}"/>
    <cellStyle name="Normal 7 4 6 4 2 5" xfId="16912" xr:uid="{A4F82774-452B-493E-8F71-5D91F5FB0493}"/>
    <cellStyle name="Normal 7 4 6 4 3" xfId="5462" xr:uid="{B833A83F-A323-476C-BDC2-5D9177DC1535}"/>
    <cellStyle name="Normal 7 4 6 4 3 2" xfId="27061" xr:uid="{5B70F443-C489-4B90-8D3B-0BE26E28E497}"/>
    <cellStyle name="Normal 7 4 6 4 3 3" xfId="14759" xr:uid="{D5F94BAF-D334-43DC-B93D-852F0F7F4488}"/>
    <cellStyle name="Normal 7 4 6 4 4" xfId="7212" xr:uid="{BA01F59F-0ADB-4B7F-9840-4EDC9AA8FB21}"/>
    <cellStyle name="Normal 7 4 6 4 4 2" xfId="17592" xr:uid="{49834D77-38BE-4EF6-A045-C2AA3B4A435F}"/>
    <cellStyle name="Normal 7 4 6 4 5" xfId="10045" xr:uid="{7AFF5F4B-400D-4BCE-852F-FB4131887FFD}"/>
    <cellStyle name="Normal 7 4 6 4 5 2" xfId="20425" xr:uid="{1A653C84-D28E-46F4-871C-FFFD91262864}"/>
    <cellStyle name="Normal 7 4 6 4 6" xfId="23258" xr:uid="{3DF2D86D-5F6B-4241-8670-53457CA0D6BC}"/>
    <cellStyle name="Normal 7 4 6 4 7" xfId="14062" xr:uid="{EED9FD42-1709-4C37-A935-014C3E30E31B}"/>
    <cellStyle name="Normal 7 4 6 5" xfId="2995" xr:uid="{00000000-0005-0000-0000-0000BB080000}"/>
    <cellStyle name="Normal 7 4 6 5 2" xfId="6144" xr:uid="{55E48DA5-4B76-478A-BA7F-7495F63ACFBE}"/>
    <cellStyle name="Normal 7 4 6 5 2 2" xfId="22635" xr:uid="{67BD9E09-E9FD-4CC8-B327-D9551139194D}"/>
    <cellStyle name="Normal 7 4 6 5 2 3" xfId="26802" xr:uid="{643CC87A-6649-4CAA-9C93-5E302EDF844F}"/>
    <cellStyle name="Normal 7 4 6 5 2 4" xfId="15622" xr:uid="{0EFCFE9F-1BB0-4F14-9B97-C7E15DF2761F}"/>
    <cellStyle name="Normal 7 4 6 5 3" xfId="8075" xr:uid="{8814ED0B-8579-4B4A-ACC6-722A933F1F07}"/>
    <cellStyle name="Normal 7 4 6 5 3 2" xfId="28768" xr:uid="{CB6418F2-424E-4ABA-9D8A-0060B00E9E94}"/>
    <cellStyle name="Normal 7 4 6 5 3 3" xfId="18455" xr:uid="{7AAF2FE2-E9AE-437F-B825-DB61440AA9F7}"/>
    <cellStyle name="Normal 7 4 6 5 4" xfId="10908" xr:uid="{DFAA71AD-5AE9-4FD7-A701-8DD957708B93}"/>
    <cellStyle name="Normal 7 4 6 5 4 2" xfId="21288" xr:uid="{0F31019A-44AE-4AE4-8E49-3FAD3C383265}"/>
    <cellStyle name="Normal 7 4 6 5 5" xfId="24814" xr:uid="{55A88DCE-7EB1-4825-A9C5-5692F014DE4E}"/>
    <cellStyle name="Normal 7 4 6 5 6" xfId="13493" xr:uid="{DAFD1A46-5ED7-4040-809C-00EB2EDC4E0E}"/>
    <cellStyle name="Normal 7 4 6 6" xfId="2448" xr:uid="{00000000-0005-0000-0000-0000BC080000}"/>
    <cellStyle name="Normal 7 4 6 6 2" xfId="5741" xr:uid="{91DC8A24-84B8-44CC-8DAF-4A1B7006D8FA}"/>
    <cellStyle name="Normal 7 4 6 6 2 2" xfId="28601" xr:uid="{1008F856-5904-4562-8ABB-82B63C120CBB}"/>
    <cellStyle name="Normal 7 4 6 6 2 3" xfId="15119" xr:uid="{34BBFA9B-2282-4D60-A8D3-7F1983AF70F9}"/>
    <cellStyle name="Normal 7 4 6 6 3" xfId="7572" xr:uid="{38F769B6-93FF-41AE-989A-483E7E0C64A6}"/>
    <cellStyle name="Normal 7 4 6 6 3 2" xfId="17952" xr:uid="{E56532B5-334C-41A0-9408-9A8D9896B87A}"/>
    <cellStyle name="Normal 7 4 6 6 4" xfId="10405" xr:uid="{D4173E3F-45A5-4BB0-BA83-B0B90F13EDE9}"/>
    <cellStyle name="Normal 7 4 6 6 4 2" xfId="20785" xr:uid="{6E430E16-8CFC-444C-A9D6-F231C478AA65}"/>
    <cellStyle name="Normal 7 4 6 6 5" xfId="23459" xr:uid="{15E33F00-4954-4425-BC03-3D6722B643D9}"/>
    <cellStyle name="Normal 7 4 6 6 6" xfId="12835" xr:uid="{9DA777EC-6CF3-41AD-9C1B-C781CB28E336}"/>
    <cellStyle name="Normal 7 4 6 7" xfId="2202" xr:uid="{00000000-0005-0000-0000-0000B0080000}"/>
    <cellStyle name="Normal 7 4 6 7 2" xfId="7328" xr:uid="{A8F81ABD-473B-4918-9E04-DB1C766D92A5}"/>
    <cellStyle name="Normal 7 4 6 7 2 2" xfId="17708" xr:uid="{FDCE9D7A-B89D-40BB-BEA4-74A61A8B40CC}"/>
    <cellStyle name="Normal 7 4 6 7 3" xfId="10161" xr:uid="{2C0D19E8-C15D-422B-B923-BD2F5C035D3B}"/>
    <cellStyle name="Normal 7 4 6 7 3 2" xfId="20541" xr:uid="{394CAB9D-35A2-4A86-937B-5F0D8D6D7041}"/>
    <cellStyle name="Normal 7 4 6 7 4" xfId="24838" xr:uid="{9E5FDA80-4CAB-44E3-B4E4-46156B50308A}"/>
    <cellStyle name="Normal 7 4 6 7 5" xfId="14875" xr:uid="{5DF8B1D1-0475-4895-BFC3-551D63DE687A}"/>
    <cellStyle name="Normal 7 4 6 8" xfId="4072" xr:uid="{33E269F1-C808-433A-91A0-C4A75B23DD7C}"/>
    <cellStyle name="Normal 7 4 6 8 2" xfId="8851" xr:uid="{A6AB4A80-9BD7-4DBA-8503-88D339F7795E}"/>
    <cellStyle name="Normal 7 4 6 8 2 2" xfId="19231" xr:uid="{A79640B2-7119-4697-9C1C-115D9A4EAF16}"/>
    <cellStyle name="Normal 7 4 6 8 3" xfId="11684" xr:uid="{D99C783C-3268-4C21-8A0E-0C682639B465}"/>
    <cellStyle name="Normal 7 4 6 8 3 2" xfId="22064" xr:uid="{F152A3B2-D04F-4AD8-83C6-2BB298DF8924}"/>
    <cellStyle name="Normal 7 4 6 8 4" xfId="16398" xr:uid="{BD37A6C5-F0BE-4A49-BB6C-8F9B0900EB06}"/>
    <cellStyle name="Normal 7 4 6 9" xfId="5458" xr:uid="{71C8AF85-F312-4E30-893B-D1658E4F63A4}"/>
    <cellStyle name="Normal 7 4 6 9 2" xfId="14755" xr:uid="{F214C8CE-D46B-4D80-9E30-215AC376FC0F}"/>
    <cellStyle name="Normal 7 4 7" xfId="1447" xr:uid="{00000000-0005-0000-0000-00007E070000}"/>
    <cellStyle name="Normal 7 4 7 10" xfId="7213" xr:uid="{B79F1174-C0EF-43EE-B43A-E3C61683CAC6}"/>
    <cellStyle name="Normal 7 4 7 10 2" xfId="17593" xr:uid="{95B2FC8A-E885-4B3B-B5EC-02781C1A58EC}"/>
    <cellStyle name="Normal 7 4 7 11" xfId="10046" xr:uid="{61F7AF7F-836E-4902-8FA2-4DFDAF1457E1}"/>
    <cellStyle name="Normal 7 4 7 11 2" xfId="20426" xr:uid="{ACDF87DF-0957-4653-A0EB-E45124CC174F}"/>
    <cellStyle name="Normal 7 4 7 12" xfId="23782" xr:uid="{A414E85A-79DA-4583-8CF8-9F03726BE8F9}"/>
    <cellStyle name="Normal 7 4 7 13" xfId="12494" xr:uid="{E3FF85BB-8BF9-4B25-ADB5-6C1CD46C9B5C}"/>
    <cellStyle name="Normal 7 4 7 2" xfId="1448" xr:uid="{00000000-0005-0000-0000-00007F070000}"/>
    <cellStyle name="Normal 7 4 7 2 10" xfId="10047" xr:uid="{F40C03E6-EB31-4D47-9DB7-C15F15CCF13A}"/>
    <cellStyle name="Normal 7 4 7 2 10 2" xfId="20427" xr:uid="{F6D054F0-4AB0-4B3F-95C6-26A0388FEC62}"/>
    <cellStyle name="Normal 7 4 7 2 11" xfId="23600" xr:uid="{31F11D70-37E3-4F73-9881-E3BF5C0B086F}"/>
    <cellStyle name="Normal 7 4 7 2 12" xfId="12638" xr:uid="{C1B98FB0-5037-4A65-BF12-7FE07AB74A9A}"/>
    <cellStyle name="Normal 7 4 7 2 2" xfId="1449" xr:uid="{00000000-0005-0000-0000-000080070000}"/>
    <cellStyle name="Normal 7 4 7 2 2 2" xfId="3477" xr:uid="{00000000-0005-0000-0000-0000C0080000}"/>
    <cellStyle name="Normal 7 4 7 2 2 2 2" xfId="6531" xr:uid="{835532A3-77B8-450B-8517-EF41F501D9C9}"/>
    <cellStyle name="Normal 7 4 7 2 2 2 2 2" xfId="27876" xr:uid="{753EB7B4-3D9C-4D5D-A3FC-F4E5B8D41D55}"/>
    <cellStyle name="Normal 7 4 7 2 2 2 2 3" xfId="26174" xr:uid="{0582B580-DB86-483F-8105-DFA09FC7ADC3}"/>
    <cellStyle name="Normal 7 4 7 2 2 2 2 4" xfId="16102" xr:uid="{C69B7FE9-6CA8-4618-B6CE-089E9D15D73F}"/>
    <cellStyle name="Normal 7 4 7 2 2 2 3" xfId="8555" xr:uid="{CF3D07B9-FEBB-483E-9979-C38A4907E144}"/>
    <cellStyle name="Normal 7 4 7 2 2 2 3 2" xfId="28944" xr:uid="{569A284B-BF6D-43C1-912F-2FBEB10DEC4A}"/>
    <cellStyle name="Normal 7 4 7 2 2 2 3 3" xfId="18935" xr:uid="{B79C1081-154D-47F1-BE0F-7D0B459F0F90}"/>
    <cellStyle name="Normal 7 4 7 2 2 2 4" xfId="11388" xr:uid="{198CE081-D38D-41D3-BA1F-18F68ADDD82A}"/>
    <cellStyle name="Normal 7 4 7 2 2 2 4 2" xfId="21768" xr:uid="{E91A20DD-98E4-4926-83CB-3B99B424C5A2}"/>
    <cellStyle name="Normal 7 4 7 2 2 2 5" xfId="25068" xr:uid="{2EAD1687-EDF3-4532-8749-D9E3BE5D5912}"/>
    <cellStyle name="Normal 7 4 7 2 2 2 6" xfId="14064" xr:uid="{B8C2BAA5-061A-4030-945D-403DD5A96AFD}"/>
    <cellStyle name="Normal 7 4 7 2 2 3" xfId="4375" xr:uid="{BFB4A6B1-5B30-48CD-8C71-C8027AED9B9E}"/>
    <cellStyle name="Normal 7 4 7 2 2 3 2" xfId="9146" xr:uid="{1151F43E-E6E9-4C32-97FE-1859BBC3D077}"/>
    <cellStyle name="Normal 7 4 7 2 2 3 2 2" xfId="29189" xr:uid="{1E835761-F2DC-4A00-B563-DEBA163B5F0C}"/>
    <cellStyle name="Normal 7 4 7 2 2 3 2 3" xfId="19526" xr:uid="{635DC76E-0DCC-4D5C-B01B-95173782E5BA}"/>
    <cellStyle name="Normal 7 4 7 2 2 3 3" xfId="11979" xr:uid="{890425D6-E295-44D2-A670-FE1A4CBAF665}"/>
    <cellStyle name="Normal 7 4 7 2 2 3 3 2" xfId="22359" xr:uid="{7B6E5C9E-F032-49CB-93ED-49F1925F2AEC}"/>
    <cellStyle name="Normal 7 4 7 2 2 3 4" xfId="22919" xr:uid="{180EDF12-3F04-42F0-9650-D5BA1FEAAC50}"/>
    <cellStyle name="Normal 7 4 7 2 2 3 5" xfId="16693" xr:uid="{0B8F5DD4-C2A8-408C-AB7A-BFA92340C3F0}"/>
    <cellStyle name="Normal 7 4 7 2 2 4" xfId="5465" xr:uid="{085C80A0-B636-43BC-B6E0-918B21F9F4FE}"/>
    <cellStyle name="Normal 7 4 7 2 2 4 2" xfId="27875" xr:uid="{A0231EC6-6DBA-425B-A7BE-ECB7CCE7148D}"/>
    <cellStyle name="Normal 7 4 7 2 2 4 3" xfId="14762" xr:uid="{814A1EDD-0F76-4742-802A-DDF1E255A252}"/>
    <cellStyle name="Normal 7 4 7 2 2 5" xfId="7215" xr:uid="{60B59DE1-CF70-4DFA-83F7-D16E015BB124}"/>
    <cellStyle name="Normal 7 4 7 2 2 5 2" xfId="17595" xr:uid="{114C42DE-3216-4CD0-832F-26E415C0D56A}"/>
    <cellStyle name="Normal 7 4 7 2 2 6" xfId="10048" xr:uid="{0E815CF9-78A4-4845-B442-F14A9B09353A}"/>
    <cellStyle name="Normal 7 4 7 2 2 6 2" xfId="20428" xr:uid="{CEFB5057-1F37-48F9-A9C3-5EA3C85E5147}"/>
    <cellStyle name="Normal 7 4 7 2 2 7" xfId="25193" xr:uid="{809CDBE0-EF51-474A-8E89-25D65B8BA3D0}"/>
    <cellStyle name="Normal 7 4 7 2 2 8" xfId="13316" xr:uid="{1AADC6D2-94A6-4D00-8F14-11595BDC81F5}"/>
    <cellStyle name="Normal 7 4 7 2 3" xfId="3478" xr:uid="{00000000-0005-0000-0000-0000C1080000}"/>
    <cellStyle name="Normal 7 4 7 2 3 2" xfId="4595" xr:uid="{1689FB8F-5DB2-4F3F-8C00-9F23EBA7B220}"/>
    <cellStyle name="Normal 7 4 7 2 3 2 2" xfId="9366" xr:uid="{087BBC59-C397-489E-9DBF-0D4209A62F13}"/>
    <cellStyle name="Normal 7 4 7 2 3 2 2 2" xfId="29336" xr:uid="{DBD29D0C-9D6F-4A27-B56E-90DEE53D2EFB}"/>
    <cellStyle name="Normal 7 4 7 2 3 2 2 3" xfId="19746" xr:uid="{522F09AD-AAD5-4A97-BAC3-DBA3DE60D4F5}"/>
    <cellStyle name="Normal 7 4 7 2 3 2 3" xfId="12199" xr:uid="{55C93E96-8871-49B4-80C9-9B89DE07AEDE}"/>
    <cellStyle name="Normal 7 4 7 2 3 2 3 2" xfId="22579" xr:uid="{2AA920AA-7192-4A4A-9C0E-282153FC5606}"/>
    <cellStyle name="Normal 7 4 7 2 3 2 4" xfId="22801" xr:uid="{82676B81-828D-4BDD-8E8C-6D58812B4460}"/>
    <cellStyle name="Normal 7 4 7 2 3 2 5" xfId="16913" xr:uid="{7726C983-AA88-4D6C-AFCD-8DB7CCB30F29}"/>
    <cellStyle name="Normal 7 4 7 2 3 3" xfId="6532" xr:uid="{A95C4F38-A94E-4D03-9440-684836A648C8}"/>
    <cellStyle name="Normal 7 4 7 2 3 3 2" xfId="26902" xr:uid="{F523E6E7-5F38-4FFB-92F5-496B29A97F41}"/>
    <cellStyle name="Normal 7 4 7 2 3 3 3" xfId="16103" xr:uid="{6CC3315D-F4AA-41D1-955C-B870089E995B}"/>
    <cellStyle name="Normal 7 4 7 2 3 4" xfId="8556" xr:uid="{2D62317B-2C70-4287-8FDF-457891378A2F}"/>
    <cellStyle name="Normal 7 4 7 2 3 4 2" xfId="18936" xr:uid="{9138CF04-DC4A-4C56-B8F5-CD86EB6CC4C6}"/>
    <cellStyle name="Normal 7 4 7 2 3 5" xfId="11389" xr:uid="{F5B87F4C-24F6-4D73-BE1F-956492E1AA20}"/>
    <cellStyle name="Normal 7 4 7 2 3 5 2" xfId="21769" xr:uid="{180E7CB1-72AC-4F60-BA6F-72C3B5C0D1D7}"/>
    <cellStyle name="Normal 7 4 7 2 3 6" xfId="23658" xr:uid="{433E7EB2-4F66-404D-BD3F-C6CCCB4C2BAA}"/>
    <cellStyle name="Normal 7 4 7 2 3 7" xfId="14065" xr:uid="{14FE246A-9A3A-422B-AFD3-FFE4BA1479EC}"/>
    <cellStyle name="Normal 7 4 7 2 4" xfId="3476" xr:uid="{00000000-0005-0000-0000-0000C2080000}"/>
    <cellStyle name="Normal 7 4 7 2 4 2" xfId="6530" xr:uid="{AC873C04-59CF-44C5-B9D8-1244FA312A75}"/>
    <cellStyle name="Normal 7 4 7 2 4 2 2" xfId="28691" xr:uid="{F47CEBB1-A5FF-4223-AC54-5E4BFE1C4D05}"/>
    <cellStyle name="Normal 7 4 7 2 4 2 3" xfId="16101" xr:uid="{0ECF9ED6-B2E9-400C-A529-9D0DA49C269C}"/>
    <cellStyle name="Normal 7 4 7 2 4 3" xfId="8554" xr:uid="{0AEB99EA-8B24-4814-9EAD-C812A5E1DFA2}"/>
    <cellStyle name="Normal 7 4 7 2 4 3 2" xfId="18934" xr:uid="{FBF54366-F1B3-4EB3-9265-3AA238B11917}"/>
    <cellStyle name="Normal 7 4 7 2 4 4" xfId="11387" xr:uid="{CF7BF7FC-13C8-4CF2-A553-3E054EC32361}"/>
    <cellStyle name="Normal 7 4 7 2 4 4 2" xfId="21767" xr:uid="{7FBBBFD2-9D3F-4570-8E8D-42FCDBA696EF}"/>
    <cellStyle name="Normal 7 4 7 2 4 5" xfId="23080" xr:uid="{F500A9A7-03FF-48CE-B3DA-7D9A7BF22254}"/>
    <cellStyle name="Normal 7 4 7 2 4 6" xfId="14063" xr:uid="{944BD33C-BC03-4ECA-8058-07C53A9CECA4}"/>
    <cellStyle name="Normal 7 4 7 2 5" xfId="2658" xr:uid="{00000000-0005-0000-0000-0000C3080000}"/>
    <cellStyle name="Normal 7 4 7 2 5 2" xfId="5917" xr:uid="{443DCE2B-1BCC-4789-BC72-DF370AE7C418}"/>
    <cellStyle name="Normal 7 4 7 2 5 2 2" xfId="28336" xr:uid="{8B00CD0F-65F8-4F19-92C2-FBEC85C3723B}"/>
    <cellStyle name="Normal 7 4 7 2 5 2 3" xfId="15329" xr:uid="{BC3654FF-F640-4849-BBE5-A074CF7AE471}"/>
    <cellStyle name="Normal 7 4 7 2 5 3" xfId="7782" xr:uid="{96DFB3CC-A7FD-4EDB-A126-275A452086D4}"/>
    <cellStyle name="Normal 7 4 7 2 5 3 2" xfId="18162" xr:uid="{BB748B09-C445-4262-A3D2-665784591EBE}"/>
    <cellStyle name="Normal 7 4 7 2 5 4" xfId="10615" xr:uid="{9E00C11B-8CA0-4262-9313-24F7205A5E35}"/>
    <cellStyle name="Normal 7 4 7 2 5 4 2" xfId="20995" xr:uid="{44ACAF02-FCC8-46FF-BCFC-1AC8A436311E}"/>
    <cellStyle name="Normal 7 4 7 2 5 5" xfId="24247" xr:uid="{9652E4A4-661C-461F-A4E5-6C30D82367C9}"/>
    <cellStyle name="Normal 7 4 7 2 5 6" xfId="13059" xr:uid="{497D5461-BAB8-482E-AEF1-32484752C112}"/>
    <cellStyle name="Normal 7 4 7 2 6" xfId="2405" xr:uid="{00000000-0005-0000-0000-0000BE080000}"/>
    <cellStyle name="Normal 7 4 7 2 6 2" xfId="7531" xr:uid="{12C15163-D3D2-4099-AD4D-3F32D16C7917}"/>
    <cellStyle name="Normal 7 4 7 2 6 2 2" xfId="17911" xr:uid="{752FFE43-BDC1-4658-8EE9-E42E01502B7F}"/>
    <cellStyle name="Normal 7 4 7 2 6 3" xfId="10364" xr:uid="{414B79A5-C223-41B1-8954-D6404FDB9F63}"/>
    <cellStyle name="Normal 7 4 7 2 6 3 2" xfId="20744" xr:uid="{8E74309E-0898-4694-8E1E-F07D1D4CC7CA}"/>
    <cellStyle name="Normal 7 4 7 2 6 4" xfId="24275" xr:uid="{9D38924A-EC67-40DF-9F6E-C50DBBED1E9D}"/>
    <cellStyle name="Normal 7 4 7 2 6 5" xfId="15078" xr:uid="{73E8DB9B-F18A-47A6-8E5F-C8FA1EF47659}"/>
    <cellStyle name="Normal 7 4 7 2 7" xfId="4105" xr:uid="{D87A775D-18FB-45E1-96AA-50CF7B162F1F}"/>
    <cellStyle name="Normal 7 4 7 2 7 2" xfId="8878" xr:uid="{DF991E6F-1F0C-44AE-BA6A-543E71D4749D}"/>
    <cellStyle name="Normal 7 4 7 2 7 2 2" xfId="19258" xr:uid="{3B727B29-FCC8-4D2C-8F00-B26C7C7D7724}"/>
    <cellStyle name="Normal 7 4 7 2 7 3" xfId="11711" xr:uid="{16BF8E4F-AD5A-4707-A9DC-F6654F932618}"/>
    <cellStyle name="Normal 7 4 7 2 7 3 2" xfId="22091" xr:uid="{97491C52-85E1-4BAA-A2A7-BD76FA8D6397}"/>
    <cellStyle name="Normal 7 4 7 2 7 4" xfId="16425" xr:uid="{A5E909EF-B5C4-4877-941B-A3659F729203}"/>
    <cellStyle name="Normal 7 4 7 2 8" xfId="5464" xr:uid="{6F0B7010-59EE-490E-8ED4-B783C191CA87}"/>
    <cellStyle name="Normal 7 4 7 2 8 2" xfId="14761" xr:uid="{78E2288B-5128-4C6D-9A0F-3CB5109E590F}"/>
    <cellStyle name="Normal 7 4 7 2 9" xfId="7214" xr:uid="{F4913F37-2E7F-4915-B248-3364406353F7}"/>
    <cellStyle name="Normal 7 4 7 2 9 2" xfId="17594" xr:uid="{4B90E811-204E-4212-A726-358031C684E7}"/>
    <cellStyle name="Normal 7 4 7 3" xfId="1450" xr:uid="{00000000-0005-0000-0000-000081070000}"/>
    <cellStyle name="Normal 7 4 7 3 2" xfId="3479" xr:uid="{00000000-0005-0000-0000-0000C5080000}"/>
    <cellStyle name="Normal 7 4 7 3 2 2" xfId="6533" xr:uid="{61706EA8-5D82-469E-B186-E0431E394375}"/>
    <cellStyle name="Normal 7 4 7 3 2 2 2" xfId="25748" xr:uid="{ECFDC6EF-3C9F-4A61-BFBD-7FDC7F3C51B4}"/>
    <cellStyle name="Normal 7 4 7 3 2 2 3" xfId="28067" xr:uid="{7AFE8E7C-95E4-4E6B-ACC6-3E6100D2653B}"/>
    <cellStyle name="Normal 7 4 7 3 2 2 4" xfId="16104" xr:uid="{4493339F-23EC-4A52-A00A-F6BE7069BBA3}"/>
    <cellStyle name="Normal 7 4 7 3 2 3" xfId="8557" xr:uid="{335C79E9-6054-4027-BE5B-C25C41F48C52}"/>
    <cellStyle name="Normal 7 4 7 3 2 3 2" xfId="28945" xr:uid="{B5E39330-300B-4FD5-ACC7-490077C31DCA}"/>
    <cellStyle name="Normal 7 4 7 3 2 3 3" xfId="18937" xr:uid="{6FA3E757-27A9-4C60-9684-D2642DBB38CC}"/>
    <cellStyle name="Normal 7 4 7 3 2 4" xfId="11390" xr:uid="{086E2616-65C5-472F-8D1A-8BD68DCA150D}"/>
    <cellStyle name="Normal 7 4 7 3 2 4 2" xfId="21770" xr:uid="{F7D4E1DB-B764-47EB-B5F7-06B498E5C787}"/>
    <cellStyle name="Normal 7 4 7 3 2 5" xfId="23228" xr:uid="{4AB5FA36-6094-498D-AF13-7EB6F3BD39B5}"/>
    <cellStyle name="Normal 7 4 7 3 2 6" xfId="14066" xr:uid="{753790BE-DA64-4AB2-9067-92DD94E84573}"/>
    <cellStyle name="Normal 7 4 7 3 3" xfId="2837" xr:uid="{00000000-0005-0000-0000-0000C6080000}"/>
    <cellStyle name="Normal 7 4 7 3 3 2" xfId="6052" xr:uid="{8DE4C71E-332A-403D-A415-A81138DD4354}"/>
    <cellStyle name="Normal 7 4 7 3 3 2 2" xfId="26052" xr:uid="{D388C9E6-6518-457A-8D14-B941CACB46EC}"/>
    <cellStyle name="Normal 7 4 7 3 3 2 3" xfId="15506" xr:uid="{E0B7F2D8-A1B1-452C-A864-AEFFD9A3EB8E}"/>
    <cellStyle name="Normal 7 4 7 3 3 3" xfId="7959" xr:uid="{BBE9A254-9019-4A38-B50A-12B081FC8543}"/>
    <cellStyle name="Normal 7 4 7 3 3 3 2" xfId="18339" xr:uid="{7CEA1581-C4CF-43FD-8F79-132B725EA5F5}"/>
    <cellStyle name="Normal 7 4 7 3 3 4" xfId="10792" xr:uid="{03794532-AD69-4E82-B4E9-AF8643F71B54}"/>
    <cellStyle name="Normal 7 4 7 3 3 4 2" xfId="21172" xr:uid="{1B24BDCB-82BC-4609-BCA8-2D409AFBA1C1}"/>
    <cellStyle name="Normal 7 4 7 3 3 5" xfId="23418" xr:uid="{00DB68DD-9B57-4227-8DE6-69BEA69A5BDB}"/>
    <cellStyle name="Normal 7 4 7 3 3 6" xfId="13315" xr:uid="{79771691-01FB-4CD5-A8C5-73D033E20F8D}"/>
    <cellStyle name="Normal 7 4 7 3 4" xfId="4223" xr:uid="{868E8642-FD9A-4C16-A2A9-CB4C8F6EC4D8}"/>
    <cellStyle name="Normal 7 4 7 3 4 2" xfId="8994" xr:uid="{4A114C44-F849-4837-A218-8C4BFC20DB6C}"/>
    <cellStyle name="Normal 7 4 7 3 4 2 2" xfId="29071" xr:uid="{D37E2849-96A6-402D-BF6D-51D76082C881}"/>
    <cellStyle name="Normal 7 4 7 3 4 2 3" xfId="19374" xr:uid="{04B4192F-13C7-40A9-B41F-D9FDD757D52F}"/>
    <cellStyle name="Normal 7 4 7 3 4 3" xfId="11827" xr:uid="{3E2A0BF3-04EF-4A8F-A8FE-C3832F6D8A17}"/>
    <cellStyle name="Normal 7 4 7 3 4 3 2" xfId="22207" xr:uid="{D5CE6415-826C-4C7E-B729-9BC35B831ED8}"/>
    <cellStyle name="Normal 7 4 7 3 4 4" xfId="23215" xr:uid="{15E37647-CD6C-4DA4-BBA4-28A47CCC4BEB}"/>
    <cellStyle name="Normal 7 4 7 3 4 5" xfId="16541" xr:uid="{AD8FF9A8-C77A-44FB-9887-9087FCBC4094}"/>
    <cellStyle name="Normal 7 4 7 3 5" xfId="5466" xr:uid="{8D25D220-2FF2-43BE-BC8F-56B4161337FE}"/>
    <cellStyle name="Normal 7 4 7 3 5 2" xfId="27924" xr:uid="{2BBADF59-D9E5-42CB-B28C-CEA4A398C5D1}"/>
    <cellStyle name="Normal 7 4 7 3 5 3" xfId="14763" xr:uid="{D8A35B42-5228-4B3B-9E71-60B74908A532}"/>
    <cellStyle name="Normal 7 4 7 3 6" xfId="7216" xr:uid="{126128AB-A05E-4E92-A97F-5888BB8AD877}"/>
    <cellStyle name="Normal 7 4 7 3 6 2" xfId="17596" xr:uid="{436869C4-895A-4BA2-967B-234A76F89593}"/>
    <cellStyle name="Normal 7 4 7 3 7" xfId="10049" xr:uid="{2CCB0FF7-08CC-42D7-90B9-D3F0BB1A6436}"/>
    <cellStyle name="Normal 7 4 7 3 7 2" xfId="20429" xr:uid="{CD933EEC-61EC-456A-8E02-A24EDE00DC1D}"/>
    <cellStyle name="Normal 7 4 7 3 8" xfId="24363" xr:uid="{BD47C77D-257C-4527-977A-0E9C6C74B7D7}"/>
    <cellStyle name="Normal 7 4 7 3 9" xfId="12796" xr:uid="{9A8FCB18-907D-4ABD-B53A-8AE5A6F7F03E}"/>
    <cellStyle name="Normal 7 4 7 4" xfId="1451" xr:uid="{00000000-0005-0000-0000-000082070000}"/>
    <cellStyle name="Normal 7 4 7 4 2" xfId="4596" xr:uid="{FB99FE3F-BCFD-4770-AC9D-0E013FACC6CA}"/>
    <cellStyle name="Normal 7 4 7 4 2 2" xfId="9367" xr:uid="{0289CCA7-D936-43D2-BC28-CC7ED5349085}"/>
    <cellStyle name="Normal 7 4 7 4 2 2 2" xfId="29337" xr:uid="{D4D4E986-8887-481B-82EF-15450503BCC6}"/>
    <cellStyle name="Normal 7 4 7 4 2 2 3" xfId="19747" xr:uid="{13D5F93D-EBD5-4BFA-8470-D17F42C52125}"/>
    <cellStyle name="Normal 7 4 7 4 2 3" xfId="12200" xr:uid="{02996C38-3969-42E9-BBB1-7FF44A0DEB9F}"/>
    <cellStyle name="Normal 7 4 7 4 2 3 2" xfId="22580" xr:uid="{E90656C2-4548-4684-A2EA-CCE35561E46B}"/>
    <cellStyle name="Normal 7 4 7 4 2 4" xfId="25705" xr:uid="{A431ED13-DEE9-4D05-BFBD-82AE9B4033C6}"/>
    <cellStyle name="Normal 7 4 7 4 2 5" xfId="16914" xr:uid="{DDF9C28C-4DC4-4803-85E5-CD40F5201F86}"/>
    <cellStyle name="Normal 7 4 7 4 3" xfId="5467" xr:uid="{FCC12BAB-EB74-49EA-92F5-4DD47FAEF40D}"/>
    <cellStyle name="Normal 7 4 7 4 3 2" xfId="27194" xr:uid="{005C267B-13B8-4241-9E1F-9D6D0C8A2373}"/>
    <cellStyle name="Normal 7 4 7 4 3 3" xfId="14764" xr:uid="{F961C8CD-6951-4227-9997-B8ED73975A66}"/>
    <cellStyle name="Normal 7 4 7 4 4" xfId="7217" xr:uid="{78F1A636-2A49-46B5-B168-6DA0297DA514}"/>
    <cellStyle name="Normal 7 4 7 4 4 2" xfId="17597" xr:uid="{A0C1DAC9-3967-4DE6-A4E0-BC2933ECC7B0}"/>
    <cellStyle name="Normal 7 4 7 4 5" xfId="10050" xr:uid="{247CB7BF-F3AB-4FAB-8849-615BBF88BFE3}"/>
    <cellStyle name="Normal 7 4 7 4 5 2" xfId="20430" xr:uid="{433360EF-24F2-44FE-B491-00832D4F3C4C}"/>
    <cellStyle name="Normal 7 4 7 4 6" xfId="23940" xr:uid="{4B8E3C43-E3F8-45A4-B209-D344009322F9}"/>
    <cellStyle name="Normal 7 4 7 4 7" xfId="14067" xr:uid="{D6F7031A-BBD4-41CE-8452-F3D01734CF83}"/>
    <cellStyle name="Normal 7 4 7 5" xfId="2996" xr:uid="{00000000-0005-0000-0000-0000C8080000}"/>
    <cellStyle name="Normal 7 4 7 5 2" xfId="6145" xr:uid="{6BCE8B4A-9675-40C0-A2D5-6294386B68E9}"/>
    <cellStyle name="Normal 7 4 7 5 2 2" xfId="25619" xr:uid="{00D2962E-FF70-4896-8991-B69B1A34BC5D}"/>
    <cellStyle name="Normal 7 4 7 5 2 3" xfId="28711" xr:uid="{1A2B71F5-5B9A-42F3-9242-0C02BE2F4E8E}"/>
    <cellStyle name="Normal 7 4 7 5 2 4" xfId="15623" xr:uid="{2979D8AD-8A6A-430C-8D78-829E0661FEAF}"/>
    <cellStyle name="Normal 7 4 7 5 3" xfId="8076" xr:uid="{C3649476-9B69-458C-A42E-9F7BADBA0F44}"/>
    <cellStyle name="Normal 7 4 7 5 3 2" xfId="28769" xr:uid="{1FA1714F-F91C-4808-A63D-01DAD61C1825}"/>
    <cellStyle name="Normal 7 4 7 5 3 3" xfId="18456" xr:uid="{150810D6-BA47-481C-BE74-1A7170BE9834}"/>
    <cellStyle name="Normal 7 4 7 5 4" xfId="10909" xr:uid="{76AF9BC8-791B-41D3-8DDC-70BADCC74451}"/>
    <cellStyle name="Normal 7 4 7 5 4 2" xfId="21289" xr:uid="{464574B5-8425-4615-97A5-7E829E354DC4}"/>
    <cellStyle name="Normal 7 4 7 5 5" xfId="23235" xr:uid="{E90100EE-4289-4EA3-A0A4-25E461D2A1AE}"/>
    <cellStyle name="Normal 7 4 7 5 6" xfId="13494" xr:uid="{369EE70D-046F-4304-922A-298A8F178DE4}"/>
    <cellStyle name="Normal 7 4 7 6" xfId="2508" xr:uid="{00000000-0005-0000-0000-0000C9080000}"/>
    <cellStyle name="Normal 7 4 7 6 2" xfId="5787" xr:uid="{3282F4A4-00CD-4F19-9E65-F7B74C6C665F}"/>
    <cellStyle name="Normal 7 4 7 6 2 2" xfId="26981" xr:uid="{66B53AA0-BEFE-4749-A86C-02568B55DDB5}"/>
    <cellStyle name="Normal 7 4 7 6 2 3" xfId="15179" xr:uid="{55CD1FC0-6CF1-4FB1-83EE-30066C9FC681}"/>
    <cellStyle name="Normal 7 4 7 6 3" xfId="7632" xr:uid="{5D6AE3A2-45AE-49DD-BB38-14E2B4134932}"/>
    <cellStyle name="Normal 7 4 7 6 3 2" xfId="18012" xr:uid="{88E4946E-65D9-4531-AB80-D4140E7F23CD}"/>
    <cellStyle name="Normal 7 4 7 6 4" xfId="10465" xr:uid="{24758081-1C61-4D2A-94E1-4C6478F91DAC}"/>
    <cellStyle name="Normal 7 4 7 6 4 2" xfId="20845" xr:uid="{B09CA23A-6034-47FF-992D-9130CACE3CFB}"/>
    <cellStyle name="Normal 7 4 7 6 5" xfId="22835" xr:uid="{F640ABDA-F9FF-4991-9312-581AA991DA9E}"/>
    <cellStyle name="Normal 7 4 7 6 6" xfId="12895" xr:uid="{5B8820CC-2D2B-48FD-9836-B40397742CA8}"/>
    <cellStyle name="Normal 7 4 7 7" xfId="2263" xr:uid="{00000000-0005-0000-0000-0000BD080000}"/>
    <cellStyle name="Normal 7 4 7 7 2" xfId="7389" xr:uid="{E74BE3B4-261E-444B-A27C-4F00352E7831}"/>
    <cellStyle name="Normal 7 4 7 7 2 2" xfId="17769" xr:uid="{6CEFC5A1-6090-4C2C-B75A-8C0909309771}"/>
    <cellStyle name="Normal 7 4 7 7 3" xfId="10222" xr:uid="{65CE8179-84B8-4688-8184-4749C187FB18}"/>
    <cellStyle name="Normal 7 4 7 7 3 2" xfId="20602" xr:uid="{DF899853-DDB0-4671-B968-05FF263CF7A4}"/>
    <cellStyle name="Normal 7 4 7 7 4" xfId="24887" xr:uid="{47D07235-046B-4F6B-81B0-576B8D303214}"/>
    <cellStyle name="Normal 7 4 7 7 5" xfId="14936" xr:uid="{87694CAD-8FC6-450E-952E-6ED1E3EC09BD}"/>
    <cellStyle name="Normal 7 4 7 8" xfId="4073" xr:uid="{70E150A0-3A47-4E60-B8FA-194FFB563C3E}"/>
    <cellStyle name="Normal 7 4 7 8 2" xfId="8852" xr:uid="{5DF1E159-61F3-4D49-AA29-426995D42922}"/>
    <cellStyle name="Normal 7 4 7 8 2 2" xfId="19232" xr:uid="{5A6D3A2F-AFA5-4626-99E0-6FE492875E7B}"/>
    <cellStyle name="Normal 7 4 7 8 3" xfId="11685" xr:uid="{DBB786BC-AF1E-4169-916E-BD0BE84ED065}"/>
    <cellStyle name="Normal 7 4 7 8 3 2" xfId="22065" xr:uid="{9A3746EF-A789-4423-AE61-8B8F3818B0B2}"/>
    <cellStyle name="Normal 7 4 7 8 4" xfId="16399" xr:uid="{085B9D30-FF63-40A6-AD5F-27858B14E95D}"/>
    <cellStyle name="Normal 7 4 7 9" xfId="5463" xr:uid="{9299171B-9C8B-4B60-AB4A-96F4C3795E5F}"/>
    <cellStyle name="Normal 7 4 7 9 2" xfId="14760" xr:uid="{A42887CF-1C94-4F1E-9F18-7545BC723F24}"/>
    <cellStyle name="Normal 7 4 8" xfId="1452" xr:uid="{00000000-0005-0000-0000-000083070000}"/>
    <cellStyle name="Normal 7 4 8 10" xfId="10051" xr:uid="{EF1712B9-C7CB-4AE8-AF0F-EEFD4CA74A28}"/>
    <cellStyle name="Normal 7 4 8 10 2" xfId="20431" xr:uid="{3C6DBDF1-9C3E-4E2D-8524-E76C6490384E}"/>
    <cellStyle name="Normal 7 4 8 11" xfId="23571" xr:uid="{43D06133-5809-4FC6-8DC4-450E476CEC4E}"/>
    <cellStyle name="Normal 7 4 8 12" xfId="12639" xr:uid="{6961CC9C-F0C5-4FCB-B4DB-A0EB2B36D790}"/>
    <cellStyle name="Normal 7 4 8 2" xfId="1453" xr:uid="{00000000-0005-0000-0000-000084070000}"/>
    <cellStyle name="Normal 7 4 8 2 2" xfId="1454" xr:uid="{00000000-0005-0000-0000-000085070000}"/>
    <cellStyle name="Normal 7 4 8 2 2 2" xfId="5470" xr:uid="{3636D283-D47D-4334-9F84-556F35350CD4}"/>
    <cellStyle name="Normal 7 4 8 2 2 2 2" xfId="22855" xr:uid="{001F5703-3C79-4AFC-97A0-E655D62F5145}"/>
    <cellStyle name="Normal 7 4 8 2 2 2 3" xfId="26529" xr:uid="{7B3488E1-EC29-470F-8BCA-EE71F9B0E4F4}"/>
    <cellStyle name="Normal 7 4 8 2 2 2 4" xfId="14767" xr:uid="{0E4F747D-C5F0-4A33-9086-928DFCEC4AE7}"/>
    <cellStyle name="Normal 7 4 8 2 2 3" xfId="7220" xr:uid="{114E8657-7A27-4839-9190-62CF8DE676B8}"/>
    <cellStyle name="Normal 7 4 8 2 2 3 2" xfId="27671" xr:uid="{CDF11442-3C64-4690-8B34-D1E2879987F5}"/>
    <cellStyle name="Normal 7 4 8 2 2 3 3" xfId="27222" xr:uid="{00A3FBD5-8822-4EE3-BB33-4BB4B90B7BFE}"/>
    <cellStyle name="Normal 7 4 8 2 2 3 4" xfId="17600" xr:uid="{64BCE88B-475D-4F81-BBBF-81734BD592D1}"/>
    <cellStyle name="Normal 7 4 8 2 2 4" xfId="10053" xr:uid="{F90B0E8E-6484-4357-8D7A-CF9A58E95B54}"/>
    <cellStyle name="Normal 7 4 8 2 2 4 2" xfId="29460" xr:uid="{1DD9C4E6-F108-4FE3-B158-0F11A48A747D}"/>
    <cellStyle name="Normal 7 4 8 2 2 4 3" xfId="20433" xr:uid="{B151CD92-979C-4289-BA81-31E625EE1FB0}"/>
    <cellStyle name="Normal 7 4 8 2 2 5" xfId="22981" xr:uid="{DC1D515C-8D40-4010-B201-28E36CD742B8}"/>
    <cellStyle name="Normal 7 4 8 2 2 6" xfId="14068" xr:uid="{6269B15C-ED57-4E8D-9118-1C43CE8D3032}"/>
    <cellStyle name="Normal 7 4 8 2 3" xfId="2838" xr:uid="{00000000-0005-0000-0000-0000CD080000}"/>
    <cellStyle name="Normal 7 4 8 2 3 2" xfId="6053" xr:uid="{533E40A1-DF87-4FA6-AE2C-A2B63E3428C2}"/>
    <cellStyle name="Normal 7 4 8 2 3 2 2" xfId="27974" xr:uid="{B6DBF4DC-96B9-4B03-8C95-8AEF8EB0838E}"/>
    <cellStyle name="Normal 7 4 8 2 3 2 3" xfId="15507" xr:uid="{43E36D2B-2CE5-46AC-A934-BEF148DDBB44}"/>
    <cellStyle name="Normal 7 4 8 2 3 3" xfId="7960" xr:uid="{04A2E131-B306-4793-8B45-EB3B6D12F2D2}"/>
    <cellStyle name="Normal 7 4 8 2 3 3 2" xfId="18340" xr:uid="{0291A93E-8044-4E13-8231-4795AD85073F}"/>
    <cellStyle name="Normal 7 4 8 2 3 4" xfId="10793" xr:uid="{CCBF599F-2B4A-4F20-82CB-CACDF3B1F18F}"/>
    <cellStyle name="Normal 7 4 8 2 3 4 2" xfId="21173" xr:uid="{9E42111E-D727-414C-BB03-DCEC354A0271}"/>
    <cellStyle name="Normal 7 4 8 2 3 5" xfId="25543" xr:uid="{5B2D9023-73DA-4C07-93E9-9A05B412FA11}"/>
    <cellStyle name="Normal 7 4 8 2 3 6" xfId="13317" xr:uid="{372EB46D-FBCB-4920-A543-58B0CE78C24C}"/>
    <cellStyle name="Normal 7 4 8 2 4" xfId="4224" xr:uid="{8E084ECD-D9A3-44A4-A982-75C1FF528684}"/>
    <cellStyle name="Normal 7 4 8 2 4 2" xfId="8995" xr:uid="{079480DA-C2A6-4B8B-BD2D-0CE02AB0AE0C}"/>
    <cellStyle name="Normal 7 4 8 2 4 2 2" xfId="29072" xr:uid="{6DB4ED39-4019-42DC-B1AD-57FF195097E3}"/>
    <cellStyle name="Normal 7 4 8 2 4 2 3" xfId="19375" xr:uid="{C6F3931D-3785-40C9-9691-4E0B7196FB77}"/>
    <cellStyle name="Normal 7 4 8 2 4 3" xfId="11828" xr:uid="{CDA35758-37F4-4F93-AA7D-79E55E812167}"/>
    <cellStyle name="Normal 7 4 8 2 4 3 2" xfId="22208" xr:uid="{11D3B409-E9D6-41C2-A7CE-B4EEEF93B14D}"/>
    <cellStyle name="Normal 7 4 8 2 4 4" xfId="24110" xr:uid="{0B9D6056-DDE6-48B5-BA68-07BA3D8C25C7}"/>
    <cellStyle name="Normal 7 4 8 2 4 5" xfId="16542" xr:uid="{93347217-0AD9-43A3-A432-8A0B4AB0976F}"/>
    <cellStyle name="Normal 7 4 8 2 5" xfId="5469" xr:uid="{D16A82EB-F898-4D42-B341-781736254535}"/>
    <cellStyle name="Normal 7 4 8 2 5 2" xfId="28589" xr:uid="{07B1A7FE-5DA6-4522-B8AB-1D6656A4C352}"/>
    <cellStyle name="Normal 7 4 8 2 5 3" xfId="14766" xr:uid="{EF28EBA3-8C92-4F02-A28C-B91C1791E825}"/>
    <cellStyle name="Normal 7 4 8 2 6" xfId="7219" xr:uid="{F82626F9-B023-4DD5-99F4-C3233264730A}"/>
    <cellStyle name="Normal 7 4 8 2 6 2" xfId="17599" xr:uid="{65417845-AEB1-42BC-9F5C-EC07F3813DF3}"/>
    <cellStyle name="Normal 7 4 8 2 7" xfId="10052" xr:uid="{E3A0AD72-330F-4E16-9251-6FF44E174797}"/>
    <cellStyle name="Normal 7 4 8 2 7 2" xfId="20432" xr:uid="{92058508-752E-41BD-A1E3-6A7ECF2FF9AE}"/>
    <cellStyle name="Normal 7 4 8 2 8" xfId="23180" xr:uid="{D1A9F8F7-5B3D-47D5-9AB4-485129EF5884}"/>
    <cellStyle name="Normal 7 4 8 2 9" xfId="12797" xr:uid="{E5314721-3A8C-4084-92F5-27E37DA35265}"/>
    <cellStyle name="Normal 7 4 8 3" xfId="1455" xr:uid="{00000000-0005-0000-0000-000086070000}"/>
    <cellStyle name="Normal 7 4 8 3 2" xfId="4597" xr:uid="{0552F609-7B1B-4E64-BC29-4822327C096B}"/>
    <cellStyle name="Normal 7 4 8 3 2 2" xfId="9368" xr:uid="{EFB8727F-0BF3-4E35-A6CA-126317C3646D}"/>
    <cellStyle name="Normal 7 4 8 3 2 2 2" xfId="29338" xr:uid="{4FD2DF76-9645-465E-9B70-515351FB064B}"/>
    <cellStyle name="Normal 7 4 8 3 2 2 3" xfId="19748" xr:uid="{D0EAD18A-C677-44DB-BB26-6E71FE56911A}"/>
    <cellStyle name="Normal 7 4 8 3 2 3" xfId="12201" xr:uid="{41AA11EC-67D3-42D5-857C-D96D3CF6C217}"/>
    <cellStyle name="Normal 7 4 8 3 2 3 2" xfId="22581" xr:uid="{B914BBE6-A71D-4D37-848C-FD9C5600B136}"/>
    <cellStyle name="Normal 7 4 8 3 2 4" xfId="24047" xr:uid="{BC81B891-0337-4B68-A938-824B9F85EF89}"/>
    <cellStyle name="Normal 7 4 8 3 2 5" xfId="16915" xr:uid="{45508FF6-ADAC-476C-999C-574F428865E5}"/>
    <cellStyle name="Normal 7 4 8 3 3" xfId="5471" xr:uid="{9EB788E9-C458-4241-97E0-0A5708A4F013}"/>
    <cellStyle name="Normal 7 4 8 3 3 2" xfId="26871" xr:uid="{5864A27F-D222-4694-889D-07BC791B4827}"/>
    <cellStyle name="Normal 7 4 8 3 3 3" xfId="27751" xr:uid="{970D654A-3A39-468E-9FF8-6EEF5B872978}"/>
    <cellStyle name="Normal 7 4 8 3 3 4" xfId="14768" xr:uid="{D6471D8E-B8AD-4F07-A492-B59D7BA115C2}"/>
    <cellStyle name="Normal 7 4 8 3 4" xfId="7221" xr:uid="{CFB8BE2B-B057-4463-9007-F5A746AEEFA8}"/>
    <cellStyle name="Normal 7 4 8 3 4 2" xfId="27446" xr:uid="{2C111934-A6EB-4C1C-9E28-2B305E91DA34}"/>
    <cellStyle name="Normal 7 4 8 3 4 3" xfId="26540" xr:uid="{BA28009A-4CCE-42DC-847A-665A79744884}"/>
    <cellStyle name="Normal 7 4 8 3 4 4" xfId="17601" xr:uid="{7553F6F9-5D53-48F7-AEB8-ECD0645E5423}"/>
    <cellStyle name="Normal 7 4 8 3 5" xfId="10054" xr:uid="{53D5B659-CC9A-4282-AFB6-6FC4A325B9AF}"/>
    <cellStyle name="Normal 7 4 8 3 5 2" xfId="29461" xr:uid="{ED9AC750-B820-45ED-9DBD-C803097122AA}"/>
    <cellStyle name="Normal 7 4 8 3 5 3" xfId="20434" xr:uid="{199DA9D9-5D95-4BAD-B915-2F7DEE3B0A69}"/>
    <cellStyle name="Normal 7 4 8 3 6" xfId="24084" xr:uid="{C42B40C5-0926-44A6-864E-A770011B03A1}"/>
    <cellStyle name="Normal 7 4 8 3 7" xfId="14069" xr:uid="{2387A4F3-8807-408B-8776-012E16C10264}"/>
    <cellStyle name="Normal 7 4 8 4" xfId="1456" xr:uid="{00000000-0005-0000-0000-000087070000}"/>
    <cellStyle name="Normal 7 4 8 4 2" xfId="5472" xr:uid="{958CCFC7-A3AA-4E91-A046-F3DE252E7A43}"/>
    <cellStyle name="Normal 7 4 8 4 2 2" xfId="22867" xr:uid="{26AC1B0C-17C8-4C3C-9674-A1DBA9D4E53F}"/>
    <cellStyle name="Normal 7 4 8 4 2 3" xfId="28393" xr:uid="{4B196243-582F-478C-AA12-1B90DF8A5532}"/>
    <cellStyle name="Normal 7 4 8 4 2 4" xfId="14769" xr:uid="{078F1B5B-9148-46E4-A2CF-592D9DA8B159}"/>
    <cellStyle name="Normal 7 4 8 4 3" xfId="7222" xr:uid="{DFEAD6C0-7EC2-498F-B1CF-0095E0E59A1D}"/>
    <cellStyle name="Normal 7 4 8 4 3 2" xfId="27714" xr:uid="{DD897E5F-461E-405A-A6B7-D6F62706497F}"/>
    <cellStyle name="Normal 7 4 8 4 3 3" xfId="17602" xr:uid="{73799A35-854B-47AA-BF6B-D745F5F9AE43}"/>
    <cellStyle name="Normal 7 4 8 4 4" xfId="10055" xr:uid="{274713DF-9C4F-4F39-B0C6-CC78A3E62918}"/>
    <cellStyle name="Normal 7 4 8 4 4 2" xfId="20435" xr:uid="{3C396B5E-E960-4686-A80A-8B1A6FA7ECDA}"/>
    <cellStyle name="Normal 7 4 8 4 5" xfId="25224" xr:uid="{CA4E3F5D-FCCF-4226-B39A-0FBDEB279BA7}"/>
    <cellStyle name="Normal 7 4 8 4 6" xfId="13495" xr:uid="{4E555D96-9475-4A85-A500-2A06EECEF281}"/>
    <cellStyle name="Normal 7 4 8 5" xfId="2568" xr:uid="{00000000-0005-0000-0000-0000D0080000}"/>
    <cellStyle name="Normal 7 4 8 5 2" xfId="5836" xr:uid="{0B4A4FB7-E628-4771-9D78-2BE2F5A0CC9A}"/>
    <cellStyle name="Normal 7 4 8 5 2 2" xfId="27443" xr:uid="{1CBA59C3-48A6-4C5B-9198-9C49E59DEBC6}"/>
    <cellStyle name="Normal 7 4 8 5 2 3" xfId="15239" xr:uid="{84425239-7B88-447E-A96A-BA3BA78301FC}"/>
    <cellStyle name="Normal 7 4 8 5 3" xfId="7692" xr:uid="{FF7E3AB0-9D5B-4C6B-AAA9-013CDB84EC1F}"/>
    <cellStyle name="Normal 7 4 8 5 3 2" xfId="18072" xr:uid="{AAB89A67-DE61-47AA-A2A6-73C10586305C}"/>
    <cellStyle name="Normal 7 4 8 5 4" xfId="10525" xr:uid="{F7532814-E583-40F2-A2FF-CBD1218C2FF6}"/>
    <cellStyle name="Normal 7 4 8 5 4 2" xfId="20905" xr:uid="{84ADA1D1-FA62-44CA-B030-636B308291F0}"/>
    <cellStyle name="Normal 7 4 8 5 5" xfId="23701" xr:uid="{4027B57F-1CD2-4D4D-A090-33B6A7F2C613}"/>
    <cellStyle name="Normal 7 4 8 5 6" xfId="12955" xr:uid="{268865C0-322C-4EE8-BE9D-00E2CBABDD0C}"/>
    <cellStyle name="Normal 7 4 8 6" xfId="2406" xr:uid="{00000000-0005-0000-0000-0000CA080000}"/>
    <cellStyle name="Normal 7 4 8 6 2" xfId="7532" xr:uid="{A7B3FD74-6C53-412E-86D9-EF8903CBBE17}"/>
    <cellStyle name="Normal 7 4 8 6 2 2" xfId="26366" xr:uid="{39E3F7FF-2F09-4F7F-A9AD-B4DB0A684011}"/>
    <cellStyle name="Normal 7 4 8 6 2 3" xfId="17912" xr:uid="{B1256805-C7C5-4C0B-BA11-9A8F4E51285D}"/>
    <cellStyle name="Normal 7 4 8 6 3" xfId="10365" xr:uid="{357387AB-895E-4C97-BA1B-D5593175AC1E}"/>
    <cellStyle name="Normal 7 4 8 6 3 2" xfId="20745" xr:uid="{7921721A-A43F-41A0-8E28-79734A2F6035}"/>
    <cellStyle name="Normal 7 4 8 6 4" xfId="23364" xr:uid="{6FA3567B-2144-49ED-90E4-FC728EDA7B23}"/>
    <cellStyle name="Normal 7 4 8 6 5" xfId="15079" xr:uid="{5E7F0B08-7B2C-46AF-B59F-7D7551AA5123}"/>
    <cellStyle name="Normal 7 4 8 7" xfId="4074" xr:uid="{0960D526-1A98-4C15-8071-4F9A5745CC87}"/>
    <cellStyle name="Normal 7 4 8 7 2" xfId="8853" xr:uid="{DE5A15D0-8DC0-4101-8A38-F8E39D609947}"/>
    <cellStyle name="Normal 7 4 8 7 2 2" xfId="19233" xr:uid="{A8B73B77-4E88-4475-9F15-A36B45F1D723}"/>
    <cellStyle name="Normal 7 4 8 7 3" xfId="11686" xr:uid="{638EF884-A8AF-4064-ABC9-C467478312EA}"/>
    <cellStyle name="Normal 7 4 8 7 3 2" xfId="22066" xr:uid="{0B07804D-300E-47CC-89C7-F11AD7EAE2D8}"/>
    <cellStyle name="Normal 7 4 8 7 4" xfId="26794" xr:uid="{D442B26F-BA01-4D34-AAF2-C52342F27401}"/>
    <cellStyle name="Normal 7 4 8 7 5" xfId="16400" xr:uid="{2E4142AA-993D-483A-8966-B1CE97751566}"/>
    <cellStyle name="Normal 7 4 8 8" xfId="5468" xr:uid="{684AF55B-A0B4-4691-A806-7BC4B2CAB0C4}"/>
    <cellStyle name="Normal 7 4 8 8 2" xfId="14765" xr:uid="{56AB07C7-698B-401C-BD1B-D480F5B5CC29}"/>
    <cellStyle name="Normal 7 4 8 9" xfId="7218" xr:uid="{0F50CFEF-AF0B-45D4-9190-0FE1F1CDA087}"/>
    <cellStyle name="Normal 7 4 8 9 2" xfId="17598" xr:uid="{4BA2EB9D-922F-4E67-9D93-6F9A42F6CA96}"/>
    <cellStyle name="Normal 7 4 9" xfId="1457" xr:uid="{00000000-0005-0000-0000-000088070000}"/>
    <cellStyle name="Normal 7 4 9 10" xfId="25204" xr:uid="{7241CE05-D77C-43DB-A46C-C1B42A29B8E7}"/>
    <cellStyle name="Normal 7 4 9 11" xfId="12640" xr:uid="{3348A1C7-23FF-4553-B2D0-CAA7C2FEE860}"/>
    <cellStyle name="Normal 7 4 9 2" xfId="1458" xr:uid="{00000000-0005-0000-0000-000089070000}"/>
    <cellStyle name="Normal 7 4 9 2 2" xfId="3480" xr:uid="{00000000-0005-0000-0000-0000D3080000}"/>
    <cellStyle name="Normal 7 4 9 2 2 2" xfId="6534" xr:uid="{BA36B20E-5840-4A1D-B488-DFCC8F41A966}"/>
    <cellStyle name="Normal 7 4 9 2 2 2 2" xfId="28439" xr:uid="{D6EC271F-1033-42EC-BCC4-C111AA9739D7}"/>
    <cellStyle name="Normal 7 4 9 2 2 2 3" xfId="26051" xr:uid="{D6AEC97E-0F0C-4673-98BE-D6D52C7F62A4}"/>
    <cellStyle name="Normal 7 4 9 2 2 2 4" xfId="16105" xr:uid="{8BF22692-E9F8-494C-9A6B-4241FC5D6979}"/>
    <cellStyle name="Normal 7 4 9 2 2 3" xfId="8558" xr:uid="{059B61F9-92CF-4CE2-8726-6E51F0F784E1}"/>
    <cellStyle name="Normal 7 4 9 2 2 3 2" xfId="28946" xr:uid="{0A996F82-AA77-4746-9D04-6C2DA4C2F325}"/>
    <cellStyle name="Normal 7 4 9 2 2 3 3" xfId="18938" xr:uid="{F05DFFB1-DF31-43BE-A1DE-0DD45D4E96CB}"/>
    <cellStyle name="Normal 7 4 9 2 2 4" xfId="11391" xr:uid="{9F19B492-0FA2-48FF-A20C-B3E232687F08}"/>
    <cellStyle name="Normal 7 4 9 2 2 4 2" xfId="21771" xr:uid="{C34E92A8-B2C0-4916-ACDC-E064A3D90D7D}"/>
    <cellStyle name="Normal 7 4 9 2 2 5" xfId="24231" xr:uid="{409C5A68-292E-455E-8879-B09DBDC74F9A}"/>
    <cellStyle name="Normal 7 4 9 2 2 6" xfId="14070" xr:uid="{2C07340D-D89B-493A-AD4B-3B07D3EB92A4}"/>
    <cellStyle name="Normal 7 4 9 2 3" xfId="4225" xr:uid="{596C2C39-C518-4720-A6D0-F9BE8BDE57CA}"/>
    <cellStyle name="Normal 7 4 9 2 3 2" xfId="8996" xr:uid="{D3CFC366-2233-4F6C-B642-ED89E0F0C967}"/>
    <cellStyle name="Normal 7 4 9 2 3 2 2" xfId="29073" xr:uid="{FD2DA22B-237A-45D1-842A-050C7C47708B}"/>
    <cellStyle name="Normal 7 4 9 2 3 2 3" xfId="19376" xr:uid="{281CFFE6-2F57-4FCE-9539-7A33A062615C}"/>
    <cellStyle name="Normal 7 4 9 2 3 3" xfId="11829" xr:uid="{8EEFBD95-578D-419A-8ED8-F67E64F7B848}"/>
    <cellStyle name="Normal 7 4 9 2 3 3 2" xfId="22209" xr:uid="{81B9662E-3C24-4D48-AE45-898BC0B0A91D}"/>
    <cellStyle name="Normal 7 4 9 2 3 4" xfId="24767" xr:uid="{9204D11A-797E-4CDB-96F3-EFA40F92FDCE}"/>
    <cellStyle name="Normal 7 4 9 2 3 5" xfId="16543" xr:uid="{92792AC9-0339-4CFE-B08D-FC8D8DA12481}"/>
    <cellStyle name="Normal 7 4 9 2 4" xfId="5474" xr:uid="{F7D4DD52-F08A-491D-81DB-28C7127D001F}"/>
    <cellStyle name="Normal 7 4 9 2 4 2" xfId="27600" xr:uid="{1EC68115-1AF4-449C-A038-4F9044C92822}"/>
    <cellStyle name="Normal 7 4 9 2 4 3" xfId="27804" xr:uid="{F0339573-60E5-4002-918F-93569A80834E}"/>
    <cellStyle name="Normal 7 4 9 2 4 4" xfId="14771" xr:uid="{F5BBF738-CA06-4029-8192-1C40D3FEF50A}"/>
    <cellStyle name="Normal 7 4 9 2 5" xfId="7224" xr:uid="{AAC930F3-8E13-4B24-B773-D88136900BCE}"/>
    <cellStyle name="Normal 7 4 9 2 5 2" xfId="27798" xr:uid="{7161DC4A-CA9F-45BF-965B-4BAAF68A711F}"/>
    <cellStyle name="Normal 7 4 9 2 5 3" xfId="17604" xr:uid="{050BF83E-08D8-4B51-A14B-822887668489}"/>
    <cellStyle name="Normal 7 4 9 2 6" xfId="10057" xr:uid="{A1AB6BF3-ACFE-4CA6-8113-69FA37E93CDF}"/>
    <cellStyle name="Normal 7 4 9 2 6 2" xfId="20437" xr:uid="{6C7DEB65-E8D2-485F-988E-80A6D5DAE483}"/>
    <cellStyle name="Normal 7 4 9 2 7" xfId="23447" xr:uid="{ECB327FF-942C-49BB-B733-2341E1DAA505}"/>
    <cellStyle name="Normal 7 4 9 2 8" xfId="12798" xr:uid="{25890BCF-C627-49BF-A851-B35582533F92}"/>
    <cellStyle name="Normal 7 4 9 3" xfId="1459" xr:uid="{00000000-0005-0000-0000-00008A070000}"/>
    <cellStyle name="Normal 7 4 9 3 2" xfId="5475" xr:uid="{34FC27ED-9267-4FE6-804B-4B6B659DACF4}"/>
    <cellStyle name="Normal 7 4 9 3 2 2" xfId="25512" xr:uid="{ECBF6AE4-3B42-442A-B397-A47093BAA862}"/>
    <cellStyle name="Normal 7 4 9 3 2 3" xfId="28637" xr:uid="{FBE8799A-8110-4913-BBAD-AC016AF95620}"/>
    <cellStyle name="Normal 7 4 9 3 2 4" xfId="14772" xr:uid="{93071C95-B1DC-490F-994E-C804B09ED584}"/>
    <cellStyle name="Normal 7 4 9 3 3" xfId="7225" xr:uid="{CD11F4D1-4581-4F93-A457-798636273C9F}"/>
    <cellStyle name="Normal 7 4 9 3 3 2" xfId="27156" xr:uid="{3E22AF7B-8B3D-4F56-8ADD-62DB11A0E0EF}"/>
    <cellStyle name="Normal 7 4 9 3 3 3" xfId="25829" xr:uid="{951EB23D-D78B-46E0-8017-A74A3458DCA0}"/>
    <cellStyle name="Normal 7 4 9 3 3 4" xfId="17605" xr:uid="{50F913BF-F798-4DD0-AEBA-A8B491D17827}"/>
    <cellStyle name="Normal 7 4 9 3 4" xfId="10058" xr:uid="{AFDD6B66-0556-4939-B25D-3B996FBB9A2C}"/>
    <cellStyle name="Normal 7 4 9 3 4 2" xfId="26572" xr:uid="{4027B8DC-26EC-4C8C-A66F-E12FF5141C14}"/>
    <cellStyle name="Normal 7 4 9 3 4 3" xfId="29462" xr:uid="{CEAFC507-E9CD-4663-AF1E-05BEE35F8A93}"/>
    <cellStyle name="Normal 7 4 9 3 4 4" xfId="20438" xr:uid="{2EE181E1-A004-444C-9B6F-F734AC31831E}"/>
    <cellStyle name="Normal 7 4 9 3 5" xfId="23138" xr:uid="{2AF327B9-2D1D-40BF-9B1A-2480DE36D783}"/>
    <cellStyle name="Normal 7 4 9 3 6" xfId="27906" xr:uid="{2B94D36C-826D-4C6A-8ACC-DD1229001485}"/>
    <cellStyle name="Normal 7 4 9 3 7" xfId="13496" xr:uid="{AA8FEBD0-D55B-46DB-9349-45F5D78FB400}"/>
    <cellStyle name="Normal 7 4 9 4" xfId="2839" xr:uid="{00000000-0005-0000-0000-0000D5080000}"/>
    <cellStyle name="Normal 7 4 9 4 2" xfId="6054" xr:uid="{CA35AE32-8A49-4A1D-91F3-DB3B40F122BB}"/>
    <cellStyle name="Normal 7 4 9 4 2 2" xfId="27954" xr:uid="{F560F6A6-140A-400F-87EB-1F4947E73B88}"/>
    <cellStyle name="Normal 7 4 9 4 2 3" xfId="15508" xr:uid="{5CFD9CBC-FC1E-42AA-ABBE-8CCFCE4DE975}"/>
    <cellStyle name="Normal 7 4 9 4 3" xfId="7961" xr:uid="{44734FEC-A5EC-4868-8F46-984BBB606219}"/>
    <cellStyle name="Normal 7 4 9 4 3 2" xfId="18341" xr:uid="{600C4E21-9490-4C71-A5AF-A2F76E03C564}"/>
    <cellStyle name="Normal 7 4 9 4 4" xfId="10794" xr:uid="{3EB39DCA-A7D2-4A88-A314-E1390084789F}"/>
    <cellStyle name="Normal 7 4 9 4 4 2" xfId="21174" xr:uid="{C7E13083-4768-4A29-8D0F-7F432AD845A7}"/>
    <cellStyle name="Normal 7 4 9 4 5" xfId="25356" xr:uid="{0CB459D8-1683-498E-B309-B7437B03D01D}"/>
    <cellStyle name="Normal 7 4 9 4 6" xfId="13318" xr:uid="{0C7D5F92-015A-40C3-8658-AEFA983A7BB8}"/>
    <cellStyle name="Normal 7 4 9 5" xfId="2407" xr:uid="{00000000-0005-0000-0000-0000D1080000}"/>
    <cellStyle name="Normal 7 4 9 5 2" xfId="7533" xr:uid="{EA42B910-957F-406C-BBBC-C6DAF86D86FE}"/>
    <cellStyle name="Normal 7 4 9 5 2 2" xfId="27245" xr:uid="{9FBA0F6A-3E29-4A8F-B6CC-742C60529986}"/>
    <cellStyle name="Normal 7 4 9 5 2 3" xfId="17913" xr:uid="{78DC0D4E-C4F6-49C6-BEB9-F2A5C3EE8159}"/>
    <cellStyle name="Normal 7 4 9 5 3" xfId="10366" xr:uid="{86718D3C-0642-4DCF-BDE5-480BBF1B24B2}"/>
    <cellStyle name="Normal 7 4 9 5 3 2" xfId="20746" xr:uid="{7A76C505-1F7A-4AF0-992A-613760DD97E2}"/>
    <cellStyle name="Normal 7 4 9 5 4" xfId="24926" xr:uid="{A3747C55-5DBC-47EF-BFDD-BB8F9424984E}"/>
    <cellStyle name="Normal 7 4 9 5 5" xfId="15080" xr:uid="{2A282EA6-6DD9-4676-BA80-36F3388B61BC}"/>
    <cellStyle name="Normal 7 4 9 6" xfId="4075" xr:uid="{ECFEC964-18E2-4A55-9DDE-17A187421C86}"/>
    <cellStyle name="Normal 7 4 9 6 2" xfId="8854" xr:uid="{05369801-56D3-4D72-A3C4-13544C799199}"/>
    <cellStyle name="Normal 7 4 9 6 2 2" xfId="28996" xr:uid="{985A2476-8016-48C6-B19B-8E5A095831BA}"/>
    <cellStyle name="Normal 7 4 9 6 2 3" xfId="19234" xr:uid="{64AA5B8D-8160-4A3E-ADD4-0FA6DAA3D899}"/>
    <cellStyle name="Normal 7 4 9 6 3" xfId="11687" xr:uid="{5A407977-0356-48BB-B948-B9E2BF6E857D}"/>
    <cellStyle name="Normal 7 4 9 6 3 2" xfId="22067" xr:uid="{003FE15E-2013-4C8D-86ED-88B751E3DD2C}"/>
    <cellStyle name="Normal 7 4 9 6 4" xfId="28170" xr:uid="{1CCE1AE5-BE80-4AA7-85BF-C9A73A3EA59B}"/>
    <cellStyle name="Normal 7 4 9 6 5" xfId="16401" xr:uid="{1F7BD514-47B8-46FD-A352-A22BFCFA7682}"/>
    <cellStyle name="Normal 7 4 9 7" xfId="5473" xr:uid="{CCEF96D4-FC6A-423C-B1B0-072A0C3E5B8F}"/>
    <cellStyle name="Normal 7 4 9 7 2" xfId="28303" xr:uid="{D50CC486-3BAB-43DF-A9AF-FF380362D7CD}"/>
    <cellStyle name="Normal 7 4 9 7 3" xfId="14770" xr:uid="{2F958CE7-9EE8-42DA-8FA1-7E82351CCECD}"/>
    <cellStyle name="Normal 7 4 9 8" xfId="7223" xr:uid="{C11C0213-DE70-4B4C-910B-94E9A71F0D83}"/>
    <cellStyle name="Normal 7 4 9 8 2" xfId="17603" xr:uid="{EA06E039-073F-4D18-BECB-3A1FE3F10177}"/>
    <cellStyle name="Normal 7 4 9 9" xfId="10056" xr:uid="{BEF1D5CA-EBE5-46A7-A649-AEC3EEFC11C3}"/>
    <cellStyle name="Normal 7 4 9 9 2" xfId="20436" xr:uid="{83FDCABE-BF8A-47D5-829B-2000387E3BAA}"/>
    <cellStyle name="Normal 7 5" xfId="1460" xr:uid="{00000000-0005-0000-0000-00008B070000}"/>
    <cellStyle name="Normal 7 6" xfId="1461" xr:uid="{00000000-0005-0000-0000-00008C070000}"/>
    <cellStyle name="Normal 7 6 10" xfId="1462" xr:uid="{00000000-0005-0000-0000-00008D070000}"/>
    <cellStyle name="Normal 7 6 10 2" xfId="1463" xr:uid="{00000000-0005-0000-0000-00008E070000}"/>
    <cellStyle name="Normal 7 6 10 2 2" xfId="1464" xr:uid="{00000000-0005-0000-0000-00008F070000}"/>
    <cellStyle name="Normal 7 6 10 2 2 2" xfId="23865" xr:uid="{203ECEE9-28AC-4CA7-BFCE-356C379A39D2}"/>
    <cellStyle name="Normal 7 6 10 2 2 3" xfId="25004" xr:uid="{6823BFC9-1FCE-4FD7-B367-57FB0194A201}"/>
    <cellStyle name="Normal 7 6 10 2 3" xfId="1465" xr:uid="{00000000-0005-0000-0000-000090070000}"/>
    <cellStyle name="Normal 7 6 10 2 3 2" xfId="2030" xr:uid="{00000000-0005-0000-0000-000091070000}"/>
    <cellStyle name="Normal 7 6 10 2 3 3" xfId="3765" xr:uid="{00000000-0005-0000-0000-0000F0060000}"/>
    <cellStyle name="Normal 7 6 10 2 3 3 2" xfId="4755" xr:uid="{BE653DD7-1A95-4D05-ACBC-B4D6D2120D32}"/>
    <cellStyle name="Normal 7 6 10 2 3 3 3" xfId="30289" xr:uid="{CB1BD4F2-F63B-4AC6-A611-52768EB82BEB}"/>
    <cellStyle name="Normal 7 6 10 2 3 3 3 2" xfId="31432" xr:uid="{39266993-B013-4166-A920-C26B0A484995}"/>
    <cellStyle name="Normal 7 6 10 2 3 3 4" xfId="31629" xr:uid="{E1F93840-EE29-493B-A5F9-44A29EBD528D}"/>
    <cellStyle name="Normal 7 6 10 2 4" xfId="25602" xr:uid="{1F88F4F4-8E7E-4A10-9831-AB18C3F05F2C}"/>
    <cellStyle name="Normal 7 6 10 3" xfId="1466" xr:uid="{00000000-0005-0000-0000-000092070000}"/>
    <cellStyle name="Normal 7 6 10 4" xfId="2997" xr:uid="{00000000-0005-0000-0000-0000DB080000}"/>
    <cellStyle name="Normal 7 6 10 4 2" xfId="31281" xr:uid="{69027C77-DB7A-41A6-AD44-B417C9A1F73E}"/>
    <cellStyle name="Normal 7 6 10 5" xfId="2150" xr:uid="{00000000-0005-0000-0000-000024030000}"/>
    <cellStyle name="Normal 7 6 10 5 2" xfId="4680" xr:uid="{64225ED7-B81F-4829-937E-4C8F86992647}"/>
    <cellStyle name="Normal 7 6 10 5 3" xfId="30230" xr:uid="{E8A66BD3-D076-4AC4-9CB9-C69A4F84E392}"/>
    <cellStyle name="Normal 7 6 10 5 3 2" xfId="31374" xr:uid="{D1DAB6D5-9CCE-40FC-902D-9DEE317FF735}"/>
    <cellStyle name="Normal 7 6 10 5 4" xfId="31570" xr:uid="{11601000-5713-4821-958F-68BE4ED60597}"/>
    <cellStyle name="Normal 7 6 10 6" xfId="4078" xr:uid="{5A04D94C-6FA8-4354-90B5-CFB60835C8E6}"/>
    <cellStyle name="Normal 7 6 10 6 2" xfId="4822" xr:uid="{0FEEC669-8F27-4B5E-8A98-CFDB8125CE32}"/>
    <cellStyle name="Normal 7 6 10 6 3" xfId="30344" xr:uid="{F9587E97-63EE-407D-AB4F-67E8F50E4485}"/>
    <cellStyle name="Normal 7 6 10 6 3 2" xfId="31486" xr:uid="{1B8E676E-0AA8-4F0A-8F3B-F346F6626895}"/>
    <cellStyle name="Normal 7 6 10 6 4" xfId="31684" xr:uid="{8B0FF327-4B58-4E9D-B7E2-13B7E118E2F7}"/>
    <cellStyle name="Normal 7 6 10 7" xfId="30163" xr:uid="{12C3815A-038F-484F-AD47-98D3CF0EAE5F}"/>
    <cellStyle name="Normal 7 6 10 7 2" xfId="30533" xr:uid="{0238211A-81EA-4FE4-8F6A-61EEA3D894FA}"/>
    <cellStyle name="Normal 7 6 11" xfId="1467" xr:uid="{00000000-0005-0000-0000-000093070000}"/>
    <cellStyle name="Normal 7 6 11 10" xfId="12641" xr:uid="{4994F450-78F0-4D7A-AAC7-62621D59190D}"/>
    <cellStyle name="Normal 7 6 11 2" xfId="2423" xr:uid="{00000000-0005-0000-0000-0000DD080000}"/>
    <cellStyle name="Normal 7 6 11 2 2" xfId="2998" xr:uid="{00000000-0005-0000-0000-0000DE080000}"/>
    <cellStyle name="Normal 7 6 11 2 2 2" xfId="6146" xr:uid="{3AC7CF31-3B91-4166-A372-BC7763FFCF1D}"/>
    <cellStyle name="Normal 7 6 11 2 2 2 2" xfId="28147" xr:uid="{03FA1087-3B6E-4E72-8978-31D40D60E86C}"/>
    <cellStyle name="Normal 7 6 11 2 2 2 3" xfId="15624" xr:uid="{20161C1B-6017-4CDA-A29A-0102EDBEA5C3}"/>
    <cellStyle name="Normal 7 6 11 2 2 3" xfId="8077" xr:uid="{5E8D8961-5478-4CBE-BBDE-7EFC17FF8191}"/>
    <cellStyle name="Normal 7 6 11 2 2 3 2" xfId="18457" xr:uid="{BBB956AF-DFF1-4A67-B026-B9E16F6B9CC2}"/>
    <cellStyle name="Normal 7 6 11 2 2 4" xfId="10910" xr:uid="{3D74FEE2-D5B9-47DE-B190-ADE5D9E806EA}"/>
    <cellStyle name="Normal 7 6 11 2 2 4 2" xfId="21290" xr:uid="{7553158E-4646-4A2E-8950-DD4335E18336}"/>
    <cellStyle name="Normal 7 6 11 2 2 5" xfId="24370" xr:uid="{1CBCCA99-94AC-4230-979D-F81491E7E872}"/>
    <cellStyle name="Normal 7 6 11 2 2 6" xfId="13497" xr:uid="{92BCA6AD-5261-4290-88CB-25848BB8B0C3}"/>
    <cellStyle name="Normal 7 6 11 2 3" xfId="5722" xr:uid="{0C1D1DA6-3D1F-4E81-8A71-AC06F1C7C3AE}"/>
    <cellStyle name="Normal 7 6 11 2 3 2" xfId="26859" xr:uid="{86813863-7573-450B-8DAE-522DAD0AA597}"/>
    <cellStyle name="Normal 7 6 11 2 3 3" xfId="28086" xr:uid="{D75F17B0-65BB-480E-A52F-70B24F227861}"/>
    <cellStyle name="Normal 7 6 11 2 3 4" xfId="15096" xr:uid="{6A8E30D2-0E52-446B-B141-6C3E947D31E1}"/>
    <cellStyle name="Normal 7 6 11 2 4" xfId="7549" xr:uid="{19757AE8-A20E-4D43-B592-50A4FA82CE74}"/>
    <cellStyle name="Normal 7 6 11 2 4 2" xfId="27920" xr:uid="{BBE86201-DC1F-4FF6-9EBC-D8E968F51AF4}"/>
    <cellStyle name="Normal 7 6 11 2 4 3" xfId="17929" xr:uid="{DFA0D98A-67C2-4EEA-8877-4E00D8A21C99}"/>
    <cellStyle name="Normal 7 6 11 2 5" xfId="10382" xr:uid="{0BF49B14-911C-4DCA-B35A-7A442AC926C8}"/>
    <cellStyle name="Normal 7 6 11 2 5 2" xfId="20762" xr:uid="{5EBBEF21-D2B7-458D-A837-3D936316FF8C}"/>
    <cellStyle name="Normal 7 6 11 2 6" xfId="23439" xr:uid="{A3FF67C1-A1FC-4029-9CBD-98AE9B8E0075}"/>
    <cellStyle name="Normal 7 6 11 2 7" xfId="12799" xr:uid="{707CB870-238C-4E67-9DCB-86E13B5BF97A}"/>
    <cellStyle name="Normal 7 6 11 3" xfId="2840" xr:uid="{00000000-0005-0000-0000-0000DF080000}"/>
    <cellStyle name="Normal 7 6 11 3 2" xfId="6055" xr:uid="{0E66994F-AB92-4AE2-96D3-9E1476833E76}"/>
    <cellStyle name="Normal 7 6 11 3 2 2" xfId="28228" xr:uid="{90FBAF69-CCF2-42A5-BF1C-3A6F5F067F8F}"/>
    <cellStyle name="Normal 7 6 11 3 2 3" xfId="15509" xr:uid="{B5BE4AC8-6972-486A-9ECA-9CE45E91FADA}"/>
    <cellStyle name="Normal 7 6 11 3 3" xfId="7962" xr:uid="{A6137628-7F20-44C7-A345-B77B06069AB7}"/>
    <cellStyle name="Normal 7 6 11 3 3 2" xfId="18342" xr:uid="{5DD65BE9-E751-4A83-8338-FC6103F31FD9}"/>
    <cellStyle name="Normal 7 6 11 3 4" xfId="10795" xr:uid="{C820DEBB-9274-4C0C-93FC-B21E42B69993}"/>
    <cellStyle name="Normal 7 6 11 3 4 2" xfId="21175" xr:uid="{9DC86F1B-0AD8-41F1-9FEB-2C201D73B9DF}"/>
    <cellStyle name="Normal 7 6 11 3 5" xfId="24606" xr:uid="{001A71B5-1DBB-40D1-875D-925F704F1CD1}"/>
    <cellStyle name="Normal 7 6 11 3 6" xfId="13319" xr:uid="{96A8BCE1-FD6F-4D3C-B983-1D7D1555A729}"/>
    <cellStyle name="Normal 7 6 11 4" xfId="2408" xr:uid="{00000000-0005-0000-0000-0000DC080000}"/>
    <cellStyle name="Normal 7 6 11 4 2" xfId="7534" xr:uid="{AD2413B8-EBE9-49A2-BF62-6FA8BA92C6BA}"/>
    <cellStyle name="Normal 7 6 11 4 2 2" xfId="28148" xr:uid="{763A2114-8416-4167-99CE-F128ECACC10F}"/>
    <cellStyle name="Normal 7 6 11 4 2 3" xfId="17914" xr:uid="{7C3F0325-3EF4-4C37-B104-D0635FEB5EBF}"/>
    <cellStyle name="Normal 7 6 11 4 3" xfId="10367" xr:uid="{9023DCF8-60CC-48E8-99B6-35D3BD4D656C}"/>
    <cellStyle name="Normal 7 6 11 4 3 2" xfId="20747" xr:uid="{1BB90C20-7D78-4E49-9A7F-692C99895E0F}"/>
    <cellStyle name="Normal 7 6 11 4 4" xfId="23051" xr:uid="{1FB59AC9-B6FC-455D-9F5B-3D4148D5424E}"/>
    <cellStyle name="Normal 7 6 11 4 5" xfId="15081" xr:uid="{49648981-1940-424A-AF31-125BD8D9AD04}"/>
    <cellStyle name="Normal 7 6 11 5" xfId="4079" xr:uid="{29A54018-86C1-4A02-A68F-6FE599A9096C}"/>
    <cellStyle name="Normal 7 6 11 5 2" xfId="8856" xr:uid="{65C6C44F-2DCC-4DF3-8E09-472C2819728F}"/>
    <cellStyle name="Normal 7 6 11 5 2 2" xfId="19236" xr:uid="{375611D9-874F-4022-B426-FEDC446BD18B}"/>
    <cellStyle name="Normal 7 6 11 5 3" xfId="11689" xr:uid="{EE0497FB-2F90-477E-9FD1-5F91B9FE8910}"/>
    <cellStyle name="Normal 7 6 11 5 3 2" xfId="22069" xr:uid="{8FE4A299-C19E-40AF-839F-006BFA2FC9C8}"/>
    <cellStyle name="Normal 7 6 11 5 4" xfId="28364" xr:uid="{4AF83121-8555-436F-B8E0-9382F2D155A1}"/>
    <cellStyle name="Normal 7 6 11 5 5" xfId="16403" xr:uid="{362022DB-A9EF-45F7-9B15-4DD83BF95245}"/>
    <cellStyle name="Normal 7 6 11 6" xfId="5476" xr:uid="{5D97CF1F-2749-4B34-998A-6C1D9A483679}"/>
    <cellStyle name="Normal 7 6 11 6 2" xfId="14773" xr:uid="{ADCFD7A9-F5D7-4A62-ADD7-ECA794330AA8}"/>
    <cellStyle name="Normal 7 6 11 7" xfId="7226" xr:uid="{B44B0FFA-7DF7-42E6-BF6C-909BD4DBFEF0}"/>
    <cellStyle name="Normal 7 6 11 7 2" xfId="17606" xr:uid="{FAFFFF1C-D94B-4D7D-BAC2-5D4812C6F508}"/>
    <cellStyle name="Normal 7 6 11 8" xfId="10059" xr:uid="{19AC1174-BF6A-442B-ACEE-30994F3F1F93}"/>
    <cellStyle name="Normal 7 6 11 8 2" xfId="20439" xr:uid="{244D7068-1150-4E32-9D14-FCEF0CE33CC3}"/>
    <cellStyle name="Normal 7 6 11 9" xfId="24342" xr:uid="{64354268-5E2B-4139-B183-9BD32696B582}"/>
    <cellStyle name="Normal 7 6 12" xfId="1468" xr:uid="{00000000-0005-0000-0000-000094070000}"/>
    <cellStyle name="Normal 7 6 12 2" xfId="1469" xr:uid="{00000000-0005-0000-0000-000095070000}"/>
    <cellStyle name="Normal 7 6 12 2 2" xfId="1470" xr:uid="{00000000-0005-0000-0000-000096070000}"/>
    <cellStyle name="Normal 7 6 12 2 2 2" xfId="7227" xr:uid="{827BC4BE-2AD5-432F-B7C7-325F08217BCC}"/>
    <cellStyle name="Normal 7 6 12 2 2 2 2" xfId="26108" xr:uid="{9418F1EA-2734-413D-8500-BB6C4AB45D6E}"/>
    <cellStyle name="Normal 7 6 12 2 2 2 3" xfId="17607" xr:uid="{A2391066-30A0-43F6-88D2-5FA6F36424A2}"/>
    <cellStyle name="Normal 7 6 12 2 2 3" xfId="10060" xr:uid="{595E208F-F756-4A10-8055-19FC6787F55B}"/>
    <cellStyle name="Normal 7 6 12 2 2 3 2" xfId="20440" xr:uid="{63C8C390-FE77-4EEF-B461-6CAF46B2A5A7}"/>
    <cellStyle name="Normal 7 6 12 2 2 4" xfId="24991" xr:uid="{6AF005A0-6095-4522-898B-BB64A806890B}"/>
    <cellStyle name="Normal 7 6 12 2 2 5" xfId="14774" xr:uid="{CA0D64A7-87C4-40FB-8E31-79D53531E706}"/>
    <cellStyle name="Normal 7 6 12 2 3" xfId="26125" xr:uid="{DE1761FF-B39A-4DEF-BB17-1AF5EDCE2CAB}"/>
    <cellStyle name="Normal 7 6 12 3" xfId="1471" xr:uid="{00000000-0005-0000-0000-000097070000}"/>
    <cellStyle name="Normal 7 6 12 3 2" xfId="4657" xr:uid="{97AB34FA-8022-4EDD-B4EE-6D0A8751C733}"/>
    <cellStyle name="Normal 7 6 12 3 2 2" xfId="4779" xr:uid="{1283EBFF-7AA6-4AF6-9F77-7BA3E62CC93D}"/>
    <cellStyle name="Normal 7 6 12 3 2 3" xfId="30349" xr:uid="{32EA88A3-08AC-49A9-88D9-78D4B3CF965A}"/>
    <cellStyle name="Normal 7 6 12 3 2 3 2" xfId="31489" xr:uid="{4E36D0A4-F1F3-4DA5-BD91-14C17BE12718}"/>
    <cellStyle name="Normal 7 6 12 3 2 4" xfId="31689" xr:uid="{4EB2BB40-362C-4EB4-A380-9BF8050F35EC}"/>
    <cellStyle name="Normal 7 6 12 3 3" xfId="22884" xr:uid="{EEFDE06D-FAD0-4B2C-B4EC-7A08AE158797}"/>
    <cellStyle name="Normal 7 6 12 4" xfId="2031" xr:uid="{00000000-0005-0000-0000-000098070000}"/>
    <cellStyle name="Normal 7 6 12 4 2" xfId="23739" xr:uid="{79817153-0D54-48A8-826F-2B970D536EE6}"/>
    <cellStyle name="Normal 7 6 12 4 2 2" xfId="26429" xr:uid="{C49203E7-1566-434F-BAE6-BF94EB7F9C20}"/>
    <cellStyle name="Normal 7 6 12 4 3" xfId="25190" xr:uid="{F061C7BC-0996-4741-82A0-31A69AC23C4A}"/>
    <cellStyle name="Normal 7 6 12 4 3 2" xfId="26653" xr:uid="{F87E6003-60F4-45AF-8490-D1CC2D385632}"/>
    <cellStyle name="Normal 7 6 12 4 4" xfId="26352" xr:uid="{FB10D5FA-D50A-43CE-A72A-FAB2CDEE87C7}"/>
    <cellStyle name="Normal 7 6 12 5" xfId="2153" xr:uid="{00000000-0005-0000-0000-000027030000}"/>
    <cellStyle name="Normal 7 6 12 5 2" xfId="4788" xr:uid="{41EDDE25-589E-426C-B333-2F90E7438841}"/>
    <cellStyle name="Normal 7 6 12 5 2 2" xfId="28349" xr:uid="{3EB7436E-C897-4D37-A74A-339AD61DBDE8}"/>
    <cellStyle name="Normal 7 6 12 5 3" xfId="30233" xr:uid="{83457AE9-53E7-4626-824E-8BAF1E027614}"/>
    <cellStyle name="Normal 7 6 12 5 3 2" xfId="30406" xr:uid="{BBED2A49-C521-4234-9A68-3423CCBF2CC3}"/>
    <cellStyle name="Normal 7 6 12 5 4" xfId="31573" xr:uid="{F51BCC98-4641-44BA-970F-92381F3BC744}"/>
    <cellStyle name="Normal 7 6 12 6" xfId="4106" xr:uid="{30A2C7AC-688D-49BA-80A4-9263C9BFA06B}"/>
    <cellStyle name="Normal 7 6 12 6 2" xfId="4758" xr:uid="{A9321574-1AD7-4B70-B5D3-A6DF307B9A1E}"/>
    <cellStyle name="Normal 7 6 12 6 3" xfId="30347" xr:uid="{92066A0A-D760-4CC8-B1AD-E90895EDD322}"/>
    <cellStyle name="Normal 7 6 12 6 3 2" xfId="30468" xr:uid="{F372F407-C5C1-421C-B0DA-539207397CF2}"/>
    <cellStyle name="Normal 7 6 12 6 4" xfId="31687" xr:uid="{AF9DAF71-AEF0-46C2-AF8D-5CD1CE61D7A8}"/>
    <cellStyle name="Normal 7 6 12 7" xfId="25331" xr:uid="{F7D8B81A-047F-48C6-A186-A40F67FBBC1A}"/>
    <cellStyle name="Normal 7 6 12 7 2" xfId="26408" xr:uid="{92E5298E-5151-4BC5-8530-0F8A55FB4F6C}"/>
    <cellStyle name="Normal 7 6 12 7 3" xfId="31156" xr:uid="{2374E897-A2DD-4365-809D-E07045FA949F}"/>
    <cellStyle name="Normal 7 6 13" xfId="1472" xr:uid="{00000000-0005-0000-0000-000099070000}"/>
    <cellStyle name="Normal 7 6 13 2" xfId="4598" xr:uid="{3B4DDB37-5983-43FF-ACEF-860659222593}"/>
    <cellStyle name="Normal 7 6 13 2 2" xfId="9369" xr:uid="{CDEC0402-8630-454A-8E5A-5AC7B33D7A9D}"/>
    <cellStyle name="Normal 7 6 13 2 2 2" xfId="29339" xr:uid="{1398F320-3620-46AB-8D56-93072B29C3C1}"/>
    <cellStyle name="Normal 7 6 13 2 2 3" xfId="19749" xr:uid="{C0A6EE25-B01C-4B52-BECC-E276B0C87655}"/>
    <cellStyle name="Normal 7 6 13 2 3" xfId="12202" xr:uid="{43D41024-C8FE-4C65-B95F-208F8619F646}"/>
    <cellStyle name="Normal 7 6 13 2 3 2" xfId="22582" xr:uid="{3DF9474A-F397-4E1D-8623-AA6FF160C46C}"/>
    <cellStyle name="Normal 7 6 13 2 4" xfId="25321" xr:uid="{98ECA508-CF63-41EA-B13E-B59CBA420D04}"/>
    <cellStyle name="Normal 7 6 13 2 5" xfId="16916" xr:uid="{0CB1D580-E7FB-4A27-9476-70C921428E95}"/>
    <cellStyle name="Normal 7 6 13 3" xfId="5477" xr:uid="{CE46A238-16DD-4E36-BA20-268E23F60FCA}"/>
    <cellStyle name="Normal 7 6 13 3 2" xfId="23511" xr:uid="{1BC609B7-6C52-437C-A2E9-194250405883}"/>
    <cellStyle name="Normal 7 6 13 3 3" xfId="27937" xr:uid="{F9065EAC-74DE-4D0F-8B98-36D70B44BF47}"/>
    <cellStyle name="Normal 7 6 13 3 4" xfId="14775" xr:uid="{73B0D313-E46F-4BB7-9250-4D30D966D483}"/>
    <cellStyle name="Normal 7 6 13 4" xfId="7228" xr:uid="{A57384AF-2504-4427-ACE1-93DE4EDA52C9}"/>
    <cellStyle name="Normal 7 6 13 4 2" xfId="24383" xr:uid="{B1C46D47-275D-425D-ADBB-E99F9000C558}"/>
    <cellStyle name="Normal 7 6 13 4 3" xfId="28695" xr:uid="{A229D5F5-BE03-4E55-8618-2F91B811C9DB}"/>
    <cellStyle name="Normal 7 6 13 4 4" xfId="17608" xr:uid="{EEBC38E0-0F65-4135-BD17-F4E424EC63C7}"/>
    <cellStyle name="Normal 7 6 13 5" xfId="10061" xr:uid="{AAACA06A-32C1-487F-8989-1B393794C0E5}"/>
    <cellStyle name="Normal 7 6 13 5 2" xfId="29463" xr:uid="{18463E07-0ECC-4E05-84C7-B841D4A96E41}"/>
    <cellStyle name="Normal 7 6 13 5 3" xfId="20441" xr:uid="{C83BDC38-E3E2-47CA-BF4C-1C4B25CD76BF}"/>
    <cellStyle name="Normal 7 6 13 6" xfId="25176" xr:uid="{23CC18F1-B5FD-43D3-ACE6-4D68C924481A}"/>
    <cellStyle name="Normal 7 6 13 7" xfId="14071" xr:uid="{EA591954-F772-48CC-8DF0-65618EB3BC16}"/>
    <cellStyle name="Normal 7 6 14" xfId="1473" xr:uid="{00000000-0005-0000-0000-00009A070000}"/>
    <cellStyle name="Normal 7 6 14 2" xfId="1474" xr:uid="{00000000-0005-0000-0000-00009B070000}"/>
    <cellStyle name="Normal 7 6 14 3" xfId="3766" xr:uid="{00000000-0005-0000-0000-0000F9060000}"/>
    <cellStyle name="Normal 7 6 14 3 2" xfId="4763" xr:uid="{54A32A04-56ED-4AB1-B7BA-D2EE0846373E}"/>
    <cellStyle name="Normal 7 6 14 3 2 2" xfId="27602" xr:uid="{5CE32205-96EA-49E5-8C23-87FB17C255E3}"/>
    <cellStyle name="Normal 7 6 14 3 3" xfId="28620" xr:uid="{50B7BDC0-20CD-4F0E-861C-3C44806BB4F1}"/>
    <cellStyle name="Normal 7 6 14 3 4" xfId="30290" xr:uid="{FAC2BF2A-86D0-46D4-9C19-960A9118AE4A}"/>
    <cellStyle name="Normal 7 6 14 3 4 2" xfId="31433" xr:uid="{1A077638-1BB3-4622-90A7-D76601927321}"/>
    <cellStyle name="Normal 7 6 14 3 5" xfId="31630" xr:uid="{F015D07E-7A10-4562-9261-1F62D0680FB5}"/>
    <cellStyle name="Normal 7 6 14 4" xfId="28270" xr:uid="{76CFB33E-5912-4B74-BBBF-6DD865E37708}"/>
    <cellStyle name="Normal 7 6 15" xfId="2440" xr:uid="{00000000-0005-0000-0000-0000E4080000}"/>
    <cellStyle name="Normal 7 6 15 2" xfId="5734" xr:uid="{495C43A3-3574-42FB-866D-BB7B70A3AE84}"/>
    <cellStyle name="Normal 7 6 15 2 2" xfId="28255" xr:uid="{A7F5FD02-FE5F-4F52-9BDE-3CDFDEDF93F6}"/>
    <cellStyle name="Normal 7 6 15 2 3" xfId="15111" xr:uid="{A605DAC2-51E2-4793-85BE-FDF33844A779}"/>
    <cellStyle name="Normal 7 6 15 3" xfId="7564" xr:uid="{B1FBA154-3591-4765-849C-DC8A096E34E7}"/>
    <cellStyle name="Normal 7 6 15 3 2" xfId="17944" xr:uid="{95A63BD3-3AA5-4531-9C1F-2173606782E4}"/>
    <cellStyle name="Normal 7 6 15 4" xfId="10397" xr:uid="{F98C58F5-E2A2-46E9-A62C-89E1E7F78CB6}"/>
    <cellStyle name="Normal 7 6 15 4 2" xfId="20777" xr:uid="{6FF81C5F-5DE3-4A3F-B5BA-3A215ECF90ED}"/>
    <cellStyle name="Normal 7 6 15 5" xfId="23161" xr:uid="{10624513-C597-4EC4-8C9B-6ABB485F5B22}"/>
    <cellStyle name="Normal 7 6 15 6" xfId="12826" xr:uid="{D57B35CA-7752-4FA8-BF85-3846C00B7CF1}"/>
    <cellStyle name="Normal 7 6 16" xfId="2170" xr:uid="{00000000-0005-0000-0000-0000D7080000}"/>
    <cellStyle name="Normal 7 6 16 2" xfId="7296" xr:uid="{B69C3657-7ADD-440C-989D-222D5F260A6C}"/>
    <cellStyle name="Normal 7 6 16 2 2" xfId="28354" xr:uid="{D6C497BB-3960-49BA-854A-2D36942534BD}"/>
    <cellStyle name="Normal 7 6 16 2 3" xfId="17676" xr:uid="{3F943B67-BF68-46FE-8EDA-A84648BC5EE8}"/>
    <cellStyle name="Normal 7 6 16 3" xfId="10129" xr:uid="{255D5F4D-71A3-4CA9-A87C-1319BF01B770}"/>
    <cellStyle name="Normal 7 6 16 3 2" xfId="20509" xr:uid="{093DA020-9795-4CA2-889A-A189C62135C3}"/>
    <cellStyle name="Normal 7 6 16 4" xfId="24528" xr:uid="{EB3C2B4A-5266-490D-9B9B-69216121C96F}"/>
    <cellStyle name="Normal 7 6 16 5" xfId="14843" xr:uid="{889E0779-BA30-46AE-A624-D2769B733098}"/>
    <cellStyle name="Normal 7 6 17" xfId="2149" xr:uid="{00000000-0005-0000-0000-000023030000}"/>
    <cellStyle name="Normal 7 6 17 2" xfId="4750" xr:uid="{96FA94DC-ED9F-4AD7-A7E8-D4EAB8FFA409}"/>
    <cellStyle name="Normal 7 6 17 2 2" xfId="27347" xr:uid="{AA61CBCD-A41A-4F57-8D53-D196359313E1}"/>
    <cellStyle name="Normal 7 6 17 3" xfId="27000" xr:uid="{CF3F67CA-7171-40A7-8B27-2E3B488C6464}"/>
    <cellStyle name="Normal 7 6 17 4" xfId="30229" xr:uid="{22805842-D57A-4294-947D-0526512732D1}"/>
    <cellStyle name="Normal 7 6 17 4 2" xfId="31373" xr:uid="{3A52D4CE-12B1-451F-B61D-7FA7D4D520E5}"/>
    <cellStyle name="Normal 7 6 17 5" xfId="31569" xr:uid="{F2A4B6CE-C68B-42CC-9C27-3F458A1293BD}"/>
    <cellStyle name="Normal 7 6 18" xfId="4077" xr:uid="{0FEC4EED-31A4-4E9D-A539-4F81C2FE41D8}"/>
    <cellStyle name="Normal 7 6 18 2" xfId="4691" xr:uid="{BF19DB26-08D9-499A-A4F6-1D49D2A37102}"/>
    <cellStyle name="Normal 7 6 18 3" xfId="30343" xr:uid="{097B12CA-5FBD-4FCE-AC04-16616058D705}"/>
    <cellStyle name="Normal 7 6 18 3 2" xfId="31485" xr:uid="{FF36C13B-12D4-45EE-9BDA-D2A65682F0F4}"/>
    <cellStyle name="Normal 7 6 18 4" xfId="31683" xr:uid="{84FA38DB-E8D3-4A3F-894E-B6DF80BE9978}"/>
    <cellStyle name="Normal 7 6 19" xfId="24156" xr:uid="{0B50E127-6DDF-46B3-9CFD-D81FF9105BDA}"/>
    <cellStyle name="Normal 7 6 2" xfId="1475" xr:uid="{00000000-0005-0000-0000-00009C070000}"/>
    <cellStyle name="Normal 7 6 2 10" xfId="28660" xr:uid="{0B934B43-1FFE-4900-9038-D4630AE52971}"/>
    <cellStyle name="Normal 7 6 2 11" xfId="12424" xr:uid="{2CBCC447-7587-426D-ACC9-4DB969F5CB85}"/>
    <cellStyle name="Normal 7 6 2 2" xfId="1476" xr:uid="{00000000-0005-0000-0000-00009D070000}"/>
    <cellStyle name="Normal 7 6 2 2 2" xfId="1477" xr:uid="{00000000-0005-0000-0000-00009E070000}"/>
    <cellStyle name="Normal 7 6 2 2 2 10" xfId="29980" xr:uid="{04EAF5DC-CECD-4DF5-8341-46D11520E3B2}"/>
    <cellStyle name="Normal 7 6 2 2 2 2" xfId="1478" xr:uid="{00000000-0005-0000-0000-00009F070000}"/>
    <cellStyle name="Normal 7 6 2 2 2 2 2" xfId="3482" xr:uid="{00000000-0005-0000-0000-0000E9080000}"/>
    <cellStyle name="Normal 7 6 2 2 2 2 2 2" xfId="6536" xr:uid="{3C43956B-92BD-42AF-94BE-7873034E45CC}"/>
    <cellStyle name="Normal 7 6 2 2 2 2 2 2 2" xfId="27969" xr:uid="{2C749FF5-9938-4C6E-8B13-46B6B9A118DE}"/>
    <cellStyle name="Normal 7 6 2 2 2 2 2 2 3" xfId="16107" xr:uid="{2E6F8660-BB0A-44BB-8411-930BB6C75FE5}"/>
    <cellStyle name="Normal 7 6 2 2 2 2 2 3" xfId="8560" xr:uid="{2D4F33BD-E1F5-48A7-B377-7ECD0C2B92E7}"/>
    <cellStyle name="Normal 7 6 2 2 2 2 2 3 2" xfId="18940" xr:uid="{F5908889-B071-4103-B187-EB026C3E9830}"/>
    <cellStyle name="Normal 7 6 2 2 2 2 2 4" xfId="11393" xr:uid="{198D3C54-6DB1-4A1B-9407-0DF7C2AEC7A3}"/>
    <cellStyle name="Normal 7 6 2 2 2 2 2 4 2" xfId="21773" xr:uid="{633C6899-E9CE-4394-8B2D-E18E351F1D3E}"/>
    <cellStyle name="Normal 7 6 2 2 2 2 2 5" xfId="23959" xr:uid="{4E1EA9D4-EA7B-4C15-8C17-E4CCEA800507}"/>
    <cellStyle name="Normal 7 6 2 2 2 2 2 6" xfId="14073" xr:uid="{917D2B9E-EF24-48CE-8383-273F4C0A52F4}"/>
    <cellStyle name="Normal 7 6 2 2 2 2 3" xfId="4376" xr:uid="{D4997153-9B6F-4C01-BE23-261C435D3A09}"/>
    <cellStyle name="Normal 7 6 2 2 2 2 3 2" xfId="9147" xr:uid="{73921F97-1065-4407-9809-495CBAD68613}"/>
    <cellStyle name="Normal 7 6 2 2 2 2 3 2 2" xfId="29190" xr:uid="{91EB5C62-EBF0-4364-A59B-31E9A108C41D}"/>
    <cellStyle name="Normal 7 6 2 2 2 2 3 2 3" xfId="19527" xr:uid="{82AB5975-74DF-48AA-A235-1243C30AF6E3}"/>
    <cellStyle name="Normal 7 6 2 2 2 2 3 3" xfId="11980" xr:uid="{0973E22F-3FBD-4A8F-A200-C78C9B6F33BB}"/>
    <cellStyle name="Normal 7 6 2 2 2 2 3 3 2" xfId="22360" xr:uid="{AFD10173-F0B6-48A8-B1EE-63990D38F079}"/>
    <cellStyle name="Normal 7 6 2 2 2 2 3 4" xfId="24425" xr:uid="{E6D7019A-E718-45E4-AFE1-762534489854}"/>
    <cellStyle name="Normal 7 6 2 2 2 2 3 5" xfId="16694" xr:uid="{F733C953-EF2A-4647-8D0D-E83858C2CA8F}"/>
    <cellStyle name="Normal 7 6 2 2 2 2 4" xfId="5478" xr:uid="{8DE60161-2BB3-4693-B577-A20D4692DEE6}"/>
    <cellStyle name="Normal 7 6 2 2 2 2 4 2" xfId="27356" xr:uid="{ADA7C34E-C8D7-4230-BA87-C3C3B92F3FB3}"/>
    <cellStyle name="Normal 7 6 2 2 2 2 4 3" xfId="14776" xr:uid="{2DA40E8B-A8D0-4E42-830B-4975E2564D1D}"/>
    <cellStyle name="Normal 7 6 2 2 2 2 5" xfId="7229" xr:uid="{AD3D54A5-6FF3-41E4-9694-D1AF111A41E0}"/>
    <cellStyle name="Normal 7 6 2 2 2 2 5 2" xfId="17609" xr:uid="{5CED58A6-1C51-42F3-A14D-7733BB90C807}"/>
    <cellStyle name="Normal 7 6 2 2 2 2 6" xfId="10062" xr:uid="{30F6F61F-22B1-464B-B9AA-148D29C8E096}"/>
    <cellStyle name="Normal 7 6 2 2 2 2 6 2" xfId="20442" xr:uid="{B11F13BF-C2A2-4741-BD41-3B0CA0F60C47}"/>
    <cellStyle name="Normal 7 6 2 2 2 2 7" xfId="25237" xr:uid="{297D51F8-69E1-48CA-A6D4-16811EF48A4E}"/>
    <cellStyle name="Normal 7 6 2 2 2 2 8" xfId="13320" xr:uid="{7D0E37C6-3D86-4C1F-9001-C790F89B8C34}"/>
    <cellStyle name="Normal 7 6 2 2 2 3" xfId="3483" xr:uid="{00000000-0005-0000-0000-0000EA080000}"/>
    <cellStyle name="Normal 7 6 2 2 2 3 2" xfId="4599" xr:uid="{F7E77E51-AF70-477D-915D-5CFCE89872C9}"/>
    <cellStyle name="Normal 7 6 2 2 2 3 2 2" xfId="9370" xr:uid="{6B21FC2E-9F3C-4C23-A412-2B431DD3ECBF}"/>
    <cellStyle name="Normal 7 6 2 2 2 3 2 2 2" xfId="29340" xr:uid="{062C8278-7C0B-4592-AAF6-FAF7FD1824CF}"/>
    <cellStyle name="Normal 7 6 2 2 2 3 2 2 3" xfId="19750" xr:uid="{540803B5-EB63-4312-ABB0-07CDC1D1382B}"/>
    <cellStyle name="Normal 7 6 2 2 2 3 2 3" xfId="12203" xr:uid="{E1162E05-973F-43E3-A05B-36A698B81043}"/>
    <cellStyle name="Normal 7 6 2 2 2 3 2 3 2" xfId="22583" xr:uid="{DB5AFD22-FB56-4383-9283-BD1C5CCDAD02}"/>
    <cellStyle name="Normal 7 6 2 2 2 3 2 4" xfId="25643" xr:uid="{CD6A38B1-3877-49CE-9454-AA7495112144}"/>
    <cellStyle name="Normal 7 6 2 2 2 3 2 5" xfId="16917" xr:uid="{FB7A93D7-025A-431A-A577-50FB9725D6E0}"/>
    <cellStyle name="Normal 7 6 2 2 2 3 3" xfId="6537" xr:uid="{0E10CFB7-73A1-4A1D-A4DC-825547754653}"/>
    <cellStyle name="Normal 7 6 2 2 2 3 3 2" xfId="27717" xr:uid="{2E469244-C77B-4BD3-960A-CFAD5B5A5197}"/>
    <cellStyle name="Normal 7 6 2 2 2 3 3 3" xfId="16108" xr:uid="{20249134-12C7-42F4-AA3F-D689BFD52AC9}"/>
    <cellStyle name="Normal 7 6 2 2 2 3 4" xfId="8561" xr:uid="{19B320F8-C9DF-4C65-847F-6BD39620D6EA}"/>
    <cellStyle name="Normal 7 6 2 2 2 3 4 2" xfId="18941" xr:uid="{5CD72663-E027-4421-9CC7-289E793CFD77}"/>
    <cellStyle name="Normal 7 6 2 2 2 3 4 3" xfId="29854" xr:uid="{F5A0251C-89B3-4ED2-B453-D31D90B62909}"/>
    <cellStyle name="Normal 7 6 2 2 2 3 5" xfId="11394" xr:uid="{FAC59828-E1EB-4737-81CE-DE16F306EB80}"/>
    <cellStyle name="Normal 7 6 2 2 2 3 5 2" xfId="21774" xr:uid="{474D0F86-4834-490D-A723-2FBB179E9695}"/>
    <cellStyle name="Normal 7 6 2 2 2 3 6" xfId="25363" xr:uid="{0F583448-3F60-430D-9CCC-94406A5FEA53}"/>
    <cellStyle name="Normal 7 6 2 2 2 3 7" xfId="25681" xr:uid="{6BEFCE0B-27F9-42CB-B022-6CCAE86597D8}"/>
    <cellStyle name="Normal 7 6 2 2 2 3 8" xfId="14074" xr:uid="{9FD870AE-3489-4168-934F-1025B36A5561}"/>
    <cellStyle name="Normal 7 6 2 2 2 4" xfId="3481" xr:uid="{00000000-0005-0000-0000-0000EB080000}"/>
    <cellStyle name="Normal 7 6 2 2 2 4 2" xfId="6535" xr:uid="{2320380E-A1D5-49AB-8E4A-A47391D43B4B}"/>
    <cellStyle name="Normal 7 6 2 2 2 4 2 2" xfId="27318" xr:uid="{1A19FDD6-EB0B-4C8E-A246-77221CE44C0A}"/>
    <cellStyle name="Normal 7 6 2 2 2 4 2 3" xfId="16106" xr:uid="{45DEF5E9-4AF0-432D-8F89-6A7ADEDA0AF0}"/>
    <cellStyle name="Normal 7 6 2 2 2 4 3" xfId="8559" xr:uid="{0A133847-C4E7-43AD-8ACD-B4957DABDD78}"/>
    <cellStyle name="Normal 7 6 2 2 2 4 3 2" xfId="18939" xr:uid="{FCEC1B20-9B09-42E7-BD3A-2B8A7462B387}"/>
    <cellStyle name="Normal 7 6 2 2 2 4 4" xfId="11392" xr:uid="{AA87D188-B539-4C73-BD47-2E0C1D4213FB}"/>
    <cellStyle name="Normal 7 6 2 2 2 4 4 2" xfId="21772" xr:uid="{E374D47B-912C-4DA9-88B5-2B7D5300E3C8}"/>
    <cellStyle name="Normal 7 6 2 2 2 4 5" xfId="23669" xr:uid="{1761F923-A575-4080-9E2C-8E823506DC55}"/>
    <cellStyle name="Normal 7 6 2 2 2 4 6" xfId="14072" xr:uid="{22FCA1B1-9327-4628-9DC9-AFD8BE8D4685}"/>
    <cellStyle name="Normal 7 6 2 2 2 5" xfId="2650" xr:uid="{00000000-0005-0000-0000-0000EC080000}"/>
    <cellStyle name="Normal 7 6 2 2 2 5 2" xfId="5911" xr:uid="{04EDB135-DE1E-44A7-AFBC-FCA5C83F406B}"/>
    <cellStyle name="Normal 7 6 2 2 2 5 2 2" xfId="28279" xr:uid="{11CC99B3-A87C-4175-91A2-9C4672B38B5C}"/>
    <cellStyle name="Normal 7 6 2 2 2 5 2 3" xfId="15321" xr:uid="{86CBC41F-3252-4286-A051-4D6F9B4B9CC8}"/>
    <cellStyle name="Normal 7 6 2 2 2 5 3" xfId="7774" xr:uid="{628AE643-BC3E-4EEC-8727-E55DCDB2A884}"/>
    <cellStyle name="Normal 7 6 2 2 2 5 3 2" xfId="18154" xr:uid="{C4AEBD2D-8F2E-4C83-BE00-B39F03431BCC}"/>
    <cellStyle name="Normal 7 6 2 2 2 5 4" xfId="10607" xr:uid="{A9A8B79E-C40F-46BD-8F9E-67BE47AD219F}"/>
    <cellStyle name="Normal 7 6 2 2 2 5 4 2" xfId="20987" xr:uid="{BC6C5DBE-8C7C-47A5-8E02-7EEE113AAD58}"/>
    <cellStyle name="Normal 7 6 2 2 2 5 5" xfId="23779" xr:uid="{B69EE12D-5EBE-4254-9996-F147571C3F8A}"/>
    <cellStyle name="Normal 7 6 2 2 2 5 6" xfId="13049" xr:uid="{0F059C69-DC57-4447-848B-B885E4C1D202}"/>
    <cellStyle name="Normal 7 6 2 2 2 6" xfId="4107" xr:uid="{14AB8BEC-B9AC-4B4E-AB64-5487A5CF4C35}"/>
    <cellStyle name="Normal 7 6 2 2 2 7" xfId="25093" xr:uid="{2DD6EE98-696C-462E-BCC5-900432B06F90}"/>
    <cellStyle name="Normal 7 6 2 2 2 7 2" xfId="29681" xr:uid="{9C6F49DB-D23B-4106-9F39-763D45CC4D93}"/>
    <cellStyle name="Normal 7 6 2 2 2 7 2 2" xfId="31154" xr:uid="{319D062E-984D-495E-A6B1-EDF1A68F4600}"/>
    <cellStyle name="Normal 7 6 2 2 2 8" xfId="29669" xr:uid="{A6916481-21A3-435F-B144-A91FBB42ED2B}"/>
    <cellStyle name="Normal 7 6 2 2 2 9" xfId="29835" xr:uid="{9D9C830E-9D27-4D5D-A596-7040B62EB861}"/>
    <cellStyle name="Normal 7 6 2 2 3" xfId="1479" xr:uid="{00000000-0005-0000-0000-0000A0070000}"/>
    <cellStyle name="Normal 7 6 2 2 3 2" xfId="3484" xr:uid="{00000000-0005-0000-0000-0000EE080000}"/>
    <cellStyle name="Normal 7 6 2 2 3 2 2" xfId="6538" xr:uid="{FF18CD6A-4F26-4260-80A0-2005F66843B1}"/>
    <cellStyle name="Normal 7 6 2 2 3 2 2 2" xfId="28382" xr:uid="{07ECBAA9-9252-4872-A60C-A39FAE87088B}"/>
    <cellStyle name="Normal 7 6 2 2 3 2 2 3" xfId="16109" xr:uid="{6D800536-7678-4839-A8DC-19931B69DAFF}"/>
    <cellStyle name="Normal 7 6 2 2 3 2 3" xfId="8562" xr:uid="{A1BAE006-68DD-4C66-A71D-005340E3CC91}"/>
    <cellStyle name="Normal 7 6 2 2 3 2 3 2" xfId="18942" xr:uid="{E4D20621-0EB1-4163-B085-EFFE44787647}"/>
    <cellStyle name="Normal 7 6 2 2 3 2 4" xfId="11395" xr:uid="{EF40E55E-F2FD-46FF-A2A3-F2C8962B2EC8}"/>
    <cellStyle name="Normal 7 6 2 2 3 2 4 2" xfId="21775" xr:uid="{ADA49CD4-49EE-469A-AD60-21774BDCB933}"/>
    <cellStyle name="Normal 7 6 2 2 3 2 5" xfId="23480" xr:uid="{4DF0783F-7C7F-4C4C-82E0-206F0EAEE840}"/>
    <cellStyle name="Normal 7 6 2 2 3 2 6" xfId="14075" xr:uid="{16A9736A-144E-4928-9AF6-4EFDD1065295}"/>
    <cellStyle name="Normal 7 6 2 2 3 3" xfId="2842" xr:uid="{00000000-0005-0000-0000-0000ED080000}"/>
    <cellStyle name="Normal 7 6 2 2 3 3 2" xfId="7963" xr:uid="{7249D37C-1CE1-44C4-AB44-0C06094481CB}"/>
    <cellStyle name="Normal 7 6 2 2 3 3 2 2" xfId="26585" xr:uid="{4936CB13-CFAD-4C01-B8A0-C873FE6357D9}"/>
    <cellStyle name="Normal 7 6 2 2 3 3 2 3" xfId="18343" xr:uid="{767D9DE3-8BA8-4ECE-8DDF-A5DE470B5A45}"/>
    <cellStyle name="Normal 7 6 2 2 3 3 3" xfId="10796" xr:uid="{1384BC0E-AF6C-4966-8D47-C417BF01370D}"/>
    <cellStyle name="Normal 7 6 2 2 3 3 3 2" xfId="21176" xr:uid="{9ABF4405-E1F5-42AA-8EE4-047FB517FF60}"/>
    <cellStyle name="Normal 7 6 2 2 3 3 4" xfId="23156" xr:uid="{45CB43B7-725A-457E-BE64-9BA44477EA48}"/>
    <cellStyle name="Normal 7 6 2 2 3 3 5" xfId="15510" xr:uid="{B4B0CDB4-80E8-43B1-832A-7E27644129C5}"/>
    <cellStyle name="Normal 7 6 2 2 3 4" xfId="3803" xr:uid="{28B2792A-E4C2-42BA-AC1C-BAFBCE227706}"/>
    <cellStyle name="Normal 7 6 2 2 3 4 2" xfId="8638" xr:uid="{78F59A9D-589F-4C8B-9D37-7FAF077F9C38}"/>
    <cellStyle name="Normal 7 6 2 2 3 4 2 2" xfId="19018" xr:uid="{3A43083D-68EB-4073-BB41-542ACCDC4DD5}"/>
    <cellStyle name="Normal 7 6 2 2 3 4 3" xfId="11471" xr:uid="{77914C42-79A0-45E7-A6D5-C13A38D0FBFB}"/>
    <cellStyle name="Normal 7 6 2 2 3 4 3 2" xfId="21851" xr:uid="{6469B20A-8342-4E19-8943-E9F35BF15376}"/>
    <cellStyle name="Normal 7 6 2 2 3 4 4" xfId="27420" xr:uid="{F1090F80-B0C1-46E5-B080-330F0302A84D}"/>
    <cellStyle name="Normal 7 6 2 2 3 4 5" xfId="16185" xr:uid="{13904CB8-1769-410C-A745-D63646D406DF}"/>
    <cellStyle name="Normal 7 6 2 2 3 5" xfId="5479" xr:uid="{049B8662-1A99-4A8B-A424-009D4B14D026}"/>
    <cellStyle name="Normal 7 6 2 2 3 5 2" xfId="14777" xr:uid="{0AB0EF44-AADF-4F49-92B0-4065F856268C}"/>
    <cellStyle name="Normal 7 6 2 2 3 6" xfId="7230" xr:uid="{1FC6158B-B2CD-42C7-B621-C330C4EAC1A0}"/>
    <cellStyle name="Normal 7 6 2 2 3 6 2" xfId="17610" xr:uid="{68EE18A3-D37E-42DA-9C03-37DC158E6A58}"/>
    <cellStyle name="Normal 7 6 2 2 3 7" xfId="10063" xr:uid="{F7111006-E276-435A-93CD-33A3271CCB09}"/>
    <cellStyle name="Normal 7 6 2 2 3 7 2" xfId="20443" xr:uid="{0412B25D-50C0-4063-9B20-08869A45F482}"/>
    <cellStyle name="Normal 7 6 2 2 3 8" xfId="24086" xr:uid="{E2C51115-D68E-431A-8B6A-FB0455416D5A}"/>
    <cellStyle name="Normal 7 6 2 2 3 9" xfId="13321" xr:uid="{9E346B45-7006-4F4B-A3B6-4BDF7DD67189}"/>
    <cellStyle name="Normal 7 6 2 2 4" xfId="2841" xr:uid="{00000000-0005-0000-0000-0000EF080000}"/>
    <cellStyle name="Normal 7 6 2 2 5" xfId="3485" xr:uid="{00000000-0005-0000-0000-0000F0080000}"/>
    <cellStyle name="Normal 7 6 2 2 5 2" xfId="4600" xr:uid="{5382A3A7-0759-4813-94AB-A76BF14657A6}"/>
    <cellStyle name="Normal 7 6 2 2 5 2 2" xfId="9371" xr:uid="{4D3D6C70-B861-4573-814D-03A56D0F782A}"/>
    <cellStyle name="Normal 7 6 2 2 5 2 2 2" xfId="19751" xr:uid="{17D1EA00-D755-4FB7-89C1-504E5DBF8B1B}"/>
    <cellStyle name="Normal 7 6 2 2 5 2 3" xfId="12204" xr:uid="{97C9921C-C018-44E5-8721-8F39A9FF8C06}"/>
    <cellStyle name="Normal 7 6 2 2 5 2 3 2" xfId="22584" xr:uid="{69B2F764-A1F2-4BE8-AF28-B9F55204C887}"/>
    <cellStyle name="Normal 7 6 2 2 5 2 4" xfId="26734" xr:uid="{934F4AF8-BE69-4D83-8C74-1814C6B5140D}"/>
    <cellStyle name="Normal 7 6 2 2 5 2 5" xfId="16918" xr:uid="{040E12F0-1115-44F0-B8BF-02F016E01AB1}"/>
    <cellStyle name="Normal 7 6 2 2 5 3" xfId="6539" xr:uid="{61CB24AD-EF4B-4C70-8A05-E1ED25D7E49E}"/>
    <cellStyle name="Normal 7 6 2 2 5 3 2" xfId="16110" xr:uid="{D929F99D-2176-487F-9CC7-C2BD318A8A3C}"/>
    <cellStyle name="Normal 7 6 2 2 5 4" xfId="8563" xr:uid="{1B046643-6896-4EBD-A8BC-F4FE2D2C7ED5}"/>
    <cellStyle name="Normal 7 6 2 2 5 4 2" xfId="18943" xr:uid="{D8EEE973-8CA6-4140-90F5-0B6F16E7D485}"/>
    <cellStyle name="Normal 7 6 2 2 5 5" xfId="11396" xr:uid="{8A9DBD6E-90C5-4E9B-99D1-92A6BAC7FB19}"/>
    <cellStyle name="Normal 7 6 2 2 5 5 2" xfId="21776" xr:uid="{5BF316AA-94AB-4134-8F00-A333BEFF6EE0}"/>
    <cellStyle name="Normal 7 6 2 2 5 6" xfId="24560" xr:uid="{3E76B5FF-1B9A-4161-87A4-751D4B3E9752}"/>
    <cellStyle name="Normal 7 6 2 2 5 7" xfId="14076" xr:uid="{4DDD2D37-CA5D-497E-BC0D-7E552FC39117}"/>
    <cellStyle name="Normal 7 6 2 2 6" xfId="2559" xr:uid="{00000000-0005-0000-0000-0000F1080000}"/>
    <cellStyle name="Normal 7 6 2 2 6 2" xfId="5828" xr:uid="{B66FAA02-2061-4C28-94CA-12E640BE358B}"/>
    <cellStyle name="Normal 7 6 2 2 6 2 2" xfId="28670" xr:uid="{B0FFD673-EFD7-4AF0-A637-F37D84DBAEDF}"/>
    <cellStyle name="Normal 7 6 2 2 6 2 3" xfId="15230" xr:uid="{9DFBBEA0-13F0-460E-A223-45BA0E6D6AA1}"/>
    <cellStyle name="Normal 7 6 2 2 6 3" xfId="7683" xr:uid="{63FA4D9A-472C-4BCB-9C4D-EBF0C0779232}"/>
    <cellStyle name="Normal 7 6 2 2 6 3 2" xfId="18063" xr:uid="{AA1276C8-F94F-4E02-9918-E5158BBD146E}"/>
    <cellStyle name="Normal 7 6 2 2 6 4" xfId="10516" xr:uid="{39AA716C-C051-4882-8AB7-1A507ADBEE45}"/>
    <cellStyle name="Normal 7 6 2 2 6 4 2" xfId="20896" xr:uid="{6A7A902D-7399-4B15-ADA7-3A63D562E9E1}"/>
    <cellStyle name="Normal 7 6 2 2 6 5" xfId="23877" xr:uid="{B97EB2A7-DC6C-47FB-9D73-FFC054BBD131}"/>
    <cellStyle name="Normal 7 6 2 2 6 6" xfId="12946" xr:uid="{5C138EAE-DEA9-4AD5-A5FC-91C0DB1C2EFB}"/>
    <cellStyle name="Normal 7 6 2 2 7" xfId="2253" xr:uid="{00000000-0005-0000-0000-0000E6080000}"/>
    <cellStyle name="Normal 7 6 2 2 7 2" xfId="7379" xr:uid="{FF82BE85-CF7E-4D30-9509-E49B9532792C}"/>
    <cellStyle name="Normal 7 6 2 2 7 2 2" xfId="17759" xr:uid="{757A19E5-54D2-47FB-9AAD-B0C917D4B4BB}"/>
    <cellStyle name="Normal 7 6 2 2 7 3" xfId="10212" xr:uid="{9E5C0D3E-2C0D-4C99-8AC6-38661FC76CAE}"/>
    <cellStyle name="Normal 7 6 2 2 7 3 2" xfId="20592" xr:uid="{E32D5685-E2FB-49A1-A380-BF6348883FF4}"/>
    <cellStyle name="Normal 7 6 2 2 7 4" xfId="22860" xr:uid="{1D27C0B9-DB74-48FE-AB51-476EA2630360}"/>
    <cellStyle name="Normal 7 6 2 2 7 5" xfId="14926" xr:uid="{1AE6BEDE-C5EE-45E3-B1A0-392B2C209929}"/>
    <cellStyle name="Normal 7 6 2 2 8" xfId="23546" xr:uid="{C5CE898B-5079-473C-B569-1516EB8A0480}"/>
    <cellStyle name="Normal 7 6 2 2 9" xfId="12484" xr:uid="{39F8E732-094A-4460-B449-9D1468C045E8}"/>
    <cellStyle name="Normal 7 6 2 3" xfId="1480" xr:uid="{00000000-0005-0000-0000-0000A1070000}"/>
    <cellStyle name="Normal 7 6 2 3 10" xfId="10064" xr:uid="{1E1A3F6E-F969-4BAE-9F6F-3AA572EF8B3A}"/>
    <cellStyle name="Normal 7 6 2 3 10 2" xfId="20444" xr:uid="{256AC34C-FBD0-4F27-88CC-FEFDC0ABDECA}"/>
    <cellStyle name="Normal 7 6 2 3 11" xfId="25391" xr:uid="{167A9EED-2DEA-4CC9-B832-6DB0C5C99144}"/>
    <cellStyle name="Normal 7 6 2 3 12" xfId="12642" xr:uid="{E8BC95D7-541E-43E5-A0AF-7043290B7F2A}"/>
    <cellStyle name="Normal 7 6 2 3 2" xfId="2424" xr:uid="{00000000-0005-0000-0000-0000F3080000}"/>
    <cellStyle name="Normal 7 6 2 3 2 2" xfId="3486" xr:uid="{00000000-0005-0000-0000-0000F4080000}"/>
    <cellStyle name="Normal 7 6 2 3 2 2 2" xfId="6540" xr:uid="{2ED177E0-8D34-47F6-A550-BB54CD807983}"/>
    <cellStyle name="Normal 7 6 2 3 2 2 2 2" xfId="27734" xr:uid="{7B4B4AD0-D389-448D-9CF1-2C7A12CFAB15}"/>
    <cellStyle name="Normal 7 6 2 3 2 2 2 3" xfId="27484" xr:uid="{974FFAAC-0323-4FC9-A221-BF7EAC317557}"/>
    <cellStyle name="Normal 7 6 2 3 2 2 2 4" xfId="16111" xr:uid="{943B722A-1B6D-485C-BE3E-606506E530D2}"/>
    <cellStyle name="Normal 7 6 2 3 2 2 3" xfId="8564" xr:uid="{FA3BE7CA-8711-46A0-ACF0-5961A05AB851}"/>
    <cellStyle name="Normal 7 6 2 3 2 2 3 2" xfId="28947" xr:uid="{A37E3316-1CDF-4325-9EA6-9E73D2DB4680}"/>
    <cellStyle name="Normal 7 6 2 3 2 2 3 3" xfId="18944" xr:uid="{DF22B7A1-C024-4378-99DA-6E0A161155FE}"/>
    <cellStyle name="Normal 7 6 2 3 2 2 4" xfId="11397" xr:uid="{5880DDF9-8A56-4C4D-9CD8-7088981D7E9F}"/>
    <cellStyle name="Normal 7 6 2 3 2 2 4 2" xfId="21777" xr:uid="{4CB6013D-D85D-4607-B82A-4F2B066B2D34}"/>
    <cellStyle name="Normal 7 6 2 3 2 2 5" xfId="24795" xr:uid="{3EA3BD21-3DB5-4AE3-BB45-0A9CADD59DC2}"/>
    <cellStyle name="Normal 7 6 2 3 2 2 6" xfId="14077" xr:uid="{CC47A00B-1AB7-464B-A96F-1B0D14F90019}"/>
    <cellStyle name="Normal 7 6 2 3 2 3" xfId="2843" xr:uid="{00000000-0005-0000-0000-0000F5080000}"/>
    <cellStyle name="Normal 7 6 2 3 2 3 2" xfId="6056" xr:uid="{28B2E169-D7C2-4667-819D-0471C974F8D7}"/>
    <cellStyle name="Normal 7 6 2 3 2 3 2 2" xfId="26559" xr:uid="{74A0F5AF-D0CB-49BF-8753-E75A9FB067B3}"/>
    <cellStyle name="Normal 7 6 2 3 2 3 2 3" xfId="15511" xr:uid="{11978ACD-762B-44EB-A880-BC19191F914D}"/>
    <cellStyle name="Normal 7 6 2 3 2 3 3" xfId="7964" xr:uid="{B0545A4D-8699-4CA2-B39E-1B70F4A32311}"/>
    <cellStyle name="Normal 7 6 2 3 2 3 3 2" xfId="18344" xr:uid="{0DA7AE16-5A69-446A-A742-5D1BA50817CC}"/>
    <cellStyle name="Normal 7 6 2 3 2 3 4" xfId="10797" xr:uid="{A22CF988-77B7-483B-B476-BEAFAE84D019}"/>
    <cellStyle name="Normal 7 6 2 3 2 3 4 2" xfId="21177" xr:uid="{52400798-466A-47CC-86FE-E125E28CA297}"/>
    <cellStyle name="Normal 7 6 2 3 2 3 5" xfId="23174" xr:uid="{CF5192CA-0014-421A-99D0-F4FCC99E05C3}"/>
    <cellStyle name="Normal 7 6 2 3 2 3 6" xfId="13322" xr:uid="{613B7118-BE5A-48C6-B989-DE44F6BDA5DE}"/>
    <cellStyle name="Normal 7 6 2 3 2 4" xfId="4226" xr:uid="{4C5857AD-234B-4557-ADE5-B8289ADFA87B}"/>
    <cellStyle name="Normal 7 6 2 3 2 4 2" xfId="8997" xr:uid="{CB3B5041-B31D-497A-9D0B-64FC5C0E3A11}"/>
    <cellStyle name="Normal 7 6 2 3 2 4 2 2" xfId="19377" xr:uid="{60104DF8-912C-4105-A482-48B17DE8EA36}"/>
    <cellStyle name="Normal 7 6 2 3 2 4 3" xfId="11830" xr:uid="{2A4BF771-42B9-4F8D-B0E4-FB6E90789D39}"/>
    <cellStyle name="Normal 7 6 2 3 2 4 3 2" xfId="22210" xr:uid="{180518FC-28E0-4F1D-B9E9-975CB149259E}"/>
    <cellStyle name="Normal 7 6 2 3 2 4 4" xfId="23189" xr:uid="{DF7D4F32-EB8C-4BB1-AF49-8F4DEC3925B3}"/>
    <cellStyle name="Normal 7 6 2 3 2 4 5" xfId="16544" xr:uid="{16983FF2-37E5-4C2D-9694-40C4B52EDD4E}"/>
    <cellStyle name="Normal 7 6 2 3 2 5" xfId="5723" xr:uid="{CEE0CD0B-5F26-4751-88D7-0A0E532635CB}"/>
    <cellStyle name="Normal 7 6 2 3 2 5 2" xfId="15097" xr:uid="{C6DBCB33-7F20-48A6-9F48-D85BE71DD538}"/>
    <cellStyle name="Normal 7 6 2 3 2 6" xfId="7550" xr:uid="{189EF68A-E256-4796-89AE-AC0F3FAF7D8E}"/>
    <cellStyle name="Normal 7 6 2 3 2 6 2" xfId="17930" xr:uid="{43FB66C0-390C-4279-B678-C9FDF62130EE}"/>
    <cellStyle name="Normal 7 6 2 3 2 7" xfId="10383" xr:uid="{DBB79F94-F3C9-4812-B61F-AFDCD4D42AF7}"/>
    <cellStyle name="Normal 7 6 2 3 2 7 2" xfId="20763" xr:uid="{3C339B12-A6EB-4E4B-8738-0FBB837DE6F7}"/>
    <cellStyle name="Normal 7 6 2 3 2 8" xfId="23595" xr:uid="{46362229-43AB-4867-8795-752F1117C320}"/>
    <cellStyle name="Normal 7 6 2 3 2 9" xfId="12800" xr:uid="{00811522-1434-49F0-9892-C89467140CF9}"/>
    <cellStyle name="Normal 7 6 2 3 3" xfId="3487" xr:uid="{00000000-0005-0000-0000-0000F6080000}"/>
    <cellStyle name="Normal 7 6 2 3 3 2" xfId="4601" xr:uid="{4517D012-AB3F-4A50-A0AE-6DC9C9AABA35}"/>
    <cellStyle name="Normal 7 6 2 3 3 2 2" xfId="9372" xr:uid="{C788363A-D2D0-4902-9FC0-2B01B7C53F29}"/>
    <cellStyle name="Normal 7 6 2 3 3 2 2 2" xfId="29341" xr:uid="{F7D3D6A1-47D2-48DF-964B-7A00284DE874}"/>
    <cellStyle name="Normal 7 6 2 3 3 2 2 3" xfId="19752" xr:uid="{2595AF05-3149-411D-B2A3-9AB2965C3326}"/>
    <cellStyle name="Normal 7 6 2 3 3 2 3" xfId="12205" xr:uid="{8306838D-A175-48DF-9E22-7CCECC7A46AF}"/>
    <cellStyle name="Normal 7 6 2 3 3 2 3 2" xfId="22585" xr:uid="{666A7408-14DC-4E23-BF53-D70A7F51D1CC}"/>
    <cellStyle name="Normal 7 6 2 3 3 2 4" xfId="23843" xr:uid="{E19D32D2-28B6-4847-815D-8D68D928324E}"/>
    <cellStyle name="Normal 7 6 2 3 3 2 5" xfId="16919" xr:uid="{1F763406-0259-44E6-8D78-7596465B723C}"/>
    <cellStyle name="Normal 7 6 2 3 3 3" xfId="6541" xr:uid="{935A2752-8B7F-4C6A-BF5C-9EDD067E1A9A}"/>
    <cellStyle name="Normal 7 6 2 3 3 3 2" xfId="26795" xr:uid="{88148196-7D1B-4249-9D88-AFD134F9481F}"/>
    <cellStyle name="Normal 7 6 2 3 3 3 3" xfId="16112" xr:uid="{5C68F48B-039B-4724-A7FE-555E7C0A0FE3}"/>
    <cellStyle name="Normal 7 6 2 3 3 4" xfId="8565" xr:uid="{A34AC5BC-0734-4227-9483-F63AE9FA58A4}"/>
    <cellStyle name="Normal 7 6 2 3 3 4 2" xfId="18945" xr:uid="{DA7AF1A6-8AED-419E-8558-7AA2EF1EDAAE}"/>
    <cellStyle name="Normal 7 6 2 3 3 5" xfId="11398" xr:uid="{ADA725C3-BAC9-4DE8-B058-DE956EBE7BD5}"/>
    <cellStyle name="Normal 7 6 2 3 3 5 2" xfId="21778" xr:uid="{106E1BA2-A679-4A52-8A91-C8AD22D52F32}"/>
    <cellStyle name="Normal 7 6 2 3 3 6" xfId="23950" xr:uid="{3DF65DFE-68C1-4814-B5DB-D46D28CCC849}"/>
    <cellStyle name="Normal 7 6 2 3 3 7" xfId="14078" xr:uid="{2AAC3EB0-648E-4039-A54B-70CFFB60586E}"/>
    <cellStyle name="Normal 7 6 2 3 4" xfId="2999" xr:uid="{00000000-0005-0000-0000-0000F7080000}"/>
    <cellStyle name="Normal 7 6 2 3 4 2" xfId="6147" xr:uid="{8CE6BF8B-0E9F-4452-84EA-E1F3441688C5}"/>
    <cellStyle name="Normal 7 6 2 3 4 2 2" xfId="26409" xr:uid="{58070C94-302A-4FED-9388-BC7FD3B37CC0}"/>
    <cellStyle name="Normal 7 6 2 3 4 2 3" xfId="15625" xr:uid="{0C47AA3F-AB24-4930-9F11-72E8E2853579}"/>
    <cellStyle name="Normal 7 6 2 3 4 3" xfId="8078" xr:uid="{DE95BD2A-6FEC-43D3-99B0-B0875EAAA115}"/>
    <cellStyle name="Normal 7 6 2 3 4 3 2" xfId="18458" xr:uid="{ED7BAE7D-93BA-4869-9024-02B2F0BF21BA}"/>
    <cellStyle name="Normal 7 6 2 3 4 4" xfId="10911" xr:uid="{B17E3A17-CCA1-40F8-B55A-5C7F6649D437}"/>
    <cellStyle name="Normal 7 6 2 3 4 4 2" xfId="21291" xr:uid="{E8854CB8-4A7B-42B7-B6C5-59EAF2B0AF74}"/>
    <cellStyle name="Normal 7 6 2 3 4 5" xfId="24930" xr:uid="{CD25090A-1621-41C6-A210-0964DFF056A3}"/>
    <cellStyle name="Normal 7 6 2 3 4 6" xfId="13498" xr:uid="{FBD1A3F5-66E5-42B8-A13E-5BBCC43129D9}"/>
    <cellStyle name="Normal 7 6 2 3 5" xfId="2602" xr:uid="{00000000-0005-0000-0000-0000F8080000}"/>
    <cellStyle name="Normal 7 6 2 3 5 2" xfId="5866" xr:uid="{68540AEA-0E8E-4490-B917-D8E157903F73}"/>
    <cellStyle name="Normal 7 6 2 3 5 2 2" xfId="25871" xr:uid="{99D1D200-427F-4337-BF8F-46411779011E}"/>
    <cellStyle name="Normal 7 6 2 3 5 2 3" xfId="15273" xr:uid="{7B3CE3F2-FBE3-4F86-B53B-87E78ECF1E4D}"/>
    <cellStyle name="Normal 7 6 2 3 5 3" xfId="7726" xr:uid="{46B538C4-698E-407A-A73A-E6508947368F}"/>
    <cellStyle name="Normal 7 6 2 3 5 3 2" xfId="18106" xr:uid="{8C020935-67DA-4919-8F95-EE48A1028C02}"/>
    <cellStyle name="Normal 7 6 2 3 5 4" xfId="10559" xr:uid="{A7DF25E5-D097-4AB6-8A00-5C02D02AC826}"/>
    <cellStyle name="Normal 7 6 2 3 5 4 2" xfId="20939" xr:uid="{31A32AC7-551F-4906-BAB2-3B442B016CFC}"/>
    <cellStyle name="Normal 7 6 2 3 5 5" xfId="22924" xr:uid="{DCFA66F2-A4CC-4D03-88FA-4D2DEDA2B454}"/>
    <cellStyle name="Normal 7 6 2 3 5 6" xfId="12989" xr:uid="{F0E67ACF-9FBC-40E0-A18F-2E957BAD3AC0}"/>
    <cellStyle name="Normal 7 6 2 3 6" xfId="2409" xr:uid="{00000000-0005-0000-0000-0000F2080000}"/>
    <cellStyle name="Normal 7 6 2 3 6 2" xfId="7535" xr:uid="{78E3D2FD-30E3-475C-A30E-3B2F53C80C2E}"/>
    <cellStyle name="Normal 7 6 2 3 6 2 2" xfId="17915" xr:uid="{81BE1BC3-C79A-4BCB-A37E-0F1B6A11141F}"/>
    <cellStyle name="Normal 7 6 2 3 6 3" xfId="10368" xr:uid="{BC48B4BF-DD1D-4F5D-8422-249DC6A0F923}"/>
    <cellStyle name="Normal 7 6 2 3 6 3 2" xfId="20748" xr:uid="{186FE3F9-E38C-4563-937D-AF0E6A552712}"/>
    <cellStyle name="Normal 7 6 2 3 6 4" xfId="25438" xr:uid="{FEDB20F1-CD1B-4AB9-9D41-85153BDA663B}"/>
    <cellStyle name="Normal 7 6 2 3 6 5" xfId="15082" xr:uid="{94E2F247-9332-4E0E-A9F1-EE55A5533C72}"/>
    <cellStyle name="Normal 7 6 2 3 7" xfId="4080" xr:uid="{A6B066F1-DD96-4C23-A370-41D05A534855}"/>
    <cellStyle name="Normal 7 6 2 3 7 2" xfId="8857" xr:uid="{667C695F-D196-43B0-9454-E2BEAC50E32B}"/>
    <cellStyle name="Normal 7 6 2 3 7 2 2" xfId="19237" xr:uid="{58A1C407-A8BF-4947-968E-83CFCDF6891D}"/>
    <cellStyle name="Normal 7 6 2 3 7 3" xfId="11690" xr:uid="{D348FA38-632B-4CDE-8A66-F8DC1E6E7289}"/>
    <cellStyle name="Normal 7 6 2 3 7 3 2" xfId="22070" xr:uid="{860FD70A-BDAB-4B4D-84BD-620614E8FCD7}"/>
    <cellStyle name="Normal 7 6 2 3 7 4" xfId="16404" xr:uid="{95D5832A-9277-429F-AC12-EB7E130781B2}"/>
    <cellStyle name="Normal 7 6 2 3 8" xfId="5480" xr:uid="{7A635B9E-6B33-46CF-BC6A-D7E5668F196F}"/>
    <cellStyle name="Normal 7 6 2 3 8 2" xfId="14778" xr:uid="{A9FE8C30-9E0C-4D99-BCA5-24D0BB0B4012}"/>
    <cellStyle name="Normal 7 6 2 3 9" xfId="7231" xr:uid="{69B6C9D1-4B47-4FD4-9E52-B740DF431ACF}"/>
    <cellStyle name="Normal 7 6 2 3 9 2" xfId="17611" xr:uid="{B773A3F7-250A-44AB-B434-737FFFE34FD5}"/>
    <cellStyle name="Normal 7 6 2 4" xfId="1481" xr:uid="{00000000-0005-0000-0000-0000A2070000}"/>
    <cellStyle name="Normal 7 6 2 4 2" xfId="1482" xr:uid="{00000000-0005-0000-0000-0000A3070000}"/>
    <cellStyle name="Normal 7 6 2 4 2 2" xfId="7232" xr:uid="{6E122A99-0A2B-481E-941E-1A629EFDA561}"/>
    <cellStyle name="Normal 7 6 2 4 2 2 2" xfId="28571" xr:uid="{83729F6A-F6F6-4A57-98C1-F05D08D6747E}"/>
    <cellStyle name="Normal 7 6 2 4 2 2 3" xfId="28470" xr:uid="{B2F2DA54-1103-42A2-9A7C-76FB970A49FC}"/>
    <cellStyle name="Normal 7 6 2 4 2 2 4" xfId="17612" xr:uid="{D3ADCC34-AB49-487F-8203-E8A8E112658B}"/>
    <cellStyle name="Normal 7 6 2 4 2 3" xfId="10065" xr:uid="{CEDBC37A-7193-45AF-A6B6-FCA2810ED39C}"/>
    <cellStyle name="Normal 7 6 2 4 2 3 2" xfId="29464" xr:uid="{2956D692-3D13-45A4-A872-ED62089834FD}"/>
    <cellStyle name="Normal 7 6 2 4 2 3 3" xfId="20445" xr:uid="{6A1C4D72-F17D-4E46-9A7F-286D12EE63B6}"/>
    <cellStyle name="Normal 7 6 2 4 2 4" xfId="22633" xr:uid="{4D6831AF-81DC-4B28-8CFE-4A01A6C21AFC}"/>
    <cellStyle name="Normal 7 6 2 4 2 5" xfId="14779" xr:uid="{724AB0AE-DCBD-447A-9A5F-559E64BBAC60}"/>
    <cellStyle name="Normal 7 6 2 4 3" xfId="27382" xr:uid="{FA1FF1D9-E270-4A7D-A943-E427F0729186}"/>
    <cellStyle name="Normal 7 6 2 4 4" xfId="27360" xr:uid="{5E3A2284-2B4C-4BE2-948C-47C09382975B}"/>
    <cellStyle name="Normal 7 6 2 5" xfId="1483" xr:uid="{00000000-0005-0000-0000-0000A4070000}"/>
    <cellStyle name="Normal 7 6 2 5 2" xfId="4602" xr:uid="{12B5E42F-D790-45DA-9D1D-5C233CD01BAE}"/>
    <cellStyle name="Normal 7 6 2 5 2 2" xfId="9373" xr:uid="{2F3F45FC-EC56-4E7D-93DD-DA14367C6125}"/>
    <cellStyle name="Normal 7 6 2 5 2 2 2" xfId="29342" xr:uid="{19A9BD2C-7CD5-4F36-819D-FCF0DCCAC26D}"/>
    <cellStyle name="Normal 7 6 2 5 2 2 3" xfId="19753" xr:uid="{6D73268A-E381-41BB-9B34-46954B025484}"/>
    <cellStyle name="Normal 7 6 2 5 2 3" xfId="12206" xr:uid="{B541EE0C-4218-421C-9358-C9821E1A6070}"/>
    <cellStyle name="Normal 7 6 2 5 2 3 2" xfId="22586" xr:uid="{012FB8A7-B699-401A-B4CF-B396529CC047}"/>
    <cellStyle name="Normal 7 6 2 5 2 4" xfId="22817" xr:uid="{5A2CA262-985D-488C-8315-7CA4E45DF330}"/>
    <cellStyle name="Normal 7 6 2 5 2 5" xfId="16920" xr:uid="{3BAEB2FB-CA7F-4AFE-9FED-04598FABBA68}"/>
    <cellStyle name="Normal 7 6 2 5 3" xfId="5481" xr:uid="{9BFE6913-B7FD-46C9-B7DA-1CA04FBD48E1}"/>
    <cellStyle name="Normal 7 6 2 5 3 2" xfId="23478" xr:uid="{FB55B3A7-7CC4-4B33-81ED-58C90816DEA3}"/>
    <cellStyle name="Normal 7 6 2 5 3 3" xfId="26128" xr:uid="{E82DA417-FF46-4F52-9655-06161D003715}"/>
    <cellStyle name="Normal 7 6 2 5 3 4" xfId="14780" xr:uid="{35CE0722-3881-4B50-B822-855499230C93}"/>
    <cellStyle name="Normal 7 6 2 5 4" xfId="7233" xr:uid="{61D9F8CE-C3A3-4C75-975A-5683861D81A8}"/>
    <cellStyle name="Normal 7 6 2 5 4 2" xfId="24403" xr:uid="{FF928902-5FAB-491E-94A9-CC6410DAF7CB}"/>
    <cellStyle name="Normal 7 6 2 5 4 3" xfId="26434" xr:uid="{92080964-D7FF-4FC2-9B39-69DF9E261DF5}"/>
    <cellStyle name="Normal 7 6 2 5 4 4" xfId="17613" xr:uid="{A1508B5E-4B42-4C5E-8E1E-D427EE683154}"/>
    <cellStyle name="Normal 7 6 2 5 5" xfId="10066" xr:uid="{5E8CB66E-C768-459E-B683-3A13F096FB12}"/>
    <cellStyle name="Normal 7 6 2 5 5 2" xfId="29465" xr:uid="{A01A7646-22A0-41C3-B691-FACD4DA56448}"/>
    <cellStyle name="Normal 7 6 2 5 5 3" xfId="20446" xr:uid="{E4F574C7-E9B7-468D-9451-085997566E7D}"/>
    <cellStyle name="Normal 7 6 2 5 6" xfId="25142" xr:uid="{1CD5A22A-E0C0-40E0-BF04-96020AA18368}"/>
    <cellStyle name="Normal 7 6 2 5 7" xfId="14079" xr:uid="{6F77A334-7E8D-454F-9079-979D25F26416}"/>
    <cellStyle name="Normal 7 6 2 6" xfId="1484" xr:uid="{00000000-0005-0000-0000-0000A5070000}"/>
    <cellStyle name="Normal 7 6 2 6 2" xfId="2499" xr:uid="{00000000-0005-0000-0000-0000FB080000}"/>
    <cellStyle name="Normal 7 6 2 6 2 2" xfId="7623" xr:uid="{6DA91824-4395-46A4-B38A-CA6BA7737022}"/>
    <cellStyle name="Normal 7 6 2 6 2 2 2" xfId="18003" xr:uid="{B286C0FC-B35F-4A65-8F1E-46A4D3D798C7}"/>
    <cellStyle name="Normal 7 6 2 6 2 3" xfId="10456" xr:uid="{F0F27D90-69BA-4FBF-9D6A-63517C68C43B}"/>
    <cellStyle name="Normal 7 6 2 6 2 3 2" xfId="20836" xr:uid="{5D964759-6C67-4757-A5AD-5C7EDC1A05BE}"/>
    <cellStyle name="Normal 7 6 2 6 2 4" xfId="28455" xr:uid="{14B8BD50-F673-4976-A063-187232F799C6}"/>
    <cellStyle name="Normal 7 6 2 6 2 5" xfId="15170" xr:uid="{B518ABFA-065B-423C-BD0E-6902CAC24386}"/>
    <cellStyle name="Normal 7 6 2 6 3" xfId="2046" xr:uid="{00000000-0005-0000-0000-0000A5070000}"/>
    <cellStyle name="Normal 7 6 2 6 4" xfId="5482" xr:uid="{A67FD77B-8C42-46EF-8626-0391DF1149CC}"/>
    <cellStyle name="Normal 7 6 2 6 4 2" xfId="29745" xr:uid="{5D856566-71DC-4B60-BA54-4AAFB41ABC56}"/>
    <cellStyle name="Normal 7 6 2 6 5" xfId="22765" xr:uid="{55D9A16F-D7A4-4684-8925-24433A61B1FE}"/>
    <cellStyle name="Normal 7 6 2 6 6" xfId="12886" xr:uid="{23CC4D2E-FB2B-433A-8457-8D4F882A536F}"/>
    <cellStyle name="Normal 7 6 2 7" xfId="2193" xr:uid="{00000000-0005-0000-0000-0000E5080000}"/>
    <cellStyle name="Normal 7 6 2 7 2" xfId="7319" xr:uid="{BF72EEEC-0363-42E3-BC13-D45899A28E16}"/>
    <cellStyle name="Normal 7 6 2 7 2 2" xfId="25932" xr:uid="{B86B97D5-6C7E-4598-A23A-995132FA8F68}"/>
    <cellStyle name="Normal 7 6 2 7 2 3" xfId="17699" xr:uid="{4BEFBD65-26C5-4811-A175-AF2DB6BCCA56}"/>
    <cellStyle name="Normal 7 6 2 7 3" xfId="10152" xr:uid="{21A3D271-F3A0-4463-94E9-EDCAD5111008}"/>
    <cellStyle name="Normal 7 6 2 7 3 2" xfId="20532" xr:uid="{E0479714-0684-4F81-93CE-59DB467146FA}"/>
    <cellStyle name="Normal 7 6 2 7 4" xfId="24911" xr:uid="{8956E53A-E2B5-4656-A712-A63BE9BA9A20}"/>
    <cellStyle name="Normal 7 6 2 7 5" xfId="14866" xr:uid="{53DC5CB4-8DC4-4461-95A0-784F72F2BAF7}"/>
    <cellStyle name="Normal 7 6 2 8" xfId="24376" xr:uid="{ED4EC8EF-5843-457B-AF88-4D7D2FF16CC9}"/>
    <cellStyle name="Normal 7 6 2 8 2" xfId="26102" xr:uid="{1718AF5F-58E8-4B0F-AB17-E916184D4514}"/>
    <cellStyle name="Normal 7 6 2 9" xfId="26697" xr:uid="{6293BA1F-4F0E-4845-A691-991D33328C21}"/>
    <cellStyle name="Normal 7 6 20" xfId="12401" xr:uid="{4D736B5C-A5E8-4CE8-A84B-CC95F0450F18}"/>
    <cellStyle name="Normal 7 6 21" xfId="29834" xr:uid="{14591012-5BF2-4661-84EF-D3C202A421F1}"/>
    <cellStyle name="Normal 7 6 21 2" xfId="31503" xr:uid="{AE07DE1B-668E-4B16-88FD-3A9EC54BD8AE}"/>
    <cellStyle name="Normal 7 6 22" xfId="29979" xr:uid="{9BCCC15C-78C9-486F-A701-1A52E6003D5D}"/>
    <cellStyle name="Normal 7 6 23" xfId="30162" xr:uid="{49D357EA-AD67-4E3B-A3C0-C67DEDCA22C2}"/>
    <cellStyle name="Normal 7 6 3" xfId="1485" xr:uid="{00000000-0005-0000-0000-0000A6070000}"/>
    <cellStyle name="Normal 7 6 3 10" xfId="5483" xr:uid="{0FF0B9C9-C1B6-4F32-B56F-A6E9F15C0064}"/>
    <cellStyle name="Normal 7 6 3 10 2" xfId="14781" xr:uid="{11F63485-85EE-419C-92E1-1121CED9FCEE}"/>
    <cellStyle name="Normal 7 6 3 11" xfId="7234" xr:uid="{C03B5CF4-3859-4FAB-B0F8-AD00D31F5CD5}"/>
    <cellStyle name="Normal 7 6 3 11 2" xfId="17614" xr:uid="{3965AFF5-D500-4564-8608-7B8F9F639B94}"/>
    <cellStyle name="Normal 7 6 3 12" xfId="10067" xr:uid="{FB397A62-BE51-4249-8822-47E85F69ACF6}"/>
    <cellStyle name="Normal 7 6 3 12 2" xfId="20447" xr:uid="{2017A004-559C-4D69-BB7E-AF23B9128025}"/>
    <cellStyle name="Normal 7 6 3 13" xfId="24058" xr:uid="{00283BD8-6DFE-4D42-A8C9-DE55BB8542D4}"/>
    <cellStyle name="Normal 7 6 3 14" xfId="12461" xr:uid="{330A2FA6-1B02-4750-856C-3013779CABB4}"/>
    <cellStyle name="Normal 7 6 3 2" xfId="1486" xr:uid="{00000000-0005-0000-0000-0000A7070000}"/>
    <cellStyle name="Normal 7 6 3 2 10" xfId="10068" xr:uid="{C384459C-EE0B-4E33-B24B-329E5047D295}"/>
    <cellStyle name="Normal 7 6 3 2 10 2" xfId="20448" xr:uid="{36061472-8AC3-4274-8073-CEF844A71F48}"/>
    <cellStyle name="Normal 7 6 3 2 11" xfId="24503" xr:uid="{4204AB79-5DC5-4919-B457-C0C5904DDC3B}"/>
    <cellStyle name="Normal 7 6 3 2 12" xfId="12643" xr:uid="{22329E4F-DB2C-4C3F-9CF0-92AE194A115C}"/>
    <cellStyle name="Normal 7 6 3 2 2" xfId="1487" xr:uid="{00000000-0005-0000-0000-0000A8070000}"/>
    <cellStyle name="Normal 7 6 3 2 2 2" xfId="3489" xr:uid="{00000000-0005-0000-0000-0000FF080000}"/>
    <cellStyle name="Normal 7 6 3 2 2 2 2" xfId="6543" xr:uid="{A75AD212-DE64-4528-9504-E8C40F6BFFD9}"/>
    <cellStyle name="Normal 7 6 3 2 2 2 2 2" xfId="24603" xr:uid="{A8C4C092-3BDF-4E13-8A90-AF197A9ED4D0}"/>
    <cellStyle name="Normal 7 6 3 2 2 2 2 3" xfId="27046" xr:uid="{2ED1A404-9ADC-44F3-A047-EBCF7D564F86}"/>
    <cellStyle name="Normal 7 6 3 2 2 2 2 4" xfId="16114" xr:uid="{EF263C13-2736-4C6F-8F51-B5CEE61F346C}"/>
    <cellStyle name="Normal 7 6 3 2 2 2 3" xfId="8567" xr:uid="{32111021-159F-4647-B700-FE0DBF32DC34}"/>
    <cellStyle name="Normal 7 6 3 2 2 2 3 2" xfId="28948" xr:uid="{EAA0EE0C-4FE5-4161-BCED-F3045E4F6B01}"/>
    <cellStyle name="Normal 7 6 3 2 2 2 3 3" xfId="18947" xr:uid="{BFC8A839-9433-4509-8CDC-EE5B8F75A796}"/>
    <cellStyle name="Normal 7 6 3 2 2 2 4" xfId="11400" xr:uid="{3903FC95-6D88-43D5-B48C-BF1168E91186}"/>
    <cellStyle name="Normal 7 6 3 2 2 2 4 2" xfId="21780" xr:uid="{85F0D391-5129-4115-8BDB-5E45211D7ADD}"/>
    <cellStyle name="Normal 7 6 3 2 2 2 5" xfId="24104" xr:uid="{53B646B6-BDEF-47EF-BC18-89C8554F3A50}"/>
    <cellStyle name="Normal 7 6 3 2 2 2 6" xfId="14081" xr:uid="{BAE7D445-FB7C-42D7-AD8B-B9AC3626DEDA}"/>
    <cellStyle name="Normal 7 6 3 2 2 3" xfId="4377" xr:uid="{C162742C-DE66-4955-A711-6E4484B11279}"/>
    <cellStyle name="Normal 7 6 3 2 2 3 2" xfId="9148" xr:uid="{0918B151-3C2B-4B85-A6EE-AA68960CB029}"/>
    <cellStyle name="Normal 7 6 3 2 2 3 2 2" xfId="29191" xr:uid="{88587D24-EEEF-4814-86EC-5BC5CAA19DD2}"/>
    <cellStyle name="Normal 7 6 3 2 2 3 2 3" xfId="19528" xr:uid="{8B3E029C-4D34-4CE9-B3C5-4B123FC6AEC1}"/>
    <cellStyle name="Normal 7 6 3 2 2 3 3" xfId="11981" xr:uid="{266513DF-7348-434C-8067-A7FDC9FC347D}"/>
    <cellStyle name="Normal 7 6 3 2 2 3 3 2" xfId="22361" xr:uid="{F34BC78C-C166-4889-B870-241F722142EB}"/>
    <cellStyle name="Normal 7 6 3 2 2 3 4" xfId="24114" xr:uid="{9C2A6350-DC11-4F7E-A855-98DE6405744B}"/>
    <cellStyle name="Normal 7 6 3 2 2 3 5" xfId="16695" xr:uid="{EA3FD3EA-104B-4372-8508-1829A0B44B5A}"/>
    <cellStyle name="Normal 7 6 3 2 2 4" xfId="5485" xr:uid="{F6EB880C-ED38-43AD-9751-1348F342E406}"/>
    <cellStyle name="Normal 7 6 3 2 2 4 2" xfId="26680" xr:uid="{174D04E0-A481-4349-AFBB-03F3FEE58C33}"/>
    <cellStyle name="Normal 7 6 3 2 2 4 3" xfId="14783" xr:uid="{1351964C-5036-4720-AC2B-4923681CF4AE}"/>
    <cellStyle name="Normal 7 6 3 2 2 5" xfId="7236" xr:uid="{B202CF5B-A6DC-4139-A90D-747D11398E52}"/>
    <cellStyle name="Normal 7 6 3 2 2 5 2" xfId="17616" xr:uid="{B893D070-4A71-4F7A-9322-7BF783E4AD36}"/>
    <cellStyle name="Normal 7 6 3 2 2 6" xfId="10069" xr:uid="{4F20E983-D5B4-4F3B-9774-CCF5C3CD4021}"/>
    <cellStyle name="Normal 7 6 3 2 2 6 2" xfId="20449" xr:uid="{EF6D2DA0-8AC6-416D-AB1F-40B3D31A6C2B}"/>
    <cellStyle name="Normal 7 6 3 2 2 7" xfId="25104" xr:uid="{89018BB3-8938-462E-AEA3-006F14FFFBAD}"/>
    <cellStyle name="Normal 7 6 3 2 2 8" xfId="13324" xr:uid="{61F590E0-3462-4D35-AD10-130D37A535D8}"/>
    <cellStyle name="Normal 7 6 3 2 3" xfId="3490" xr:uid="{00000000-0005-0000-0000-000000090000}"/>
    <cellStyle name="Normal 7 6 3 2 3 2" xfId="4603" xr:uid="{39ECBFA1-EFA7-434E-B5B7-F7621C6DED91}"/>
    <cellStyle name="Normal 7 6 3 2 3 2 2" xfId="9374" xr:uid="{6A24BE19-D00A-402A-BF36-29A11EF1785A}"/>
    <cellStyle name="Normal 7 6 3 2 3 2 2 2" xfId="29343" xr:uid="{1EFC031E-8BC5-41C9-B3F7-ADEFFFCEF88E}"/>
    <cellStyle name="Normal 7 6 3 2 3 2 2 3" xfId="19754" xr:uid="{F8C1338B-9D46-4335-A532-D1A8DCD6CDB1}"/>
    <cellStyle name="Normal 7 6 3 2 3 2 3" xfId="12207" xr:uid="{E79DF795-2412-48C3-839B-400AC4100CB6}"/>
    <cellStyle name="Normal 7 6 3 2 3 2 3 2" xfId="22587" xr:uid="{90C6B6F4-9B46-4D95-BA39-EA67B5D745C0}"/>
    <cellStyle name="Normal 7 6 3 2 3 2 4" xfId="25651" xr:uid="{2CE1781A-5E26-4029-AEFA-75D6D87258A2}"/>
    <cellStyle name="Normal 7 6 3 2 3 2 5" xfId="16921" xr:uid="{9B51D3E1-8B40-45FB-B22D-E8E0CBC33D80}"/>
    <cellStyle name="Normal 7 6 3 2 3 3" xfId="6544" xr:uid="{E4F7623D-6662-4A7F-8469-B85FD6B2A69A}"/>
    <cellStyle name="Normal 7 6 3 2 3 3 2" xfId="26832" xr:uid="{EBEE138B-E2C0-41E6-96F2-23A53F2328CC}"/>
    <cellStyle name="Normal 7 6 3 2 3 3 3" xfId="16115" xr:uid="{94112684-D143-469E-B73F-BA75177662C5}"/>
    <cellStyle name="Normal 7 6 3 2 3 4" xfId="8568" xr:uid="{204587C1-477C-4F02-AC2C-FB776FA0CC80}"/>
    <cellStyle name="Normal 7 6 3 2 3 4 2" xfId="18948" xr:uid="{5C79DCA2-4A5F-46C4-AAFF-A42ADB2FB554}"/>
    <cellStyle name="Normal 7 6 3 2 3 5" xfId="11401" xr:uid="{AEB043DD-3436-4ACC-B81C-0B3407855D19}"/>
    <cellStyle name="Normal 7 6 3 2 3 5 2" xfId="21781" xr:uid="{BAC586FA-8088-469D-8538-E78A0BE57809}"/>
    <cellStyle name="Normal 7 6 3 2 3 6" xfId="24225" xr:uid="{8EED4C54-AB70-4569-8CE6-1053658155E5}"/>
    <cellStyle name="Normal 7 6 3 2 3 7" xfId="14082" xr:uid="{30054B3B-B915-405B-ADE7-584368C336C6}"/>
    <cellStyle name="Normal 7 6 3 2 4" xfId="3488" xr:uid="{00000000-0005-0000-0000-000001090000}"/>
    <cellStyle name="Normal 7 6 3 2 4 2" xfId="6542" xr:uid="{7B6E7000-0441-4622-945D-CE45B7D4AB6B}"/>
    <cellStyle name="Normal 7 6 3 2 4 2 2" xfId="26591" xr:uid="{4BCE06FB-C81E-4322-B29F-BBE14600E106}"/>
    <cellStyle name="Normal 7 6 3 2 4 2 3" xfId="16113" xr:uid="{3A1732FA-27B6-45A2-AF77-63EB64C97D89}"/>
    <cellStyle name="Normal 7 6 3 2 4 3" xfId="8566" xr:uid="{9DD597EA-EC23-4792-894C-E9B1C33E94AE}"/>
    <cellStyle name="Normal 7 6 3 2 4 3 2" xfId="18946" xr:uid="{362CFB7D-F2B8-4926-B044-983395B01BA1}"/>
    <cellStyle name="Normal 7 6 3 2 4 4" xfId="11399" xr:uid="{D92811AC-761B-403F-B3BF-E85A22387678}"/>
    <cellStyle name="Normal 7 6 3 2 4 4 2" xfId="21779" xr:uid="{FB91684D-B12B-42F6-90A5-428E33A98090}"/>
    <cellStyle name="Normal 7 6 3 2 4 5" xfId="23522" xr:uid="{8A11F309-5766-481E-9FEA-7954DA7B47B4}"/>
    <cellStyle name="Normal 7 6 3 2 4 6" xfId="14080" xr:uid="{CE988D99-B1B8-4C92-985D-D11FA4B9C379}"/>
    <cellStyle name="Normal 7 6 3 2 5" xfId="2536" xr:uid="{00000000-0005-0000-0000-000002090000}"/>
    <cellStyle name="Normal 7 6 3 2 5 2" xfId="5809" xr:uid="{F4DFDF64-7DF7-4B91-90EE-A93EAE6980E3}"/>
    <cellStyle name="Normal 7 6 3 2 5 2 2" xfId="27621" xr:uid="{63BA84BA-A60E-4664-B663-17E1FEC0AD59}"/>
    <cellStyle name="Normal 7 6 3 2 5 2 3" xfId="15207" xr:uid="{BBE616B4-4FED-4FAD-9B28-D5068FF531DD}"/>
    <cellStyle name="Normal 7 6 3 2 5 3" xfId="7660" xr:uid="{61134F25-A1A6-4156-9344-85714967A00C}"/>
    <cellStyle name="Normal 7 6 3 2 5 3 2" xfId="18040" xr:uid="{05AE6B0B-E90F-496D-9F41-02F654425368}"/>
    <cellStyle name="Normal 7 6 3 2 5 4" xfId="10493" xr:uid="{5797FCFC-89AF-49F9-9975-DF75035D6631}"/>
    <cellStyle name="Normal 7 6 3 2 5 4 2" xfId="20873" xr:uid="{D1EF8E00-47DB-4AF1-89E3-031429467C7E}"/>
    <cellStyle name="Normal 7 6 3 2 5 5" xfId="24101" xr:uid="{037A8E6B-0580-4D89-A363-ABD4DA75EE1C}"/>
    <cellStyle name="Normal 7 6 3 2 5 6" xfId="12923" xr:uid="{F05D9D0A-05DF-4E0B-BA3C-4F5C0046ED46}"/>
    <cellStyle name="Normal 7 6 3 2 6" xfId="2410" xr:uid="{00000000-0005-0000-0000-0000FD080000}"/>
    <cellStyle name="Normal 7 6 3 2 6 2" xfId="7536" xr:uid="{0AF1B255-9782-4AA0-85B9-E2F027122566}"/>
    <cellStyle name="Normal 7 6 3 2 6 2 2" xfId="17916" xr:uid="{A8F0BB78-33FF-4A33-9C14-85171F59F9D7}"/>
    <cellStyle name="Normal 7 6 3 2 6 3" xfId="10369" xr:uid="{748D5359-7EA2-4C9F-A25C-AC466CAA6C64}"/>
    <cellStyle name="Normal 7 6 3 2 6 3 2" xfId="20749" xr:uid="{21BAC3C7-CA48-4471-B2F8-D6F7724DCB22}"/>
    <cellStyle name="Normal 7 6 3 2 6 4" xfId="24577" xr:uid="{7DA92AAD-0C30-4D70-8EF8-F92F27EDCF5E}"/>
    <cellStyle name="Normal 7 6 3 2 6 5" xfId="15083" xr:uid="{3F5B5856-726F-4C40-B48C-00F81E228475}"/>
    <cellStyle name="Normal 7 6 3 2 7" xfId="4082" xr:uid="{8905C58B-3AA2-4522-9658-D1A4F26EBCA6}"/>
    <cellStyle name="Normal 7 6 3 2 7 2" xfId="8859" xr:uid="{AE4A32B9-46AF-4B7A-9737-F3E5908BFA7F}"/>
    <cellStyle name="Normal 7 6 3 2 7 2 2" xfId="19239" xr:uid="{9A3E086B-6CD9-4D34-9AB3-3AECDBA64CA3}"/>
    <cellStyle name="Normal 7 6 3 2 7 3" xfId="11692" xr:uid="{6653D4D5-6BF4-413E-A5D3-BE0A02CE4719}"/>
    <cellStyle name="Normal 7 6 3 2 7 3 2" xfId="22072" xr:uid="{0D8C75DD-86CE-40BD-B9F8-D0241E611C28}"/>
    <cellStyle name="Normal 7 6 3 2 7 4" xfId="16406" xr:uid="{24095FED-6EE3-4AC6-9E67-DA564407F3A5}"/>
    <cellStyle name="Normal 7 6 3 2 8" xfId="5484" xr:uid="{1C04D63F-2527-4922-B84E-C8532F610DB5}"/>
    <cellStyle name="Normal 7 6 3 2 8 2" xfId="14782" xr:uid="{FE9598D6-D404-4D12-A2A9-953F6914CC16}"/>
    <cellStyle name="Normal 7 6 3 2 9" xfId="7235" xr:uid="{EF280821-8194-4C2F-9C83-1E7EDD85217C}"/>
    <cellStyle name="Normal 7 6 3 2 9 2" xfId="17615" xr:uid="{74D5B46C-9487-40D8-BBB3-53F2C6750AFE}"/>
    <cellStyle name="Normal 7 6 3 3" xfId="1488" xr:uid="{00000000-0005-0000-0000-0000A9070000}"/>
    <cellStyle name="Normal 7 6 3 3 2" xfId="1489" xr:uid="{00000000-0005-0000-0000-0000AA070000}"/>
    <cellStyle name="Normal 7 6 3 3 2 2" xfId="1490" xr:uid="{00000000-0005-0000-0000-0000AB070000}"/>
    <cellStyle name="Normal 7 6 3 3 2 2 2" xfId="3493" xr:uid="{00000000-0005-0000-0000-000005090000}"/>
    <cellStyle name="Normal 7 6 3 3 2 2 2 2" xfId="8570" xr:uid="{8B74FCD3-3004-4FF9-A207-3B34207350F0}"/>
    <cellStyle name="Normal 7 6 3 3 2 2 2 2 2" xfId="28950" xr:uid="{7332878A-36D6-4C54-9958-DC49BDBA1940}"/>
    <cellStyle name="Normal 7 6 3 3 2 2 2 2 3" xfId="18950" xr:uid="{5421953C-2644-4634-A08A-92CAB110B78D}"/>
    <cellStyle name="Normal 7 6 3 3 2 2 2 3" xfId="11403" xr:uid="{595A7502-EE64-4239-A595-0E27D4A90B57}"/>
    <cellStyle name="Normal 7 6 3 3 2 2 2 3 2" xfId="21783" xr:uid="{AD091209-4EC8-4E66-94C2-820E502DE9F6}"/>
    <cellStyle name="Normal 7 6 3 3 2 2 2 4" xfId="23832" xr:uid="{1CC13E34-5A25-404A-9A23-D6B30847F204}"/>
    <cellStyle name="Normal 7 6 3 3 2 2 2 5" xfId="16117" xr:uid="{2C6D172E-98DF-4EBB-AA83-BFF35D6113D1}"/>
    <cellStyle name="Normal 7 6 3 3 2 2 3" xfId="3623" xr:uid="{00000000-0005-0000-0000-0000AB070000}"/>
    <cellStyle name="Normal 7 6 3 3 2 2 3 2" xfId="28142" xr:uid="{8EEB4BA7-6823-4210-B5A8-6255A1ED9AD1}"/>
    <cellStyle name="Normal 7 6 3 3 2 2 3 3" xfId="26089" xr:uid="{EB27B8F3-FCF2-43E1-9E0B-18AE21233D3B}"/>
    <cellStyle name="Normal 7 6 3 3 2 2 4" xfId="5486" xr:uid="{3D8DF5C9-2CCE-4182-AF0F-F0C5756989A7}"/>
    <cellStyle name="Normal 7 6 3 3 2 2 4 2" xfId="29784" xr:uid="{AEE5E8D0-64E0-4EF2-B258-9A2F3F526AE1}"/>
    <cellStyle name="Normal 7 6 3 3 2 2 5" xfId="24557" xr:uid="{B922943A-682E-4BDA-97D1-4B15684C58BE}"/>
    <cellStyle name="Normal 7 6 3 3 2 2 6" xfId="14084" xr:uid="{962D000C-A1AC-4453-ACAB-73642BEFA1C9}"/>
    <cellStyle name="Normal 7 6 3 3 2 3" xfId="3492" xr:uid="{00000000-0005-0000-0000-000006090000}"/>
    <cellStyle name="Normal 7 6 3 3 2 3 2" xfId="30072" xr:uid="{32C9490F-223B-4F54-991F-4B3A7967E779}"/>
    <cellStyle name="Normal 7 6 3 3 2 4" xfId="2845" xr:uid="{00000000-0005-0000-0000-000004090000}"/>
    <cellStyle name="Normal 7 6 3 3 2 4 2" xfId="7966" xr:uid="{7FEAC7C5-8702-4A4A-B139-616752534E0F}"/>
    <cellStyle name="Normal 7 6 3 3 2 4 2 2" xfId="26703" xr:uid="{CB561070-5FA2-49DC-A8AE-EB062A357746}"/>
    <cellStyle name="Normal 7 6 3 3 2 4 2 3" xfId="18346" xr:uid="{B7D03DF5-BD0B-495C-8930-FF0F2A8CD2C0}"/>
    <cellStyle name="Normal 7 6 3 3 2 4 3" xfId="10799" xr:uid="{F0E2E89E-372C-4389-8A1A-DBA4DCC2754E}"/>
    <cellStyle name="Normal 7 6 3 3 2 4 3 2" xfId="21179" xr:uid="{10594F66-5859-4BA2-8F95-ABD9FCBFBF80}"/>
    <cellStyle name="Normal 7 6 3 3 2 4 4" xfId="22792" xr:uid="{19E007BA-7098-4A3F-9530-9818CE4A424A}"/>
    <cellStyle name="Normal 7 6 3 3 2 4 5" xfId="15513" xr:uid="{08EB1DFA-FFE2-4B40-9F7A-2B80C57D678F}"/>
    <cellStyle name="Normal 7 6 3 3 2 5" xfId="3767" xr:uid="{00000000-0005-0000-0000-000009070000}"/>
    <cellStyle name="Normal 7 6 3 3 2 5 2" xfId="4094" xr:uid="{9ECDFCFE-9E25-458F-A3CA-22ABFB47DDE6}"/>
    <cellStyle name="Normal 7 6 3 3 2 5 2 2" xfId="29804" xr:uid="{5B30EC69-E692-4A67-825D-515A3CD295B3}"/>
    <cellStyle name="Normal 7 6 3 3 2 5 3" xfId="23110" xr:uid="{8B9C337C-9F1F-4B71-B33C-4BBF8768F2B4}"/>
    <cellStyle name="Normal 7 6 3 3 2 5 3 2" xfId="30092" xr:uid="{704ABBA2-7391-4C03-A229-8C5BE6596277}"/>
    <cellStyle name="Normal 7 6 3 3 2 5 4" xfId="25622" xr:uid="{08F19465-FA20-4EFC-BDBA-F333EA0FE99C}"/>
    <cellStyle name="Normal 7 6 3 3 2 5 5" xfId="30291" xr:uid="{B0B0FC5E-A681-4C7A-9402-587E6D246449}"/>
    <cellStyle name="Normal 7 6 3 3 2 5 5 2" xfId="31434" xr:uid="{0C479F8B-31BC-4A83-A9FF-C393F1C53DF5}"/>
    <cellStyle name="Normal 7 6 3 3 2 5 6" xfId="31631" xr:uid="{30D63F68-2665-4D62-BFD1-4D3B105583A0}"/>
    <cellStyle name="Normal 7 6 3 3 2 6" xfId="23047" xr:uid="{6A1329E9-4F61-4AE7-A038-DC47D92FCBA5}"/>
    <cellStyle name="Normal 7 6 3 3 2 6 2" xfId="31144" xr:uid="{34B83ACE-44A3-4940-AFE5-B4EF022905B3}"/>
    <cellStyle name="Normal 7 6 3 3 2 6 3" xfId="30912" xr:uid="{6E2A21CD-035E-489F-A7DE-293D595960DB}"/>
    <cellStyle name="Normal 7 6 3 3 2 7" xfId="13325" xr:uid="{F64208F4-0E3F-4CEE-8256-88031B63933C}"/>
    <cellStyle name="Normal 7 6 3 3 2 8" xfId="30924" xr:uid="{9FCF0968-A979-4539-AD90-D2D9D79CDAFE}"/>
    <cellStyle name="Normal 7 6 3 3 3" xfId="1491" xr:uid="{00000000-0005-0000-0000-0000AC070000}"/>
    <cellStyle name="Normal 7 6 3 3 3 2" xfId="3494" xr:uid="{00000000-0005-0000-0000-000007090000}"/>
    <cellStyle name="Normal 7 6 3 3 3 2 2" xfId="8571" xr:uid="{EF5855A4-E2C1-49DF-9504-E2EA90CE0347}"/>
    <cellStyle name="Normal 7 6 3 3 3 2 2 2" xfId="28951" xr:uid="{025541B1-DBD4-4EEF-9100-08DB729F7508}"/>
    <cellStyle name="Normal 7 6 3 3 3 2 2 3" xfId="18951" xr:uid="{63D9C151-495E-40D9-AF42-DAF5A7960CFA}"/>
    <cellStyle name="Normal 7 6 3 3 3 2 2 4" xfId="29814" xr:uid="{A6D295F5-EE7B-4174-AF97-372C2354F921}"/>
    <cellStyle name="Normal 7 6 3 3 3 2 3" xfId="11404" xr:uid="{36AF5DE9-B923-43DA-853A-9DA9024BB51D}"/>
    <cellStyle name="Normal 7 6 3 3 3 2 3 2" xfId="21784" xr:uid="{1F465D1C-26CD-4943-9251-547D0E3620B2}"/>
    <cellStyle name="Normal 7 6 3 3 3 2 4" xfId="25232" xr:uid="{ACDE281D-914C-4269-A204-0BEA3AA49052}"/>
    <cellStyle name="Normal 7 6 3 3 3 2 5" xfId="24788" xr:uid="{E7424FEE-A287-4278-8785-A45E7B369859}"/>
    <cellStyle name="Normal 7 6 3 3 3 2 6" xfId="16118" xr:uid="{36AD8D00-0916-4C96-8A04-308D4955D853}"/>
    <cellStyle name="Normal 7 6 3 3 3 3" xfId="3581" xr:uid="{00000000-0005-0000-0000-0000AC070000}"/>
    <cellStyle name="Normal 7 6 3 3 3 3 2" xfId="22700" xr:uid="{AA2F5C75-DC2C-4230-A5D8-101807C85474}"/>
    <cellStyle name="Normal 7 6 3 3 3 3 2 2" xfId="29817" xr:uid="{780A20BF-D728-490A-A368-FF54E81B0461}"/>
    <cellStyle name="Normal 7 6 3 3 3 3 3" xfId="23937" xr:uid="{BF96C682-830A-4B3C-86E6-BED0BFAFAB1E}"/>
    <cellStyle name="Normal 7 6 3 3 3 4" xfId="4604" xr:uid="{B2D18F5D-868F-400D-8613-513DEF26BB5F}"/>
    <cellStyle name="Normal 7 6 3 3 3 4 2" xfId="9375" xr:uid="{0425B6A6-629F-4611-80FC-EDBECEF46DCF}"/>
    <cellStyle name="Normal 7 6 3 3 3 4 2 2" xfId="19755" xr:uid="{F252610E-686D-4982-B396-9C861E514B40}"/>
    <cellStyle name="Normal 7 6 3 3 3 4 2 3" xfId="31105" xr:uid="{8CB3474E-5571-49FA-AE72-8D5E115219A0}"/>
    <cellStyle name="Normal 7 6 3 3 3 4 2 4" xfId="30913" xr:uid="{DE5E27BB-B822-402D-923F-F9EA10B0EB4E}"/>
    <cellStyle name="Normal 7 6 3 3 3 4 3" xfId="12208" xr:uid="{380CCD94-C053-4C53-BD94-FFD08E872D30}"/>
    <cellStyle name="Normal 7 6 3 3 3 4 3 2" xfId="22588" xr:uid="{6FDC5E10-66D4-454D-ADAD-CEBBF6359800}"/>
    <cellStyle name="Normal 7 6 3 3 3 4 4" xfId="16922" xr:uid="{F6ECB581-5B9B-47AF-9F76-84B6EC88C8E6}"/>
    <cellStyle name="Normal 7 6 3 3 3 5" xfId="5487" xr:uid="{E526189A-FBBF-4CD8-BD80-1D49B21A9FC2}"/>
    <cellStyle name="Normal 7 6 3 3 3 5 2" xfId="29708" xr:uid="{04BD60D3-49F8-449A-9143-0C78D84BF8AD}"/>
    <cellStyle name="Normal 7 6 3 3 3 5 2 2" xfId="30951" xr:uid="{B3D80988-D845-47B0-B2DE-F9006412263D}"/>
    <cellStyle name="Normal 7 6 3 3 3 6" xfId="22962" xr:uid="{A39247FC-957C-4179-8B1D-E102D3CFAC6C}"/>
    <cellStyle name="Normal 7 6 3 3 3 6 2" xfId="29672" xr:uid="{CA9E9E34-311D-47F7-9DA7-90D58AC2FE83}"/>
    <cellStyle name="Normal 7 6 3 3 3 7" xfId="25777" xr:uid="{E22A0136-BAAB-4D71-B4B6-C80D15B87F53}"/>
    <cellStyle name="Normal 7 6 3 3 3 8" xfId="14085" xr:uid="{574FAC05-942C-4FEA-9B51-28FD901D0829}"/>
    <cellStyle name="Normal 7 6 3 3 4" xfId="3491" xr:uid="{00000000-0005-0000-0000-000008090000}"/>
    <cellStyle name="Normal 7 6 3 3 4 2" xfId="6545" xr:uid="{F5FEA776-40B7-467D-A373-0714A130124A}"/>
    <cellStyle name="Normal 7 6 3 3 4 2 2" xfId="23240" xr:uid="{51F7082C-2196-41C7-B373-69BB56C93B1A}"/>
    <cellStyle name="Normal 7 6 3 3 4 2 3" xfId="28158" xr:uid="{DC6147DF-82B5-4E3B-916F-0BCF6F0F8E91}"/>
    <cellStyle name="Normal 7 6 3 3 4 2 4" xfId="16116" xr:uid="{30F026B2-B805-4647-990F-CDDA94500353}"/>
    <cellStyle name="Normal 7 6 3 3 4 2 5" xfId="30568" xr:uid="{84B7872D-76F9-4A5E-9DB5-AB13DBD0B9B6}"/>
    <cellStyle name="Normal 7 6 3 3 4 3" xfId="8569" xr:uid="{1B8B625A-97E3-41E8-AF27-40244788585F}"/>
    <cellStyle name="Normal 7 6 3 3 4 3 2" xfId="28949" xr:uid="{3B3AD2CA-9486-42DA-8189-C299B1046117}"/>
    <cellStyle name="Normal 7 6 3 3 4 3 3" xfId="18949" xr:uid="{82189C2D-B2BE-4B80-88E4-6F1F020896B9}"/>
    <cellStyle name="Normal 7 6 3 3 4 4" xfId="11402" xr:uid="{303873E4-CF73-49B2-B038-F358E018E3BA}"/>
    <cellStyle name="Normal 7 6 3 3 4 4 2" xfId="21782" xr:uid="{5ED4D9AD-9B8A-4975-ACB2-0C70ABBDF531}"/>
    <cellStyle name="Normal 7 6 3 3 4 5" xfId="23496" xr:uid="{32B2BFD8-525E-4378-91D5-DDA650781DB0}"/>
    <cellStyle name="Normal 7 6 3 3 4 6" xfId="26300" xr:uid="{7E74C817-56EC-4084-A037-5AED7963C962}"/>
    <cellStyle name="Normal 7 6 3 3 4 7" xfId="14083" xr:uid="{470675C5-9F8B-41C5-B2C5-F6046364DB90}"/>
    <cellStyle name="Normal 7 6 3 3 5" xfId="2638" xr:uid="{00000000-0005-0000-0000-000009090000}"/>
    <cellStyle name="Normal 7 6 3 3 5 2" xfId="5899" xr:uid="{48132DCA-E8C2-4B60-8DE5-7EB3B66FFC2A}"/>
    <cellStyle name="Normal 7 6 3 3 5 2 2" xfId="15309" xr:uid="{0F63A216-69B1-45FD-AB2D-0A9A1A2FF379}"/>
    <cellStyle name="Normal 7 6 3 3 5 3" xfId="7762" xr:uid="{DBB43D33-4A0F-4C79-9AD8-720A439FBA15}"/>
    <cellStyle name="Normal 7 6 3 3 5 3 2" xfId="18142" xr:uid="{8030CBFF-0684-4121-AA6D-DB623D42B6E4}"/>
    <cellStyle name="Normal 7 6 3 3 5 4" xfId="10595" xr:uid="{389C6673-130F-44DE-BAD7-639E6FAAE7BC}"/>
    <cellStyle name="Normal 7 6 3 3 5 4 2" xfId="20975" xr:uid="{132AC504-2503-4B3D-AFD5-9A34968FC33D}"/>
    <cellStyle name="Normal 7 6 3 3 5 5" xfId="22688" xr:uid="{3688B1EF-53C5-488A-ACE0-5EA188193F00}"/>
    <cellStyle name="Normal 7 6 3 3 5 6" xfId="27187" xr:uid="{C5DA87B6-E3B5-4F70-81FF-F04A3C4CD07F}"/>
    <cellStyle name="Normal 7 6 3 3 5 7" xfId="13026" xr:uid="{CEBC3EB5-DFC0-40A5-A11A-60194FAE245D}"/>
    <cellStyle name="Normal 7 6 3 3 6" xfId="2151" xr:uid="{00000000-0005-0000-0000-000031030000}"/>
    <cellStyle name="Normal 7 6 3 3 6 2" xfId="4638" xr:uid="{DDD6DC4B-9466-4B61-9B06-D6792D4BBF9B}"/>
    <cellStyle name="Normal 7 6 3 3 6 3" xfId="30231" xr:uid="{6645CF52-C51C-46A3-B69A-670BFF6D043C}"/>
    <cellStyle name="Normal 7 6 3 3 6 3 2" xfId="31375" xr:uid="{9C0664F1-2BC2-4486-BD5C-A88F2827CD6E}"/>
    <cellStyle name="Normal 7 6 3 3 6 4" xfId="31571" xr:uid="{B935607C-FA16-46A0-8678-73DBE2437CBD}"/>
    <cellStyle name="Normal 7 6 3 3 7" xfId="4083" xr:uid="{FF6F513F-DDB9-462A-B13C-92776B7D2349}"/>
    <cellStyle name="Normal 7 6 3 3 7 2" xfId="4734" xr:uid="{CF2CB097-34DC-4247-8F0E-ABB43BA53B2B}"/>
    <cellStyle name="Normal 7 6 3 3 7 2 2" xfId="27716" xr:uid="{1EDD18A6-6835-40A8-88E3-C4F11ED69DE5}"/>
    <cellStyle name="Normal 7 6 3 3 7 3" xfId="26786" xr:uid="{96671C3B-A1B1-44DF-9104-304A20AEB2C0}"/>
    <cellStyle name="Normal 7 6 3 3 7 3 2" xfId="31183" xr:uid="{6E7833E5-778C-465E-8DE0-065A447A6E20}"/>
    <cellStyle name="Normal 7 6 3 3 7 4" xfId="27625" xr:uid="{D690042B-48A8-4B37-88B6-2BF49BC9445A}"/>
    <cellStyle name="Normal 7 6 3 3 7 5" xfId="30345" xr:uid="{9CC4D4A5-A59A-485D-9725-F0B5952F9150}"/>
    <cellStyle name="Normal 7 6 3 3 7 5 2" xfId="31487" xr:uid="{7896352E-95E3-41EA-B176-36FF0CEE565A}"/>
    <cellStyle name="Normal 7 6 3 3 7 6" xfId="31685" xr:uid="{D11F685F-83BD-4E7B-A8DA-FFB6C0997B38}"/>
    <cellStyle name="Normal 7 6 3 3 8" xfId="29680" xr:uid="{DDD031FA-DD35-4F20-99A5-AA11D3C98D44}"/>
    <cellStyle name="Normal 7 6 3 3 8 2" xfId="30543" xr:uid="{DE3B6B93-E2A5-480B-9010-B39AA1DCB833}"/>
    <cellStyle name="Normal 7 6 3 3 9" xfId="29668" xr:uid="{5A811436-6D74-48D3-AB9A-EE7538A6A6FC}"/>
    <cellStyle name="Normal 7 6 3 4" xfId="1492" xr:uid="{00000000-0005-0000-0000-0000AD070000}"/>
    <cellStyle name="Normal 7 6 3 4 2" xfId="3495" xr:uid="{00000000-0005-0000-0000-00000B090000}"/>
    <cellStyle name="Normal 7 6 3 4 2 2" xfId="6546" xr:uid="{BDCE6B7E-62BD-4044-B894-D9E0A2E850C9}"/>
    <cellStyle name="Normal 7 6 3 4 2 2 2" xfId="25815" xr:uid="{7B4532F0-478E-4AB7-9ED1-5AA482BF542A}"/>
    <cellStyle name="Normal 7 6 3 4 2 2 3" xfId="16119" xr:uid="{35E135D1-54BB-4081-99BA-AEF677987A76}"/>
    <cellStyle name="Normal 7 6 3 4 2 3" xfId="8572" xr:uid="{90BA02D6-CC03-4693-9CC9-BCB83579C29B}"/>
    <cellStyle name="Normal 7 6 3 4 2 3 2" xfId="18952" xr:uid="{65545394-FAE5-44BB-B2F1-507185147897}"/>
    <cellStyle name="Normal 7 6 3 4 2 4" xfId="11405" xr:uid="{CFF84FD6-9744-4EFE-86F3-8F7164451CEF}"/>
    <cellStyle name="Normal 7 6 3 4 2 4 2" xfId="21785" xr:uid="{1D951B25-C0C3-4BD6-96F5-5A17B8028CF0}"/>
    <cellStyle name="Normal 7 6 3 4 2 5" xfId="23153" xr:uid="{2B59EF41-2E53-450E-A5F1-810ABB2CF3ED}"/>
    <cellStyle name="Normal 7 6 3 4 2 6" xfId="14086" xr:uid="{9879ECFA-35C0-46D6-8663-23859D7AC2AF}"/>
    <cellStyle name="Normal 7 6 3 4 3" xfId="2844" xr:uid="{00000000-0005-0000-0000-00000C090000}"/>
    <cellStyle name="Normal 7 6 3 4 3 2" xfId="6057" xr:uid="{7FB49BD6-6F31-4B45-B557-17E3453C031E}"/>
    <cellStyle name="Normal 7 6 3 4 3 2 2" xfId="27109" xr:uid="{55A0543A-1117-4D83-A7B8-F9A9D7E41E40}"/>
    <cellStyle name="Normal 7 6 3 4 3 2 3" xfId="15512" xr:uid="{D16F7FB5-F41D-421D-A9B9-779147882517}"/>
    <cellStyle name="Normal 7 6 3 4 3 3" xfId="7965" xr:uid="{15655578-63B4-41BF-A5B3-024B7D70EB39}"/>
    <cellStyle name="Normal 7 6 3 4 3 3 2" xfId="18345" xr:uid="{630A5C95-8882-492D-8B3C-D91C8593B88B}"/>
    <cellStyle name="Normal 7 6 3 4 3 4" xfId="10798" xr:uid="{3EEDB382-2C2E-4827-8256-DD31D1484B28}"/>
    <cellStyle name="Normal 7 6 3 4 3 4 2" xfId="21178" xr:uid="{9D54FC28-AC6C-48D7-AEFC-121BF1CB48EB}"/>
    <cellStyle name="Normal 7 6 3 4 3 5" xfId="25336" xr:uid="{16C01234-1BA7-4D1A-9A8A-A36392ED2FF9}"/>
    <cellStyle name="Normal 7 6 3 4 3 6" xfId="13323" xr:uid="{DE1E783A-8BA0-4C3B-8CCC-83EDD34DE2B3}"/>
    <cellStyle name="Normal 7 6 3 4 4" xfId="4227" xr:uid="{32C5111D-E894-401D-8BA7-B9AF0DE3D009}"/>
    <cellStyle name="Normal 7 6 3 4 4 2" xfId="8998" xr:uid="{75079CD1-BECF-4205-B52C-BD9B59C4C153}"/>
    <cellStyle name="Normal 7 6 3 4 4 2 2" xfId="19378" xr:uid="{F7166BD3-B39C-465F-B5F9-DDCE8F8F3F52}"/>
    <cellStyle name="Normal 7 6 3 4 4 3" xfId="11831" xr:uid="{1463F024-B423-4C98-815A-F12B8C80C849}"/>
    <cellStyle name="Normal 7 6 3 4 4 3 2" xfId="22211" xr:uid="{13DD88AD-FF73-4A21-BE70-28E43FA1F7E0}"/>
    <cellStyle name="Normal 7 6 3 4 4 4" xfId="23206" xr:uid="{BBA65995-B27D-45A9-BD56-3555EE9DE275}"/>
    <cellStyle name="Normal 7 6 3 4 4 5" xfId="16545" xr:uid="{23563D06-ACFA-4D53-8FAB-2687F20D5518}"/>
    <cellStyle name="Normal 7 6 3 4 5" xfId="5488" xr:uid="{B1CB6DCF-31E2-43F8-A244-6C39885D46AF}"/>
    <cellStyle name="Normal 7 6 3 4 5 2" xfId="14784" xr:uid="{95E64EF2-3171-4025-9C61-DD362010BBE1}"/>
    <cellStyle name="Normal 7 6 3 4 6" xfId="7237" xr:uid="{108BD58C-916F-48C3-9672-7A310AE010EF}"/>
    <cellStyle name="Normal 7 6 3 4 6 2" xfId="17617" xr:uid="{C5E76D88-3368-4496-BCBD-A49B920BB512}"/>
    <cellStyle name="Normal 7 6 3 4 7" xfId="10070" xr:uid="{1CFE59E8-5846-4B0B-A048-57B198C01098}"/>
    <cellStyle name="Normal 7 6 3 4 7 2" xfId="20450" xr:uid="{2EC0ED5F-C82F-46A2-8D96-111897ACAF92}"/>
    <cellStyle name="Normal 7 6 3 4 8" xfId="25109" xr:uid="{1645CE95-CC52-4795-AA28-D0ACA599BC28}"/>
    <cellStyle name="Normal 7 6 3 4 9" xfId="12801" xr:uid="{861CFB80-084F-49F2-BC7A-8CE1FD2B9E70}"/>
    <cellStyle name="Normal 7 6 3 5" xfId="1493" xr:uid="{00000000-0005-0000-0000-0000AE070000}"/>
    <cellStyle name="Normal 7 6 3 5 2" xfId="4605" xr:uid="{334770A4-F9AD-44B1-9E35-20123E2610C4}"/>
    <cellStyle name="Normal 7 6 3 5 2 2" xfId="9376" xr:uid="{0A3E0FEE-8653-4C0D-A345-B0A5A370D5F5}"/>
    <cellStyle name="Normal 7 6 3 5 2 2 2" xfId="29344" xr:uid="{BA7A14BD-8546-4157-B552-4D65E2B154EF}"/>
    <cellStyle name="Normal 7 6 3 5 2 2 3" xfId="19756" xr:uid="{55B73C30-5F3E-4A07-AAD1-7978DB1C75D8}"/>
    <cellStyle name="Normal 7 6 3 5 2 3" xfId="12209" xr:uid="{00F0E0D4-CA95-4E8F-A0C3-023838EADDCF}"/>
    <cellStyle name="Normal 7 6 3 5 2 3 2" xfId="22589" xr:uid="{2DBB6977-B16C-4C03-9F51-82159352EC90}"/>
    <cellStyle name="Normal 7 6 3 5 2 4" xfId="25451" xr:uid="{F2EF33B9-DD57-4843-BF51-CF9E8EF3466B}"/>
    <cellStyle name="Normal 7 6 3 5 2 5" xfId="16923" xr:uid="{8A2C4A4E-12AD-476D-B7FD-3F9AE25A9C30}"/>
    <cellStyle name="Normal 7 6 3 5 3" xfId="5489" xr:uid="{78A76860-74B0-42D7-8CAB-5F737FE07FBE}"/>
    <cellStyle name="Normal 7 6 3 5 3 2" xfId="27479" xr:uid="{7F98AA3E-87F5-46D2-8F9F-22BC5432271A}"/>
    <cellStyle name="Normal 7 6 3 5 3 3" xfId="14785" xr:uid="{4591BEF2-F23B-4A12-B0A5-E1E40B0CBD23}"/>
    <cellStyle name="Normal 7 6 3 5 4" xfId="7238" xr:uid="{C134C1AF-352F-41CC-A63F-8160F9B16606}"/>
    <cellStyle name="Normal 7 6 3 5 4 2" xfId="17618" xr:uid="{908330EF-5FDB-4180-9CAA-5D7CAC7F7E2B}"/>
    <cellStyle name="Normal 7 6 3 5 5" xfId="10071" xr:uid="{8374ABE6-97A6-401D-8078-3437C41512B6}"/>
    <cellStyle name="Normal 7 6 3 5 5 2" xfId="20451" xr:uid="{A09BCBE1-F36A-4F23-8013-7B3682F03646}"/>
    <cellStyle name="Normal 7 6 3 5 6" xfId="24063" xr:uid="{F27258FD-AF9D-4FDF-AFF2-21ACF01FCDB7}"/>
    <cellStyle name="Normal 7 6 3 5 7" xfId="14087" xr:uid="{6FE82AB9-A0E6-4E41-AB83-B9B16AA87F12}"/>
    <cellStyle name="Normal 7 6 3 6" xfId="3000" xr:uid="{00000000-0005-0000-0000-00000E090000}"/>
    <cellStyle name="Normal 7 6 3 6 2" xfId="6148" xr:uid="{D2225D40-537E-4931-856D-C80A52FF4BFA}"/>
    <cellStyle name="Normal 7 6 3 6 2 2" xfId="24291" xr:uid="{26C16EB9-858D-4BD4-9CFC-A8959CDF03BA}"/>
    <cellStyle name="Normal 7 6 3 6 2 3" xfId="15626" xr:uid="{27642C92-841C-4AFF-A755-FBC6D1CD5A2F}"/>
    <cellStyle name="Normal 7 6 3 6 3" xfId="8079" xr:uid="{CAC6634D-B02E-46B0-97B1-64A92891BB5A}"/>
    <cellStyle name="Normal 7 6 3 6 3 2" xfId="18459" xr:uid="{011E2817-E21F-42F8-8972-6FD23128CA95}"/>
    <cellStyle name="Normal 7 6 3 6 4" xfId="10912" xr:uid="{A9C75B3C-8F6C-49E9-9579-D72106984BF7}"/>
    <cellStyle name="Normal 7 6 3 6 4 2" xfId="21292" xr:uid="{2DDB2999-8856-41A9-BB9E-8E60C308C139}"/>
    <cellStyle name="Normal 7 6 3 6 5" xfId="23060" xr:uid="{E42710B7-7567-4CFC-8C13-A58F2CF6B02A}"/>
    <cellStyle name="Normal 7 6 3 6 6" xfId="13499" xr:uid="{262120CC-206C-4228-98C6-2FE900E4E433}"/>
    <cellStyle name="Normal 7 6 3 7" xfId="2476" xr:uid="{00000000-0005-0000-0000-00000F090000}"/>
    <cellStyle name="Normal 7 6 3 7 2" xfId="5763" xr:uid="{D54B627D-F2BB-47A4-8AAC-8C90500B1422}"/>
    <cellStyle name="Normal 7 6 3 7 2 2" xfId="27188" xr:uid="{5AE2C8CB-5B95-4C16-9ED1-D003474EDB5F}"/>
    <cellStyle name="Normal 7 6 3 7 2 3" xfId="15147" xr:uid="{228B54B7-1555-4C16-BE58-ACEEF3A67042}"/>
    <cellStyle name="Normal 7 6 3 7 3" xfId="7600" xr:uid="{4BD16946-689F-47B3-8C7A-0D7BA2F18EA5}"/>
    <cellStyle name="Normal 7 6 3 7 3 2" xfId="17980" xr:uid="{8F73512D-077C-4320-8FF6-BC40E720BEE9}"/>
    <cellStyle name="Normal 7 6 3 7 4" xfId="10433" xr:uid="{2CFE7D18-FF92-4123-B761-3B4491F2CFA2}"/>
    <cellStyle name="Normal 7 6 3 7 4 2" xfId="20813" xr:uid="{2707D9FB-9E67-43DB-962B-7B7F5F705B63}"/>
    <cellStyle name="Normal 7 6 3 7 5" xfId="23766" xr:uid="{936336D0-0778-4AE6-9464-D33BF9F6A356}"/>
    <cellStyle name="Normal 7 6 3 7 6" xfId="12863" xr:uid="{082891E5-27E3-4D78-A5F1-3147C37C3EE4}"/>
    <cellStyle name="Normal 7 6 3 8" xfId="2230" xr:uid="{00000000-0005-0000-0000-0000FC080000}"/>
    <cellStyle name="Normal 7 6 3 8 2" xfId="7356" xr:uid="{B0DD7F28-8B64-421D-811E-519E770901DA}"/>
    <cellStyle name="Normal 7 6 3 8 2 2" xfId="17736" xr:uid="{BB0AB26C-8DA6-4783-AA0E-4EAA007CB7EF}"/>
    <cellStyle name="Normal 7 6 3 8 3" xfId="10189" xr:uid="{BEBBE2B1-8816-4318-AE32-5D46A10282F2}"/>
    <cellStyle name="Normal 7 6 3 8 3 2" xfId="20569" xr:uid="{B88BB2F0-AE3C-4FF5-95A4-01B02DFB5404}"/>
    <cellStyle name="Normal 7 6 3 8 4" xfId="23682" xr:uid="{CED53B9C-BA16-4491-B6F8-6BD65392DCD9}"/>
    <cellStyle name="Normal 7 6 3 8 5" xfId="14903" xr:uid="{7AF9EC48-2BFE-41A4-97B8-C7DC6094307C}"/>
    <cellStyle name="Normal 7 6 3 9" xfId="4081" xr:uid="{EF2773C0-75F8-4338-8D49-6A223B83D823}"/>
    <cellStyle name="Normal 7 6 3 9 2" xfId="8858" xr:uid="{C24C100F-3C93-4C78-BABE-8D3DA12C1E19}"/>
    <cellStyle name="Normal 7 6 3 9 2 2" xfId="19238" xr:uid="{B526C73A-CE7A-462A-BBCE-70A06B044FE8}"/>
    <cellStyle name="Normal 7 6 3 9 3" xfId="11691" xr:uid="{A39B2275-139E-43AE-9E93-1C45495EAD8D}"/>
    <cellStyle name="Normal 7 6 3 9 3 2" xfId="22071" xr:uid="{24D02D32-3058-49EF-824F-F7408B5EB3A0}"/>
    <cellStyle name="Normal 7 6 3 9 4" xfId="16405" xr:uid="{F289F06D-4061-4F56-A06D-D8BCDAA2EEB2}"/>
    <cellStyle name="Normal 7 6 4" xfId="1494" xr:uid="{00000000-0005-0000-0000-0000AF070000}"/>
    <cellStyle name="Normal 7 6 4 10" xfId="7239" xr:uid="{035EE198-4A52-4876-87A0-070F5F7708CF}"/>
    <cellStyle name="Normal 7 6 4 10 2" xfId="17619" xr:uid="{D89DF4CC-0987-4DE1-8B85-5A0C99566751}"/>
    <cellStyle name="Normal 7 6 4 11" xfId="10072" xr:uid="{F5343F40-5D9A-4340-8BBF-07E79251F3C3}"/>
    <cellStyle name="Normal 7 6 4 11 2" xfId="20452" xr:uid="{B702B95F-96D1-4434-9D40-676A330F5478}"/>
    <cellStyle name="Normal 7 6 4 12" xfId="24697" xr:uid="{0F9783B3-1B61-4494-BDB0-5321A3955761}"/>
    <cellStyle name="Normal 7 6 4 13" xfId="12441" xr:uid="{E596B25F-4216-4C7F-AFEA-51C74067E89C}"/>
    <cellStyle name="Normal 7 6 4 2" xfId="1495" xr:uid="{00000000-0005-0000-0000-0000B0070000}"/>
    <cellStyle name="Normal 7 6 4 2 10" xfId="10073" xr:uid="{49AB007F-0B85-4E9B-9297-7FAB9EDD1A13}"/>
    <cellStyle name="Normal 7 6 4 2 10 2" xfId="20453" xr:uid="{07B8A567-6003-482F-A8D1-6F8D08720156}"/>
    <cellStyle name="Normal 7 6 4 2 11" xfId="24832" xr:uid="{84097491-E54A-4F8D-89AD-642D736C2ECF}"/>
    <cellStyle name="Normal 7 6 4 2 12" xfId="12644" xr:uid="{D133F7A5-CB7E-41D0-B1D2-C6384AA4A48A}"/>
    <cellStyle name="Normal 7 6 4 2 2" xfId="1496" xr:uid="{00000000-0005-0000-0000-0000B1070000}"/>
    <cellStyle name="Normal 7 6 4 2 2 2" xfId="3497" xr:uid="{00000000-0005-0000-0000-000013090000}"/>
    <cellStyle name="Normal 7 6 4 2 2 2 2" xfId="6548" xr:uid="{214EEB64-1D93-45D2-8CEE-24CCB5F09020}"/>
    <cellStyle name="Normal 7 6 4 2 2 2 2 2" xfId="26708" xr:uid="{2A3AD107-4414-477B-8FB4-A88673D3BC25}"/>
    <cellStyle name="Normal 7 6 4 2 2 2 2 3" xfId="27003" xr:uid="{39EEA1F4-25C0-4828-9CB9-0A7767AB67EE}"/>
    <cellStyle name="Normal 7 6 4 2 2 2 2 4" xfId="16121" xr:uid="{C223E3D0-527D-4D4A-AC2A-7D30010B4321}"/>
    <cellStyle name="Normal 7 6 4 2 2 2 3" xfId="8574" xr:uid="{CA2E8B40-3298-401D-9DF9-9D47F9083327}"/>
    <cellStyle name="Normal 7 6 4 2 2 2 3 2" xfId="28952" xr:uid="{285D4BB7-57D0-491B-8105-EBF2388F0C4C}"/>
    <cellStyle name="Normal 7 6 4 2 2 2 3 3" xfId="18954" xr:uid="{A56A4225-07CA-4D6C-95D3-ED802EA7B0A3}"/>
    <cellStyle name="Normal 7 6 4 2 2 2 4" xfId="11407" xr:uid="{DA0BBD34-69D9-440E-BD34-6F0EE9C954A7}"/>
    <cellStyle name="Normal 7 6 4 2 2 2 4 2" xfId="21787" xr:uid="{674CA4BB-0812-40C8-A408-5A3CF9E6C347}"/>
    <cellStyle name="Normal 7 6 4 2 2 2 5" xfId="25574" xr:uid="{2A25585F-AAD2-4C72-8326-06640CEA80EE}"/>
    <cellStyle name="Normal 7 6 4 2 2 2 6" xfId="14089" xr:uid="{62891AED-D085-4513-83D0-0FDF749C6787}"/>
    <cellStyle name="Normal 7 6 4 2 2 3" xfId="4378" xr:uid="{6B0C6F2C-F1EA-4317-B151-4A0E02E17B31}"/>
    <cellStyle name="Normal 7 6 4 2 2 3 2" xfId="9149" xr:uid="{5E25D483-94C1-4C6C-8F93-262F279AE31D}"/>
    <cellStyle name="Normal 7 6 4 2 2 3 2 2" xfId="29192" xr:uid="{1C357637-EB2A-4B49-B8E1-5CFCFBEF3DA0}"/>
    <cellStyle name="Normal 7 6 4 2 2 3 2 3" xfId="19529" xr:uid="{008419AC-12D3-4030-8471-7A11685807FB}"/>
    <cellStyle name="Normal 7 6 4 2 2 3 3" xfId="11982" xr:uid="{CE59ADFC-3D0E-4D8E-A1E0-67BF151C7A21}"/>
    <cellStyle name="Normal 7 6 4 2 2 3 3 2" xfId="22362" xr:uid="{D470C0D9-346B-4FF2-AE3C-7631F48FE8B6}"/>
    <cellStyle name="Normal 7 6 4 2 2 3 4" xfId="24131" xr:uid="{01CA1647-475F-4DAE-A951-51BAB4AE9EB2}"/>
    <cellStyle name="Normal 7 6 4 2 2 3 5" xfId="16696" xr:uid="{ADD8F09B-422D-4159-884D-963C9A8967E0}"/>
    <cellStyle name="Normal 7 6 4 2 2 4" xfId="5492" xr:uid="{C30A7CF7-8099-4867-879B-2A15BF15C23D}"/>
    <cellStyle name="Normal 7 6 4 2 2 4 2" xfId="26925" xr:uid="{51714018-8DA3-4B95-8778-06DDBC6938DC}"/>
    <cellStyle name="Normal 7 6 4 2 2 4 3" xfId="14788" xr:uid="{76D31EED-C37C-4B0B-9F52-FB4C8E514434}"/>
    <cellStyle name="Normal 7 6 4 2 2 5" xfId="7241" xr:uid="{80EAA8DB-BAA0-4ABA-8A4D-573BCCD6D179}"/>
    <cellStyle name="Normal 7 6 4 2 2 5 2" xfId="17621" xr:uid="{96D2DF67-A618-41C9-9E6F-6575B034B959}"/>
    <cellStyle name="Normal 7 6 4 2 2 6" xfId="10074" xr:uid="{5C6DCC4E-28BF-4E27-8114-ADE19AE0B452}"/>
    <cellStyle name="Normal 7 6 4 2 2 6 2" xfId="20454" xr:uid="{8A009F11-04D3-497F-9B78-CB0EFDD8CB6B}"/>
    <cellStyle name="Normal 7 6 4 2 2 7" xfId="24576" xr:uid="{1A61F48B-7205-49C2-AA4D-4F3208C1919B}"/>
    <cellStyle name="Normal 7 6 4 2 2 8" xfId="13327" xr:uid="{6FA52218-8A77-4EF4-94F5-80A5FB768C2E}"/>
    <cellStyle name="Normal 7 6 4 2 3" xfId="3498" xr:uid="{00000000-0005-0000-0000-000014090000}"/>
    <cellStyle name="Normal 7 6 4 2 3 2" xfId="4606" xr:uid="{66F6D489-D49B-45AF-ADD0-5A63CD6F86D1}"/>
    <cellStyle name="Normal 7 6 4 2 3 2 2" xfId="9377" xr:uid="{13F6ED99-B520-4F0F-962D-7C6496C77841}"/>
    <cellStyle name="Normal 7 6 4 2 3 2 2 2" xfId="29345" xr:uid="{111B7E26-43CD-4734-AC48-BDB1414D34B9}"/>
    <cellStyle name="Normal 7 6 4 2 3 2 2 3" xfId="19757" xr:uid="{0AAD0977-7135-4C42-8D21-D2C61851AABF}"/>
    <cellStyle name="Normal 7 6 4 2 3 2 3" xfId="12210" xr:uid="{0428E7B4-13B1-4215-8937-D2289B0A14E5}"/>
    <cellStyle name="Normal 7 6 4 2 3 2 3 2" xfId="22590" xr:uid="{A0B6B42E-F3D2-408A-BC8A-BADCC9B082A8}"/>
    <cellStyle name="Normal 7 6 4 2 3 2 4" xfId="23243" xr:uid="{09DA1CB3-B645-49A8-8DCF-D310CFCEAA5B}"/>
    <cellStyle name="Normal 7 6 4 2 3 2 5" xfId="16924" xr:uid="{C7D63BF1-7F62-45F4-BCC1-DEFBD46C845A}"/>
    <cellStyle name="Normal 7 6 4 2 3 3" xfId="6549" xr:uid="{F5922A6E-BDD9-4825-BAF7-237878C34A8D}"/>
    <cellStyle name="Normal 7 6 4 2 3 3 2" xfId="27767" xr:uid="{D3CFDD13-73FD-4080-8D31-72CE817E5517}"/>
    <cellStyle name="Normal 7 6 4 2 3 3 3" xfId="16122" xr:uid="{569ACA0E-6D2C-41EF-9BF3-A6E20F299AFA}"/>
    <cellStyle name="Normal 7 6 4 2 3 4" xfId="8575" xr:uid="{0B4CADA8-46D5-435B-AE28-90CAFED1AF89}"/>
    <cellStyle name="Normal 7 6 4 2 3 4 2" xfId="18955" xr:uid="{34F622B0-3350-4944-8D8B-BC2F93F58DE3}"/>
    <cellStyle name="Normal 7 6 4 2 3 5" xfId="11408" xr:uid="{31F6793A-534E-42E2-AD39-BA9DD8743DB4}"/>
    <cellStyle name="Normal 7 6 4 2 3 5 2" xfId="21788" xr:uid="{5673C078-898F-4C9D-B37B-B7F3C28FF66A}"/>
    <cellStyle name="Normal 7 6 4 2 3 6" xfId="23958" xr:uid="{D783E5CE-2E14-4883-88B2-8675FBE6978F}"/>
    <cellStyle name="Normal 7 6 4 2 3 7" xfId="14090" xr:uid="{E2CF11E8-08A7-456F-ABF1-92CDC18F2C5C}"/>
    <cellStyle name="Normal 7 6 4 2 4" xfId="3496" xr:uid="{00000000-0005-0000-0000-000015090000}"/>
    <cellStyle name="Normal 7 6 4 2 4 2" xfId="6547" xr:uid="{CD82B9AD-1120-4375-8BF3-85B1EB5A0DFC}"/>
    <cellStyle name="Normal 7 6 4 2 4 2 2" xfId="26285" xr:uid="{8525F22A-04E3-4DB9-A4BB-91F8DD646266}"/>
    <cellStyle name="Normal 7 6 4 2 4 2 3" xfId="16120" xr:uid="{623069F8-A423-469D-A071-FE11F0374414}"/>
    <cellStyle name="Normal 7 6 4 2 4 3" xfId="8573" xr:uid="{49DD5175-9EA0-48AC-BDD5-DEB9FB6E8565}"/>
    <cellStyle name="Normal 7 6 4 2 4 3 2" xfId="18953" xr:uid="{337F8F82-4C28-41F2-B7E5-F877F277B9EE}"/>
    <cellStyle name="Normal 7 6 4 2 4 4" xfId="11406" xr:uid="{2368853A-E8C0-46E9-A1A2-939D1BB14FD5}"/>
    <cellStyle name="Normal 7 6 4 2 4 4 2" xfId="21786" xr:uid="{69D7CCEF-F97D-42F4-94BB-EB13570F5694}"/>
    <cellStyle name="Normal 7 6 4 2 4 5" xfId="22701" xr:uid="{297823CD-807C-4D59-BFA8-2B0411ACC5E4}"/>
    <cellStyle name="Normal 7 6 4 2 4 6" xfId="14088" xr:uid="{03F4B3A2-BAFC-45D5-9F9A-E46A98E9A94B}"/>
    <cellStyle name="Normal 7 6 4 2 5" xfId="2619" xr:uid="{00000000-0005-0000-0000-000016090000}"/>
    <cellStyle name="Normal 7 6 4 2 5 2" xfId="5880" xr:uid="{CA82C9FA-ECBB-4830-AAC9-1A35263FD096}"/>
    <cellStyle name="Normal 7 6 4 2 5 2 2" xfId="27733" xr:uid="{B4311067-D804-4D03-B5B7-74D45B43874D}"/>
    <cellStyle name="Normal 7 6 4 2 5 2 3" xfId="15290" xr:uid="{062D6E6D-9851-4F2C-B5D5-BD6F47412466}"/>
    <cellStyle name="Normal 7 6 4 2 5 3" xfId="7743" xr:uid="{D11D1D9F-CBC8-439E-9280-87A8061AD43A}"/>
    <cellStyle name="Normal 7 6 4 2 5 3 2" xfId="18123" xr:uid="{C2F39C00-C66C-4C15-BBDB-2798A8E8031C}"/>
    <cellStyle name="Normal 7 6 4 2 5 4" xfId="10576" xr:uid="{03D8FC28-5C5B-4C0F-95C5-F44C702848F1}"/>
    <cellStyle name="Normal 7 6 4 2 5 4 2" xfId="20956" xr:uid="{BA2958BA-73A3-40F8-BDF5-31AD53E6180E}"/>
    <cellStyle name="Normal 7 6 4 2 5 5" xfId="23640" xr:uid="{89F6BECF-0EC9-478F-B1DE-95553FB28B0C}"/>
    <cellStyle name="Normal 7 6 4 2 5 6" xfId="13006" xr:uid="{B1E7B27F-1398-479E-9BD9-CC4DE1E4F93F}"/>
    <cellStyle name="Normal 7 6 4 2 6" xfId="2411" xr:uid="{00000000-0005-0000-0000-000011090000}"/>
    <cellStyle name="Normal 7 6 4 2 6 2" xfId="7537" xr:uid="{909C80D6-F97A-4A5F-9535-F2822C42DD2D}"/>
    <cellStyle name="Normal 7 6 4 2 6 2 2" xfId="17917" xr:uid="{2E747C5F-4256-4B90-9FCC-72116FC8D146}"/>
    <cellStyle name="Normal 7 6 4 2 6 3" xfId="10370" xr:uid="{DA9631A7-2BA3-48D2-B158-0A801C9D75EF}"/>
    <cellStyle name="Normal 7 6 4 2 6 3 2" xfId="20750" xr:uid="{218BD272-9FA9-449E-989D-FAA0659443DC}"/>
    <cellStyle name="Normal 7 6 4 2 6 4" xfId="22961" xr:uid="{DB140B91-8617-458B-A1D6-A52A595FFBAA}"/>
    <cellStyle name="Normal 7 6 4 2 6 5" xfId="15084" xr:uid="{9D2CFA7D-55B1-4DF9-9125-26CBC1EC63D4}"/>
    <cellStyle name="Normal 7 6 4 2 7" xfId="4108" xr:uid="{77E46761-4AE2-4ED7-BEE7-7728377FC1FB}"/>
    <cellStyle name="Normal 7 6 4 2 7 2" xfId="8879" xr:uid="{6C0F0865-8587-43DB-AB1E-FC6EE651C3FE}"/>
    <cellStyle name="Normal 7 6 4 2 7 2 2" xfId="19259" xr:uid="{79693B14-F256-438F-80F3-2E9EAE2685D3}"/>
    <cellStyle name="Normal 7 6 4 2 7 3" xfId="11712" xr:uid="{BD46F7F7-AF10-44E4-A8E7-4A239FB3CAE8}"/>
    <cellStyle name="Normal 7 6 4 2 7 3 2" xfId="22092" xr:uid="{4BC53BCB-BF34-4BCB-87E8-584A463F96BE}"/>
    <cellStyle name="Normal 7 6 4 2 7 4" xfId="16426" xr:uid="{161D2999-90BA-4C98-82B4-AAA544CB94F7}"/>
    <cellStyle name="Normal 7 6 4 2 8" xfId="5491" xr:uid="{ED208182-AB4A-43E2-B8D4-3D0E4CE3FC3D}"/>
    <cellStyle name="Normal 7 6 4 2 8 2" xfId="14787" xr:uid="{827BB9A6-6F22-42F9-97F6-75D452236B82}"/>
    <cellStyle name="Normal 7 6 4 2 9" xfId="7240" xr:uid="{5FCE118D-9011-46AC-97E4-C1A923D60652}"/>
    <cellStyle name="Normal 7 6 4 2 9 2" xfId="17620" xr:uid="{F5FC5549-0709-4391-A1B4-7DFCAB1765FB}"/>
    <cellStyle name="Normal 7 6 4 3" xfId="1497" xr:uid="{00000000-0005-0000-0000-0000B2070000}"/>
    <cellStyle name="Normal 7 6 4 3 2" xfId="3499" xr:uid="{00000000-0005-0000-0000-000018090000}"/>
    <cellStyle name="Normal 7 6 4 3 2 2" xfId="6550" xr:uid="{D5D721FD-4294-41E9-9E53-B39918ABA39F}"/>
    <cellStyle name="Normal 7 6 4 3 2 2 2" xfId="23053" xr:uid="{3BE78620-1BC4-4DF3-A5DE-DB2C98BC7C91}"/>
    <cellStyle name="Normal 7 6 4 3 2 2 3" xfId="26086" xr:uid="{F8B224D6-DEB0-48B7-8C9E-E1D80A12A2C2}"/>
    <cellStyle name="Normal 7 6 4 3 2 2 4" xfId="16123" xr:uid="{A36195B5-1EBC-40F4-A100-AC26DF93E762}"/>
    <cellStyle name="Normal 7 6 4 3 2 3" xfId="8576" xr:uid="{937966F0-4210-4544-AC52-3D1795A1E072}"/>
    <cellStyle name="Normal 7 6 4 3 2 3 2" xfId="28953" xr:uid="{A459C81F-790B-4A1C-B115-EB72415FCA89}"/>
    <cellStyle name="Normal 7 6 4 3 2 3 3" xfId="18956" xr:uid="{C9A2FCA2-BCF3-40D5-9E91-1625D7C4269A}"/>
    <cellStyle name="Normal 7 6 4 3 2 4" xfId="11409" xr:uid="{781009EA-ACEE-4181-95A0-1AD5234FF42C}"/>
    <cellStyle name="Normal 7 6 4 3 2 4 2" xfId="21789" xr:uid="{DF504D84-6586-4591-BEFB-5063037976D2}"/>
    <cellStyle name="Normal 7 6 4 3 2 5" xfId="24721" xr:uid="{E9ECF8B6-8C80-4E7D-A69B-84FDD893AE7D}"/>
    <cellStyle name="Normal 7 6 4 3 2 6" xfId="14091" xr:uid="{82571571-29DA-43BB-B6F9-C12F49F1DAAC}"/>
    <cellStyle name="Normal 7 6 4 3 3" xfId="2846" xr:uid="{00000000-0005-0000-0000-000019090000}"/>
    <cellStyle name="Normal 7 6 4 3 3 2" xfId="6058" xr:uid="{0DA2B59D-B791-46D6-8532-4C10B6B91FBA}"/>
    <cellStyle name="Normal 7 6 4 3 3 2 2" xfId="28355" xr:uid="{5D105145-8517-4BE2-A09D-ECFB5DEA7455}"/>
    <cellStyle name="Normal 7 6 4 3 3 2 3" xfId="15514" xr:uid="{096319CA-E769-4DE6-BECA-93CE94F800F8}"/>
    <cellStyle name="Normal 7 6 4 3 3 3" xfId="7967" xr:uid="{2F5CE179-3A0F-4A9D-B401-53D318BCBD18}"/>
    <cellStyle name="Normal 7 6 4 3 3 3 2" xfId="18347" xr:uid="{FBFA4E50-9252-468E-8F29-60E2C05BE592}"/>
    <cellStyle name="Normal 7 6 4 3 3 4" xfId="10800" xr:uid="{3E22AB5A-4335-420E-80AD-C0134BE393BF}"/>
    <cellStyle name="Normal 7 6 4 3 3 4 2" xfId="21180" xr:uid="{8CE11DFB-2E08-48D4-ABB7-4E2446763A20}"/>
    <cellStyle name="Normal 7 6 4 3 3 5" xfId="24985" xr:uid="{2B1A971E-F5B0-47FF-8658-F8F56EDA747D}"/>
    <cellStyle name="Normal 7 6 4 3 3 6" xfId="13326" xr:uid="{4E9911BA-E1F1-432A-85FE-474B10F1C98E}"/>
    <cellStyle name="Normal 7 6 4 3 4" xfId="4228" xr:uid="{5644E9A4-EBAE-4A30-A3A7-814AEB5E2BBD}"/>
    <cellStyle name="Normal 7 6 4 3 4 2" xfId="8999" xr:uid="{1F1E9345-0D5F-4EB5-BC77-66AA88AF8084}"/>
    <cellStyle name="Normal 7 6 4 3 4 2 2" xfId="29074" xr:uid="{04EF2121-8F9D-47E1-95D6-2A96462046A0}"/>
    <cellStyle name="Normal 7 6 4 3 4 2 3" xfId="19379" xr:uid="{00120F8E-2E91-487F-AC3F-BD77EFA709C8}"/>
    <cellStyle name="Normal 7 6 4 3 4 3" xfId="11832" xr:uid="{3133CD66-DEC5-48F4-9AAD-E488D033F91C}"/>
    <cellStyle name="Normal 7 6 4 3 4 3 2" xfId="22212" xr:uid="{AB3E41C7-A31C-482C-8829-CDF220706801}"/>
    <cellStyle name="Normal 7 6 4 3 4 4" xfId="22914" xr:uid="{117F10E1-0F2A-436E-ACBF-F6C29F47C5A9}"/>
    <cellStyle name="Normal 7 6 4 3 4 5" xfId="16546" xr:uid="{A5BEF6C1-15E3-4E49-8272-A8C2C967417A}"/>
    <cellStyle name="Normal 7 6 4 3 5" xfId="5493" xr:uid="{B08F0AA9-0A61-4228-BEC0-06332A122D18}"/>
    <cellStyle name="Normal 7 6 4 3 5 2" xfId="28394" xr:uid="{761A86C3-ED31-49F1-93DC-0C7D04858817}"/>
    <cellStyle name="Normal 7 6 4 3 5 3" xfId="14789" xr:uid="{49F51432-65E2-4899-8358-EACE04E00462}"/>
    <cellStyle name="Normal 7 6 4 3 6" xfId="7242" xr:uid="{F646D13A-AED6-4D8D-A845-E6F81DC4ECAA}"/>
    <cellStyle name="Normal 7 6 4 3 6 2" xfId="17622" xr:uid="{F4ED4057-A56C-40B8-B84C-F083BD5C8E7D}"/>
    <cellStyle name="Normal 7 6 4 3 7" xfId="10075" xr:uid="{DF3E602C-AE99-4F19-BF5D-BA08004E781C}"/>
    <cellStyle name="Normal 7 6 4 3 7 2" xfId="20455" xr:uid="{6D5DAEA5-68AE-4405-8C12-ECE841313B1E}"/>
    <cellStyle name="Normal 7 6 4 3 8" xfId="23339" xr:uid="{635B3F8E-57FD-4427-A73F-46D378261E0D}"/>
    <cellStyle name="Normal 7 6 4 3 9" xfId="12802" xr:uid="{6E0D6631-0B8D-43E8-9700-2101A92FE9BC}"/>
    <cellStyle name="Normal 7 6 4 4" xfId="1498" xr:uid="{00000000-0005-0000-0000-0000B3070000}"/>
    <cellStyle name="Normal 7 6 4 4 2" xfId="4607" xr:uid="{B16931EB-7DAE-4907-8E70-D8B738510EE6}"/>
    <cellStyle name="Normal 7 6 4 4 2 2" xfId="9378" xr:uid="{D3C7172B-6501-44FC-BC19-3FAAE562FBFB}"/>
    <cellStyle name="Normal 7 6 4 4 2 2 2" xfId="29346" xr:uid="{5028358C-192B-4348-BDD4-2BD130CC8A4F}"/>
    <cellStyle name="Normal 7 6 4 4 2 2 3" xfId="19758" xr:uid="{13D538F3-9528-4969-A811-47504BBADF1D}"/>
    <cellStyle name="Normal 7 6 4 4 2 3" xfId="12211" xr:uid="{74B0E405-8302-4CE7-8775-ECA51A499A38}"/>
    <cellStyle name="Normal 7 6 4 4 2 3 2" xfId="22591" xr:uid="{A8AB96D9-7258-42D5-99A1-55B661C2972D}"/>
    <cellStyle name="Normal 7 6 4 4 2 4" xfId="23735" xr:uid="{9C5B22E1-2BF8-44D0-8F15-C795EA035DF6}"/>
    <cellStyle name="Normal 7 6 4 4 2 5" xfId="16925" xr:uid="{7512255A-B8C1-4313-98A9-B8AAA554676D}"/>
    <cellStyle name="Normal 7 6 4 4 3" xfId="5494" xr:uid="{0773F734-9059-4CFF-8EC5-101FF109C416}"/>
    <cellStyle name="Normal 7 6 4 4 3 2" xfId="27782" xr:uid="{1A12C115-CC31-43A4-9197-A7CD1F6F391C}"/>
    <cellStyle name="Normal 7 6 4 4 3 3" xfId="14790" xr:uid="{C18CF4CC-B277-44AB-828B-A04FF0926824}"/>
    <cellStyle name="Normal 7 6 4 4 4" xfId="7243" xr:uid="{6240168D-E640-496A-96A9-F337D8E4203C}"/>
    <cellStyle name="Normal 7 6 4 4 4 2" xfId="17623" xr:uid="{525548CA-F646-40DD-BC6F-23687FEDF6FD}"/>
    <cellStyle name="Normal 7 6 4 4 5" xfId="10076" xr:uid="{CE001266-510D-4FC6-B297-6ECD56E12BDC}"/>
    <cellStyle name="Normal 7 6 4 4 5 2" xfId="20456" xr:uid="{B242D98E-EABD-4686-955D-F8E4E40B0A18}"/>
    <cellStyle name="Normal 7 6 4 4 6" xfId="23472" xr:uid="{D2D71813-8875-4C5D-B3D6-044D13BE8A19}"/>
    <cellStyle name="Normal 7 6 4 4 7" xfId="14092" xr:uid="{AD175A59-4B0F-44EC-9EE9-E862184E4AF4}"/>
    <cellStyle name="Normal 7 6 4 5" xfId="3001" xr:uid="{00000000-0005-0000-0000-00001B090000}"/>
    <cellStyle name="Normal 7 6 4 5 2" xfId="6149" xr:uid="{90578136-11C7-49EF-81BA-156BF174B318}"/>
    <cellStyle name="Normal 7 6 4 5 2 2" xfId="25645" xr:uid="{50B6CDAF-0D17-4CD8-90BD-95FF3A06F049}"/>
    <cellStyle name="Normal 7 6 4 5 2 3" xfId="27506" xr:uid="{E3DABAFF-4279-48AD-9175-C601B5BFAC61}"/>
    <cellStyle name="Normal 7 6 4 5 2 4" xfId="15627" xr:uid="{59D28FE0-3EBB-4B33-8B51-3592740E3B8E}"/>
    <cellStyle name="Normal 7 6 4 5 3" xfId="8080" xr:uid="{1593290C-B0DA-4379-A3E0-534ACFF6909F}"/>
    <cellStyle name="Normal 7 6 4 5 3 2" xfId="28770" xr:uid="{03946E0B-3269-497D-B1B4-77B97149BEDE}"/>
    <cellStyle name="Normal 7 6 4 5 3 3" xfId="18460" xr:uid="{BF16C1A0-9822-4D47-A742-0B5348BF515D}"/>
    <cellStyle name="Normal 7 6 4 5 4" xfId="10913" xr:uid="{15D1B895-427B-42C9-8218-BC101DA53385}"/>
    <cellStyle name="Normal 7 6 4 5 4 2" xfId="21293" xr:uid="{07E05386-D6B5-4F0F-9541-E2ADBF877C18}"/>
    <cellStyle name="Normal 7 6 4 5 5" xfId="22986" xr:uid="{AA691454-5113-4FB4-87D2-11739E7C604C}"/>
    <cellStyle name="Normal 7 6 4 5 6" xfId="13500" xr:uid="{80EDD499-EB67-449A-A662-417C08D2759D}"/>
    <cellStyle name="Normal 7 6 4 6" xfId="2456" xr:uid="{00000000-0005-0000-0000-00001C090000}"/>
    <cellStyle name="Normal 7 6 4 6 2" xfId="5747" xr:uid="{5C7ECC11-5A5E-4742-93C1-93ABCAF451DD}"/>
    <cellStyle name="Normal 7 6 4 6 2 2" xfId="27517" xr:uid="{0B431D5C-5A9F-40C1-A469-B3FB46C54045}"/>
    <cellStyle name="Normal 7 6 4 6 2 3" xfId="15127" xr:uid="{7786E342-5940-4005-A46E-4386156685AA}"/>
    <cellStyle name="Normal 7 6 4 6 3" xfId="7580" xr:uid="{6614F47F-3B61-438F-A015-54D8ED0B784D}"/>
    <cellStyle name="Normal 7 6 4 6 3 2" xfId="17960" xr:uid="{582818AA-C3A4-4DAA-8F13-7948F36C02D0}"/>
    <cellStyle name="Normal 7 6 4 6 4" xfId="10413" xr:uid="{0840C9DB-4E69-40F0-BEE7-88E70FFD731F}"/>
    <cellStyle name="Normal 7 6 4 6 4 2" xfId="20793" xr:uid="{12344003-0DAF-491F-972E-91BB6DFF52CC}"/>
    <cellStyle name="Normal 7 6 4 6 5" xfId="23394" xr:uid="{9FA5B035-2601-4F75-8A83-5A87EB96104D}"/>
    <cellStyle name="Normal 7 6 4 6 6" xfId="12843" xr:uid="{9ED57ABB-C750-4436-896D-DA1DBDFB3F0B}"/>
    <cellStyle name="Normal 7 6 4 7" xfId="2210" xr:uid="{00000000-0005-0000-0000-000010090000}"/>
    <cellStyle name="Normal 7 6 4 7 2" xfId="7336" xr:uid="{C6DD2CEB-8E2E-467D-BAE0-3FBCF447319B}"/>
    <cellStyle name="Normal 7 6 4 7 2 2" xfId="17716" xr:uid="{29EE4852-5465-45F1-8671-6D1F0111BE9B}"/>
    <cellStyle name="Normal 7 6 4 7 3" xfId="10169" xr:uid="{41AD4F93-CE63-4CAF-8287-65AE5F09F554}"/>
    <cellStyle name="Normal 7 6 4 7 3 2" xfId="20549" xr:uid="{438D9016-FB78-4B8E-BF5E-6395939B03E9}"/>
    <cellStyle name="Normal 7 6 4 7 4" xfId="23893" xr:uid="{0CADA542-F7D4-4031-8302-CBD27A5EA11C}"/>
    <cellStyle name="Normal 7 6 4 7 5" xfId="14883" xr:uid="{2FCCF03A-40FB-4A4C-BEB3-A1933E008AB1}"/>
    <cellStyle name="Normal 7 6 4 8" xfId="4084" xr:uid="{11850CE3-2A1F-47EF-B471-999DD0D6EC39}"/>
    <cellStyle name="Normal 7 6 4 8 2" xfId="8860" xr:uid="{FE95634D-8F33-41D2-9E6C-F65192F00752}"/>
    <cellStyle name="Normal 7 6 4 8 2 2" xfId="19240" xr:uid="{8BE33F30-94BC-4BBC-8383-2CB6173F8692}"/>
    <cellStyle name="Normal 7 6 4 8 3" xfId="11693" xr:uid="{CE13F861-80D1-45D9-B0C6-B1E764EFA1C2}"/>
    <cellStyle name="Normal 7 6 4 8 3 2" xfId="22073" xr:uid="{95A5F071-E116-4268-8948-93F70ECB1FF0}"/>
    <cellStyle name="Normal 7 6 4 8 4" xfId="16407" xr:uid="{C8F0C22F-C200-44E0-8CBD-0716BEC85CC9}"/>
    <cellStyle name="Normal 7 6 4 9" xfId="5490" xr:uid="{D292BAB4-4D87-46A6-BF4A-6386D5DA9302}"/>
    <cellStyle name="Normal 7 6 4 9 2" xfId="14786" xr:uid="{50E78859-CACB-4E35-B1CA-1A390D183C89}"/>
    <cellStyle name="Normal 7 6 5" xfId="1499" xr:uid="{00000000-0005-0000-0000-0000B4070000}"/>
    <cellStyle name="Normal 7 6 5 10" xfId="10077" xr:uid="{DF3FBC87-0B9B-40A1-AE4C-0EAC5DF663CA}"/>
    <cellStyle name="Normal 7 6 5 10 2" xfId="20457" xr:uid="{4EC8ADD7-9EF6-408B-969E-A98714B64BE2}"/>
    <cellStyle name="Normal 7 6 5 11" xfId="24067" xr:uid="{E61F5D74-F8CC-4F82-8A62-7F385A9996D1}"/>
    <cellStyle name="Normal 7 6 5 12" xfId="12645" xr:uid="{FB75F0C5-BC27-4FA1-8CDF-8AB2BD8454C9}"/>
    <cellStyle name="Normal 7 6 5 2" xfId="1500" xr:uid="{00000000-0005-0000-0000-0000B5070000}"/>
    <cellStyle name="Normal 7 6 5 2 2" xfId="1501" xr:uid="{00000000-0005-0000-0000-0000B6070000}"/>
    <cellStyle name="Normal 7 6 5 2 2 2" xfId="5497" xr:uid="{E7D01064-A9DA-43E2-BD7F-8BE99A6CBE46}"/>
    <cellStyle name="Normal 7 6 5 2 2 2 2" xfId="24802" xr:uid="{D74CCB81-EE89-40BD-A651-D2397EED77F1}"/>
    <cellStyle name="Normal 7 6 5 2 2 2 3" xfId="27834" xr:uid="{858DF70D-599C-44FE-BC8D-CCEEAE3631E2}"/>
    <cellStyle name="Normal 7 6 5 2 2 2 4" xfId="14793" xr:uid="{5AFCEABD-88CD-4BC1-A9F3-858BA1A0DB98}"/>
    <cellStyle name="Normal 7 6 5 2 2 3" xfId="7246" xr:uid="{205E6962-B9B9-4764-A254-6B36C81DAA70}"/>
    <cellStyle name="Normal 7 6 5 2 2 3 2" xfId="27678" xr:uid="{903D530F-9213-4378-A3E2-20DB1D6D8E2E}"/>
    <cellStyle name="Normal 7 6 5 2 2 3 3" xfId="27828" xr:uid="{B8EB2944-3F2D-4394-970A-437B5D6F330F}"/>
    <cellStyle name="Normal 7 6 5 2 2 3 4" xfId="17626" xr:uid="{51A2E2CE-64DE-40DE-A6A2-316D44780599}"/>
    <cellStyle name="Normal 7 6 5 2 2 4" xfId="10079" xr:uid="{1A92C8BC-D39C-4639-8D36-28691DFCA540}"/>
    <cellStyle name="Normal 7 6 5 2 2 4 2" xfId="29466" xr:uid="{9F20443E-21B9-494F-B24D-1211805F4477}"/>
    <cellStyle name="Normal 7 6 5 2 2 4 3" xfId="20459" xr:uid="{93EC5B0D-A3C5-4AFE-ADC9-40F688624D8C}"/>
    <cellStyle name="Normal 7 6 5 2 2 5" xfId="24685" xr:uid="{DE10F9B7-7379-4872-8B6A-23698B840900}"/>
    <cellStyle name="Normal 7 6 5 2 2 6" xfId="14093" xr:uid="{B0BE8522-4076-441B-96EA-40824BB98BCA}"/>
    <cellStyle name="Normal 7 6 5 2 3" xfId="2847" xr:uid="{00000000-0005-0000-0000-000020090000}"/>
    <cellStyle name="Normal 7 6 5 2 3 2" xfId="6059" xr:uid="{2D925E2C-A4E9-4D58-917A-11A3E56E570C}"/>
    <cellStyle name="Normal 7 6 5 2 3 2 2" xfId="27685" xr:uid="{08579B00-37A0-4D2D-B741-0D76075C24B8}"/>
    <cellStyle name="Normal 7 6 5 2 3 2 3" xfId="15515" xr:uid="{937FC035-2C2E-4A21-989C-416B995AE6D9}"/>
    <cellStyle name="Normal 7 6 5 2 3 3" xfId="7968" xr:uid="{564FBD73-78CC-4849-8011-285DF5FAEA1D}"/>
    <cellStyle name="Normal 7 6 5 2 3 3 2" xfId="18348" xr:uid="{4B9EECFA-4E80-40F4-8D21-9F0CD286499E}"/>
    <cellStyle name="Normal 7 6 5 2 3 4" xfId="10801" xr:uid="{643B0A30-BEED-4CC2-9056-F8CB97C651AA}"/>
    <cellStyle name="Normal 7 6 5 2 3 4 2" xfId="21181" xr:uid="{BC6BBA72-C174-4E41-B37A-38CFFE3AF547}"/>
    <cellStyle name="Normal 7 6 5 2 3 5" xfId="24228" xr:uid="{2DD603A8-BED6-4F04-BFF2-A5BDD9C3C6AE}"/>
    <cellStyle name="Normal 7 6 5 2 3 6" xfId="13328" xr:uid="{E11FFCF2-C722-4897-80E4-2E9BB38A8AAB}"/>
    <cellStyle name="Normal 7 6 5 2 4" xfId="4229" xr:uid="{BEFF7DA6-1B62-4455-981F-FF52525144C4}"/>
    <cellStyle name="Normal 7 6 5 2 4 2" xfId="9000" xr:uid="{052E31BB-E2DA-475B-AF01-E6B7DC9A4042}"/>
    <cellStyle name="Normal 7 6 5 2 4 2 2" xfId="29075" xr:uid="{F6532E92-B218-496F-A9A0-A9A7BD61A0F8}"/>
    <cellStyle name="Normal 7 6 5 2 4 2 3" xfId="19380" xr:uid="{7DD29C7B-D90B-4FBB-A9F7-7C6E62FCEBD4}"/>
    <cellStyle name="Normal 7 6 5 2 4 3" xfId="11833" xr:uid="{33D767A8-829E-46E3-896D-5754A6CF897C}"/>
    <cellStyle name="Normal 7 6 5 2 4 3 2" xfId="22213" xr:uid="{DD737A68-9990-408A-95BA-F9BE69979620}"/>
    <cellStyle name="Normal 7 6 5 2 4 4" xfId="23842" xr:uid="{D76A78E7-45C2-4F5D-8A2F-1A50B7832796}"/>
    <cellStyle name="Normal 7 6 5 2 4 5" xfId="16547" xr:uid="{2890542C-1270-4BDE-AF4B-E1326976F566}"/>
    <cellStyle name="Normal 7 6 5 2 5" xfId="5496" xr:uid="{57B78EE6-7841-42ED-A2A6-9BDAEA7C889A}"/>
    <cellStyle name="Normal 7 6 5 2 5 2" xfId="27137" xr:uid="{3CB9700E-5A5C-4819-AB08-22F6E62D5BE7}"/>
    <cellStyle name="Normal 7 6 5 2 5 3" xfId="14792" xr:uid="{A7FE7C76-E922-4743-B111-09BC9106E9CC}"/>
    <cellStyle name="Normal 7 6 5 2 6" xfId="7245" xr:uid="{4862564F-D428-4D96-A80C-2DCBD8993F2B}"/>
    <cellStyle name="Normal 7 6 5 2 6 2" xfId="17625" xr:uid="{562F2376-9098-419C-95D0-4E76847DFC1B}"/>
    <cellStyle name="Normal 7 6 5 2 7" xfId="10078" xr:uid="{DC63A437-50E5-491A-AD3F-C1CABC2759BE}"/>
    <cellStyle name="Normal 7 6 5 2 7 2" xfId="20458" xr:uid="{5124A459-17B2-48D3-91D4-BD503E8A9CF2}"/>
    <cellStyle name="Normal 7 6 5 2 8" xfId="23236" xr:uid="{9E3CA18B-B945-400C-9C14-33091210BAF6}"/>
    <cellStyle name="Normal 7 6 5 2 9" xfId="12803" xr:uid="{C37684F4-A37F-4EA8-AAA9-4B7A6619FBB3}"/>
    <cellStyle name="Normal 7 6 5 3" xfId="1502" xr:uid="{00000000-0005-0000-0000-0000B7070000}"/>
    <cellStyle name="Normal 7 6 5 3 2" xfId="4608" xr:uid="{A31E5E11-9452-49DF-82C6-7A872B65B43C}"/>
    <cellStyle name="Normal 7 6 5 3 2 2" xfId="9379" xr:uid="{5D7F5286-3528-42BB-8D71-FDB46231D195}"/>
    <cellStyle name="Normal 7 6 5 3 2 2 2" xfId="29347" xr:uid="{6FA31A69-84ED-4BEC-A0E2-88DDF5E61206}"/>
    <cellStyle name="Normal 7 6 5 3 2 2 3" xfId="19759" xr:uid="{9FBC37E3-2557-4260-A526-F7BB117EF95D}"/>
    <cellStyle name="Normal 7 6 5 3 2 3" xfId="12212" xr:uid="{3BB80120-C50E-4D9B-8D76-121F08A551F3}"/>
    <cellStyle name="Normal 7 6 5 3 2 3 2" xfId="22592" xr:uid="{6BF84990-48C2-4EC4-9B8F-77256D126BCB}"/>
    <cellStyle name="Normal 7 6 5 3 2 4" xfId="23873" xr:uid="{A4373488-25F7-4AE1-A30A-4A24639504D8}"/>
    <cellStyle name="Normal 7 6 5 3 2 5" xfId="16926" xr:uid="{EAA94611-9138-4B12-9179-5EA06D298EEA}"/>
    <cellStyle name="Normal 7 6 5 3 3" xfId="5498" xr:uid="{E7DAD043-6AE3-4AC1-B786-9BBFE7339374}"/>
    <cellStyle name="Normal 7 6 5 3 3 2" xfId="25799" xr:uid="{44967C79-7D0B-4E84-A99E-681F3E8F24C1}"/>
    <cellStyle name="Normal 7 6 5 3 3 3" xfId="28112" xr:uid="{B93C29BC-09E4-4A66-8E44-8F0A6CF78288}"/>
    <cellStyle name="Normal 7 6 5 3 3 4" xfId="14794" xr:uid="{D165794D-EA70-4A47-8B38-33BA446E4169}"/>
    <cellStyle name="Normal 7 6 5 3 4" xfId="7247" xr:uid="{81B50CBF-AC87-4D6C-8852-00497000B5CD}"/>
    <cellStyle name="Normal 7 6 5 3 4 2" xfId="24853" xr:uid="{FE06049C-30C1-43B9-B38C-3DFFB8716974}"/>
    <cellStyle name="Normal 7 6 5 3 4 3" xfId="27204" xr:uid="{63796442-6B39-4ABD-BFF2-28A58284432A}"/>
    <cellStyle name="Normal 7 6 5 3 4 4" xfId="17627" xr:uid="{A5F050B3-85E0-4682-A9DB-664CDC9A79EF}"/>
    <cellStyle name="Normal 7 6 5 3 5" xfId="10080" xr:uid="{D7DC216D-1E73-4623-8389-1E20B8153073}"/>
    <cellStyle name="Normal 7 6 5 3 5 2" xfId="29467" xr:uid="{200210D5-41D4-42EC-8CE0-4DC6FEF33C50}"/>
    <cellStyle name="Normal 7 6 5 3 5 3" xfId="20460" xr:uid="{A19966B2-E5BB-4CC7-A122-3C1E264E1887}"/>
    <cellStyle name="Normal 7 6 5 3 6" xfId="23588" xr:uid="{82992022-37F0-40A8-9867-021839D0216E}"/>
    <cellStyle name="Normal 7 6 5 3 7" xfId="14094" xr:uid="{B9886D02-1060-421F-98E1-3B9D47822D62}"/>
    <cellStyle name="Normal 7 6 5 4" xfId="1503" xr:uid="{00000000-0005-0000-0000-0000B8070000}"/>
    <cellStyle name="Normal 7 6 5 4 2" xfId="5499" xr:uid="{0448C5CA-400A-4F9A-9F2C-FFC0C2A5BC16}"/>
    <cellStyle name="Normal 7 6 5 4 2 2" xfId="25063" xr:uid="{6D85387C-BEE5-4EA8-8562-29F7FEAF8C54}"/>
    <cellStyle name="Normal 7 6 5 4 2 3" xfId="28315" xr:uid="{5BA3CC29-3443-4898-BCAE-1DE0AD6F8EB1}"/>
    <cellStyle name="Normal 7 6 5 4 2 4" xfId="14795" xr:uid="{F6A537C0-D38D-49E9-A143-B03E526A3625}"/>
    <cellStyle name="Normal 7 6 5 4 3" xfId="7248" xr:uid="{D3E2AE04-D1F3-4C38-A891-B9B7297207D2}"/>
    <cellStyle name="Normal 7 6 5 4 3 2" xfId="27309" xr:uid="{96C97A13-D7ED-428C-8971-01428BF5CD64}"/>
    <cellStyle name="Normal 7 6 5 4 3 3" xfId="17628" xr:uid="{137D9BBF-689C-40AD-98C7-64A77D725B87}"/>
    <cellStyle name="Normal 7 6 5 4 4" xfId="10081" xr:uid="{0A5C38E3-CD4B-488F-97E0-91E36EEDF728}"/>
    <cellStyle name="Normal 7 6 5 4 4 2" xfId="20461" xr:uid="{39388F70-C8A2-4962-AC8A-626FD65554AC}"/>
    <cellStyle name="Normal 7 6 5 4 5" xfId="23552" xr:uid="{98F9B7CA-BCF9-44B6-A03D-846CA1C21B07}"/>
    <cellStyle name="Normal 7 6 5 4 6" xfId="13501" xr:uid="{8D2DF42F-EFC1-44D8-9472-20F47BF14A7E}"/>
    <cellStyle name="Normal 7 6 5 5" xfId="2516" xr:uid="{00000000-0005-0000-0000-000023090000}"/>
    <cellStyle name="Normal 7 6 5 5 2" xfId="5793" xr:uid="{A9F19D54-6E6A-46E2-9C4C-8DF33B402472}"/>
    <cellStyle name="Normal 7 6 5 5 2 2" xfId="26306" xr:uid="{60489D58-1A9D-4CF3-9EED-BEEB248944F9}"/>
    <cellStyle name="Normal 7 6 5 5 2 3" xfId="15187" xr:uid="{59C38AAD-98DE-48FB-8D51-B5ED5DB69078}"/>
    <cellStyle name="Normal 7 6 5 5 3" xfId="7640" xr:uid="{114DA3DD-D026-404F-B1D3-2312EE0C354A}"/>
    <cellStyle name="Normal 7 6 5 5 3 2" xfId="18020" xr:uid="{0DD8FB3C-2F4B-4FDF-AF12-910BBC8759CD}"/>
    <cellStyle name="Normal 7 6 5 5 4" xfId="10473" xr:uid="{3E356359-D060-4D23-991E-B97B13F06CB5}"/>
    <cellStyle name="Normal 7 6 5 5 4 2" xfId="20853" xr:uid="{44EECC84-9E0F-4F15-B137-F654756F5474}"/>
    <cellStyle name="Normal 7 6 5 5 5" xfId="23904" xr:uid="{E3F90392-059D-469A-AC0E-0BDACDF09501}"/>
    <cellStyle name="Normal 7 6 5 5 6" xfId="12903" xr:uid="{C1D38FF7-5C92-4681-BF21-05503F8663E1}"/>
    <cellStyle name="Normal 7 6 5 6" xfId="2412" xr:uid="{00000000-0005-0000-0000-00001D090000}"/>
    <cellStyle name="Normal 7 6 5 6 2" xfId="7538" xr:uid="{3508834D-B89E-46C8-B299-CDA7B4274BBE}"/>
    <cellStyle name="Normal 7 6 5 6 2 2" xfId="28429" xr:uid="{4C9CF324-6BA4-4F60-B99D-0370AA4F4A93}"/>
    <cellStyle name="Normal 7 6 5 6 2 3" xfId="17918" xr:uid="{99EA2127-49D3-4607-95F1-053C6827513B}"/>
    <cellStyle name="Normal 7 6 5 6 3" xfId="10371" xr:uid="{B72334EA-2842-42B8-AE23-5F70208D013F}"/>
    <cellStyle name="Normal 7 6 5 6 3 2" xfId="20751" xr:uid="{FA60AE56-242F-41F8-94D0-21A1BEDA3DB4}"/>
    <cellStyle name="Normal 7 6 5 6 4" xfId="24938" xr:uid="{CFE09879-813F-4BF0-BF6F-92F31AC8B8AC}"/>
    <cellStyle name="Normal 7 6 5 6 5" xfId="15085" xr:uid="{5E843A23-20EA-4DBC-8888-73032B54F864}"/>
    <cellStyle name="Normal 7 6 5 7" xfId="4085" xr:uid="{B50348EB-0804-4161-A015-D162F110C8BD}"/>
    <cellStyle name="Normal 7 6 5 7 2" xfId="8861" xr:uid="{24B99DFC-2ACB-4ED6-90AC-1BBEFE0B71C7}"/>
    <cellStyle name="Normal 7 6 5 7 2 2" xfId="19241" xr:uid="{4C2B3425-55F2-43B2-9249-D780CDF9D891}"/>
    <cellStyle name="Normal 7 6 5 7 3" xfId="11694" xr:uid="{2357267F-3C24-4CB3-8332-CAA36D5BC0A7}"/>
    <cellStyle name="Normal 7 6 5 7 3 2" xfId="22074" xr:uid="{2DD6BFAA-42BC-4F91-A4AF-9EC1FA3D0BA3}"/>
    <cellStyle name="Normal 7 6 5 7 4" xfId="27363" xr:uid="{DBD02698-3E7A-4D39-940A-E12FE30B168E}"/>
    <cellStyle name="Normal 7 6 5 7 5" xfId="16408" xr:uid="{A55057EA-B0DE-44A3-86F5-D09B84CC644A}"/>
    <cellStyle name="Normal 7 6 5 8" xfId="5495" xr:uid="{C4B4A565-1729-4507-AEF3-F0F3746693D0}"/>
    <cellStyle name="Normal 7 6 5 8 2" xfId="14791" xr:uid="{39D3E485-0063-4AE3-A647-329FAC49358D}"/>
    <cellStyle name="Normal 7 6 5 9" xfId="7244" xr:uid="{FDBB60B6-CCCA-4215-9EBD-417F9A818965}"/>
    <cellStyle name="Normal 7 6 5 9 2" xfId="17624" xr:uid="{4C1C3760-73F1-4520-AA0E-3E8190282C36}"/>
    <cellStyle name="Normal 7 6 6" xfId="1504" xr:uid="{00000000-0005-0000-0000-0000B9070000}"/>
    <cellStyle name="Normal 7 6 6 10" xfId="10082" xr:uid="{9B121F16-A290-4197-B44F-6E69836089B0}"/>
    <cellStyle name="Normal 7 6 6 10 2" xfId="20462" xr:uid="{30DC266A-56CA-4C6B-A34D-80F0098443A0}"/>
    <cellStyle name="Normal 7 6 6 11" xfId="24359" xr:uid="{6410A27D-6B69-46D0-8F51-0ED5BF83BC57}"/>
    <cellStyle name="Normal 7 6 6 12" xfId="12646" xr:uid="{E9519333-2B6F-4A8D-856E-C824E5F393D6}"/>
    <cellStyle name="Normal 7 6 6 2" xfId="1505" xr:uid="{00000000-0005-0000-0000-0000BA070000}"/>
    <cellStyle name="Normal 7 6 6 2 2" xfId="1506" xr:uid="{00000000-0005-0000-0000-0000BB070000}"/>
    <cellStyle name="Normal 7 6 6 2 2 2" xfId="5502" xr:uid="{66B9D532-A4E6-42C2-84FA-23C65AFFCF31}"/>
    <cellStyle name="Normal 7 6 6 2 2 2 2" xfId="25082" xr:uid="{6B52F8F8-4313-4B80-9398-0AA11670A4A1}"/>
    <cellStyle name="Normal 7 6 6 2 2 2 3" xfId="26240" xr:uid="{84E34A4D-CE0E-4BF4-81D8-3BF44BBD6CCA}"/>
    <cellStyle name="Normal 7 6 6 2 2 2 4" xfId="14798" xr:uid="{E26BC03C-90D7-4629-8D61-133D401B09F6}"/>
    <cellStyle name="Normal 7 6 6 2 2 3" xfId="7251" xr:uid="{E8C4E03D-37ED-4BEB-8E4B-2F11686E682B}"/>
    <cellStyle name="Normal 7 6 6 2 2 3 2" xfId="27680" xr:uid="{65B0E04E-FBEA-48B1-9F0A-4B5EAF851E1F}"/>
    <cellStyle name="Normal 7 6 6 2 2 3 3" xfId="27638" xr:uid="{D0868920-65DE-48FA-BE3C-429C1847C4D3}"/>
    <cellStyle name="Normal 7 6 6 2 2 3 4" xfId="17631" xr:uid="{1605AD8E-97AD-4CF4-BDFA-4E6722E783FB}"/>
    <cellStyle name="Normal 7 6 6 2 2 4" xfId="10084" xr:uid="{D4EFA8F4-58C7-4071-B63C-6B349D4907A1}"/>
    <cellStyle name="Normal 7 6 6 2 2 4 2" xfId="29468" xr:uid="{9D218204-F3AE-4304-ACCF-308F57A75CDE}"/>
    <cellStyle name="Normal 7 6 6 2 2 4 3" xfId="20464" xr:uid="{D9DB5CF1-0839-47D2-9A8B-2EB8139606C1}"/>
    <cellStyle name="Normal 7 6 6 2 2 5" xfId="23185" xr:uid="{8F807369-CD25-4CCE-A376-550BCE61BF84}"/>
    <cellStyle name="Normal 7 6 6 2 2 6" xfId="14095" xr:uid="{A23A3A3E-B6FB-4F24-99A8-FF3721C11DFB}"/>
    <cellStyle name="Normal 7 6 6 2 3" xfId="2848" xr:uid="{00000000-0005-0000-0000-000027090000}"/>
    <cellStyle name="Normal 7 6 6 2 3 2" xfId="6060" xr:uid="{EC8937D3-ACD6-45B5-BB65-2C456B8FDA71}"/>
    <cellStyle name="Normal 7 6 6 2 3 2 2" xfId="26788" xr:uid="{3C319A9D-AB1A-4A43-AF91-B55E12066FFB}"/>
    <cellStyle name="Normal 7 6 6 2 3 2 3" xfId="15516" xr:uid="{54B92E17-B78D-4634-8730-CE48B4B24AAB}"/>
    <cellStyle name="Normal 7 6 6 2 3 3" xfId="7969" xr:uid="{AD8F4644-535B-4915-883A-88DC203AB579}"/>
    <cellStyle name="Normal 7 6 6 2 3 3 2" xfId="18349" xr:uid="{87FB52A6-6CE3-4283-BEB4-B7E4BFC29F79}"/>
    <cellStyle name="Normal 7 6 6 2 3 4" xfId="10802" xr:uid="{C3DD5877-10AA-4D2E-9371-104F91F5B5C6}"/>
    <cellStyle name="Normal 7 6 6 2 3 4 2" xfId="21182" xr:uid="{884396C8-AED6-46D9-A577-228829186CC5}"/>
    <cellStyle name="Normal 7 6 6 2 3 5" xfId="24222" xr:uid="{C9354425-C819-4EC8-8BD8-F1436EE5B4A5}"/>
    <cellStyle name="Normal 7 6 6 2 3 6" xfId="13329" xr:uid="{48A48117-C8D3-4B37-9DDF-316FB5CE0346}"/>
    <cellStyle name="Normal 7 6 6 2 4" xfId="4230" xr:uid="{96586672-87B1-4913-984A-17E53571DCBA}"/>
    <cellStyle name="Normal 7 6 6 2 4 2" xfId="9001" xr:uid="{7AE56A67-32F7-4039-AA29-2DF78912FDB0}"/>
    <cellStyle name="Normal 7 6 6 2 4 2 2" xfId="29076" xr:uid="{85A50398-B79F-4714-9769-7B93ABC37BED}"/>
    <cellStyle name="Normal 7 6 6 2 4 2 3" xfId="19381" xr:uid="{74EAF74C-BCFA-4DE5-8BD8-45CE8CE70AEB}"/>
    <cellStyle name="Normal 7 6 6 2 4 3" xfId="11834" xr:uid="{CCE31F3E-1130-444E-ACBD-CC971A255CB3}"/>
    <cellStyle name="Normal 7 6 6 2 4 3 2" xfId="22214" xr:uid="{7676A053-1EDB-4EE4-ADD5-287BA4D75F4C}"/>
    <cellStyle name="Normal 7 6 6 2 4 4" xfId="23139" xr:uid="{7DACF0CB-2FDB-41C4-AE40-507DD9740409}"/>
    <cellStyle name="Normal 7 6 6 2 4 5" xfId="16548" xr:uid="{72D1934E-2114-4BE2-80BA-195B8E688A8F}"/>
    <cellStyle name="Normal 7 6 6 2 5" xfId="5501" xr:uid="{60C0B025-1DC6-42ED-8C10-81AF1593DD4B}"/>
    <cellStyle name="Normal 7 6 6 2 5 2" xfId="28108" xr:uid="{BEA1BF45-6A94-4922-B8F9-A7D08A4CAD92}"/>
    <cellStyle name="Normal 7 6 6 2 5 3" xfId="14797" xr:uid="{8011D1AE-A096-49B3-A833-5A3211D0A05D}"/>
    <cellStyle name="Normal 7 6 6 2 6" xfId="7250" xr:uid="{7CF328A4-4908-44FA-B972-75D59A28DDA1}"/>
    <cellStyle name="Normal 7 6 6 2 6 2" xfId="17630" xr:uid="{2938AFDE-3D6F-4AFC-A431-0AFC23B4817B}"/>
    <cellStyle name="Normal 7 6 6 2 7" xfId="10083" xr:uid="{B600220D-9330-452C-85B4-091C21D3E5D2}"/>
    <cellStyle name="Normal 7 6 6 2 7 2" xfId="20463" xr:uid="{1CF45A2F-4BDD-463E-8AE8-125CAD9CE958}"/>
    <cellStyle name="Normal 7 6 6 2 8" xfId="25385" xr:uid="{5569986E-846C-48E9-B343-C5A293E1820F}"/>
    <cellStyle name="Normal 7 6 6 2 9" xfId="12804" xr:uid="{C145EB29-7EE7-41FA-8EEE-0623BCB2FF8B}"/>
    <cellStyle name="Normal 7 6 6 3" xfId="1507" xr:uid="{00000000-0005-0000-0000-0000BC070000}"/>
    <cellStyle name="Normal 7 6 6 3 2" xfId="4609" xr:uid="{F14CE967-CAE8-4480-8105-4FCB90A37042}"/>
    <cellStyle name="Normal 7 6 6 3 2 2" xfId="9380" xr:uid="{C99E997D-08CD-4908-985C-5EC8E1428681}"/>
    <cellStyle name="Normal 7 6 6 3 2 2 2" xfId="29348" xr:uid="{8727CD08-8DE0-4178-8FAB-9EEDB235D22A}"/>
    <cellStyle name="Normal 7 6 6 3 2 2 3" xfId="19760" xr:uid="{06F669DE-4B87-41B7-8C2F-116D16D00B6F}"/>
    <cellStyle name="Normal 7 6 6 3 2 3" xfId="12213" xr:uid="{D7CCF65F-3506-4683-96F9-F5E823D11A84}"/>
    <cellStyle name="Normal 7 6 6 3 2 3 2" xfId="22593" xr:uid="{AAFEA359-EC7A-4C13-808A-D5B42C63E00B}"/>
    <cellStyle name="Normal 7 6 6 3 2 4" xfId="22977" xr:uid="{C7FDCBBD-6BCC-405C-A3A9-76D67F1E25D8}"/>
    <cellStyle name="Normal 7 6 6 3 2 5" xfId="16927" xr:uid="{4DC315E7-0311-4131-B8D5-1E08462052FA}"/>
    <cellStyle name="Normal 7 6 6 3 3" xfId="5503" xr:uid="{8522F306-649E-4170-97FC-7493F82F02D9}"/>
    <cellStyle name="Normal 7 6 6 3 3 2" xfId="26883" xr:uid="{01DA18E4-630B-407C-90D8-A91D7245FB40}"/>
    <cellStyle name="Normal 7 6 6 3 3 3" xfId="28167" xr:uid="{7C2D3BB2-4CDA-4B63-808A-80FBE4F1B9CF}"/>
    <cellStyle name="Normal 7 6 6 3 3 4" xfId="14799" xr:uid="{D8150843-5B72-4389-80BE-739888821749}"/>
    <cellStyle name="Normal 7 6 6 3 4" xfId="7252" xr:uid="{F509454B-227C-426F-970A-B489BD7153BC}"/>
    <cellStyle name="Normal 7 6 6 3 4 2" xfId="25899" xr:uid="{03B433BB-282D-4668-99EA-A3DFFEF34C56}"/>
    <cellStyle name="Normal 7 6 6 3 4 3" xfId="28638" xr:uid="{2FC4DC22-583C-4AE0-B574-3F4737361CF8}"/>
    <cellStyle name="Normal 7 6 6 3 4 4" xfId="17632" xr:uid="{632C8BC2-1B4E-4244-AC82-F2BB44834442}"/>
    <cellStyle name="Normal 7 6 6 3 5" xfId="10085" xr:uid="{33884DD8-7790-4C34-9D44-87B0B9071B03}"/>
    <cellStyle name="Normal 7 6 6 3 5 2" xfId="29469" xr:uid="{D657E74B-A85A-4BE1-B0EF-D68ABA591894}"/>
    <cellStyle name="Normal 7 6 6 3 5 3" xfId="20465" xr:uid="{17476645-C583-4B81-BAB9-3D431711E7D8}"/>
    <cellStyle name="Normal 7 6 6 3 6" xfId="24549" xr:uid="{7F04EA5A-7CA8-4E0F-A5D3-9DBD12856DA2}"/>
    <cellStyle name="Normal 7 6 6 3 7" xfId="14096" xr:uid="{2083B337-D404-4396-BEBD-396F3F4FB296}"/>
    <cellStyle name="Normal 7 6 6 4" xfId="1508" xr:uid="{00000000-0005-0000-0000-0000BD070000}"/>
    <cellStyle name="Normal 7 6 6 4 2" xfId="5504" xr:uid="{B1732BA7-F99E-4741-8EAB-B210D7C053B9}"/>
    <cellStyle name="Normal 7 6 6 4 2 2" xfId="24094" xr:uid="{FA1B13A7-D167-4EA2-A350-A98617B2D303}"/>
    <cellStyle name="Normal 7 6 6 4 2 3" xfId="28265" xr:uid="{56DBB3E1-308A-4947-82A4-B10BE50C8A1B}"/>
    <cellStyle name="Normal 7 6 6 4 2 4" xfId="14800" xr:uid="{7E7F5B2D-6716-44CD-94E9-DC067523BD92}"/>
    <cellStyle name="Normal 7 6 6 4 3" xfId="7253" xr:uid="{F8A11A8C-8BFF-48F3-A1FD-EF29614361A6}"/>
    <cellStyle name="Normal 7 6 6 4 3 2" xfId="28368" xr:uid="{FEF2D7E9-A34A-4940-8224-435FEFF01F1D}"/>
    <cellStyle name="Normal 7 6 6 4 3 3" xfId="17633" xr:uid="{4ED87E50-93AE-4538-9786-4F9D0E2789A3}"/>
    <cellStyle name="Normal 7 6 6 4 4" xfId="10086" xr:uid="{FEB4022C-F1E3-4EEA-BC90-D9D14035388A}"/>
    <cellStyle name="Normal 7 6 6 4 4 2" xfId="20466" xr:uid="{FF1819DC-C74B-4760-AC62-38CC67072738}"/>
    <cellStyle name="Normal 7 6 6 4 5" xfId="25457" xr:uid="{884E5F05-DE08-4D40-BA10-0149E35848F9}"/>
    <cellStyle name="Normal 7 6 6 4 6" xfId="13502" xr:uid="{FB128930-BA0C-4BB7-850E-07204CFDD584}"/>
    <cellStyle name="Normal 7 6 6 5" xfId="2579" xr:uid="{00000000-0005-0000-0000-00002A090000}"/>
    <cellStyle name="Normal 7 6 6 5 2" xfId="5843" xr:uid="{FC07E65B-AECC-4723-8B85-42B93FFCFF2A}"/>
    <cellStyle name="Normal 7 6 6 5 2 2" xfId="27770" xr:uid="{9518A7A9-2E88-4A12-8133-4CDBCE5423B9}"/>
    <cellStyle name="Normal 7 6 6 5 2 3" xfId="15250" xr:uid="{08C635A3-EA47-4E40-9C92-EBF23F30B52F}"/>
    <cellStyle name="Normal 7 6 6 5 3" xfId="7703" xr:uid="{0318551E-54D7-4162-BC80-5B7FEAC080D4}"/>
    <cellStyle name="Normal 7 6 6 5 3 2" xfId="18083" xr:uid="{AB883187-AEFB-401B-98C3-A91990143091}"/>
    <cellStyle name="Normal 7 6 6 5 4" xfId="10536" xr:uid="{623578DD-EDBB-4CB0-B8A4-201B6942FEDD}"/>
    <cellStyle name="Normal 7 6 6 5 4 2" xfId="20916" xr:uid="{30F4F925-14E5-44E2-A19C-94BA78423C76}"/>
    <cellStyle name="Normal 7 6 6 5 5" xfId="25129" xr:uid="{0B389366-22C8-49F9-AF34-069A9E312800}"/>
    <cellStyle name="Normal 7 6 6 5 6" xfId="12966" xr:uid="{797A1FFD-B612-440A-BE6B-1FFE202CD8F2}"/>
    <cellStyle name="Normal 7 6 6 6" xfId="2413" xr:uid="{00000000-0005-0000-0000-000024090000}"/>
    <cellStyle name="Normal 7 6 6 6 2" xfId="7539" xr:uid="{4FDC4E51-6D31-4A25-8512-CBBA185C9F63}"/>
    <cellStyle name="Normal 7 6 6 6 2 2" xfId="26818" xr:uid="{A4D45A25-76E5-4F37-89C4-1606FF657ECD}"/>
    <cellStyle name="Normal 7 6 6 6 2 3" xfId="17919" xr:uid="{D7558F3D-D4B8-467E-8F01-332C6031EECD}"/>
    <cellStyle name="Normal 7 6 6 6 3" xfId="10372" xr:uid="{EFA65DA9-A015-4BE6-BEA2-4A7A7C5A90AA}"/>
    <cellStyle name="Normal 7 6 6 6 3 2" xfId="20752" xr:uid="{48359B26-D60F-4260-833C-0AC33A063146}"/>
    <cellStyle name="Normal 7 6 6 6 4" xfId="24880" xr:uid="{817D6BB7-50E5-497B-B0F2-3248DEC74781}"/>
    <cellStyle name="Normal 7 6 6 6 5" xfId="15086" xr:uid="{BA3BE017-311B-43EA-8080-8C40EA3F788B}"/>
    <cellStyle name="Normal 7 6 6 7" xfId="4086" xr:uid="{AD82AA17-F863-4080-AE76-D5694A4D0A0D}"/>
    <cellStyle name="Normal 7 6 6 7 2" xfId="8862" xr:uid="{736F0F43-2BD4-47E7-955C-8BE517273D03}"/>
    <cellStyle name="Normal 7 6 6 7 2 2" xfId="19242" xr:uid="{C64B38B8-5287-4B1A-BE40-405A749A9673}"/>
    <cellStyle name="Normal 7 6 6 7 3" xfId="11695" xr:uid="{59C47437-3B8A-4A7D-8C7C-B854A9B0C1D9}"/>
    <cellStyle name="Normal 7 6 6 7 3 2" xfId="22075" xr:uid="{BBA0E55D-6FC3-47E8-A22A-86BC5E1155B7}"/>
    <cellStyle name="Normal 7 6 6 7 4" xfId="28088" xr:uid="{64006040-061F-4846-90B0-61C074CBA756}"/>
    <cellStyle name="Normal 7 6 6 7 5" xfId="16409" xr:uid="{89E87FA3-C5C8-4FE7-9FD5-82141A46A5F7}"/>
    <cellStyle name="Normal 7 6 6 8" xfId="5500" xr:uid="{8C2001EF-CE6E-4312-9B27-D4ED056D7F73}"/>
    <cellStyle name="Normal 7 6 6 8 2" xfId="14796" xr:uid="{AC29F6D8-C066-4EB8-8AAF-790769E45F74}"/>
    <cellStyle name="Normal 7 6 6 9" xfId="7249" xr:uid="{BCFA341F-BBF9-4B76-8716-B250CFC70BA2}"/>
    <cellStyle name="Normal 7 6 6 9 2" xfId="17629" xr:uid="{4A490468-A8E8-4FE8-9B9B-7E76C4A83845}"/>
    <cellStyle name="Normal 7 6 7" xfId="1509" xr:uid="{00000000-0005-0000-0000-0000BE070000}"/>
    <cellStyle name="Normal 7 6 7 10" xfId="12647" xr:uid="{6613BBB2-E1A1-4A0A-B1C4-F1A50DD76820}"/>
    <cellStyle name="Normal 7 6 7 2" xfId="1510" xr:uid="{00000000-0005-0000-0000-0000BF070000}"/>
    <cellStyle name="Normal 7 6 7 2 2" xfId="3002" xr:uid="{00000000-0005-0000-0000-00002D090000}"/>
    <cellStyle name="Normal 7 6 7 2 2 2" xfId="6150" xr:uid="{080ABE97-B2E2-4E61-8652-1A37699BBBF3}"/>
    <cellStyle name="Normal 7 6 7 2 2 2 2" xfId="27712" xr:uid="{27DD2297-39A5-4C35-A642-8D66ED12C58C}"/>
    <cellStyle name="Normal 7 6 7 2 2 2 3" xfId="28214" xr:uid="{6F8031B1-E034-4FD5-9844-F89DC6F10E87}"/>
    <cellStyle name="Normal 7 6 7 2 2 2 4" xfId="15628" xr:uid="{EFBAB4C5-27F5-4952-8540-ABD00479F2B5}"/>
    <cellStyle name="Normal 7 6 7 2 2 3" xfId="8081" xr:uid="{F1B62941-20EB-4DE6-8854-23C934EA88B7}"/>
    <cellStyle name="Normal 7 6 7 2 2 3 2" xfId="28771" xr:uid="{C802CC61-F50C-4C41-8073-E79A2A6DE01B}"/>
    <cellStyle name="Normal 7 6 7 2 2 3 3" xfId="18461" xr:uid="{192526C5-1B6C-409F-B402-201E9EAE43F4}"/>
    <cellStyle name="Normal 7 6 7 2 2 4" xfId="10914" xr:uid="{A810FF71-D6A1-4B30-B447-46D407037906}"/>
    <cellStyle name="Normal 7 6 7 2 2 4 2" xfId="21294" xr:uid="{EF98612A-D2AC-459E-AB5E-66F8C3EB41D6}"/>
    <cellStyle name="Normal 7 6 7 2 2 5" xfId="22730" xr:uid="{BDD1352B-9AF1-4EB1-839C-479DBC5D6CF0}"/>
    <cellStyle name="Normal 7 6 7 2 2 6" xfId="13503" xr:uid="{B40B867E-575C-48C2-96E2-8087B463203C}"/>
    <cellStyle name="Normal 7 6 7 2 3" xfId="5506" xr:uid="{0D1C3F98-7444-4796-9719-7935A150882F}"/>
    <cellStyle name="Normal 7 6 7 2 3 2" xfId="23505" xr:uid="{4B0EDB46-F5A1-417D-AA76-5E18DB7A653B}"/>
    <cellStyle name="Normal 7 6 7 2 3 3" xfId="26809" xr:uid="{A7DBD1A4-A307-40D4-A554-9B49C072DE4B}"/>
    <cellStyle name="Normal 7 6 7 2 3 4" xfId="14802" xr:uid="{6D8CDFE8-C924-40F1-BF4F-87F16F5C7BAF}"/>
    <cellStyle name="Normal 7 6 7 2 4" xfId="7255" xr:uid="{7B4AD736-9165-47FF-8869-95C08FC07855}"/>
    <cellStyle name="Normal 7 6 7 2 4 2" xfId="28087" xr:uid="{272CA894-78E3-437B-854F-B62209FDCA6A}"/>
    <cellStyle name="Normal 7 6 7 2 4 3" xfId="27578" xr:uid="{9381158D-9526-44F0-A16B-A01CC9FE2035}"/>
    <cellStyle name="Normal 7 6 7 2 4 4" xfId="17635" xr:uid="{4AB6D8D8-6B86-4136-BCAD-100867AD5B06}"/>
    <cellStyle name="Normal 7 6 7 2 5" xfId="10088" xr:uid="{5D942458-53FB-4B9E-9596-47BAB7BE0CC8}"/>
    <cellStyle name="Normal 7 6 7 2 5 2" xfId="29470" xr:uid="{E10E9DCB-37C1-4BED-B673-516D0B36DA47}"/>
    <cellStyle name="Normal 7 6 7 2 5 3" xfId="20468" xr:uid="{8CF82372-2F7F-460E-8D13-DE3A3C7EE63E}"/>
    <cellStyle name="Normal 7 6 7 2 6" xfId="24364" xr:uid="{F7B5B9B8-0479-469B-B68B-99E0D8F6747A}"/>
    <cellStyle name="Normal 7 6 7 2 7" xfId="12805" xr:uid="{8E4EE383-B604-480E-BBF7-9D69D7A8B6A6}"/>
    <cellStyle name="Normal 7 6 7 3" xfId="1511" xr:uid="{00000000-0005-0000-0000-0000C0070000}"/>
    <cellStyle name="Normal 7 6 7 3 2" xfId="5507" xr:uid="{34F986F0-B558-46D8-92F7-4FB60422883D}"/>
    <cellStyle name="Normal 7 6 7 3 2 2" xfId="28507" xr:uid="{409834E1-969F-4E1F-9261-1088BCA14ED7}"/>
    <cellStyle name="Normal 7 6 7 3 2 3" xfId="26980" xr:uid="{5045E64F-960D-4A8E-BC82-D7ABA7EF7E8E}"/>
    <cellStyle name="Normal 7 6 7 3 2 4" xfId="14803" xr:uid="{739C2D90-EC90-404C-BA85-EC612F0D9090}"/>
    <cellStyle name="Normal 7 6 7 3 3" xfId="7256" xr:uid="{14C9598E-269D-4F8B-8BB0-669E07821B82}"/>
    <cellStyle name="Normal 7 6 7 3 3 2" xfId="26875" xr:uid="{4BB77D7B-DE4F-4C44-A3AE-A9B7983EA802}"/>
    <cellStyle name="Normal 7 6 7 3 3 3" xfId="27973" xr:uid="{F7BB6B8E-073F-4937-85E9-F14842BDE935}"/>
    <cellStyle name="Normal 7 6 7 3 3 4" xfId="17636" xr:uid="{9D70DA91-48F7-4CD0-9518-4D629D7B8D35}"/>
    <cellStyle name="Normal 7 6 7 3 4" xfId="10089" xr:uid="{136BE510-F66E-4D9E-AF0B-D21EEA11AD1F}"/>
    <cellStyle name="Normal 7 6 7 3 4 2" xfId="29471" xr:uid="{C620F071-D9C4-44CC-8F65-4810C8762C5A}"/>
    <cellStyle name="Normal 7 6 7 3 4 3" xfId="20469" xr:uid="{2E6C462F-8B17-467B-992A-2AFF6727BFD9}"/>
    <cellStyle name="Normal 7 6 7 3 5" xfId="22719" xr:uid="{9EADBDAF-129B-48A4-B542-9DBCA21F384E}"/>
    <cellStyle name="Normal 7 6 7 3 6" xfId="13330" xr:uid="{4C52449C-8F2A-4028-A5A3-3704AF93FD5B}"/>
    <cellStyle name="Normal 7 6 7 4" xfId="2414" xr:uid="{00000000-0005-0000-0000-00002B090000}"/>
    <cellStyle name="Normal 7 6 7 4 2" xfId="7540" xr:uid="{08EB01D6-AB8E-4775-A28B-1EAF80F723E8}"/>
    <cellStyle name="Normal 7 6 7 4 2 2" xfId="28434" xr:uid="{96CDC6F0-1E1B-4294-95F6-6B4B18CFCCA2}"/>
    <cellStyle name="Normal 7 6 7 4 2 3" xfId="17920" xr:uid="{B996FC26-B713-4B53-919A-06E3B34AA916}"/>
    <cellStyle name="Normal 7 6 7 4 3" xfId="10373" xr:uid="{C82718F1-4981-4C5B-8D4B-47DEC2D44FA2}"/>
    <cellStyle name="Normal 7 6 7 4 3 2" xfId="20753" xr:uid="{33A6C9FE-E2BB-4FE8-A69E-B999139845C0}"/>
    <cellStyle name="Normal 7 6 7 4 4" xfId="23923" xr:uid="{8962E17B-97F8-422A-A065-8D564CAC16D7}"/>
    <cellStyle name="Normal 7 6 7 4 5" xfId="15087" xr:uid="{801BA0D2-29DD-457B-A574-172CF5D56217}"/>
    <cellStyle name="Normal 7 6 7 5" xfId="4087" xr:uid="{5447E32B-0A0F-40AE-B370-2B5373924D12}"/>
    <cellStyle name="Normal 7 6 7 5 2" xfId="8863" xr:uid="{4DD92BC6-9875-4460-9CFF-95B3697BAE4B}"/>
    <cellStyle name="Normal 7 6 7 5 2 2" xfId="28997" xr:uid="{2B955F8C-32A2-49D6-BD12-923BA7BE86AD}"/>
    <cellStyle name="Normal 7 6 7 5 2 3" xfId="19243" xr:uid="{339F6D67-D6EB-4190-A170-28821FB76135}"/>
    <cellStyle name="Normal 7 6 7 5 3" xfId="11696" xr:uid="{F50B4B69-54DE-4CA3-8803-277F5240FACE}"/>
    <cellStyle name="Normal 7 6 7 5 3 2" xfId="22076" xr:uid="{4AEA814F-AA9D-4EBF-BD8A-3ADC1E179C3F}"/>
    <cellStyle name="Normal 7 6 7 5 4" xfId="24983" xr:uid="{651AFEB9-E3F7-485D-9E17-42CBD082B1A7}"/>
    <cellStyle name="Normal 7 6 7 5 5" xfId="16410" xr:uid="{5240F479-5ADC-4124-99F2-2DF6F521B8DC}"/>
    <cellStyle name="Normal 7 6 7 6" xfId="5505" xr:uid="{7D013370-A388-4364-BB0A-927C952754BD}"/>
    <cellStyle name="Normal 7 6 7 6 2" xfId="28185" xr:uid="{27220882-AE72-42F7-9892-2AA2D872B6D2}"/>
    <cellStyle name="Normal 7 6 7 6 3" xfId="26095" xr:uid="{B8C32442-4CEC-40FB-826C-CAF41DCA68B8}"/>
    <cellStyle name="Normal 7 6 7 6 4" xfId="14801" xr:uid="{F3ACB335-189C-4282-8A6E-887CA1DA89CE}"/>
    <cellStyle name="Normal 7 6 7 7" xfId="7254" xr:uid="{9A0C3AF1-1982-425A-A7D2-2271FF6BE6FC}"/>
    <cellStyle name="Normal 7 6 7 7 2" xfId="25966" xr:uid="{DB732E0C-CE5D-46CF-8221-5040249B02DE}"/>
    <cellStyle name="Normal 7 6 7 7 3" xfId="17634" xr:uid="{8BA47303-40CB-4C40-85AD-3D9AF7C28189}"/>
    <cellStyle name="Normal 7 6 7 8" xfId="10087" xr:uid="{761919A9-7EFF-4657-BDAA-1C96AFE884F4}"/>
    <cellStyle name="Normal 7 6 7 8 2" xfId="20467" xr:uid="{11FFC442-1C67-45F5-A45D-85E4A1F393F1}"/>
    <cellStyle name="Normal 7 6 7 9" xfId="23148" xr:uid="{5BF4DAFD-94AD-489C-A856-6462CEAE81AE}"/>
    <cellStyle name="Normal 7 6 8" xfId="1512" xr:uid="{00000000-0005-0000-0000-0000C1070000}"/>
    <cellStyle name="Normal 7 6 8 10" xfId="12648" xr:uid="{554EF0C8-2CAF-4171-8C8E-D3D4A4494C79}"/>
    <cellStyle name="Normal 7 6 8 2" xfId="1513" xr:uid="{00000000-0005-0000-0000-0000C2070000}"/>
    <cellStyle name="Normal 7 6 8 2 2" xfId="3003" xr:uid="{00000000-0005-0000-0000-000031090000}"/>
    <cellStyle name="Normal 7 6 8 2 2 2" xfId="6151" xr:uid="{CC140979-0A8B-4FC7-A6E0-1DA3F65E100B}"/>
    <cellStyle name="Normal 7 6 8 2 2 2 2" xfId="27237" xr:uid="{1F315FCD-6B19-4D94-8E5D-3756A45B62F6}"/>
    <cellStyle name="Normal 7 6 8 2 2 2 3" xfId="27514" xr:uid="{2DEB4296-D487-454C-93AA-17F127C0E66A}"/>
    <cellStyle name="Normal 7 6 8 2 2 2 4" xfId="15629" xr:uid="{205D61BA-E6B1-40F9-B3D7-75B50B0AAF82}"/>
    <cellStyle name="Normal 7 6 8 2 2 3" xfId="8082" xr:uid="{826BCC74-F38F-4FEC-A952-AC965578CD6B}"/>
    <cellStyle name="Normal 7 6 8 2 2 3 2" xfId="28772" xr:uid="{656A6E39-2F70-452E-9E11-6A870201D508}"/>
    <cellStyle name="Normal 7 6 8 2 2 3 3" xfId="18462" xr:uid="{17E9700F-9E8B-40A8-BDD6-D59C4AFEF4C9}"/>
    <cellStyle name="Normal 7 6 8 2 2 4" xfId="10915" xr:uid="{5784923F-C5DA-4ED9-96C9-C9E735129722}"/>
    <cellStyle name="Normal 7 6 8 2 2 4 2" xfId="21295" xr:uid="{E094762C-B45A-4663-BAA3-BF7302EC2FD6}"/>
    <cellStyle name="Normal 7 6 8 2 2 5" xfId="24588" xr:uid="{B7D3F56C-7CBC-40E0-8725-AD3257430DA5}"/>
    <cellStyle name="Normal 7 6 8 2 2 6" xfId="13504" xr:uid="{817E433A-E7F3-491F-83E8-97ED8CB429A3}"/>
    <cellStyle name="Normal 7 6 8 2 3" xfId="5509" xr:uid="{52CF00B2-7171-4170-A4FE-F6A5EE947A9D}"/>
    <cellStyle name="Normal 7 6 8 2 3 2" xfId="25042" xr:uid="{DC7F0F18-D9DC-47CB-BA79-F5EB7F822477}"/>
    <cellStyle name="Normal 7 6 8 2 3 3" xfId="27050" xr:uid="{A7714589-F090-46F3-9ABF-D91F8E2BAFD3}"/>
    <cellStyle name="Normal 7 6 8 2 3 4" xfId="14805" xr:uid="{62FC836F-55EE-49EC-A952-822D62A01DDC}"/>
    <cellStyle name="Normal 7 6 8 2 4" xfId="7258" xr:uid="{CD7CFFB2-EE8E-4FEC-B5F5-93CCF6AC1410}"/>
    <cellStyle name="Normal 7 6 8 2 4 2" xfId="27800" xr:uid="{72607EB8-5B14-491F-90F5-7C9C14E39708}"/>
    <cellStyle name="Normal 7 6 8 2 4 3" xfId="26949" xr:uid="{33E49809-0D74-482A-B4ED-F288A9708BA5}"/>
    <cellStyle name="Normal 7 6 8 2 4 4" xfId="17638" xr:uid="{9FC55906-7CB2-4561-8C40-99CC00785CB7}"/>
    <cellStyle name="Normal 7 6 8 2 5" xfId="10091" xr:uid="{789D05B8-2E3D-4ECC-A80D-2993A33489FB}"/>
    <cellStyle name="Normal 7 6 8 2 5 2" xfId="29472" xr:uid="{667EB77B-1A80-4318-AD74-42920ADC3936}"/>
    <cellStyle name="Normal 7 6 8 2 5 3" xfId="20471" xr:uid="{F5E30A7E-E2DF-4D4B-B6B6-CB117F302806}"/>
    <cellStyle name="Normal 7 6 8 2 6" xfId="25131" xr:uid="{9A77F4ED-6C9E-4E29-BFBB-3F66EA865EB2}"/>
    <cellStyle name="Normal 7 6 8 2 7" xfId="12806" xr:uid="{B7D3FC20-7E19-4C7C-84AB-95CECF16A3AC}"/>
    <cellStyle name="Normal 7 6 8 3" xfId="1514" xr:uid="{00000000-0005-0000-0000-0000C3070000}"/>
    <cellStyle name="Normal 7 6 8 3 2" xfId="5510" xr:uid="{B72048B6-0134-4663-BD71-836DDABD42ED}"/>
    <cellStyle name="Normal 7 6 8 3 2 2" xfId="26430" xr:uid="{D360AD84-AB31-47D4-9B09-6CC34916B15E}"/>
    <cellStyle name="Normal 7 6 8 3 2 3" xfId="27463" xr:uid="{966EDC14-457F-4731-9E9E-9A7D295841F5}"/>
    <cellStyle name="Normal 7 6 8 3 2 4" xfId="14806" xr:uid="{4A3FC10F-15B4-4416-90A8-97C0218A902C}"/>
    <cellStyle name="Normal 7 6 8 3 3" xfId="7259" xr:uid="{DD2F54F9-01EF-41D5-8D71-BAEA5EB97AB2}"/>
    <cellStyle name="Normal 7 6 8 3 3 2" xfId="28730" xr:uid="{61D759C3-F0AF-4F79-8D32-4CD39E251A9F}"/>
    <cellStyle name="Normal 7 6 8 3 3 3" xfId="27142" xr:uid="{6079D208-AA83-4A3C-9F0C-DA77242C1108}"/>
    <cellStyle name="Normal 7 6 8 3 3 4" xfId="17639" xr:uid="{12C583DD-6D8F-43DD-81FA-89F597737CEB}"/>
    <cellStyle name="Normal 7 6 8 3 4" xfId="10092" xr:uid="{C6049051-5F2D-4558-9F0E-33787B49DD90}"/>
    <cellStyle name="Normal 7 6 8 3 4 2" xfId="29473" xr:uid="{C3490728-ADAD-44F7-9697-9906C012B277}"/>
    <cellStyle name="Normal 7 6 8 3 4 3" xfId="20472" xr:uid="{A75AB428-9466-42F3-B9BB-2CC6E5C59975}"/>
    <cellStyle name="Normal 7 6 8 3 5" xfId="22978" xr:uid="{F6DBF923-C9F4-4D49-9494-65B04710DE73}"/>
    <cellStyle name="Normal 7 6 8 3 6" xfId="13331" xr:uid="{1369D01F-A10E-49C7-82AB-9D1E5C89697F}"/>
    <cellStyle name="Normal 7 6 8 4" xfId="2415" xr:uid="{00000000-0005-0000-0000-00002F090000}"/>
    <cellStyle name="Normal 7 6 8 4 2" xfId="7541" xr:uid="{C11B5D9B-82E1-4B2F-A1E0-57C0FAA092D5}"/>
    <cellStyle name="Normal 7 6 8 4 2 2" xfId="26460" xr:uid="{99F765B3-02EF-448A-A5DE-D643F9456262}"/>
    <cellStyle name="Normal 7 6 8 4 2 3" xfId="17921" xr:uid="{5D816BAD-016A-4946-9938-937901AC8CE7}"/>
    <cellStyle name="Normal 7 6 8 4 3" xfId="10374" xr:uid="{2F18354F-5E69-4AA1-9CAE-C436E194D724}"/>
    <cellStyle name="Normal 7 6 8 4 3 2" xfId="20754" xr:uid="{69FD87EF-4DC7-4390-B4C4-2BFBBEBCC2CF}"/>
    <cellStyle name="Normal 7 6 8 4 4" xfId="24812" xr:uid="{604949DB-AF2B-489E-ADD6-7C677EF3D0E1}"/>
    <cellStyle name="Normal 7 6 8 4 5" xfId="15088" xr:uid="{5DED99FE-B5E4-4BD5-99B2-F71871C767A3}"/>
    <cellStyle name="Normal 7 6 8 5" xfId="4088" xr:uid="{D9041D1F-885D-434D-AAE9-9E4554E7130B}"/>
    <cellStyle name="Normal 7 6 8 5 2" xfId="8864" xr:uid="{227165F0-0C24-47CF-B5D0-CBC412E44D02}"/>
    <cellStyle name="Normal 7 6 8 5 2 2" xfId="28998" xr:uid="{E80C4487-2BB7-4CB7-86BD-0A5C32B56ADA}"/>
    <cellStyle name="Normal 7 6 8 5 2 3" xfId="19244" xr:uid="{0DACE2F1-CE37-44B0-A659-77EB73846BBE}"/>
    <cellStyle name="Normal 7 6 8 5 3" xfId="11697" xr:uid="{D90B6D2A-7125-4880-909F-BEC13BECF37D}"/>
    <cellStyle name="Normal 7 6 8 5 3 2" xfId="22077" xr:uid="{B07C2314-2E84-479C-95B7-AD9FAFB85B34}"/>
    <cellStyle name="Normal 7 6 8 5 4" xfId="22811" xr:uid="{62FF5670-8968-49EF-B138-03D58E0DC197}"/>
    <cellStyle name="Normal 7 6 8 5 5" xfId="16411" xr:uid="{D25DEB90-37FF-49D3-91CF-BEBF5CF42DB4}"/>
    <cellStyle name="Normal 7 6 8 6" xfId="5508" xr:uid="{158CAD52-D7BF-4F02-8F11-03D9841D0936}"/>
    <cellStyle name="Normal 7 6 8 6 2" xfId="27229" xr:uid="{C56D41CB-4D33-4319-B9D1-37B83C6813E8}"/>
    <cellStyle name="Normal 7 6 8 6 3" xfId="28504" xr:uid="{9A3C800A-03FC-41E2-9A02-1689263DA470}"/>
    <cellStyle name="Normal 7 6 8 6 4" xfId="14804" xr:uid="{7DE166AB-36BD-4CEF-B846-4F5428411E67}"/>
    <cellStyle name="Normal 7 6 8 7" xfId="7257" xr:uid="{6D67B509-3936-48F8-B3E7-C1597928E3DF}"/>
    <cellStyle name="Normal 7 6 8 7 2" xfId="26351" xr:uid="{14C69467-F8F7-4C34-9E1B-82A31847E70A}"/>
    <cellStyle name="Normal 7 6 8 7 3" xfId="17637" xr:uid="{E57FAD4F-7EDC-4D4A-85AE-C8312005B7E4}"/>
    <cellStyle name="Normal 7 6 8 8" xfId="10090" xr:uid="{81DB28D6-C3A6-426F-97FC-0A0E81209779}"/>
    <cellStyle name="Normal 7 6 8 8 2" xfId="20470" xr:uid="{5D1CE01E-DF35-4B11-8062-5C3761B2B427}"/>
    <cellStyle name="Normal 7 6 8 9" xfId="25386" xr:uid="{B3F5AD1B-E2A5-4545-A3E7-526CFA7A2F0B}"/>
    <cellStyle name="Normal 7 6 9" xfId="1515" xr:uid="{00000000-0005-0000-0000-0000C4070000}"/>
    <cellStyle name="Normal 7 6 9 2" xfId="30415" xr:uid="{AB45C2D4-D1A5-4191-A2B5-6B3B04A57500}"/>
    <cellStyle name="Normal 7 6 9 3" xfId="30416" xr:uid="{878EED05-4C5D-4667-BCA2-DAD249232A25}"/>
    <cellStyle name="Normal 7 6 9 3 2" xfId="30569" xr:uid="{1BBA716F-322A-443F-9F1C-34B4B91E48F1}"/>
    <cellStyle name="Normal 7 6 9 3 2 2" xfId="30608" xr:uid="{4BD1B694-F951-4017-95A9-FF534FEB7058}"/>
    <cellStyle name="Normal 7 6 9 3 2 3" xfId="30627" xr:uid="{D926D891-B7C7-4693-8B9F-A282844D3DAF}"/>
    <cellStyle name="Normal 7 6 9 3 2 4" xfId="30934" xr:uid="{D974361E-AECE-4B32-BC25-92B53BFBEF24}"/>
    <cellStyle name="Normal 7 6 9 3 3" xfId="30595" xr:uid="{1CB22FE2-C93E-4B7A-9F83-F05BC42F8988}"/>
    <cellStyle name="Normal 7 6 9 3 3 2" xfId="30636" xr:uid="{0E85BEEA-8502-4FB9-9D7B-9B39FC6894C4}"/>
    <cellStyle name="Normal 7 6 9 3 3 3" xfId="30947" xr:uid="{10A0B2B1-C014-460B-B97B-1F8715293478}"/>
    <cellStyle name="Normal 7 6 9 3 4" xfId="30624" xr:uid="{D5B2EEA1-BA41-4ECF-8645-DC7FCB362E6F}"/>
    <cellStyle name="Normal 7 6 9 3 5" xfId="30922" xr:uid="{59272B79-6782-498A-A565-B27F383EE7E8}"/>
    <cellStyle name="Normal 7 6 9 4" xfId="30572" xr:uid="{AF443EFD-BF75-488F-8C96-3A07A286175C}"/>
    <cellStyle name="Normal 7 6 9 4 2" xfId="30611" xr:uid="{93E0A71D-1FCA-4C1A-8893-2D82F9B7C858}"/>
    <cellStyle name="Normal 7 6 9 4 3" xfId="30630" xr:uid="{32F1BC2F-10D3-4E71-AD07-986C280704B2}"/>
    <cellStyle name="Normal 7 6 9 4 4" xfId="30938" xr:uid="{D4C2894F-E69E-46C0-825F-9DFEC6921BF8}"/>
    <cellStyle name="Normal 7 7" xfId="1516" xr:uid="{00000000-0005-0000-0000-0000C5070000}"/>
    <cellStyle name="Normal 7 7 10" xfId="5511" xr:uid="{B65931B3-EFA4-461D-A169-E0EDDDD36F2D}"/>
    <cellStyle name="Normal 7 7 10 2" xfId="14807" xr:uid="{0644F959-A9B9-428F-B781-384083067488}"/>
    <cellStyle name="Normal 7 7 11" xfId="7260" xr:uid="{F781D481-6E98-44FC-931A-7A16F23FEF0F}"/>
    <cellStyle name="Normal 7 7 11 2" xfId="17640" xr:uid="{882EE3F5-913E-4D35-BF8A-106AC651D1DB}"/>
    <cellStyle name="Normal 7 7 12" xfId="10093" xr:uid="{0A216596-F8DE-459F-BF6E-75A6C3E8BDD6}"/>
    <cellStyle name="Normal 7 7 12 2" xfId="20473" xr:uid="{8091C60B-559A-4150-8F18-7605712FBE1A}"/>
    <cellStyle name="Normal 7 7 13" xfId="24125" xr:uid="{76ABBC37-BB4A-4EAE-8FEE-A63D322C2D72}"/>
    <cellStyle name="Normal 7 7 14" xfId="12415" xr:uid="{A1FE8148-2A66-4DAD-8241-526212D23733}"/>
    <cellStyle name="Normal 7 7 2" xfId="1517" xr:uid="{00000000-0005-0000-0000-0000C6070000}"/>
    <cellStyle name="Normal 7 7 2 10" xfId="7261" xr:uid="{5725BABE-2C86-4433-A52E-0A0E203CEAA2}"/>
    <cellStyle name="Normal 7 7 2 10 2" xfId="17641" xr:uid="{2CF5C8C6-EF94-41E7-AE84-942A241CE748}"/>
    <cellStyle name="Normal 7 7 2 11" xfId="10094" xr:uid="{503BA08A-61CD-4257-80A0-F8CED33380E4}"/>
    <cellStyle name="Normal 7 7 2 11 2" xfId="20474" xr:uid="{1CE5763B-B8A7-4049-AAB9-D0EFD31794BE}"/>
    <cellStyle name="Normal 7 7 2 12" xfId="23660" xr:uid="{203F4F39-A45F-4E4A-BC0F-0D7F44832D20}"/>
    <cellStyle name="Normal 7 7 2 13" xfId="12475" xr:uid="{FE7C9CD0-B5EC-4C63-98D6-58344E375680}"/>
    <cellStyle name="Normal 7 7 2 2" xfId="1518" xr:uid="{00000000-0005-0000-0000-0000C7070000}"/>
    <cellStyle name="Normal 7 7 2 2 10" xfId="13040" xr:uid="{68D862B1-D3A2-4966-8087-882C6E650677}"/>
    <cellStyle name="Normal 7 7 2 2 2" xfId="2851" xr:uid="{00000000-0005-0000-0000-000037090000}"/>
    <cellStyle name="Normal 7 7 2 2 2 2" xfId="3502" xr:uid="{00000000-0005-0000-0000-000038090000}"/>
    <cellStyle name="Normal 7 7 2 2 2 2 2" xfId="6553" xr:uid="{8A7F56BB-97F8-43CC-8A61-6B07154BC05C}"/>
    <cellStyle name="Normal 7 7 2 2 2 2 2 2" xfId="28593" xr:uid="{97BDA337-4F9D-4FD6-A3AC-7B1075FE8142}"/>
    <cellStyle name="Normal 7 7 2 2 2 2 2 3" xfId="16126" xr:uid="{749F2506-1275-4FE1-9B3C-CDBBA18209C4}"/>
    <cellStyle name="Normal 7 7 2 2 2 2 3" xfId="8579" xr:uid="{A27FDD61-B51F-4FF3-A34D-50C81E058EA0}"/>
    <cellStyle name="Normal 7 7 2 2 2 2 3 2" xfId="18959" xr:uid="{070E0826-5C0A-4EAC-A5D5-B9B8AE0D3F26}"/>
    <cellStyle name="Normal 7 7 2 2 2 2 4" xfId="11412" xr:uid="{AD85F889-70BF-4B6F-86E2-4CAF020A8D65}"/>
    <cellStyle name="Normal 7 7 2 2 2 2 4 2" xfId="21792" xr:uid="{666F27A8-083A-41CF-B434-33B854BF45B3}"/>
    <cellStyle name="Normal 7 7 2 2 2 2 5" xfId="23127" xr:uid="{1544CB35-C14E-4597-954C-49812D8BC5E9}"/>
    <cellStyle name="Normal 7 7 2 2 2 2 6" xfId="14099" xr:uid="{39E9F013-8260-4ABF-8905-3CF26F0B8C49}"/>
    <cellStyle name="Normal 7 7 2 2 2 3" xfId="4380" xr:uid="{85F90BBB-79EA-478E-BDB4-7E8FEF344D4D}"/>
    <cellStyle name="Normal 7 7 2 2 2 3 2" xfId="9151" xr:uid="{38B64029-21D7-4897-BA77-1B347FF4F390}"/>
    <cellStyle name="Normal 7 7 2 2 2 3 2 2" xfId="29194" xr:uid="{06DD33A1-CE5A-4EB3-BCBC-B5C0CA49173F}"/>
    <cellStyle name="Normal 7 7 2 2 2 3 2 3" xfId="19531" xr:uid="{A598D3CF-E9CF-409E-8B97-CC87BF0FF12F}"/>
    <cellStyle name="Normal 7 7 2 2 2 3 3" xfId="11984" xr:uid="{D373C97D-45CF-4BEF-A073-82DDB7413D83}"/>
    <cellStyle name="Normal 7 7 2 2 2 3 3 2" xfId="22364" xr:uid="{BEC795A3-CE18-4BE7-BBEC-62059D814D08}"/>
    <cellStyle name="Normal 7 7 2 2 2 3 4" xfId="25309" xr:uid="{1D2493A3-FDCA-495A-A00D-9054AC1C4C25}"/>
    <cellStyle name="Normal 7 7 2 2 2 3 5" xfId="16698" xr:uid="{BA564E98-3E95-425F-9FA4-5844E35C1F0A}"/>
    <cellStyle name="Normal 7 7 2 2 2 4" xfId="6063" xr:uid="{4913AD3F-20F7-4BDA-9BB3-4CE0BCC21811}"/>
    <cellStyle name="Normal 7 7 2 2 2 4 2" xfId="27101" xr:uid="{8A02BD49-AC21-4A59-ABA4-8342BADB1107}"/>
    <cellStyle name="Normal 7 7 2 2 2 4 3" xfId="15519" xr:uid="{EDB941BA-97FF-4D0B-8BF8-E415CA77F7C7}"/>
    <cellStyle name="Normal 7 7 2 2 2 5" xfId="7972" xr:uid="{83DC090E-6FEF-4203-A51F-15D01AE05D3E}"/>
    <cellStyle name="Normal 7 7 2 2 2 5 2" xfId="18352" xr:uid="{2B273C8A-00DB-48EA-81A1-692E752B9199}"/>
    <cellStyle name="Normal 7 7 2 2 2 6" xfId="10805" xr:uid="{ECE1C341-1B68-4022-8AEA-999CFBB31D2C}"/>
    <cellStyle name="Normal 7 7 2 2 2 6 2" xfId="21185" xr:uid="{2C6C8BF7-8425-4C9F-9CE3-1FD679234A8B}"/>
    <cellStyle name="Normal 7 7 2 2 2 7" xfId="22807" xr:uid="{9745E6A6-F7C5-449A-A002-2EFF8514DA9F}"/>
    <cellStyle name="Normal 7 7 2 2 2 8" xfId="13334" xr:uid="{F701AE6D-CFB1-425D-8A6E-47148B9CE4F5}"/>
    <cellStyle name="Normal 7 7 2 2 3" xfId="3503" xr:uid="{00000000-0005-0000-0000-000039090000}"/>
    <cellStyle name="Normal 7 7 2 2 3 2" xfId="4610" xr:uid="{CE2BAE83-4160-4C93-BE4F-5776AB29D064}"/>
    <cellStyle name="Normal 7 7 2 2 3 2 2" xfId="9381" xr:uid="{611FFDF8-3421-4D2D-8B18-059E921A591E}"/>
    <cellStyle name="Normal 7 7 2 2 3 2 2 2" xfId="19761" xr:uid="{60986F51-A049-4B2D-98B9-635DA865E423}"/>
    <cellStyle name="Normal 7 7 2 2 3 2 3" xfId="12214" xr:uid="{B849224E-1C69-47F9-A9C3-81F3BDC81132}"/>
    <cellStyle name="Normal 7 7 2 2 3 2 3 2" xfId="22594" xr:uid="{9A475CEB-EAD1-42D7-A212-781A1D748227}"/>
    <cellStyle name="Normal 7 7 2 2 3 2 4" xfId="27482" xr:uid="{2695481F-4E16-4567-94BC-F425171C3220}"/>
    <cellStyle name="Normal 7 7 2 2 3 2 5" xfId="16928" xr:uid="{CFFD335A-CFC9-483B-9AA9-8A636E873DAD}"/>
    <cellStyle name="Normal 7 7 2 2 3 3" xfId="6554" xr:uid="{6A997E21-21D9-4D28-BB9F-EFF44D1DEC54}"/>
    <cellStyle name="Normal 7 7 2 2 3 3 2" xfId="16127" xr:uid="{98EA32EC-176A-4F2A-A1E5-AB0855E7FDF9}"/>
    <cellStyle name="Normal 7 7 2 2 3 4" xfId="8580" xr:uid="{A94759A3-7CAD-458E-AFD5-E11467111F6E}"/>
    <cellStyle name="Normal 7 7 2 2 3 4 2" xfId="18960" xr:uid="{F67D37A4-7FAD-4B31-817F-AD4EC7DD8553}"/>
    <cellStyle name="Normal 7 7 2 2 3 5" xfId="11413" xr:uid="{4FDF9CA4-E128-44DD-9D8E-A74EA72AE15C}"/>
    <cellStyle name="Normal 7 7 2 2 3 5 2" xfId="21793" xr:uid="{2124FE84-72A1-4CA6-9CBA-212E6C07F703}"/>
    <cellStyle name="Normal 7 7 2 2 3 6" xfId="25123" xr:uid="{CA259301-9E2C-45FF-8833-2E2A107B0C1C}"/>
    <cellStyle name="Normal 7 7 2 2 3 7" xfId="14100" xr:uid="{05C014A3-96AE-4AB2-AC0C-ECF1386EEE7D}"/>
    <cellStyle name="Normal 7 7 2 2 4" xfId="3501" xr:uid="{00000000-0005-0000-0000-00003A090000}"/>
    <cellStyle name="Normal 7 7 2 2 4 2" xfId="6552" xr:uid="{B95E6696-FDC6-4E21-8239-05764AEE9548}"/>
    <cellStyle name="Normal 7 7 2 2 4 2 2" xfId="28428" xr:uid="{06B56C5B-3707-41FB-BA0C-C9CA506A321E}"/>
    <cellStyle name="Normal 7 7 2 2 4 2 3" xfId="16125" xr:uid="{EC1CB896-F84C-4D63-9AA4-FA793E838C91}"/>
    <cellStyle name="Normal 7 7 2 2 4 3" xfId="8578" xr:uid="{195E87B3-5AA1-4A48-A601-AD26DCC7C1F0}"/>
    <cellStyle name="Normal 7 7 2 2 4 3 2" xfId="18958" xr:uid="{F962E145-9005-4470-9F8D-C8C2B973C01D}"/>
    <cellStyle name="Normal 7 7 2 2 4 4" xfId="11411" xr:uid="{DA19A551-FC06-42D2-8792-781DC09997D7}"/>
    <cellStyle name="Normal 7 7 2 2 4 4 2" xfId="21791" xr:uid="{8174A278-1E41-4832-A302-CBBAE22B57A2}"/>
    <cellStyle name="Normal 7 7 2 2 4 5" xfId="22768" xr:uid="{A0C9C968-AA72-45F4-9E8F-B6D3CF0D4FC2}"/>
    <cellStyle name="Normal 7 7 2 2 4 6" xfId="14098" xr:uid="{353CAE13-8D4C-46D6-9905-B586747E12DF}"/>
    <cellStyle name="Normal 7 7 2 2 5" xfId="4242" xr:uid="{02C7555F-C4FD-492B-8F94-B1D216A041FD}"/>
    <cellStyle name="Normal 7 7 2 2 5 2" xfId="9013" xr:uid="{7DF9B4B5-E7FA-41F8-B2DB-8E3BC72C2903}"/>
    <cellStyle name="Normal 7 7 2 2 5 2 2" xfId="29084" xr:uid="{BBB082D7-D16D-4803-ABDB-876E5E068720}"/>
    <cellStyle name="Normal 7 7 2 2 5 2 3" xfId="19393" xr:uid="{F570B7DD-221F-47C6-9633-EBAF1981BB43}"/>
    <cellStyle name="Normal 7 7 2 2 5 3" xfId="11846" xr:uid="{76711169-FECD-4892-B761-A9AFAFC415D1}"/>
    <cellStyle name="Normal 7 7 2 2 5 3 2" xfId="22226" xr:uid="{4BB2516E-AEFA-4EA7-A252-4C1E062D57F0}"/>
    <cellStyle name="Normal 7 7 2 2 5 4" xfId="24414" xr:uid="{170A7A7D-C5AD-4006-AFF0-83ABD7F0A9D6}"/>
    <cellStyle name="Normal 7 7 2 2 5 5" xfId="16560" xr:uid="{25434C06-C725-4848-8B23-7CB867832F3D}"/>
    <cellStyle name="Normal 7 7 2 2 6" xfId="5513" xr:uid="{EA6BF84F-EF85-44FD-B505-0BD2CD2D6439}"/>
    <cellStyle name="Normal 7 7 2 2 6 2" xfId="26750" xr:uid="{535669B0-D7BE-4815-953A-A0E07F2ECAA3}"/>
    <cellStyle name="Normal 7 7 2 2 6 3" xfId="14809" xr:uid="{4A8885DF-14D8-480D-ABE4-644DA944A0A4}"/>
    <cellStyle name="Normal 7 7 2 2 7" xfId="7262" xr:uid="{AA3516CF-9252-4C9E-9A3F-AAC0CBFA7F80}"/>
    <cellStyle name="Normal 7 7 2 2 7 2" xfId="17642" xr:uid="{7FFE5E33-05BA-4D50-A39E-539BBC0007B4}"/>
    <cellStyle name="Normal 7 7 2 2 8" xfId="10095" xr:uid="{334158FD-A5F5-4E42-A86B-BA8B0A40062D}"/>
    <cellStyle name="Normal 7 7 2 2 8 2" xfId="20475" xr:uid="{9DE1F241-217F-4C6A-9172-1BFCA0E5912A}"/>
    <cellStyle name="Normal 7 7 2 2 9" xfId="22727" xr:uid="{BB04A600-8A16-4C3E-9E6F-DC38BB302AC7}"/>
    <cellStyle name="Normal 7 7 2 3" xfId="2850" xr:uid="{00000000-0005-0000-0000-00003B090000}"/>
    <cellStyle name="Normal 7 7 2 3 2" xfId="3504" xr:uid="{00000000-0005-0000-0000-00003C090000}"/>
    <cellStyle name="Normal 7 7 2 3 2 2" xfId="6555" xr:uid="{74C32873-4400-4FDE-BE43-EBFF4EB983DA}"/>
    <cellStyle name="Normal 7 7 2 3 2 2 2" xfId="28231" xr:uid="{CC7EF20A-BAF7-4373-81C4-99490C3B13DD}"/>
    <cellStyle name="Normal 7 7 2 3 2 2 3" xfId="16128" xr:uid="{C8D02C5F-17F1-4725-9205-7E487E442A5B}"/>
    <cellStyle name="Normal 7 7 2 3 2 3" xfId="8581" xr:uid="{75B88EDC-E732-4C87-8875-B89974FECFEF}"/>
    <cellStyle name="Normal 7 7 2 3 2 3 2" xfId="18961" xr:uid="{47FD6994-A31C-4DA0-826F-BB8704FBEB0B}"/>
    <cellStyle name="Normal 7 7 2 3 2 4" xfId="11414" xr:uid="{360655D1-6344-4F6B-BF55-EE289793D602}"/>
    <cellStyle name="Normal 7 7 2 3 2 4 2" xfId="21794" xr:uid="{2C9FEAA2-CA1A-4DDB-B8E3-59DB57CAF968}"/>
    <cellStyle name="Normal 7 7 2 3 2 5" xfId="24326" xr:uid="{E303D694-140B-447F-A192-9E37FB506793}"/>
    <cellStyle name="Normal 7 7 2 3 2 6" xfId="14101" xr:uid="{D99ABD0F-A978-4142-958A-BDD5E38D9E01}"/>
    <cellStyle name="Normal 7 7 2 3 3" xfId="4379" xr:uid="{11705BEB-5E02-4E11-AB5F-7A28B705A6EB}"/>
    <cellStyle name="Normal 7 7 2 3 3 2" xfId="9150" xr:uid="{DC88A757-CBE9-4871-98FB-470EF2AF4483}"/>
    <cellStyle name="Normal 7 7 2 3 3 2 2" xfId="29193" xr:uid="{CE364987-8BB2-408D-A423-FE4299C75767}"/>
    <cellStyle name="Normal 7 7 2 3 3 2 3" xfId="19530" xr:uid="{D6DF9143-5493-4087-869E-2B14BCB446BF}"/>
    <cellStyle name="Normal 7 7 2 3 3 3" xfId="11983" xr:uid="{441CD3BF-032E-462C-8A92-46A68399F7E4}"/>
    <cellStyle name="Normal 7 7 2 3 3 3 2" xfId="22363" xr:uid="{767C7C25-FFA2-4DD6-B662-D9ECA62A27F9}"/>
    <cellStyle name="Normal 7 7 2 3 3 4" xfId="23598" xr:uid="{6C98C5C0-C0B6-48E1-9DC3-5C7AFA9B2A2C}"/>
    <cellStyle name="Normal 7 7 2 3 3 5" xfId="16697" xr:uid="{26064FA9-A3CF-49E6-A2AE-E6CFDEF805AB}"/>
    <cellStyle name="Normal 7 7 2 3 4" xfId="6062" xr:uid="{910300EE-64A3-4AA8-9876-D5905525DDE7}"/>
    <cellStyle name="Normal 7 7 2 3 4 2" xfId="27191" xr:uid="{D6837CDE-3448-4E7A-8B46-01FF125A9F72}"/>
    <cellStyle name="Normal 7 7 2 3 4 3" xfId="15518" xr:uid="{ECF19E94-8C03-4482-B0B9-EDF99F2F95F9}"/>
    <cellStyle name="Normal 7 7 2 3 5" xfId="7971" xr:uid="{8D198D18-1126-4592-9441-15F49CA4550B}"/>
    <cellStyle name="Normal 7 7 2 3 5 2" xfId="18351" xr:uid="{4BB0996E-FB10-4A95-A636-B4C9250FCC36}"/>
    <cellStyle name="Normal 7 7 2 3 6" xfId="10804" xr:uid="{8AE028EE-40DB-4E3F-B2AC-45A6795FA071}"/>
    <cellStyle name="Normal 7 7 2 3 6 2" xfId="21184" xr:uid="{442527F8-D175-426B-8BCF-89A0BDD12D2A}"/>
    <cellStyle name="Normal 7 7 2 3 7" xfId="23248" xr:uid="{FE9FFA83-38C0-434F-9212-EDB55AC66800}"/>
    <cellStyle name="Normal 7 7 2 3 8" xfId="13333" xr:uid="{2AB79A17-E891-4166-B5A1-3B7735F0A94E}"/>
    <cellStyle name="Normal 7 7 2 4" xfId="3505" xr:uid="{00000000-0005-0000-0000-00003D090000}"/>
    <cellStyle name="Normal 7 7 2 4 2" xfId="4611" xr:uid="{18CAA640-6556-42AE-8F98-37BA36952E4C}"/>
    <cellStyle name="Normal 7 7 2 4 2 2" xfId="9382" xr:uid="{F93D302A-ABD3-47F5-ABAC-118282B8BA8D}"/>
    <cellStyle name="Normal 7 7 2 4 2 2 2" xfId="19762" xr:uid="{3BAB0E7C-A9A2-4610-B07F-49103E3E2BFF}"/>
    <cellStyle name="Normal 7 7 2 4 2 3" xfId="12215" xr:uid="{0290D4EB-95E3-4800-B034-DE84BE33121E}"/>
    <cellStyle name="Normal 7 7 2 4 2 3 2" xfId="22595" xr:uid="{63B5A958-CD44-4AA4-8665-DFA2B6927A0F}"/>
    <cellStyle name="Normal 7 7 2 4 2 4" xfId="26733" xr:uid="{83471AB3-1BEA-47B6-A89A-DC88358E0FC5}"/>
    <cellStyle name="Normal 7 7 2 4 2 5" xfId="16929" xr:uid="{01CBAAEA-9B2E-4411-A2DF-09E44DB7863D}"/>
    <cellStyle name="Normal 7 7 2 4 3" xfId="6556" xr:uid="{2C4972A3-539A-4EEF-81DF-322B26E56178}"/>
    <cellStyle name="Normal 7 7 2 4 3 2" xfId="16129" xr:uid="{7F54276A-4DED-4EE8-B380-72562D86ADE1}"/>
    <cellStyle name="Normal 7 7 2 4 4" xfId="8582" xr:uid="{02F6784B-F759-42E7-B1D2-3BF47A98356E}"/>
    <cellStyle name="Normal 7 7 2 4 4 2" xfId="18962" xr:uid="{5394B1FA-B686-44C9-AB3D-FD4E8C76B3BF}"/>
    <cellStyle name="Normal 7 7 2 4 5" xfId="11415" xr:uid="{78A4CAEC-81D6-4084-A8BB-60CCFA5D6450}"/>
    <cellStyle name="Normal 7 7 2 4 5 2" xfId="21795" xr:uid="{FB44EFB1-93E2-4525-8CD0-5B3A0590DE40}"/>
    <cellStyle name="Normal 7 7 2 4 6" xfId="25475" xr:uid="{FC04CEE0-1EF2-49D9-B678-B5E49C2DCCC7}"/>
    <cellStyle name="Normal 7 7 2 4 7" xfId="14102" xr:uid="{2DF58188-7F74-40DC-81D6-0BE8F5911262}"/>
    <cellStyle name="Normal 7 7 2 5" xfId="3500" xr:uid="{00000000-0005-0000-0000-00003E090000}"/>
    <cellStyle name="Normal 7 7 2 5 2" xfId="6551" xr:uid="{744E8FEC-BB66-403F-9219-1A9096D30CA3}"/>
    <cellStyle name="Normal 7 7 2 5 2 2" xfId="27445" xr:uid="{4318EE14-9EA5-4287-A009-C15F27EE49EF}"/>
    <cellStyle name="Normal 7 7 2 5 2 3" xfId="16124" xr:uid="{7CDE6C64-659F-4DE3-BD73-7B8A01EE1139}"/>
    <cellStyle name="Normal 7 7 2 5 3" xfId="8577" xr:uid="{4F0CB3D6-4986-472E-916C-8026CE28F1AA}"/>
    <cellStyle name="Normal 7 7 2 5 3 2" xfId="18957" xr:uid="{4A82204B-4A83-43F6-A1E7-B1AC6F7EF695}"/>
    <cellStyle name="Normal 7 7 2 5 4" xfId="11410" xr:uid="{2A46D254-9B3E-4597-946D-E560017E6407}"/>
    <cellStyle name="Normal 7 7 2 5 4 2" xfId="21790" xr:uid="{A75CC807-F6BC-48DB-9BFC-9CBCF0E393EB}"/>
    <cellStyle name="Normal 7 7 2 5 5" xfId="23075" xr:uid="{38185F1E-9A85-4922-ACD6-988073C3BE36}"/>
    <cellStyle name="Normal 7 7 2 5 6" xfId="14097" xr:uid="{AD4F087C-6797-4F8B-BC18-D91177481C8F}"/>
    <cellStyle name="Normal 7 7 2 6" xfId="2550" xr:uid="{00000000-0005-0000-0000-00003F090000}"/>
    <cellStyle name="Normal 7 7 2 6 2" xfId="5821" xr:uid="{55FDA0E5-B7A5-4C7D-A6AE-4E27236F019B}"/>
    <cellStyle name="Normal 7 7 2 6 2 2" xfId="26758" xr:uid="{FF5A90EE-9ED1-4201-8BAA-0570895F5DFD}"/>
    <cellStyle name="Normal 7 7 2 6 2 3" xfId="15221" xr:uid="{A1833B6B-45CB-4E2E-A29F-F98B210BA2AC}"/>
    <cellStyle name="Normal 7 7 2 6 3" xfId="7674" xr:uid="{0C046EB4-3079-4CF8-9250-B840841387EF}"/>
    <cellStyle name="Normal 7 7 2 6 3 2" xfId="18054" xr:uid="{A1819B08-C3E9-4709-9A61-311CE1A80C26}"/>
    <cellStyle name="Normal 7 7 2 6 4" xfId="10507" xr:uid="{E135B376-9EE0-4910-850C-9FF8DEC2F005}"/>
    <cellStyle name="Normal 7 7 2 6 4 2" xfId="20887" xr:uid="{D478F345-D789-4531-974D-0DB27AF6DCEE}"/>
    <cellStyle name="Normal 7 7 2 6 5" xfId="22827" xr:uid="{F828551F-C002-41D8-91B3-2456343F7AB8}"/>
    <cellStyle name="Normal 7 7 2 6 6" xfId="12937" xr:uid="{6466CFE4-7C87-4F70-A313-C28E5FA435CD}"/>
    <cellStyle name="Normal 7 7 2 7" xfId="2244" xr:uid="{00000000-0005-0000-0000-000035090000}"/>
    <cellStyle name="Normal 7 7 2 7 2" xfId="7370" xr:uid="{C90A7C76-9FBA-4F49-B74D-620A284E05B2}"/>
    <cellStyle name="Normal 7 7 2 7 2 2" xfId="17750" xr:uid="{214AC6BA-9E2E-4049-869A-D296B8488A81}"/>
    <cellStyle name="Normal 7 7 2 7 3" xfId="10203" xr:uid="{222B8ACB-F360-48CC-9C41-5C5F6E216311}"/>
    <cellStyle name="Normal 7 7 2 7 3 2" xfId="20583" xr:uid="{8EBA7DCE-D183-4FAA-B2B3-C3CAC029ADDA}"/>
    <cellStyle name="Normal 7 7 2 7 4" xfId="25368" xr:uid="{A2861691-64ED-4C59-A9EB-142B63F50E5A}"/>
    <cellStyle name="Normal 7 7 2 7 5" xfId="14917" xr:uid="{933DB0ED-1D3B-4955-BC4C-3152E12FEF4D}"/>
    <cellStyle name="Normal 7 7 2 8" xfId="3797" xr:uid="{E5E400FB-C358-4E4D-B459-DD38D66E6E48}"/>
    <cellStyle name="Normal 7 7 2 8 2" xfId="8632" xr:uid="{9C5CA804-3A2C-4EA5-A190-E58CF3A306D5}"/>
    <cellStyle name="Normal 7 7 2 8 2 2" xfId="19012" xr:uid="{DE7F16E4-AA72-4DC9-8C67-2B6F6F4E7487}"/>
    <cellStyle name="Normal 7 7 2 8 3" xfId="11465" xr:uid="{5F8BF3F2-0546-426E-919A-D58EB0D5EC30}"/>
    <cellStyle name="Normal 7 7 2 8 3 2" xfId="21845" xr:uid="{18DD9CC4-9F3D-449B-974E-5EA1558F48CB}"/>
    <cellStyle name="Normal 7 7 2 8 4" xfId="16179" xr:uid="{1695695F-2464-41D6-AAB1-EFDD296FE4A2}"/>
    <cellStyle name="Normal 7 7 2 9" xfId="5512" xr:uid="{67402623-62A7-484C-BBBD-29B0747A30AE}"/>
    <cellStyle name="Normal 7 7 2 9 2" xfId="14808" xr:uid="{C623544B-77DF-432D-98B2-3EFA6A5FBC1B}"/>
    <cellStyle name="Normal 7 7 3" xfId="1519" xr:uid="{00000000-0005-0000-0000-0000C8070000}"/>
    <cellStyle name="Normal 7 7 3 10" xfId="10096" xr:uid="{E889C744-B608-43B5-BB3E-ACFE2A4C50EA}"/>
    <cellStyle name="Normal 7 7 3 10 2" xfId="20476" xr:uid="{8D285B90-6549-4EE6-AB9F-079A362A9800}"/>
    <cellStyle name="Normal 7 7 3 11" xfId="22639" xr:uid="{A5951408-860D-411A-BD5F-CA66E2B35D51}"/>
    <cellStyle name="Normal 7 7 3 12" xfId="12649" xr:uid="{03EE881B-1C63-4E95-9385-147D60493E94}"/>
    <cellStyle name="Normal 7 7 3 2" xfId="2852" xr:uid="{00000000-0005-0000-0000-000041090000}"/>
    <cellStyle name="Normal 7 7 3 2 2" xfId="3507" xr:uid="{00000000-0005-0000-0000-000042090000}"/>
    <cellStyle name="Normal 7 7 3 2 2 2" xfId="6558" xr:uid="{2C71E10F-77E2-480D-992A-F093AC9F1BCE}"/>
    <cellStyle name="Normal 7 7 3 2 2 2 2" xfId="25910" xr:uid="{98416AC1-7510-4ECC-8DB9-CA572F2882A9}"/>
    <cellStyle name="Normal 7 7 3 2 2 2 3" xfId="16131" xr:uid="{D062C442-F187-4EAD-91F9-D04044821CDA}"/>
    <cellStyle name="Normal 7 7 3 2 2 3" xfId="8584" xr:uid="{B7C43149-46D8-4831-A649-740A5B6F2BDD}"/>
    <cellStyle name="Normal 7 7 3 2 2 3 2" xfId="18964" xr:uid="{E547BB34-0BE3-4C17-8AF5-1E2A567BE5AB}"/>
    <cellStyle name="Normal 7 7 3 2 2 4" xfId="11417" xr:uid="{FF2A3025-8A1F-441D-ACE8-64BDE0D1135C}"/>
    <cellStyle name="Normal 7 7 3 2 2 4 2" xfId="21797" xr:uid="{EA46ECA1-2BDF-4F03-977D-5861686BFB7C}"/>
    <cellStyle name="Normal 7 7 3 2 2 5" xfId="24041" xr:uid="{DE9FD3CB-5AE4-43AC-BED0-8D042F99DAA2}"/>
    <cellStyle name="Normal 7 7 3 2 2 6" xfId="14104" xr:uid="{759737F0-C4A8-4FBA-82DF-065AEDEA5EAA}"/>
    <cellStyle name="Normal 7 7 3 2 3" xfId="4381" xr:uid="{3C28BC18-1B7B-43C7-8BF0-93A4A445BB24}"/>
    <cellStyle name="Normal 7 7 3 2 3 2" xfId="9152" xr:uid="{2D561BC2-362F-450B-825F-BA789CCF5760}"/>
    <cellStyle name="Normal 7 7 3 2 3 2 2" xfId="29195" xr:uid="{A0E574BF-9E24-48E1-A271-0DFCAA34FABA}"/>
    <cellStyle name="Normal 7 7 3 2 3 2 3" xfId="19532" xr:uid="{ED971030-3520-4518-A462-0354BF77764C}"/>
    <cellStyle name="Normal 7 7 3 2 3 3" xfId="11985" xr:uid="{89053BC3-BE6D-4BA1-A02E-7C814AAD062A}"/>
    <cellStyle name="Normal 7 7 3 2 3 3 2" xfId="22365" xr:uid="{8FB6A495-6AAC-4A79-958E-26038FB2225B}"/>
    <cellStyle name="Normal 7 7 3 2 3 4" xfId="24517" xr:uid="{DABB4DE9-D7AF-438F-B64E-5FCAFC4C9344}"/>
    <cellStyle name="Normal 7 7 3 2 3 5" xfId="16699" xr:uid="{EC4484C3-4297-406D-8770-5C9C01B586CD}"/>
    <cellStyle name="Normal 7 7 3 2 4" xfId="6064" xr:uid="{6D51BC33-05C7-4AA0-91CE-E2E28C585877}"/>
    <cellStyle name="Normal 7 7 3 2 4 2" xfId="27249" xr:uid="{B1C0F13B-5457-42CF-BF0D-1810B67828FE}"/>
    <cellStyle name="Normal 7 7 3 2 4 3" xfId="15520" xr:uid="{3A80E960-9A1C-4E96-93ED-B76F8CFDB768}"/>
    <cellStyle name="Normal 7 7 3 2 5" xfId="7973" xr:uid="{DC3F4607-8FBF-4229-ABF0-992CE51C53E7}"/>
    <cellStyle name="Normal 7 7 3 2 5 2" xfId="18353" xr:uid="{FBCE5760-87AC-4838-A3E6-27D17E88049E}"/>
    <cellStyle name="Normal 7 7 3 2 6" xfId="10806" xr:uid="{33977F88-70FF-460E-B122-E4355F19D071}"/>
    <cellStyle name="Normal 7 7 3 2 6 2" xfId="21186" xr:uid="{CF81CA87-9367-4294-9F2C-D29238041B5A}"/>
    <cellStyle name="Normal 7 7 3 2 7" xfId="24266" xr:uid="{227AD105-8158-4CA4-8393-6C398F7799EA}"/>
    <cellStyle name="Normal 7 7 3 2 8" xfId="13335" xr:uid="{8548A3FC-6708-4D3D-8F1C-19F3CF3BD883}"/>
    <cellStyle name="Normal 7 7 3 3" xfId="3508" xr:uid="{00000000-0005-0000-0000-000043090000}"/>
    <cellStyle name="Normal 7 7 3 3 2" xfId="4612" xr:uid="{89F2C6BD-23ED-462B-BE28-A288060C0DFC}"/>
    <cellStyle name="Normal 7 7 3 3 2 2" xfId="9383" xr:uid="{6BD16B65-C7FD-4472-AF20-AED7BF8EB114}"/>
    <cellStyle name="Normal 7 7 3 3 2 2 2" xfId="29349" xr:uid="{CE945988-CE41-416F-9389-6C5A28DBEFB9}"/>
    <cellStyle name="Normal 7 7 3 3 2 2 3" xfId="19763" xr:uid="{4871CDDE-717F-4676-912F-B3C6676B08B2}"/>
    <cellStyle name="Normal 7 7 3 3 2 3" xfId="12216" xr:uid="{D5B51F42-3B77-4B7B-B20B-0F6862F78B2B}"/>
    <cellStyle name="Normal 7 7 3 3 2 3 2" xfId="22596" xr:uid="{DF955F6C-3FD3-4721-8986-CBB2F531CE8D}"/>
    <cellStyle name="Normal 7 7 3 3 2 4" xfId="22965" xr:uid="{B54F08A6-E4F0-4C15-9364-FFD55D32FD72}"/>
    <cellStyle name="Normal 7 7 3 3 2 5" xfId="16930" xr:uid="{7ED0E923-34C2-470F-8D78-EEDED3F9E55E}"/>
    <cellStyle name="Normal 7 7 3 3 3" xfId="6559" xr:uid="{C11160E3-667A-4FC9-A89C-BF99B699CA8C}"/>
    <cellStyle name="Normal 7 7 3 3 3 2" xfId="27296" xr:uid="{0C310A5A-8FD1-44F7-98A7-2D659CAC8830}"/>
    <cellStyle name="Normal 7 7 3 3 3 3" xfId="16132" xr:uid="{0AAD95AE-B8C3-43CD-AF1F-1564868FFB79}"/>
    <cellStyle name="Normal 7 7 3 3 4" xfId="8585" xr:uid="{E6D5297D-ED60-439D-AD45-2F6585040639}"/>
    <cellStyle name="Normal 7 7 3 3 4 2" xfId="18965" xr:uid="{88B25C48-3C6A-49D7-9A4F-506E5F76E153}"/>
    <cellStyle name="Normal 7 7 3 3 5" xfId="11418" xr:uid="{1429B78B-9DFC-4CD1-A4F4-38C8711203FD}"/>
    <cellStyle name="Normal 7 7 3 3 5 2" xfId="21798" xr:uid="{DD683835-E77C-4AFC-AD20-495BB7C4E235}"/>
    <cellStyle name="Normal 7 7 3 3 6" xfId="24140" xr:uid="{93DCECB9-975E-42C3-9907-5E74D5D2E8DB}"/>
    <cellStyle name="Normal 7 7 3 3 7" xfId="14105" xr:uid="{C4399ED8-7591-46FE-B310-02CB5B65204B}"/>
    <cellStyle name="Normal 7 7 3 4" xfId="3506" xr:uid="{00000000-0005-0000-0000-000044090000}"/>
    <cellStyle name="Normal 7 7 3 4 2" xfId="6557" xr:uid="{1984D6E0-282E-4076-8C31-6CB41BBB2BAF}"/>
    <cellStyle name="Normal 7 7 3 4 2 2" xfId="28591" xr:uid="{390798B3-EDAD-47F5-8E0D-7DF5B23894E0}"/>
    <cellStyle name="Normal 7 7 3 4 2 3" xfId="16130" xr:uid="{A16C6FA9-2BC2-409C-9085-BDEFC89B3A64}"/>
    <cellStyle name="Normal 7 7 3 4 3" xfId="8583" xr:uid="{F71AF641-77A0-4621-B5FD-59ADB04C380B}"/>
    <cellStyle name="Normal 7 7 3 4 3 2" xfId="18963" xr:uid="{20B68CA9-8F1E-4ABA-B033-087AE22CDEA6}"/>
    <cellStyle name="Normal 7 7 3 4 4" xfId="11416" xr:uid="{51AB0A02-1BA8-4DC5-968C-E30C5C243333}"/>
    <cellStyle name="Normal 7 7 3 4 4 2" xfId="21796" xr:uid="{C679DD6D-B400-4C98-A3D8-7480E708AAA5}"/>
    <cellStyle name="Normal 7 7 3 4 5" xfId="25213" xr:uid="{0D2936A6-6A59-4AD1-A31C-86CF60E30A99}"/>
    <cellStyle name="Normal 7 7 3 4 6" xfId="14103" xr:uid="{FB82D7A7-6D4D-4CCD-9DC5-6079FA52C303}"/>
    <cellStyle name="Normal 7 7 3 5" xfId="2593" xr:uid="{00000000-0005-0000-0000-000045090000}"/>
    <cellStyle name="Normal 7 7 3 5 2" xfId="5857" xr:uid="{65C0C5E9-B5FE-4B00-BB73-6D05B81BECA7}"/>
    <cellStyle name="Normal 7 7 3 5 2 2" xfId="27493" xr:uid="{8976DB23-6182-4E09-BB4E-85FDB6028B0E}"/>
    <cellStyle name="Normal 7 7 3 5 2 3" xfId="15264" xr:uid="{68F632A7-3E9A-4977-ACA3-0D0FB789A307}"/>
    <cellStyle name="Normal 7 7 3 5 3" xfId="7717" xr:uid="{9503F60A-FB99-424D-8528-B8769E72E29A}"/>
    <cellStyle name="Normal 7 7 3 5 3 2" xfId="18097" xr:uid="{A4130C95-0520-48FA-8FC7-9EB54D98CAC0}"/>
    <cellStyle name="Normal 7 7 3 5 4" xfId="10550" xr:uid="{CCC5433F-11C5-45BC-BBF3-AC5C8DDC16DB}"/>
    <cellStyle name="Normal 7 7 3 5 4 2" xfId="20930" xr:uid="{670411DC-1AAF-4A0F-9FCA-321B4DF9CB56}"/>
    <cellStyle name="Normal 7 7 3 5 5" xfId="23409" xr:uid="{12B9F687-3FC5-4F87-8D20-81FD6AA3783F}"/>
    <cellStyle name="Normal 7 7 3 5 6" xfId="12980" xr:uid="{1166DE3E-3C7B-42CF-B559-6D09ACE261F3}"/>
    <cellStyle name="Normal 7 7 3 6" xfId="2416" xr:uid="{00000000-0005-0000-0000-000040090000}"/>
    <cellStyle name="Normal 7 7 3 6 2" xfId="7542" xr:uid="{6B297C61-A426-42E2-BEFD-15D95033E98E}"/>
    <cellStyle name="Normal 7 7 3 6 2 2" xfId="17922" xr:uid="{2A0680CD-4EBA-46BD-9693-B834435C83CD}"/>
    <cellStyle name="Normal 7 7 3 6 3" xfId="10375" xr:uid="{AB717565-D3D4-4787-9882-274138B115C6}"/>
    <cellStyle name="Normal 7 7 3 6 3 2" xfId="20755" xr:uid="{62D5210C-DF24-409A-8CF5-423136382B68}"/>
    <cellStyle name="Normal 7 7 3 6 4" xfId="25471" xr:uid="{A8F125F6-B67B-425C-B4CD-736F07ADCDA6}"/>
    <cellStyle name="Normal 7 7 3 6 5" xfId="15089" xr:uid="{4EB859A2-46E3-428E-9E46-011564E713B6}"/>
    <cellStyle name="Normal 7 7 3 7" xfId="4109" xr:uid="{B189E86A-2154-44E9-9A33-0D9EF6B4E6B6}"/>
    <cellStyle name="Normal 7 7 3 7 2" xfId="8880" xr:uid="{43DA4BAD-E702-449B-8FA6-6CD0B1F3A39D}"/>
    <cellStyle name="Normal 7 7 3 7 2 2" xfId="19260" xr:uid="{2AEDCD54-9FC7-4366-9AB8-7514E84CF886}"/>
    <cellStyle name="Normal 7 7 3 7 3" xfId="11713" xr:uid="{C913724C-EE6F-4A03-9599-9950CD04EF4A}"/>
    <cellStyle name="Normal 7 7 3 7 3 2" xfId="22093" xr:uid="{261D23D1-D351-4F14-B881-34DEF734E131}"/>
    <cellStyle name="Normal 7 7 3 7 4" xfId="16427" xr:uid="{372E77CC-B278-4852-AA7D-CFAA1E13DB5F}"/>
    <cellStyle name="Normal 7 7 3 8" xfId="5514" xr:uid="{38CDE3D7-BD94-440F-BC4A-FFA35C9DF975}"/>
    <cellStyle name="Normal 7 7 3 8 2" xfId="14810" xr:uid="{2FD30E6F-6ED0-43C8-9631-418C3989C55B}"/>
    <cellStyle name="Normal 7 7 3 9" xfId="7263" xr:uid="{04B2EFA9-4445-41FD-8320-BF4E5323E45F}"/>
    <cellStyle name="Normal 7 7 3 9 2" xfId="17643" xr:uid="{6ACD7728-431E-47FD-8FFF-C9592A3F86FA}"/>
    <cellStyle name="Normal 7 7 4" xfId="1520" xr:uid="{00000000-0005-0000-0000-0000C9070000}"/>
    <cellStyle name="Normal 7 7 4 2" xfId="3509" xr:uid="{00000000-0005-0000-0000-000047090000}"/>
    <cellStyle name="Normal 7 7 4 2 2" xfId="6560" xr:uid="{5951E54E-719C-4037-AD11-C2C8F91FDB72}"/>
    <cellStyle name="Normal 7 7 4 2 2 2" xfId="27803" xr:uid="{DD56CBD4-AEC2-4087-8477-E394135DF909}"/>
    <cellStyle name="Normal 7 7 4 2 2 3" xfId="16133" xr:uid="{BD0338E6-F04C-4F98-B34C-AF7E98B7DEF8}"/>
    <cellStyle name="Normal 7 7 4 2 3" xfId="8586" xr:uid="{746314BD-1259-4FA7-9646-1C695E3C3E75}"/>
    <cellStyle name="Normal 7 7 4 2 3 2" xfId="18966" xr:uid="{B9FF924B-6B07-42E7-A558-E33F607CD720}"/>
    <cellStyle name="Normal 7 7 4 2 4" xfId="11419" xr:uid="{CDC3E7EF-FCED-47C5-9289-48FC29A3F926}"/>
    <cellStyle name="Normal 7 7 4 2 4 2" xfId="21799" xr:uid="{37B0ED64-278B-42A4-B264-31715841ADD8}"/>
    <cellStyle name="Normal 7 7 4 2 5" xfId="24847" xr:uid="{72FDC550-40FB-4880-A159-156CB101B6C4}"/>
    <cellStyle name="Normal 7 7 4 2 6" xfId="14106" xr:uid="{F3F1CB74-2384-47B2-9530-1C3EEAA9B51E}"/>
    <cellStyle name="Normal 7 7 4 3" xfId="2849" xr:uid="{00000000-0005-0000-0000-000048090000}"/>
    <cellStyle name="Normal 7 7 4 3 2" xfId="6061" xr:uid="{600D4439-761D-4C8F-B0E5-3E1CA5CB2EB5}"/>
    <cellStyle name="Normal 7 7 4 3 2 2" xfId="27960" xr:uid="{53570348-B679-4121-BCCE-C8F2FB6B97B7}"/>
    <cellStyle name="Normal 7 7 4 3 2 3" xfId="15517" xr:uid="{D2E905DC-110E-4CFC-A27D-AFBD9F6A5ACC}"/>
    <cellStyle name="Normal 7 7 4 3 3" xfId="7970" xr:uid="{6E0010E1-752C-4732-958B-C8C972E03978}"/>
    <cellStyle name="Normal 7 7 4 3 3 2" xfId="18350" xr:uid="{5C8CF515-945F-4F4F-A02D-D88D97E072F7}"/>
    <cellStyle name="Normal 7 7 4 3 4" xfId="10803" xr:uid="{2921DA33-5276-4965-97F6-DE9E839BA630}"/>
    <cellStyle name="Normal 7 7 4 3 4 2" xfId="21183" xr:uid="{7D8DC2DD-D5F1-4A0D-B41B-C5E71C854740}"/>
    <cellStyle name="Normal 7 7 4 3 5" xfId="24538" xr:uid="{C84E83C0-9320-4903-A72B-389578FC6790}"/>
    <cellStyle name="Normal 7 7 4 3 6" xfId="13332" xr:uid="{32DADDCA-2A3F-4968-9F75-3570127E37B7}"/>
    <cellStyle name="Normal 7 7 4 4" xfId="4231" xr:uid="{FED24733-1034-41B0-B4E3-3EAB52254506}"/>
    <cellStyle name="Normal 7 7 4 4 2" xfId="9002" xr:uid="{6DE852C9-6ECD-4166-B3D5-7D3FB8C76CB6}"/>
    <cellStyle name="Normal 7 7 4 4 2 2" xfId="19382" xr:uid="{AE2D6D5C-5F6E-4488-85D8-83AD15BFD4B8}"/>
    <cellStyle name="Normal 7 7 4 4 3" xfId="11835" xr:uid="{9D85BA2E-63D2-4AC6-9058-7570338D4AB8}"/>
    <cellStyle name="Normal 7 7 4 4 3 2" xfId="22215" xr:uid="{A11DE655-8593-432C-B1CE-9692FB6EBDE7}"/>
    <cellStyle name="Normal 7 7 4 4 4" xfId="22831" xr:uid="{3545043A-97C3-4BEB-9A86-224F9F340D6F}"/>
    <cellStyle name="Normal 7 7 4 4 5" xfId="16549" xr:uid="{A86AA6D0-CDE3-4675-9D71-9C1166E80231}"/>
    <cellStyle name="Normal 7 7 4 5" xfId="5515" xr:uid="{073EF0F5-9C31-416A-9755-CFE675F63728}"/>
    <cellStyle name="Normal 7 7 4 5 2" xfId="14811" xr:uid="{690DDAB2-3F10-4C76-8258-BAC99B58EFA9}"/>
    <cellStyle name="Normal 7 7 4 6" xfId="7264" xr:uid="{E72904BC-11DC-4089-A0A0-68665237A9C1}"/>
    <cellStyle name="Normal 7 7 4 6 2" xfId="17644" xr:uid="{5593957B-21CB-467A-A601-0DFB57B04A95}"/>
    <cellStyle name="Normal 7 7 4 7" xfId="10097" xr:uid="{6E160AC4-EE6C-4514-B4B6-94E8D49BF565}"/>
    <cellStyle name="Normal 7 7 4 7 2" xfId="20477" xr:uid="{7E63E60C-F133-4A48-A85B-351F15CEBEB1}"/>
    <cellStyle name="Normal 7 7 4 8" xfId="24253" xr:uid="{B4BBCC62-20CB-4D6D-9BA8-7EC9921C9202}"/>
    <cellStyle name="Normal 7 7 4 9" xfId="12807" xr:uid="{6248B075-03D7-4527-8BD0-355FE7F0EA73}"/>
    <cellStyle name="Normal 7 7 5" xfId="3510" xr:uid="{00000000-0005-0000-0000-000049090000}"/>
    <cellStyle name="Normal 7 7 5 2" xfId="4613" xr:uid="{AD7F6475-AC25-498F-97D9-95AEF50804B2}"/>
    <cellStyle name="Normal 7 7 5 2 2" xfId="9384" xr:uid="{8F7F0EAE-C9BE-4744-9F60-6386BF527B9E}"/>
    <cellStyle name="Normal 7 7 5 2 2 2" xfId="29350" xr:uid="{ECEBF970-57BF-4F36-B9D8-7772EBF484F1}"/>
    <cellStyle name="Normal 7 7 5 2 2 3" xfId="19764" xr:uid="{C0207E13-6EB3-430B-9E3B-7459000F30F7}"/>
    <cellStyle name="Normal 7 7 5 2 3" xfId="12217" xr:uid="{637C8A77-C2DA-41C7-B1C7-7452C0212BD0}"/>
    <cellStyle name="Normal 7 7 5 2 3 2" xfId="22597" xr:uid="{4642DD10-6988-4B16-8DC5-3B2E4EF5DFD9}"/>
    <cellStyle name="Normal 7 7 5 2 4" xfId="23407" xr:uid="{68B934D2-16B5-4574-930C-5F70319B41D6}"/>
    <cellStyle name="Normal 7 7 5 2 5" xfId="16931" xr:uid="{CD8851BF-4305-4276-A211-853AAEB2E18C}"/>
    <cellStyle name="Normal 7 7 5 3" xfId="6561" xr:uid="{D9F50B8A-EAE6-45D2-9757-96D41910DF33}"/>
    <cellStyle name="Normal 7 7 5 3 2" xfId="27703" xr:uid="{E24BC1D6-99A1-4DFF-A3D3-2E93013892F2}"/>
    <cellStyle name="Normal 7 7 5 3 3" xfId="16134" xr:uid="{982AD3F0-373E-4885-8FBF-EDF3A9C70E74}"/>
    <cellStyle name="Normal 7 7 5 4" xfId="8587" xr:uid="{1B986D95-9C6A-4E78-AC0F-DB0EAB511753}"/>
    <cellStyle name="Normal 7 7 5 4 2" xfId="18967" xr:uid="{054C9D3C-8909-4487-87C0-31393BA9DA6E}"/>
    <cellStyle name="Normal 7 7 5 5" xfId="11420" xr:uid="{37B2F39E-A31F-4EAB-87D8-22284A59451D}"/>
    <cellStyle name="Normal 7 7 5 5 2" xfId="21800" xr:uid="{90949D72-122E-4068-81F4-C737F6C36E51}"/>
    <cellStyle name="Normal 7 7 5 6" xfId="24022" xr:uid="{AC4AA60D-E46F-45B2-8D9C-0D4D1CE5B437}"/>
    <cellStyle name="Normal 7 7 5 7" xfId="14107" xr:uid="{5F579650-634B-44AB-A3C2-A2A1102691CD}"/>
    <cellStyle name="Normal 7 7 6" xfId="3004" xr:uid="{00000000-0005-0000-0000-00004A090000}"/>
    <cellStyle name="Normal 7 7 6 2" xfId="6152" xr:uid="{3F76595B-7A70-4313-AD98-64C64CE90066}"/>
    <cellStyle name="Normal 7 7 6 2 2" xfId="26630" xr:uid="{8EFD9527-C9BA-4589-9728-404461208850}"/>
    <cellStyle name="Normal 7 7 6 2 3" xfId="15630" xr:uid="{B92DC15A-9E26-41CE-9CF7-2BEEEA6C274F}"/>
    <cellStyle name="Normal 7 7 6 3" xfId="8083" xr:uid="{D3D83652-7AB7-46DC-88C3-874F8B321725}"/>
    <cellStyle name="Normal 7 7 6 3 2" xfId="18463" xr:uid="{9767A66B-EFCD-4145-A061-7C4934BCFCA5}"/>
    <cellStyle name="Normal 7 7 6 4" xfId="10916" xr:uid="{DB7ADFAE-CF2D-467F-807B-BA750E3358BE}"/>
    <cellStyle name="Normal 7 7 6 4 2" xfId="21296" xr:uid="{66578466-A08C-4AFA-B5BC-5E4E89791B6D}"/>
    <cellStyle name="Normal 7 7 6 5" xfId="22989" xr:uid="{816A3C82-EF97-4D9A-B226-C5314D42E218}"/>
    <cellStyle name="Normal 7 7 6 6" xfId="13505" xr:uid="{6E0DF169-7B30-43CB-8A82-A2C432D548E4}"/>
    <cellStyle name="Normal 7 7 7" xfId="2490" xr:uid="{00000000-0005-0000-0000-00004B090000}"/>
    <cellStyle name="Normal 7 7 7 2" xfId="5774" xr:uid="{615CF55C-5858-42D6-9029-1D0E586CDA6B}"/>
    <cellStyle name="Normal 7 7 7 2 2" xfId="28096" xr:uid="{769996D8-286A-491D-A186-0B38D0DFAC63}"/>
    <cellStyle name="Normal 7 7 7 2 3" xfId="15161" xr:uid="{C65C49A5-3E9C-4503-8446-C9AEC63DAC9E}"/>
    <cellStyle name="Normal 7 7 7 3" xfId="7614" xr:uid="{92F93284-4B3E-428B-B6C2-ED6E69337A90}"/>
    <cellStyle name="Normal 7 7 7 3 2" xfId="17994" xr:uid="{B72C03A7-4BE7-4FD8-9CD2-E00C8E50581D}"/>
    <cellStyle name="Normal 7 7 7 4" xfId="10447" xr:uid="{16A95490-056D-447E-A776-9D50F4B56E51}"/>
    <cellStyle name="Normal 7 7 7 4 2" xfId="20827" xr:uid="{885B6FAB-364E-4C48-8C9F-4A2E219AAB58}"/>
    <cellStyle name="Normal 7 7 7 5" xfId="23312" xr:uid="{D84AA36F-B8A6-41BB-B4EF-78ABA913D2CD}"/>
    <cellStyle name="Normal 7 7 7 6" xfId="12877" xr:uid="{51741595-A603-4C13-8BE4-D5040003A8A2}"/>
    <cellStyle name="Normal 7 7 8" xfId="2184" xr:uid="{00000000-0005-0000-0000-000034090000}"/>
    <cellStyle name="Normal 7 7 8 2" xfId="7310" xr:uid="{8A50AE7F-CCBF-4D2F-BFB9-C1DB2900D60F}"/>
    <cellStyle name="Normal 7 7 8 2 2" xfId="17690" xr:uid="{C0AD61CF-C327-4565-A0B7-69375C2AFFA1}"/>
    <cellStyle name="Normal 7 7 8 3" xfId="10143" xr:uid="{DA9A460A-D310-4A38-B03C-688489590AC9}"/>
    <cellStyle name="Normal 7 7 8 3 2" xfId="20523" xr:uid="{190AFA82-0FA9-45BA-8F06-D61F6BC89869}"/>
    <cellStyle name="Normal 7 7 8 4" xfId="25028" xr:uid="{92A3C3C0-6143-4185-B2A5-8EF3EAEDE877}"/>
    <cellStyle name="Normal 7 7 8 5" xfId="14857" xr:uid="{5BC75154-B7D6-411C-8490-0363E25D9F80}"/>
    <cellStyle name="Normal 7 7 9" xfId="4089" xr:uid="{E2D62470-0D7C-4BCF-8C41-AF626EEE8446}"/>
    <cellStyle name="Normal 7 7 9 2" xfId="8865" xr:uid="{CF944BA7-FF91-4800-BCE3-BDFB2D3CF169}"/>
    <cellStyle name="Normal 7 7 9 2 2" xfId="19245" xr:uid="{F6804887-5FD8-46C0-93BF-ABEB1F4B4B99}"/>
    <cellStyle name="Normal 7 7 9 3" xfId="11698" xr:uid="{DEF9A11B-AF1B-4FC1-8C44-FAF365916466}"/>
    <cellStyle name="Normal 7 7 9 3 2" xfId="22078" xr:uid="{6C9F6523-AC60-46B2-A5DC-FBC016E9FE01}"/>
    <cellStyle name="Normal 7 7 9 4" xfId="16412" xr:uid="{C660FAB7-D96F-4E6C-833A-6DA3D1214498}"/>
    <cellStyle name="Normal 7 8" xfId="1521" xr:uid="{00000000-0005-0000-0000-0000CA070000}"/>
    <cellStyle name="Normal 7 8 10" xfId="5516" xr:uid="{7981F872-048D-44EB-862C-1863490B0EF3}"/>
    <cellStyle name="Normal 7 8 10 2" xfId="14812" xr:uid="{B43B2494-97F5-4498-91B3-E36B565F3B59}"/>
    <cellStyle name="Normal 7 8 11" xfId="7265" xr:uid="{ED7C597E-FD30-4964-9838-BC946C5800E4}"/>
    <cellStyle name="Normal 7 8 11 2" xfId="17645" xr:uid="{CCE1DC93-0221-401E-AF5B-99672ED397DD}"/>
    <cellStyle name="Normal 7 8 12" xfId="10098" xr:uid="{AE0BFB9E-5501-4680-9948-5E84422DA893}"/>
    <cellStyle name="Normal 7 8 12 2" xfId="20478" xr:uid="{4A988483-51E0-412E-9E59-46CEE99C3B41}"/>
    <cellStyle name="Normal 7 8 13" xfId="23700" xr:uid="{BC4496E3-8A18-485B-A7D4-66FE424DFB75}"/>
    <cellStyle name="Normal 7 8 14" xfId="12449" xr:uid="{245E7DAD-1C66-4C24-A686-F0D68E215EC8}"/>
    <cellStyle name="Normal 7 8 2" xfId="1522" xr:uid="{00000000-0005-0000-0000-0000CB070000}"/>
    <cellStyle name="Normal 7 8 2 10" xfId="10099" xr:uid="{98E6AF7D-E713-489B-BFB7-2D85F6E3108B}"/>
    <cellStyle name="Normal 7 8 2 10 2" xfId="20479" xr:uid="{EB056CE6-575B-4DD8-9AFC-FBB7EE22E1AB}"/>
    <cellStyle name="Normal 7 8 2 11" xfId="22982" xr:uid="{45D0F1E6-4DB8-4B08-A92C-FB3701D67A71}"/>
    <cellStyle name="Normal 7 8 2 12" xfId="12650" xr:uid="{1E636B80-57F4-4836-93F8-5F92C02DB4FD}"/>
    <cellStyle name="Normal 7 8 2 2" xfId="1523" xr:uid="{00000000-0005-0000-0000-0000CC070000}"/>
    <cellStyle name="Normal 7 8 2 2 2" xfId="3512" xr:uid="{00000000-0005-0000-0000-00004F090000}"/>
    <cellStyle name="Normal 7 8 2 2 2 2" xfId="6563" xr:uid="{EB11A89A-2A16-486D-9877-94B0133CC7BB}"/>
    <cellStyle name="Normal 7 8 2 2 2 2 2" xfId="27805" xr:uid="{D4D9D707-88A0-4231-85BB-C83530677E72}"/>
    <cellStyle name="Normal 7 8 2 2 2 2 3" xfId="27970" xr:uid="{0E38C2FA-C142-40C2-AC01-E3CDFBC457DD}"/>
    <cellStyle name="Normal 7 8 2 2 2 2 4" xfId="16136" xr:uid="{775AB728-5859-44E1-B041-0F14552B37AC}"/>
    <cellStyle name="Normal 7 8 2 2 2 3" xfId="8589" xr:uid="{C295360B-1DD4-49F9-A210-3E30A3B4ADA7}"/>
    <cellStyle name="Normal 7 8 2 2 2 3 2" xfId="28954" xr:uid="{A96E8B5A-B5E3-4393-A017-1CF35E2FEC4F}"/>
    <cellStyle name="Normal 7 8 2 2 2 3 3" xfId="18969" xr:uid="{69662BF9-DE8D-4BE4-884F-6374471AD8D6}"/>
    <cellStyle name="Normal 7 8 2 2 2 4" xfId="11422" xr:uid="{A392603C-B2DC-4FBE-8CDC-44E8105A13FA}"/>
    <cellStyle name="Normal 7 8 2 2 2 4 2" xfId="21802" xr:uid="{5E996602-E6E7-481C-8178-70C4707EBA3B}"/>
    <cellStyle name="Normal 7 8 2 2 2 5" xfId="23013" xr:uid="{DCD7C034-9A83-4037-97BF-2FD1AA3ACAE2}"/>
    <cellStyle name="Normal 7 8 2 2 2 6" xfId="14109" xr:uid="{F9FEBBAB-0B1B-47DF-9D61-26E2BD920E60}"/>
    <cellStyle name="Normal 7 8 2 2 3" xfId="4383" xr:uid="{181487C5-ED9A-4A37-894D-630747EF6A82}"/>
    <cellStyle name="Normal 7 8 2 2 3 2" xfId="9154" xr:uid="{B92BA703-193B-443E-B6AF-1260F9C458B3}"/>
    <cellStyle name="Normal 7 8 2 2 3 2 2" xfId="29197" xr:uid="{FC43AD86-1E18-423C-B688-0218500738C7}"/>
    <cellStyle name="Normal 7 8 2 2 3 2 3" xfId="19534" xr:uid="{0FE7F98E-D0D4-4966-A9D9-4239B84E8749}"/>
    <cellStyle name="Normal 7 8 2 2 3 3" xfId="11987" xr:uid="{B856DF8E-EF2D-498F-84DC-D1432C8127B4}"/>
    <cellStyle name="Normal 7 8 2 2 3 3 2" xfId="22367" xr:uid="{2358B23F-1DEE-4F07-B59D-A3292C0A2663}"/>
    <cellStyle name="Normal 7 8 2 2 3 4" xfId="23072" xr:uid="{F1BD4026-BDBC-4F07-91C3-4E30BDC3DF85}"/>
    <cellStyle name="Normal 7 8 2 2 3 5" xfId="16701" xr:uid="{FD13EB93-12BC-4106-97A5-C49FF5588DA9}"/>
    <cellStyle name="Normal 7 8 2 2 4" xfId="5518" xr:uid="{EB844901-5740-434A-ABC2-996F0C577A1A}"/>
    <cellStyle name="Normal 7 8 2 2 4 2" xfId="26185" xr:uid="{7FA8E3E1-04EC-4115-A9E7-91413201C243}"/>
    <cellStyle name="Normal 7 8 2 2 4 3" xfId="14814" xr:uid="{DCF72E2C-A73D-4F52-94E9-921263AA7C3D}"/>
    <cellStyle name="Normal 7 8 2 2 5" xfId="7267" xr:uid="{1F8FFE9A-266A-4C02-A0C9-CB629DCE7BAD}"/>
    <cellStyle name="Normal 7 8 2 2 5 2" xfId="17647" xr:uid="{0801D49D-F350-43B3-85F7-61957A26FD37}"/>
    <cellStyle name="Normal 7 8 2 2 6" xfId="10100" xr:uid="{CF486B53-1EF7-4F7D-B81D-F3F7AA9623BB}"/>
    <cellStyle name="Normal 7 8 2 2 6 2" xfId="20480" xr:uid="{80E59977-4A31-44FE-85B3-9C47708D4A4C}"/>
    <cellStyle name="Normal 7 8 2 2 7" xfId="23681" xr:uid="{0F8BCB19-1DD6-48E6-9826-552942CAF682}"/>
    <cellStyle name="Normal 7 8 2 2 8" xfId="13337" xr:uid="{BE9509A6-58F3-4D8C-80F0-E71C155159CC}"/>
    <cellStyle name="Normal 7 8 2 3" xfId="3513" xr:uid="{00000000-0005-0000-0000-000050090000}"/>
    <cellStyle name="Normal 7 8 2 3 2" xfId="4614" xr:uid="{5A62E504-BFEF-479B-8457-B6A288D1F681}"/>
    <cellStyle name="Normal 7 8 2 3 2 2" xfId="9385" xr:uid="{DD36251F-A545-494E-9EB8-8B904ACA1F5C}"/>
    <cellStyle name="Normal 7 8 2 3 2 2 2" xfId="29351" xr:uid="{705B83BD-F576-4B59-AA3B-6007ABF9EC06}"/>
    <cellStyle name="Normal 7 8 2 3 2 2 3" xfId="19765" xr:uid="{A8D76510-D2B7-4243-943D-05D55F002E54}"/>
    <cellStyle name="Normal 7 8 2 3 2 3" xfId="12218" xr:uid="{DBCF99F1-5F0F-4C40-BA23-FA3AD5209E84}"/>
    <cellStyle name="Normal 7 8 2 3 2 3 2" xfId="22598" xr:uid="{FD9CC561-FB12-4D75-9BE3-1579F0A75E0E}"/>
    <cellStyle name="Normal 7 8 2 3 2 4" xfId="25437" xr:uid="{00CB64E5-E46F-41F4-BAA8-8E628BDE07F1}"/>
    <cellStyle name="Normal 7 8 2 3 2 5" xfId="16932" xr:uid="{62A17E90-746E-4F3A-8C7B-70DBF6036AF8}"/>
    <cellStyle name="Normal 7 8 2 3 3" xfId="6564" xr:uid="{27986DCB-B1DC-40F6-A174-53689B211438}"/>
    <cellStyle name="Normal 7 8 2 3 3 2" xfId="26975" xr:uid="{84F835E7-00DF-47D1-8CAE-1B42976D3EDF}"/>
    <cellStyle name="Normal 7 8 2 3 3 3" xfId="16137" xr:uid="{5206AF1D-AFCA-4ECA-BBF7-E6417F40CA01}"/>
    <cellStyle name="Normal 7 8 2 3 4" xfId="8590" xr:uid="{E3CDF305-8586-426D-9FF9-0AFA0D1F449F}"/>
    <cellStyle name="Normal 7 8 2 3 4 2" xfId="18970" xr:uid="{C0408242-D425-4401-968C-5AD5688825AE}"/>
    <cellStyle name="Normal 7 8 2 3 5" xfId="11423" xr:uid="{9E6A4A17-DB2E-4A2A-A3D6-F787EBD6A00B}"/>
    <cellStyle name="Normal 7 8 2 3 5 2" xfId="21803" xr:uid="{89D1F1E4-DBBB-482E-BFF2-27141B03EE8C}"/>
    <cellStyle name="Normal 7 8 2 3 6" xfId="23661" xr:uid="{4B1DE66C-64F1-41DA-91DC-73742ADDC37F}"/>
    <cellStyle name="Normal 7 8 2 3 7" xfId="14110" xr:uid="{17E11527-AF05-4F78-8691-C27919B2D701}"/>
    <cellStyle name="Normal 7 8 2 4" xfId="3511" xr:uid="{00000000-0005-0000-0000-000051090000}"/>
    <cellStyle name="Normal 7 8 2 4 2" xfId="6562" xr:uid="{A6D4913D-5879-467B-A280-0C48BB6872C3}"/>
    <cellStyle name="Normal 7 8 2 4 2 2" xfId="27379" xr:uid="{38B4BD07-92A6-42D7-AAD5-D9D8C7CF672E}"/>
    <cellStyle name="Normal 7 8 2 4 2 3" xfId="16135" xr:uid="{020DC34B-CADE-4C90-993B-F559A47C1798}"/>
    <cellStyle name="Normal 7 8 2 4 3" xfId="8588" xr:uid="{18B383CC-7CD2-4F2C-9F70-5A3D988943B0}"/>
    <cellStyle name="Normal 7 8 2 4 3 2" xfId="18968" xr:uid="{7949896A-5AB4-4936-8AF7-98E234A13FBA}"/>
    <cellStyle name="Normal 7 8 2 4 4" xfId="11421" xr:uid="{2760F4C4-2CCD-4E6E-ADEA-FDBBC7FFEAB8}"/>
    <cellStyle name="Normal 7 8 2 4 4 2" xfId="21801" xr:uid="{C91E5146-3111-48B7-AC29-114C970974AA}"/>
    <cellStyle name="Normal 7 8 2 4 5" xfId="24265" xr:uid="{05B3E0F6-BC97-4AC7-9F0E-E28B1BE63821}"/>
    <cellStyle name="Normal 7 8 2 4 6" xfId="14108" xr:uid="{AF3D29FE-8396-43E5-86B9-0CC7B8E94F3A}"/>
    <cellStyle name="Normal 7 8 2 5" xfId="2524" xr:uid="{00000000-0005-0000-0000-000052090000}"/>
    <cellStyle name="Normal 7 8 2 5 2" xfId="5800" xr:uid="{B5E01D43-3B65-45FA-A334-039D61490BF7}"/>
    <cellStyle name="Normal 7 8 2 5 2 2" xfId="27359" xr:uid="{860D3B7A-9709-4DE5-A844-0E7D2CDA4383}"/>
    <cellStyle name="Normal 7 8 2 5 2 3" xfId="15195" xr:uid="{92547474-EEB8-4256-AB79-31E1D271515A}"/>
    <cellStyle name="Normal 7 8 2 5 3" xfId="7648" xr:uid="{F5A21145-6AA2-46FC-B6FF-81E2D06AC58C}"/>
    <cellStyle name="Normal 7 8 2 5 3 2" xfId="18028" xr:uid="{C28AEDC6-7965-4FB7-B0D8-88E2ECAA28CF}"/>
    <cellStyle name="Normal 7 8 2 5 4" xfId="10481" xr:uid="{A3AF72E2-FBA7-47F0-B7EC-992385FAF200}"/>
    <cellStyle name="Normal 7 8 2 5 4 2" xfId="20861" xr:uid="{CAAB38BC-F8F5-4C05-A3B4-F1F3DAE5FC85}"/>
    <cellStyle name="Normal 7 8 2 5 5" xfId="23628" xr:uid="{91EAADE9-98CE-48E2-9C65-3474F363B367}"/>
    <cellStyle name="Normal 7 8 2 5 6" xfId="12911" xr:uid="{D53D1181-2B21-4600-962D-26238A4D91B1}"/>
    <cellStyle name="Normal 7 8 2 6" xfId="2417" xr:uid="{00000000-0005-0000-0000-00004D090000}"/>
    <cellStyle name="Normal 7 8 2 6 2" xfId="7543" xr:uid="{4BBDB844-567D-4F2C-918E-588DED154556}"/>
    <cellStyle name="Normal 7 8 2 6 2 2" xfId="17923" xr:uid="{1E5AD033-D5DB-41D3-AC15-3E4616AAABCD}"/>
    <cellStyle name="Normal 7 8 2 6 3" xfId="10376" xr:uid="{A80789FB-8635-4088-8FB8-1F154118F636}"/>
    <cellStyle name="Normal 7 8 2 6 3 2" xfId="20756" xr:uid="{F3D022AC-844C-4D9A-BCC4-9E246CB032AA}"/>
    <cellStyle name="Normal 7 8 2 6 4" xfId="22925" xr:uid="{72711CE9-B1EE-440C-B2C6-02F2ADAE74D3}"/>
    <cellStyle name="Normal 7 8 2 6 5" xfId="15090" xr:uid="{59E52D30-B7AF-4FE1-9D2D-00F8595557E6}"/>
    <cellStyle name="Normal 7 8 2 7" xfId="4110" xr:uid="{A481A10B-6E2C-4D73-8310-D857334E757C}"/>
    <cellStyle name="Normal 7 8 2 7 2" xfId="8881" xr:uid="{9F4FE084-34DE-42B7-880E-5C144E9AF5DE}"/>
    <cellStyle name="Normal 7 8 2 7 2 2" xfId="19261" xr:uid="{1594C506-60B3-4F43-BDCD-E05CFA137F95}"/>
    <cellStyle name="Normal 7 8 2 7 3" xfId="11714" xr:uid="{221CF922-AADE-46AC-8510-BF7EF408F268}"/>
    <cellStyle name="Normal 7 8 2 7 3 2" xfId="22094" xr:uid="{754F14C5-F2C0-4DC5-9C13-87EB84D1F0E1}"/>
    <cellStyle name="Normal 7 8 2 7 4" xfId="16428" xr:uid="{BBA87A2A-AE38-4409-81BF-80B51726EA15}"/>
    <cellStyle name="Normal 7 8 2 8" xfId="5517" xr:uid="{262D6E35-57B3-4303-BEF9-07EB06D78BCE}"/>
    <cellStyle name="Normal 7 8 2 8 2" xfId="14813" xr:uid="{BD40D288-C787-445D-8DD7-A64D12806929}"/>
    <cellStyle name="Normal 7 8 2 9" xfId="7266" xr:uid="{3AD3D8CB-D44E-45C6-BA13-F38440D6FD94}"/>
    <cellStyle name="Normal 7 8 2 9 2" xfId="17646" xr:uid="{5393AD59-4FE1-414E-AEA6-1176CD8E42A3}"/>
    <cellStyle name="Normal 7 8 3" xfId="1524" xr:uid="{00000000-0005-0000-0000-0000CD070000}"/>
    <cellStyle name="Normal 7 8 3 10" xfId="24304" xr:uid="{8C96402B-7A63-440D-9D79-E19639779125}"/>
    <cellStyle name="Normal 7 8 3 11" xfId="12808" xr:uid="{DB3E63EC-B741-4DAA-97A4-C7A717BB0536}"/>
    <cellStyle name="Normal 7 8 3 2" xfId="2853" xr:uid="{00000000-0005-0000-0000-000054090000}"/>
    <cellStyle name="Normal 7 8 3 2 2" xfId="3515" xr:uid="{00000000-0005-0000-0000-000055090000}"/>
    <cellStyle name="Normal 7 8 3 2 2 2" xfId="6566" xr:uid="{5F679275-388E-4DF5-A8C1-F368856D0BE9}"/>
    <cellStyle name="Normal 7 8 3 2 2 2 2" xfId="27416" xr:uid="{EA4A2A04-CA1C-4799-8E31-F36759F6D1EB}"/>
    <cellStyle name="Normal 7 8 3 2 2 2 3" xfId="16139" xr:uid="{AE97444A-3633-4376-9F42-1EF7704EE280}"/>
    <cellStyle name="Normal 7 8 3 2 2 3" xfId="8592" xr:uid="{D94C4494-9D51-476C-B06F-86FD219070DF}"/>
    <cellStyle name="Normal 7 8 3 2 2 3 2" xfId="18972" xr:uid="{86417FD9-8B80-42FD-8C16-BECDA3492506}"/>
    <cellStyle name="Normal 7 8 3 2 2 4" xfId="11425" xr:uid="{F321C522-BC0B-4F7F-9F94-B7DD28CE0DAA}"/>
    <cellStyle name="Normal 7 8 3 2 2 4 2" xfId="21805" xr:uid="{0491B24F-58A0-4377-91A8-0057DE8B8BA6}"/>
    <cellStyle name="Normal 7 8 3 2 2 5" xfId="23667" xr:uid="{4A3BB38C-4BD3-4D97-A6F2-6AF8C60051A1}"/>
    <cellStyle name="Normal 7 8 3 2 2 6" xfId="14112" xr:uid="{262A541D-2908-49D0-AE47-9CFEB11EA45E}"/>
    <cellStyle name="Normal 7 8 3 2 3" xfId="4384" xr:uid="{447CA688-1CB5-4488-9688-F0FC39F457E7}"/>
    <cellStyle name="Normal 7 8 3 2 3 2" xfId="9155" xr:uid="{9472ADC6-5FA7-43C5-8E8A-FC179E3C965A}"/>
    <cellStyle name="Normal 7 8 3 2 3 2 2" xfId="29198" xr:uid="{29046802-CC24-4D7A-97D1-C3E5B361E82A}"/>
    <cellStyle name="Normal 7 8 3 2 3 2 3" xfId="19535" xr:uid="{78C00EF1-E993-453F-A9DF-3151A693D284}"/>
    <cellStyle name="Normal 7 8 3 2 3 3" xfId="11988" xr:uid="{F27D3773-2AA8-43BA-B778-7D928EBDAE17}"/>
    <cellStyle name="Normal 7 8 3 2 3 3 2" xfId="22368" xr:uid="{39E55BE9-DC07-48E4-938A-830D20F99EC9}"/>
    <cellStyle name="Normal 7 8 3 2 3 4" xfId="25249" xr:uid="{72DB413B-53DF-4302-A428-E119E4495B88}"/>
    <cellStyle name="Normal 7 8 3 2 3 5" xfId="16702" xr:uid="{F6B356A3-9255-4D6C-9E61-6390C91C9D69}"/>
    <cellStyle name="Normal 7 8 3 2 4" xfId="6065" xr:uid="{F968D605-7D64-40BF-8CCB-FB2DAB6C391A}"/>
    <cellStyle name="Normal 7 8 3 2 4 2" xfId="26983" xr:uid="{01D9B581-A7A8-4BAB-A7E1-FCE3D2974942}"/>
    <cellStyle name="Normal 7 8 3 2 4 3" xfId="15521" xr:uid="{42C00365-0F2D-4BAB-842E-0E709346EBA4}"/>
    <cellStyle name="Normal 7 8 3 2 5" xfId="7974" xr:uid="{95BC407F-F74C-4E3D-9938-50C2F949768F}"/>
    <cellStyle name="Normal 7 8 3 2 5 2" xfId="18354" xr:uid="{DCE5B817-D74A-4CD3-8147-595558D089EF}"/>
    <cellStyle name="Normal 7 8 3 2 6" xfId="10807" xr:uid="{B8C225DB-6078-4482-AA5C-1C70A3895AF3}"/>
    <cellStyle name="Normal 7 8 3 2 6 2" xfId="21187" xr:uid="{7A6018B2-F374-4CED-9AAA-90AC3E99C4C4}"/>
    <cellStyle name="Normal 7 8 3 2 7" xfId="24728" xr:uid="{3DEB3E29-5202-498B-9D0F-C835644731F1}"/>
    <cellStyle name="Normal 7 8 3 2 8" xfId="13338" xr:uid="{45B8B451-7B5F-44E6-A86D-77E56F8D188B}"/>
    <cellStyle name="Normal 7 8 3 3" xfId="3516" xr:uid="{00000000-0005-0000-0000-000056090000}"/>
    <cellStyle name="Normal 7 8 3 3 2" xfId="4615" xr:uid="{545C96D4-53A4-49FE-9E61-2C15736C90CB}"/>
    <cellStyle name="Normal 7 8 3 3 2 2" xfId="9386" xr:uid="{79A5723C-07FD-4F6D-8631-A40327F1065A}"/>
    <cellStyle name="Normal 7 8 3 3 2 2 2" xfId="29352" xr:uid="{FA4ED228-F7FE-4F02-BF64-E3A775127185}"/>
    <cellStyle name="Normal 7 8 3 3 2 2 3" xfId="19766" xr:uid="{7A33493D-C470-49B0-B617-A56BDBDEA11A}"/>
    <cellStyle name="Normal 7 8 3 3 2 3" xfId="12219" xr:uid="{B4894758-74D8-4921-A4D7-B66873D171CA}"/>
    <cellStyle name="Normal 7 8 3 3 2 3 2" xfId="22599" xr:uid="{6B41FE89-1689-48EF-BE8F-8A3D18258DE4}"/>
    <cellStyle name="Normal 7 8 3 3 2 4" xfId="25782" xr:uid="{4A8C765C-CE60-4E05-BCBA-80F518920950}"/>
    <cellStyle name="Normal 7 8 3 3 2 5" xfId="16933" xr:uid="{EBEF5521-10CD-46EA-A47F-0CA96F92D68D}"/>
    <cellStyle name="Normal 7 8 3 3 3" xfId="6567" xr:uid="{8E31F363-C67B-425F-A763-46AC5E51AADC}"/>
    <cellStyle name="Normal 7 8 3 3 3 2" xfId="28443" xr:uid="{24FD860C-ACFE-4DA1-8D63-3D4E4A5ACE6D}"/>
    <cellStyle name="Normal 7 8 3 3 3 3" xfId="16140" xr:uid="{D01109C0-C637-4BA0-BF8C-67A36E087A4C}"/>
    <cellStyle name="Normal 7 8 3 3 4" xfId="8593" xr:uid="{21B59F37-7245-4146-91DC-8214B393B363}"/>
    <cellStyle name="Normal 7 8 3 3 4 2" xfId="18973" xr:uid="{D4EF6D4B-8CA2-4100-B044-8B08F70C3AA3}"/>
    <cellStyle name="Normal 7 8 3 3 5" xfId="11426" xr:uid="{6BA334D7-A339-4E1C-A101-90B4533033C5}"/>
    <cellStyle name="Normal 7 8 3 3 5 2" xfId="21806" xr:uid="{B14DC5FE-3B6E-4953-8326-7B0E87E8BE07}"/>
    <cellStyle name="Normal 7 8 3 3 6" xfId="25434" xr:uid="{F714C0B9-5AF8-4523-95D8-0AF3A974EF37}"/>
    <cellStyle name="Normal 7 8 3 3 7" xfId="14113" xr:uid="{571135B5-1290-4B03-B84F-33EE4686B6E3}"/>
    <cellStyle name="Normal 7 8 3 4" xfId="3514" xr:uid="{00000000-0005-0000-0000-000057090000}"/>
    <cellStyle name="Normal 7 8 3 4 2" xfId="6565" xr:uid="{0A120DE1-A606-42C0-B188-7FF0CEB52057}"/>
    <cellStyle name="Normal 7 8 3 4 2 2" xfId="27832" xr:uid="{CB827B41-6E34-4485-ADF1-2424F31EE4F3}"/>
    <cellStyle name="Normal 7 8 3 4 2 3" xfId="16138" xr:uid="{87A7B19C-47C8-4535-9ECA-16F61EDCFC87}"/>
    <cellStyle name="Normal 7 8 3 4 3" xfId="8591" xr:uid="{2AD1F471-9932-47D3-B35E-0B1E1456D63B}"/>
    <cellStyle name="Normal 7 8 3 4 3 2" xfId="18971" xr:uid="{17DBC5E4-D4A5-4CBF-9C48-6D8177A2F7FD}"/>
    <cellStyle name="Normal 7 8 3 4 4" xfId="11424" xr:uid="{A5A26F8D-83E1-4ED5-B907-64DBEFD8ECEC}"/>
    <cellStyle name="Normal 7 8 3 4 4 2" xfId="21804" xr:uid="{2B10B68B-EEA4-4EF7-9927-FB2122CB3644}"/>
    <cellStyle name="Normal 7 8 3 4 5" xfId="23152" xr:uid="{96A3161C-7C39-4EF4-9CBE-677777A6DA38}"/>
    <cellStyle name="Normal 7 8 3 4 6" xfId="14111" xr:uid="{F3F77F57-0BEA-4D8A-864B-0CCC9678FEBF}"/>
    <cellStyle name="Normal 7 8 3 5" xfId="2627" xr:uid="{00000000-0005-0000-0000-000058090000}"/>
    <cellStyle name="Normal 7 8 3 5 2" xfId="5888" xr:uid="{10DE449B-772F-403E-B53E-8F527E3E956C}"/>
    <cellStyle name="Normal 7 8 3 5 2 2" xfId="27197" xr:uid="{6AC8801F-B639-4F85-919C-F455858033E1}"/>
    <cellStyle name="Normal 7 8 3 5 2 3" xfId="15298" xr:uid="{6EB7D2AB-226F-4261-B766-566EE5A8D4DE}"/>
    <cellStyle name="Normal 7 8 3 5 3" xfId="7751" xr:uid="{B4427FDC-18D8-4BF0-9AA9-3DCBE6FB5CB6}"/>
    <cellStyle name="Normal 7 8 3 5 3 2" xfId="18131" xr:uid="{E05F336D-BAC6-4831-9BD5-5EF0C803FCAF}"/>
    <cellStyle name="Normal 7 8 3 5 4" xfId="10584" xr:uid="{E35B07AF-51EB-49EB-8D64-5176635FF471}"/>
    <cellStyle name="Normal 7 8 3 5 4 2" xfId="20964" xr:uid="{D9107844-D4B9-4D7C-BB1D-5797A487AD57}"/>
    <cellStyle name="Normal 7 8 3 5 5" xfId="23741" xr:uid="{9BF79791-BE4B-4383-B162-A69EE8B513CC}"/>
    <cellStyle name="Normal 7 8 3 5 6" xfId="13014" xr:uid="{ED86C5AD-79C9-48EC-B39F-81359DA56D05}"/>
    <cellStyle name="Normal 7 8 3 6" xfId="4232" xr:uid="{59BA6427-845F-4501-AB9A-91D75CDD42EA}"/>
    <cellStyle name="Normal 7 8 3 6 2" xfId="9003" xr:uid="{D698A893-5EAB-4217-B9C3-E2C0C41057C9}"/>
    <cellStyle name="Normal 7 8 3 6 2 2" xfId="19383" xr:uid="{0F0FA002-57F2-45EE-83D3-ECFD5AF5B1AF}"/>
    <cellStyle name="Normal 7 8 3 6 3" xfId="11836" xr:uid="{5F2CCC17-7C1C-4996-8E38-7FCD9236367C}"/>
    <cellStyle name="Normal 7 8 3 6 3 2" xfId="22216" xr:uid="{E03DF7B2-2269-4CD3-9101-3E3AA292BE16}"/>
    <cellStyle name="Normal 7 8 3 6 4" xfId="24180" xr:uid="{B644EC93-CDF4-401E-82A2-1272E92688F2}"/>
    <cellStyle name="Normal 7 8 3 6 5" xfId="16550" xr:uid="{26DEA9EB-1A5A-4FBB-9ADB-0ADCAAD6F035}"/>
    <cellStyle name="Normal 7 8 3 7" xfId="5519" xr:uid="{1255BA54-6F4F-4228-B965-919623B1C04F}"/>
    <cellStyle name="Normal 7 8 3 7 2" xfId="14815" xr:uid="{B74EE7AC-B2ED-4026-9452-F278D7571678}"/>
    <cellStyle name="Normal 7 8 3 8" xfId="7268" xr:uid="{9E615E01-71BB-4B3F-9E38-5297BC321302}"/>
    <cellStyle name="Normal 7 8 3 8 2" xfId="17648" xr:uid="{98EB6D51-3516-4C0D-AD2E-2AD1BC33568F}"/>
    <cellStyle name="Normal 7 8 3 9" xfId="10101" xr:uid="{A57FA0DA-9FD7-4CA6-9CB7-82C9D1601774}"/>
    <cellStyle name="Normal 7 8 3 9 2" xfId="20481" xr:uid="{0A58600F-6701-41B4-8111-EC37D917DB22}"/>
    <cellStyle name="Normal 7 8 4" xfId="1525" xr:uid="{00000000-0005-0000-0000-0000CE070000}"/>
    <cellStyle name="Normal 7 8 4 2" xfId="3517" xr:uid="{00000000-0005-0000-0000-00005A090000}"/>
    <cellStyle name="Normal 7 8 4 2 2" xfId="6568" xr:uid="{2D3B1732-C0C4-4184-9529-9D3397680CCF}"/>
    <cellStyle name="Normal 7 8 4 2 2 2" xfId="26339" xr:uid="{18BA798C-1CAB-4154-8A00-6F8B20C7677C}"/>
    <cellStyle name="Normal 7 8 4 2 2 3" xfId="16141" xr:uid="{2EC925BB-FC79-43F7-9189-F3E0AEB2AAC6}"/>
    <cellStyle name="Normal 7 8 4 2 3" xfId="8594" xr:uid="{E889EDAF-AC51-4E64-B90A-68E56389DFF1}"/>
    <cellStyle name="Normal 7 8 4 2 3 2" xfId="18974" xr:uid="{CF1ED609-EDFD-4B74-BCFC-93DB78C9BEE4}"/>
    <cellStyle name="Normal 7 8 4 2 4" xfId="11427" xr:uid="{C14DD82C-EB00-41EA-81C7-986D104E753A}"/>
    <cellStyle name="Normal 7 8 4 2 4 2" xfId="21807" xr:uid="{28EDE53E-4E23-4C8E-803B-8CF54ADE71C3}"/>
    <cellStyle name="Normal 7 8 4 2 5" xfId="23868" xr:uid="{DAF8F0C6-D633-4834-AF21-6EB4864E869F}"/>
    <cellStyle name="Normal 7 8 4 2 6" xfId="14114" xr:uid="{FC4B95CA-7630-4D5E-9F99-47E4DE000F79}"/>
    <cellStyle name="Normal 7 8 4 3" xfId="4382" xr:uid="{DDDC4B48-D8E9-4CFF-BC48-3733A2D9C0DB}"/>
    <cellStyle name="Normal 7 8 4 3 2" xfId="9153" xr:uid="{88E149B4-AEE7-4B2B-8FC2-3B3D63800B72}"/>
    <cellStyle name="Normal 7 8 4 3 2 2" xfId="29196" xr:uid="{13EE9B69-83F2-4861-9BB9-B19C3E5A5F7A}"/>
    <cellStyle name="Normal 7 8 4 3 2 3" xfId="19533" xr:uid="{146A8993-573F-4BA9-938B-F93667F4DF6B}"/>
    <cellStyle name="Normal 7 8 4 3 3" xfId="11986" xr:uid="{D8F0375E-D6EF-4256-9453-2256BA4E9CE2}"/>
    <cellStyle name="Normal 7 8 4 3 3 2" xfId="22366" xr:uid="{7BB54D95-9672-4655-A145-127DD140A5F0}"/>
    <cellStyle name="Normal 7 8 4 3 4" xfId="25002" xr:uid="{97038F17-365A-4DF1-A989-2DB0119DA142}"/>
    <cellStyle name="Normal 7 8 4 3 5" xfId="16700" xr:uid="{15D63064-F809-4432-A947-3CD3660D0709}"/>
    <cellStyle name="Normal 7 8 4 4" xfId="5520" xr:uid="{12700FF1-E859-4A50-834D-53FEE56265D2}"/>
    <cellStyle name="Normal 7 8 4 4 2" xfId="27925" xr:uid="{7C539E13-FE66-4E42-80B7-588329FD1E86}"/>
    <cellStyle name="Normal 7 8 4 4 3" xfId="14816" xr:uid="{3BC6BBA6-D823-4391-BFF5-F62FFCA43906}"/>
    <cellStyle name="Normal 7 8 4 5" xfId="7269" xr:uid="{09E4D0D4-DD47-4C28-BA61-BC050682ED6E}"/>
    <cellStyle name="Normal 7 8 4 5 2" xfId="17649" xr:uid="{3B1BE631-D436-4B36-A9FC-9578B0B4D703}"/>
    <cellStyle name="Normal 7 8 4 6" xfId="10102" xr:uid="{6EC9376E-3E00-4354-AE8C-26D2158FBB93}"/>
    <cellStyle name="Normal 7 8 4 6 2" xfId="20482" xr:uid="{4470BBFB-6868-457E-AF5E-D56EEAF443BE}"/>
    <cellStyle name="Normal 7 8 4 7" xfId="24920" xr:uid="{5C022206-BF20-4DB4-ACFA-19E9DD733230}"/>
    <cellStyle name="Normal 7 8 4 8" xfId="13336" xr:uid="{C03A58B5-F03B-40CC-8671-B10B50CF5463}"/>
    <cellStyle name="Normal 7 8 5" xfId="3518" xr:uid="{00000000-0005-0000-0000-00005B090000}"/>
    <cellStyle name="Normal 7 8 5 2" xfId="4616" xr:uid="{6FE2DECE-CF5D-4EA3-B482-2923A49B0CAE}"/>
    <cellStyle name="Normal 7 8 5 2 2" xfId="9387" xr:uid="{EB7FA5EB-7F5C-4DD4-ACB2-AEAB0F7C18F4}"/>
    <cellStyle name="Normal 7 8 5 2 2 2" xfId="29353" xr:uid="{7E7B8F39-C9D1-4B60-9B39-DF7E143DCFA4}"/>
    <cellStyle name="Normal 7 8 5 2 2 3" xfId="19767" xr:uid="{B159F4FE-C009-45E2-A5B6-8C6524487467}"/>
    <cellStyle name="Normal 7 8 5 2 3" xfId="12220" xr:uid="{C7BAC334-97E7-456D-B63A-44008174535C}"/>
    <cellStyle name="Normal 7 8 5 2 3 2" xfId="22600" xr:uid="{33603211-998B-4CBE-AD4A-461612197449}"/>
    <cellStyle name="Normal 7 8 5 2 4" xfId="24636" xr:uid="{16505472-9B54-4E8E-A907-73F926F8CEBC}"/>
    <cellStyle name="Normal 7 8 5 2 5" xfId="16934" xr:uid="{F45452EC-FE44-479B-9E32-60AB2B62D4E2}"/>
    <cellStyle name="Normal 7 8 5 3" xfId="6569" xr:uid="{5C36BBD4-913A-4277-A9D3-4A7F6C8E6197}"/>
    <cellStyle name="Normal 7 8 5 3 2" xfId="28508" xr:uid="{56C0E03D-EDAC-4478-B152-E33DFB8842C2}"/>
    <cellStyle name="Normal 7 8 5 3 3" xfId="16142" xr:uid="{7CA00030-135D-4E3B-9825-4467B971B465}"/>
    <cellStyle name="Normal 7 8 5 4" xfId="8595" xr:uid="{3EF1D7D6-C217-49AF-9C72-2054E589F6B3}"/>
    <cellStyle name="Normal 7 8 5 4 2" xfId="18975" xr:uid="{72959006-9EC3-463A-9313-2524A79B09CD}"/>
    <cellStyle name="Normal 7 8 5 5" xfId="11428" xr:uid="{685EB8FE-A462-4983-B49D-13FB883C5612}"/>
    <cellStyle name="Normal 7 8 5 5 2" xfId="21808" xr:uid="{80E81E97-8C0A-4EBE-BAF1-B83D64823B71}"/>
    <cellStyle name="Normal 7 8 5 6" xfId="24437" xr:uid="{560FF643-4B9B-4EF0-A996-EBF2BE331482}"/>
    <cellStyle name="Normal 7 8 5 7" xfId="14115" xr:uid="{889DBCD3-4D9D-4D56-AED3-0D3D13B08F28}"/>
    <cellStyle name="Normal 7 8 6" xfId="3005" xr:uid="{00000000-0005-0000-0000-00005C090000}"/>
    <cellStyle name="Normal 7 8 6 2" xfId="6153" xr:uid="{ECB7BE2F-F1BF-4158-969C-F9ECBA07135F}"/>
    <cellStyle name="Normal 7 8 6 2 2" xfId="28650" xr:uid="{80419F36-A086-4067-833D-EBD603F8F0E4}"/>
    <cellStyle name="Normal 7 8 6 2 3" xfId="15631" xr:uid="{CF2628DF-893E-4F73-A427-DA1C36416A14}"/>
    <cellStyle name="Normal 7 8 6 3" xfId="8084" xr:uid="{9B558696-2698-4280-A3BA-786C8B9EB28D}"/>
    <cellStyle name="Normal 7 8 6 3 2" xfId="18464" xr:uid="{539FCDB9-9685-4A12-88FB-F7D5E54DEA17}"/>
    <cellStyle name="Normal 7 8 6 4" xfId="10917" xr:uid="{BBA3631A-F5B5-4D2E-BC5C-476E2AEBE074}"/>
    <cellStyle name="Normal 7 8 6 4 2" xfId="21297" xr:uid="{8243ADB7-0152-45E1-BCEC-7B4C35B31788}"/>
    <cellStyle name="Normal 7 8 6 5" xfId="23924" xr:uid="{5248020E-73F8-4BD7-B357-541AFA29F228}"/>
    <cellStyle name="Normal 7 8 6 6" xfId="13506" xr:uid="{8526138E-9324-496C-AED5-8C55EE1A18A0}"/>
    <cellStyle name="Normal 7 8 7" xfId="2464" xr:uid="{00000000-0005-0000-0000-00005D090000}"/>
    <cellStyle name="Normal 7 8 7 2" xfId="5754" xr:uid="{C11A75DA-8194-440B-9B8C-0D34AA248DDB}"/>
    <cellStyle name="Normal 7 8 7 2 2" xfId="26764" xr:uid="{807FB85F-D401-4E4D-B3E3-50260B76AA88}"/>
    <cellStyle name="Normal 7 8 7 2 3" xfId="15135" xr:uid="{74DEED31-889A-4695-836C-C5D98706DCF3}"/>
    <cellStyle name="Normal 7 8 7 3" xfId="7588" xr:uid="{542CD4D7-15E3-43F7-8EAA-FCF5E44DFBDF}"/>
    <cellStyle name="Normal 7 8 7 3 2" xfId="17968" xr:uid="{F90E9161-0A68-425A-8227-C2EF28C4EE8A}"/>
    <cellStyle name="Normal 7 8 7 4" xfId="10421" xr:uid="{EC31E704-79D0-40EA-8D9C-CD2D93D13E36}"/>
    <cellStyle name="Normal 7 8 7 4 2" xfId="20801" xr:uid="{9C889ABF-4886-479A-BA81-31468C2AB18D}"/>
    <cellStyle name="Normal 7 8 7 5" xfId="23209" xr:uid="{E84ED942-BD3F-4A1B-980D-B708E4354395}"/>
    <cellStyle name="Normal 7 8 7 6" xfId="12851" xr:uid="{FA02A863-7404-4A05-B219-E910A08E343C}"/>
    <cellStyle name="Normal 7 8 8" xfId="2218" xr:uid="{00000000-0005-0000-0000-00004C090000}"/>
    <cellStyle name="Normal 7 8 8 2" xfId="7344" xr:uid="{61DDE688-2A70-4F2A-B6EE-DE4DE9B40FD2}"/>
    <cellStyle name="Normal 7 8 8 2 2" xfId="17724" xr:uid="{F547AF6E-3139-4C19-B29C-9F548C32EF0D}"/>
    <cellStyle name="Normal 7 8 8 3" xfId="10177" xr:uid="{CF8ECEF6-1BD3-423E-8735-1B48A9AC7EBF}"/>
    <cellStyle name="Normal 7 8 8 3 2" xfId="20557" xr:uid="{760FCA6F-6B42-44AB-B086-38F9E5CE5D2F}"/>
    <cellStyle name="Normal 7 8 8 4" xfId="24354" xr:uid="{59B7BEB4-E380-44D7-965B-F4AE71DC9ECA}"/>
    <cellStyle name="Normal 7 8 8 5" xfId="14891" xr:uid="{4FAD8375-0A0D-4BB1-BDA6-9363022E60FB}"/>
    <cellStyle name="Normal 7 8 9" xfId="4090" xr:uid="{FEACF0C8-3B18-49F1-89D3-9F76FFBE9C2B}"/>
    <cellStyle name="Normal 7 8 9 2" xfId="8866" xr:uid="{044108D4-921D-454F-BC77-7FEBD8D9F1BE}"/>
    <cellStyle name="Normal 7 8 9 2 2" xfId="19246" xr:uid="{3963D2D1-7D47-4D3F-8EEF-DFA1EBBFAD56}"/>
    <cellStyle name="Normal 7 8 9 3" xfId="11699" xr:uid="{7CC49168-E851-4172-8B55-2E2123A2E074}"/>
    <cellStyle name="Normal 7 8 9 3 2" xfId="22079" xr:uid="{1F00B042-48FB-473F-BBE8-03A7A9D3718B}"/>
    <cellStyle name="Normal 7 8 9 4" xfId="16413" xr:uid="{9ECAB39F-081A-4BCF-91F5-E4AF0193581E}"/>
    <cellStyle name="Normal 7 9" xfId="1526" xr:uid="{00000000-0005-0000-0000-0000CF070000}"/>
    <cellStyle name="Normal 7 9 10" xfId="7270" xr:uid="{76B76404-D632-40A0-BB9A-59637784038A}"/>
    <cellStyle name="Normal 7 9 10 2" xfId="17650" xr:uid="{9FC1061D-EC27-4D99-933D-B09A5D9C7F27}"/>
    <cellStyle name="Normal 7 9 11" xfId="10103" xr:uid="{D870EB85-AD4D-4FEB-92BD-E2F68463C43F}"/>
    <cellStyle name="Normal 7 9 11 2" xfId="20483" xr:uid="{B025CEB8-359C-41A1-95E0-E003A49FD9C1}"/>
    <cellStyle name="Normal 7 9 12" xfId="24205" xr:uid="{69CE26CE-3A4C-454E-8F2D-CB9244761167}"/>
    <cellStyle name="Normal 7 9 13" xfId="12432" xr:uid="{AC04919D-675B-4B08-8270-6BD19B73D1B5}"/>
    <cellStyle name="Normal 7 9 2" xfId="1527" xr:uid="{00000000-0005-0000-0000-0000D0070000}"/>
    <cellStyle name="Normal 7 9 2 10" xfId="10104" xr:uid="{E8C46142-E8B2-4D5F-8EE2-1212BE095953}"/>
    <cellStyle name="Normal 7 9 2 10 2" xfId="20484" xr:uid="{3961B3AA-27FD-4F2D-81A3-D6F4042000D3}"/>
    <cellStyle name="Normal 7 9 2 11" xfId="24029" xr:uid="{47681A00-42C3-4ED8-88C1-F08154E55A54}"/>
    <cellStyle name="Normal 7 9 2 12" xfId="12651" xr:uid="{8C56996B-E01D-467A-82C7-7D82C4130E86}"/>
    <cellStyle name="Normal 7 9 2 2" xfId="1528" xr:uid="{00000000-0005-0000-0000-0000D1070000}"/>
    <cellStyle name="Normal 7 9 2 2 2" xfId="3520" xr:uid="{00000000-0005-0000-0000-000061090000}"/>
    <cellStyle name="Normal 7 9 2 2 2 2" xfId="6571" xr:uid="{08851B5F-A0C6-4173-92C6-3E7000C8619F}"/>
    <cellStyle name="Normal 7 9 2 2 2 2 2" xfId="27103" xr:uid="{CEE07C7C-3E03-42D2-943B-38879DADD3F3}"/>
    <cellStyle name="Normal 7 9 2 2 2 2 3" xfId="26804" xr:uid="{D5E4D8DD-3FA5-4219-8507-710DA5DB159F}"/>
    <cellStyle name="Normal 7 9 2 2 2 2 4" xfId="16144" xr:uid="{F0204F73-FBE0-4809-A492-AAEF4FFB1D37}"/>
    <cellStyle name="Normal 7 9 2 2 2 3" xfId="8597" xr:uid="{89A1D3EC-64C2-4849-B353-0D2924A8D8FC}"/>
    <cellStyle name="Normal 7 9 2 2 2 3 2" xfId="28955" xr:uid="{5F917D48-4F1B-4B93-A25D-AD1D9110EBB6}"/>
    <cellStyle name="Normal 7 9 2 2 2 3 3" xfId="18977" xr:uid="{5F01B0CE-0AEF-40AE-8AF6-6394A42860FE}"/>
    <cellStyle name="Normal 7 9 2 2 2 4" xfId="11430" xr:uid="{5B92965B-4502-425D-8343-5002168817EF}"/>
    <cellStyle name="Normal 7 9 2 2 2 4 2" xfId="21810" xr:uid="{EC4382FD-FB15-4D27-8555-27EFDA1B470C}"/>
    <cellStyle name="Normal 7 9 2 2 2 5" xfId="25291" xr:uid="{99CC8E3D-D4B8-4B8A-BCE4-EDCA6176E377}"/>
    <cellStyle name="Normal 7 9 2 2 2 6" xfId="14117" xr:uid="{57595528-7EB4-4445-8F59-1E354DAFFCE0}"/>
    <cellStyle name="Normal 7 9 2 2 3" xfId="4385" xr:uid="{EB528A48-2B64-4BDC-8BAB-0FE57D1C1D8E}"/>
    <cellStyle name="Normal 7 9 2 2 3 2" xfId="9156" xr:uid="{E8D964A0-F164-4946-80DB-AB8D069D5C9F}"/>
    <cellStyle name="Normal 7 9 2 2 3 2 2" xfId="29199" xr:uid="{D58B8F9A-5BDF-468E-8C95-FE715D3C18B6}"/>
    <cellStyle name="Normal 7 9 2 2 3 2 3" xfId="19536" xr:uid="{C3ACBE5E-39B4-4333-B2B5-F5429CC797E6}"/>
    <cellStyle name="Normal 7 9 2 2 3 3" xfId="11989" xr:uid="{0D94B800-EF91-4226-824B-57DB58AA52C0}"/>
    <cellStyle name="Normal 7 9 2 2 3 3 2" xfId="22369" xr:uid="{A565410B-6B4B-47B2-A417-B3C674410799}"/>
    <cellStyle name="Normal 7 9 2 2 3 4" xfId="25315" xr:uid="{EA531831-9B22-4B41-ACD8-704165E0FA10}"/>
    <cellStyle name="Normal 7 9 2 2 3 5" xfId="16703" xr:uid="{9C4EFBA3-6C6E-49BD-AC85-870512FC7371}"/>
    <cellStyle name="Normal 7 9 2 2 4" xfId="5523" xr:uid="{18BC8DA5-668A-4E08-B837-D6E5D5825294}"/>
    <cellStyle name="Normal 7 9 2 2 4 2" xfId="28165" xr:uid="{389B0291-07E3-4E2E-9500-1F54470578F6}"/>
    <cellStyle name="Normal 7 9 2 2 4 3" xfId="14819" xr:uid="{4A15D896-DA51-48D9-8AAD-A328E02E30F3}"/>
    <cellStyle name="Normal 7 9 2 2 5" xfId="7272" xr:uid="{02FE9ED2-AE5C-4F82-AC53-CE84C785F709}"/>
    <cellStyle name="Normal 7 9 2 2 5 2" xfId="17652" xr:uid="{E1DCDE85-C82F-40FA-9E8E-32D8F09DF505}"/>
    <cellStyle name="Normal 7 9 2 2 6" xfId="10105" xr:uid="{9A763DA3-65C7-470B-B90A-0B57D73D284E}"/>
    <cellStyle name="Normal 7 9 2 2 6 2" xfId="20485" xr:uid="{491B9786-B64D-46A4-9AB6-CF8D6286570A}"/>
    <cellStyle name="Normal 7 9 2 2 7" xfId="25340" xr:uid="{E73C036E-A05A-4DA2-9D76-D70653EB3182}"/>
    <cellStyle name="Normal 7 9 2 2 8" xfId="13340" xr:uid="{E35BAE62-FA84-42DC-B6E0-509D12519BE2}"/>
    <cellStyle name="Normal 7 9 2 3" xfId="3521" xr:uid="{00000000-0005-0000-0000-000062090000}"/>
    <cellStyle name="Normal 7 9 2 3 2" xfId="4617" xr:uid="{3CBC5E3B-62D7-4DB8-815F-3B4712A8F13D}"/>
    <cellStyle name="Normal 7 9 2 3 2 2" xfId="9388" xr:uid="{7AABAB45-D7FE-46BE-9046-290BB631FB24}"/>
    <cellStyle name="Normal 7 9 2 3 2 2 2" xfId="29354" xr:uid="{324F7A9F-FE78-4615-8C4D-FF47E462CCC9}"/>
    <cellStyle name="Normal 7 9 2 3 2 2 3" xfId="19768" xr:uid="{F5587A6F-B2B0-4149-839D-414E408BA8D0}"/>
    <cellStyle name="Normal 7 9 2 3 2 3" xfId="12221" xr:uid="{B475D31E-70F6-438B-8C9E-ECB57843A29A}"/>
    <cellStyle name="Normal 7 9 2 3 2 3 2" xfId="22601" xr:uid="{BADAC9A4-43D9-4F92-BD81-0DADED5F81E3}"/>
    <cellStyle name="Normal 7 9 2 3 2 4" xfId="22799" xr:uid="{FCC204BA-D332-4134-B6DB-AEF25B42614C}"/>
    <cellStyle name="Normal 7 9 2 3 2 5" xfId="16935" xr:uid="{CCB1FEA2-2B68-4F1C-9FD9-C4B2B1D7B967}"/>
    <cellStyle name="Normal 7 9 2 3 3" xfId="6572" xr:uid="{71E69CFC-40E7-4104-BFBA-4DBE33C2F82D}"/>
    <cellStyle name="Normal 7 9 2 3 3 2" xfId="26622" xr:uid="{F58E0E78-8ECE-42E0-96CB-0D7D2E1A5464}"/>
    <cellStyle name="Normal 7 9 2 3 3 3" xfId="16145" xr:uid="{8D530DF0-F5EF-41BD-A2D4-B3FC36911876}"/>
    <cellStyle name="Normal 7 9 2 3 4" xfId="8598" xr:uid="{CDA5547D-2F80-4A49-B0B1-AB2FA1B1084B}"/>
    <cellStyle name="Normal 7 9 2 3 4 2" xfId="18978" xr:uid="{2236DDA7-9D03-4C60-B54C-5924CE083B3C}"/>
    <cellStyle name="Normal 7 9 2 3 5" xfId="11431" xr:uid="{9791950E-AE78-4758-9E42-C1AECEDCC64D}"/>
    <cellStyle name="Normal 7 9 2 3 5 2" xfId="21811" xr:uid="{83B9B04D-4243-406B-ABFC-78F92A017694}"/>
    <cellStyle name="Normal 7 9 2 3 6" xfId="23912" xr:uid="{E58699ED-2530-462B-88C0-F1DA833FB6D3}"/>
    <cellStyle name="Normal 7 9 2 3 7" xfId="14118" xr:uid="{2D4AAA1A-2B8B-40C1-9A1E-00B7BC6FC7D8}"/>
    <cellStyle name="Normal 7 9 2 4" xfId="3519" xr:uid="{00000000-0005-0000-0000-000063090000}"/>
    <cellStyle name="Normal 7 9 2 4 2" xfId="6570" xr:uid="{0678E052-A05D-47FC-9CF2-7856977E5B03}"/>
    <cellStyle name="Normal 7 9 2 4 2 2" xfId="27943" xr:uid="{3A9EC0DA-80EC-450F-9518-A60478D3153D}"/>
    <cellStyle name="Normal 7 9 2 4 2 3" xfId="16143" xr:uid="{35D206DD-1A1E-4F56-BB7A-53C0916F54B3}"/>
    <cellStyle name="Normal 7 9 2 4 3" xfId="8596" xr:uid="{CDC1C0DC-7ED4-43F3-A6D6-B09549999CB6}"/>
    <cellStyle name="Normal 7 9 2 4 3 2" xfId="18976" xr:uid="{CC7E147F-2D79-4243-B86F-0A56D99A4F7D}"/>
    <cellStyle name="Normal 7 9 2 4 4" xfId="11429" xr:uid="{780E7390-0FB8-4182-9798-6692B3F5C71A}"/>
    <cellStyle name="Normal 7 9 2 4 4 2" xfId="21809" xr:uid="{B7712B30-F3F0-4E71-95FB-C62553CC3BDF}"/>
    <cellStyle name="Normal 7 9 2 4 5" xfId="24355" xr:uid="{8A7F2BD6-0CA8-4A18-9356-1337DE2860AA}"/>
    <cellStyle name="Normal 7 9 2 4 6" xfId="14116" xr:uid="{0AE5AA18-0D24-4CE0-A9B1-8E4BFA177CD5}"/>
    <cellStyle name="Normal 7 9 2 5" xfId="2610" xr:uid="{00000000-0005-0000-0000-000064090000}"/>
    <cellStyle name="Normal 7 9 2 5 2" xfId="5873" xr:uid="{02EC3617-103E-479F-BD91-557718149D0F}"/>
    <cellStyle name="Normal 7 9 2 5 2 2" xfId="27172" xr:uid="{B13239FD-9AD8-4D87-BD9B-30459B012047}"/>
    <cellStyle name="Normal 7 9 2 5 2 3" xfId="15281" xr:uid="{525DCEDE-148E-4FA1-9F80-FA1DD04D1FD9}"/>
    <cellStyle name="Normal 7 9 2 5 3" xfId="7734" xr:uid="{205D57FB-2FDB-4E35-995D-6CAC7E85399C}"/>
    <cellStyle name="Normal 7 9 2 5 3 2" xfId="18114" xr:uid="{5EB5B4F1-ADC4-4B88-A39E-84C73F0E9D54}"/>
    <cellStyle name="Normal 7 9 2 5 4" xfId="10567" xr:uid="{4D04A9D9-B538-4A30-9770-CDF7E0117AE7}"/>
    <cellStyle name="Normal 7 9 2 5 4 2" xfId="20947" xr:uid="{18912B82-CF5D-4537-98C1-8DAAB5D0F50B}"/>
    <cellStyle name="Normal 7 9 2 5 5" xfId="24966" xr:uid="{2F0DDD04-8A76-43E6-BA13-A08E98458436}"/>
    <cellStyle name="Normal 7 9 2 5 6" xfId="12997" xr:uid="{C487D90F-46AF-4631-AB02-F6BE425059FA}"/>
    <cellStyle name="Normal 7 9 2 6" xfId="2418" xr:uid="{00000000-0005-0000-0000-00005F090000}"/>
    <cellStyle name="Normal 7 9 2 6 2" xfId="7544" xr:uid="{F30F222B-9441-437C-A6E0-AB2324CAF431}"/>
    <cellStyle name="Normal 7 9 2 6 2 2" xfId="17924" xr:uid="{D512FE79-C220-4CDE-BC43-6B9FBDDEB87F}"/>
    <cellStyle name="Normal 7 9 2 6 3" xfId="10377" xr:uid="{D89C89ED-B3E0-4384-BC77-325D7C4FD9B0}"/>
    <cellStyle name="Normal 7 9 2 6 3 2" xfId="20757" xr:uid="{2474CED3-A43B-4BE4-8430-346C113529AC}"/>
    <cellStyle name="Normal 7 9 2 6 4" xfId="24959" xr:uid="{550406FD-A150-47E6-9976-E76297CE33A1}"/>
    <cellStyle name="Normal 7 9 2 6 5" xfId="15091" xr:uid="{C83A44F1-13EB-40E5-8915-4667757BAC52}"/>
    <cellStyle name="Normal 7 9 2 7" xfId="4111" xr:uid="{36B8797F-B026-4C66-AFCC-B9C1561C0C3E}"/>
    <cellStyle name="Normal 7 9 2 7 2" xfId="8882" xr:uid="{43CDC3D9-BA1E-48A2-A621-662AA63CF995}"/>
    <cellStyle name="Normal 7 9 2 7 2 2" xfId="19262" xr:uid="{E3962313-9FA7-4DD6-996F-E16BB0636A3E}"/>
    <cellStyle name="Normal 7 9 2 7 3" xfId="11715" xr:uid="{4161F892-B5CC-433F-905F-6E4810BBB2DC}"/>
    <cellStyle name="Normal 7 9 2 7 3 2" xfId="22095" xr:uid="{90F7AEA4-E403-4901-A36D-A8A0F46E7D5C}"/>
    <cellStyle name="Normal 7 9 2 7 4" xfId="16429" xr:uid="{E259559B-E094-468A-B09B-CD3885E79875}"/>
    <cellStyle name="Normal 7 9 2 8" xfId="5522" xr:uid="{98E0A974-EB5B-4BF5-B155-2665B9E0977B}"/>
    <cellStyle name="Normal 7 9 2 8 2" xfId="14818" xr:uid="{6E89D7F4-0805-46B7-9E60-9A344E5140B1}"/>
    <cellStyle name="Normal 7 9 2 9" xfId="7271" xr:uid="{D2DBE619-47FE-4865-9554-1EE6952CBB47}"/>
    <cellStyle name="Normal 7 9 2 9 2" xfId="17651" xr:uid="{F78EBC94-14F7-4DF1-8ADE-C5E769662C9F}"/>
    <cellStyle name="Normal 7 9 3" xfId="1529" xr:uid="{00000000-0005-0000-0000-0000D2070000}"/>
    <cellStyle name="Normal 7 9 3 2" xfId="3522" xr:uid="{00000000-0005-0000-0000-000066090000}"/>
    <cellStyle name="Normal 7 9 3 2 2" xfId="6573" xr:uid="{9F0A2FA7-3928-4EB9-A863-E47676CD7690}"/>
    <cellStyle name="Normal 7 9 3 2 2 2" xfId="25685" xr:uid="{7C940A72-1C14-4D0A-B528-F3F82AED5172}"/>
    <cellStyle name="Normal 7 9 3 2 2 3" xfId="26414" xr:uid="{0CC7C559-802F-4B94-AA77-4C0A16656359}"/>
    <cellStyle name="Normal 7 9 3 2 2 4" xfId="16146" xr:uid="{49D0CC1E-D9B2-48D9-8085-08641E1A7354}"/>
    <cellStyle name="Normal 7 9 3 2 3" xfId="8599" xr:uid="{5D1E7105-FCF4-4747-80CD-AAF0B5E4D8EC}"/>
    <cellStyle name="Normal 7 9 3 2 3 2" xfId="28956" xr:uid="{32FBB707-5394-4C92-83F9-7C9EF9C45FD5}"/>
    <cellStyle name="Normal 7 9 3 2 3 3" xfId="18979" xr:uid="{E4638DAA-1718-4007-9964-207D65BA3D50}"/>
    <cellStyle name="Normal 7 9 3 2 4" xfId="11432" xr:uid="{8F06EF70-C52F-4EE6-A142-976E630723EC}"/>
    <cellStyle name="Normal 7 9 3 2 4 2" xfId="21812" xr:uid="{5E25D8AD-D880-4A1C-A626-6B9B0DB887FF}"/>
    <cellStyle name="Normal 7 9 3 2 5" xfId="24036" xr:uid="{B900FF44-0CD6-47EE-BE3E-92F621776826}"/>
    <cellStyle name="Normal 7 9 3 2 6" xfId="14119" xr:uid="{92C9E29A-A929-4803-9480-90B080FCCAA0}"/>
    <cellStyle name="Normal 7 9 3 3" xfId="2854" xr:uid="{00000000-0005-0000-0000-000067090000}"/>
    <cellStyle name="Normal 7 9 3 3 2" xfId="6066" xr:uid="{552C9DB8-F2FE-4DB7-87DD-2637543458B4}"/>
    <cellStyle name="Normal 7 9 3 3 2 2" xfId="27098" xr:uid="{C305AF17-1FC2-42EB-9385-6EB7FB692611}"/>
    <cellStyle name="Normal 7 9 3 3 2 3" xfId="15522" xr:uid="{00B05003-6DAD-46AB-8D7A-3081755121F7}"/>
    <cellStyle name="Normal 7 9 3 3 3" xfId="7975" xr:uid="{96CEEA5A-E54D-4FE3-8D32-B1F5FE07FF7E}"/>
    <cellStyle name="Normal 7 9 3 3 3 2" xfId="18355" xr:uid="{C2185AB7-E1D9-4136-A3D8-3FE27D6DAC9A}"/>
    <cellStyle name="Normal 7 9 3 3 4" xfId="10808" xr:uid="{56A3599A-7953-459B-A1A3-4A71B18D1E50}"/>
    <cellStyle name="Normal 7 9 3 3 4 2" xfId="21188" xr:uid="{04356900-E566-4A9B-AB64-9298087B8874}"/>
    <cellStyle name="Normal 7 9 3 3 5" xfId="22976" xr:uid="{80DE1E42-C673-47AD-B52E-CA9A21F5EB24}"/>
    <cellStyle name="Normal 7 9 3 3 6" xfId="13339" xr:uid="{2EBF2D73-5A9B-4896-A377-105375220801}"/>
    <cellStyle name="Normal 7 9 3 4" xfId="4233" xr:uid="{009F3A9E-D472-4C57-A8C3-6EC8071C48E8}"/>
    <cellStyle name="Normal 7 9 3 4 2" xfId="9004" xr:uid="{89A1C875-00DB-4A28-BCFE-966AC653E27C}"/>
    <cellStyle name="Normal 7 9 3 4 2 2" xfId="29077" xr:uid="{3407352C-E7D0-44FC-BE36-DC3434CC1F7E}"/>
    <cellStyle name="Normal 7 9 3 4 2 3" xfId="19384" xr:uid="{6A467CD1-AD66-4DE1-A7EC-FE546128C4B6}"/>
    <cellStyle name="Normal 7 9 3 4 3" xfId="11837" xr:uid="{94A68735-F083-4BB4-A6F2-891A9D3076A4}"/>
    <cellStyle name="Normal 7 9 3 4 3 2" xfId="22217" xr:uid="{DF5D69F8-067E-4B5B-9C60-25DFF1B221CF}"/>
    <cellStyle name="Normal 7 9 3 4 4" xfId="25300" xr:uid="{A333E4D4-8266-4CAC-9652-DF09A9050DE2}"/>
    <cellStyle name="Normal 7 9 3 4 5" xfId="16551" xr:uid="{BA17A702-172F-4B25-A816-765D2D3BF28F}"/>
    <cellStyle name="Normal 7 9 3 5" xfId="5524" xr:uid="{E23AF0C2-CA43-438E-8DB3-48A5553C1FFF}"/>
    <cellStyle name="Normal 7 9 3 5 2" xfId="26740" xr:uid="{9A010853-80A8-43CE-9504-53BB5BD6511A}"/>
    <cellStyle name="Normal 7 9 3 5 3" xfId="14820" xr:uid="{EBC047F0-F2C2-4A19-B843-85B9C3176CDD}"/>
    <cellStyle name="Normal 7 9 3 6" xfId="7273" xr:uid="{270FBFB5-488C-4813-B979-BE8050EF08E5}"/>
    <cellStyle name="Normal 7 9 3 6 2" xfId="17653" xr:uid="{380EE030-134D-4F2D-B8F3-937D0548DDD5}"/>
    <cellStyle name="Normal 7 9 3 7" xfId="10106" xr:uid="{AACECB7E-D3E8-45EC-9BA8-3B9034382EBF}"/>
    <cellStyle name="Normal 7 9 3 7 2" xfId="20486" xr:uid="{FF0948E6-3860-47FA-8C35-5FB7EBF99BE8}"/>
    <cellStyle name="Normal 7 9 3 8" xfId="25235" xr:uid="{2B26FE36-D5EB-49E0-8D5B-041DA3CE7730}"/>
    <cellStyle name="Normal 7 9 3 9" xfId="12809" xr:uid="{1E100D0D-8A53-490A-AD82-5F618450BFD0}"/>
    <cellStyle name="Normal 7 9 4" xfId="1530" xr:uid="{00000000-0005-0000-0000-0000D3070000}"/>
    <cellStyle name="Normal 7 9 4 2" xfId="4618" xr:uid="{D8ADD1F9-5E09-4A26-B899-6466160604EE}"/>
    <cellStyle name="Normal 7 9 4 2 2" xfId="9389" xr:uid="{AC745180-8B0D-4883-BD43-41C6A6499E9B}"/>
    <cellStyle name="Normal 7 9 4 2 2 2" xfId="29355" xr:uid="{BDA279B8-AB6C-4947-86E1-AE57EF99F92E}"/>
    <cellStyle name="Normal 7 9 4 2 2 3" xfId="19769" xr:uid="{7EB3FA25-948C-443D-B0D2-DD14CCA3A367}"/>
    <cellStyle name="Normal 7 9 4 2 3" xfId="12222" xr:uid="{538A9DFF-DB48-4A6F-A5FB-46A052E34D48}"/>
    <cellStyle name="Normal 7 9 4 2 3 2" xfId="22602" xr:uid="{47F9D50A-E47B-4A77-9DE0-3A0EF4481ACF}"/>
    <cellStyle name="Normal 7 9 4 2 4" xfId="23198" xr:uid="{93A2BE3E-37AB-4CCA-9D02-CC359A5B0EFC}"/>
    <cellStyle name="Normal 7 9 4 2 5" xfId="16936" xr:uid="{F6F170E3-636C-4A4C-B98C-D8444EF2B468}"/>
    <cellStyle name="Normal 7 9 4 3" xfId="5525" xr:uid="{A396F996-239A-445A-A6F4-F14DAC58772C}"/>
    <cellStyle name="Normal 7 9 4 3 2" xfId="26858" xr:uid="{5FCF35A9-5BF2-4855-B4E3-941F78CE0889}"/>
    <cellStyle name="Normal 7 9 4 3 3" xfId="14821" xr:uid="{E3A07064-7A3C-4C6B-9FE2-6C6913CA03C8}"/>
    <cellStyle name="Normal 7 9 4 4" xfId="7274" xr:uid="{99717AD7-F2BA-465A-A409-687E2EDF3698}"/>
    <cellStyle name="Normal 7 9 4 4 2" xfId="17654" xr:uid="{89BFB8D1-6EF1-45D4-AEBC-6E948CAC5C3F}"/>
    <cellStyle name="Normal 7 9 4 5" xfId="10107" xr:uid="{9C473F4B-F41A-4FED-8117-317196EB172E}"/>
    <cellStyle name="Normal 7 9 4 5 2" xfId="20487" xr:uid="{548150CA-1959-42AD-A8A0-4CD85AEC1CF9}"/>
    <cellStyle name="Normal 7 9 4 6" xfId="23316" xr:uid="{90438584-0BBD-4922-A6AD-5FA93D3E3B84}"/>
    <cellStyle name="Normal 7 9 4 7" xfId="14120" xr:uid="{8BCF2BE3-836B-4051-A553-2CD533FD4E0B}"/>
    <cellStyle name="Normal 7 9 5" xfId="3006" xr:uid="{00000000-0005-0000-0000-000069090000}"/>
    <cellStyle name="Normal 7 9 5 2" xfId="6154" xr:uid="{B6FA53FF-BD14-4883-9FCA-C451B43DC22F}"/>
    <cellStyle name="Normal 7 9 5 2 2" xfId="23780" xr:uid="{AB3A175D-8D8C-4590-9045-6040641ADC6E}"/>
    <cellStyle name="Normal 7 9 5 2 3" xfId="26292" xr:uid="{86D19EBE-A986-4E9E-846A-05B5E7E4364F}"/>
    <cellStyle name="Normal 7 9 5 2 4" xfId="15632" xr:uid="{C77432AA-AAAE-413F-A7F0-44CCC9BE276F}"/>
    <cellStyle name="Normal 7 9 5 3" xfId="8085" xr:uid="{E12B3A7A-1B5F-471C-BAD1-6D27964F06D5}"/>
    <cellStyle name="Normal 7 9 5 3 2" xfId="28773" xr:uid="{4F86F4A4-BA89-4E1F-88FD-EB8406010FEF}"/>
    <cellStyle name="Normal 7 9 5 3 3" xfId="18465" xr:uid="{BAD2C3DC-50E5-46F3-9397-9944D636B453}"/>
    <cellStyle name="Normal 7 9 5 4" xfId="10918" xr:uid="{03CEEDD0-8ED3-4A45-AB13-ECADDFE2B3DF}"/>
    <cellStyle name="Normal 7 9 5 4 2" xfId="21298" xr:uid="{72734BA9-5ED0-4982-AA4B-8F25F03ECF4B}"/>
    <cellStyle name="Normal 7 9 5 5" xfId="25229" xr:uid="{90B76BFE-3D6B-4351-9FA1-CED203962F0C}"/>
    <cellStyle name="Normal 7 9 5 6" xfId="13507" xr:uid="{DED0737A-E3B6-4662-88E6-FA3B4431B0EB}"/>
    <cellStyle name="Normal 7 9 6" xfId="2447" xr:uid="{00000000-0005-0000-0000-00006A090000}"/>
    <cellStyle name="Normal 7 9 6 2" xfId="5740" xr:uid="{A21802D7-3AEA-4613-B0DA-95F88FA7F82F}"/>
    <cellStyle name="Normal 7 9 6 2 2" xfId="27497" xr:uid="{5D6EAF00-91E5-4FB9-8357-3EC29A50CE84}"/>
    <cellStyle name="Normal 7 9 6 2 3" xfId="15118" xr:uid="{99DD2ACB-D84D-48D7-812C-0B64F51EBC04}"/>
    <cellStyle name="Normal 7 9 6 3" xfId="7571" xr:uid="{3B84B987-E9BD-47E8-8E0B-76567E116218}"/>
    <cellStyle name="Normal 7 9 6 3 2" xfId="17951" xr:uid="{6450F13B-32CA-46A3-876C-9C17F54CA193}"/>
    <cellStyle name="Normal 7 9 6 4" xfId="10404" xr:uid="{111254B1-4478-47D7-BFD6-1CC71E53BAB8}"/>
    <cellStyle name="Normal 7 9 6 4 2" xfId="20784" xr:uid="{BE947B0F-D3ED-4B4B-A0F9-7A3F338B9393}"/>
    <cellStyle name="Normal 7 9 6 5" xfId="25507" xr:uid="{EC12210C-C328-4352-AEFD-0D3884467429}"/>
    <cellStyle name="Normal 7 9 6 6" xfId="12834" xr:uid="{141FE04E-C5AC-4063-B82F-950C701F3659}"/>
    <cellStyle name="Normal 7 9 7" xfId="2201" xr:uid="{00000000-0005-0000-0000-00005E090000}"/>
    <cellStyle name="Normal 7 9 7 2" xfId="7327" xr:uid="{8B458AC3-BF4E-4537-BF0E-72146AA9668A}"/>
    <cellStyle name="Normal 7 9 7 2 2" xfId="17707" xr:uid="{43837D5F-C8CE-4C8C-86D5-A7E1C7E81EFA}"/>
    <cellStyle name="Normal 7 9 7 3" xfId="10160" xr:uid="{E2615F79-4C90-46EC-895F-F2469CD45BB7}"/>
    <cellStyle name="Normal 7 9 7 3 2" xfId="20540" xr:uid="{0B6BD076-43E3-4F2B-BF44-4B8152ACA325}"/>
    <cellStyle name="Normal 7 9 7 4" xfId="25160" xr:uid="{5C574672-E70C-4BCA-AD6E-EB39F0C3BE09}"/>
    <cellStyle name="Normal 7 9 7 5" xfId="14874" xr:uid="{E7A8736D-B587-49E7-8DDE-5C8B07073C9C}"/>
    <cellStyle name="Normal 7 9 8" xfId="4091" xr:uid="{48F81BFA-E56C-457E-B821-421005CE6B7E}"/>
    <cellStyle name="Normal 7 9 8 2" xfId="8867" xr:uid="{59624F85-188A-4DC5-A973-CF535F1C3006}"/>
    <cellStyle name="Normal 7 9 8 2 2" xfId="19247" xr:uid="{CDB4CDA9-5A88-4F7A-8E89-E6070286E791}"/>
    <cellStyle name="Normal 7 9 8 3" xfId="11700" xr:uid="{40C1D1E6-17D1-4C02-B55F-22DC85EC4E61}"/>
    <cellStyle name="Normal 7 9 8 3 2" xfId="22080" xr:uid="{3EE5F332-23BB-4E00-9F4E-A0451E045FBC}"/>
    <cellStyle name="Normal 7 9 8 4" xfId="16414" xr:uid="{EF23CB9C-EB5D-4D45-A085-DAB83BF58FDF}"/>
    <cellStyle name="Normal 7 9 9" xfId="5521" xr:uid="{F22B49DA-465D-43F1-B44D-B8C43A47CDDB}"/>
    <cellStyle name="Normal 7 9 9 2" xfId="14817" xr:uid="{91B81AB7-D6D7-4DD6-8F25-8A293600F6FB}"/>
    <cellStyle name="Normal 8" xfId="1531" xr:uid="{00000000-0005-0000-0000-0000D4070000}"/>
    <cellStyle name="Normal 8 2" xfId="29580" xr:uid="{642610B3-64E9-42AF-815C-4FE869EEE9E0}"/>
    <cellStyle name="Normal 8 3" xfId="29579" xr:uid="{7A2785FC-6644-4AB3-8E5A-F1804DD2459D}"/>
    <cellStyle name="Normal 9" xfId="1532" xr:uid="{00000000-0005-0000-0000-0000D5070000}"/>
    <cellStyle name="Normal 9 2" xfId="1533" xr:uid="{00000000-0005-0000-0000-0000D6070000}"/>
    <cellStyle name="Normal 9 3" xfId="1534" xr:uid="{00000000-0005-0000-0000-0000D7070000}"/>
    <cellStyle name="Normal 9 3 10" xfId="5526" xr:uid="{4AB69308-8C32-4387-B887-18F04195A9A2}"/>
    <cellStyle name="Normal 9 3 10 2" xfId="14822" xr:uid="{A568E98C-0400-4732-81B2-5DA889B4ECC9}"/>
    <cellStyle name="Normal 9 3 11" xfId="7275" xr:uid="{9C31A94E-E47B-4C4E-AA50-31C830FC9793}"/>
    <cellStyle name="Normal 9 3 11 2" xfId="17655" xr:uid="{67475792-A064-4C8D-8F2B-D3C95F0869EB}"/>
    <cellStyle name="Normal 9 3 12" xfId="10108" xr:uid="{DF1350DD-95C6-4B0B-A47F-46C905C02413}"/>
    <cellStyle name="Normal 9 3 12 2" xfId="20488" xr:uid="{9E81BCD6-4B82-4560-9838-C4DA59AE953D}"/>
    <cellStyle name="Normal 9 3 13" xfId="23744" xr:uid="{EFC3CC01-DF8D-4E46-A1DC-29C2FC1E6D88}"/>
    <cellStyle name="Normal 9 3 14" xfId="12451" xr:uid="{7C092815-7879-4DBB-9138-F2CA8A4D8BC0}"/>
    <cellStyle name="Normal 9 3 2" xfId="1535" xr:uid="{00000000-0005-0000-0000-0000D8070000}"/>
    <cellStyle name="Normal 9 3 2 10" xfId="10109" xr:uid="{1BC54D58-FAE8-4CA5-A215-072C3D163546}"/>
    <cellStyle name="Normal 9 3 2 10 2" xfId="20489" xr:uid="{500DC43B-85D7-41C4-B7B1-5C329AD74604}"/>
    <cellStyle name="Normal 9 3 2 11" xfId="24686" xr:uid="{5DEB5EAF-D9A4-4538-8400-0E86CE3B6390}"/>
    <cellStyle name="Normal 9 3 2 12" xfId="12652" xr:uid="{AF7FA52A-556F-406A-9630-C99BE17F1F57}"/>
    <cellStyle name="Normal 9 3 2 2" xfId="1536" xr:uid="{00000000-0005-0000-0000-0000D9070000}"/>
    <cellStyle name="Normal 9 3 2 2 2" xfId="3524" xr:uid="{00000000-0005-0000-0000-000071090000}"/>
    <cellStyle name="Normal 9 3 2 2 2 2" xfId="6575" xr:uid="{61E38F25-4671-45E7-BD26-CC1FC625D228}"/>
    <cellStyle name="Normal 9 3 2 2 2 2 2" xfId="26590" xr:uid="{F0803882-E7BA-4ACA-BBDF-86736E543627}"/>
    <cellStyle name="Normal 9 3 2 2 2 2 3" xfId="26568" xr:uid="{0351A92C-BD2E-4958-9C3A-F12228850566}"/>
    <cellStyle name="Normal 9 3 2 2 2 2 4" xfId="16148" xr:uid="{9C18D614-3BE3-4ED2-B560-BC5AE95B75E3}"/>
    <cellStyle name="Normal 9 3 2 2 2 3" xfId="8601" xr:uid="{BE65C509-C0C6-4A1F-A374-1EE3062AE055}"/>
    <cellStyle name="Normal 9 3 2 2 2 3 2" xfId="28957" xr:uid="{F5C6AB54-623F-423B-8FEB-05CC38DA7056}"/>
    <cellStyle name="Normal 9 3 2 2 2 3 3" xfId="18981" xr:uid="{58225118-F29B-45F9-AD0C-8AC1797B9542}"/>
    <cellStyle name="Normal 9 3 2 2 2 4" xfId="11434" xr:uid="{0754E3CA-D1D0-46A2-922E-A5798C8C4CDC}"/>
    <cellStyle name="Normal 9 3 2 2 2 4 2" xfId="21814" xr:uid="{8A7075DA-2E26-4DA4-AD72-161C96E19338}"/>
    <cellStyle name="Normal 9 3 2 2 2 5" xfId="22766" xr:uid="{473C9031-F318-43FC-8658-85A28AA83484}"/>
    <cellStyle name="Normal 9 3 2 2 2 6" xfId="14122" xr:uid="{36C99B2C-4255-4078-A427-390C0CBB97A7}"/>
    <cellStyle name="Normal 9 3 2 2 3" xfId="4387" xr:uid="{E27B2987-F417-471D-AC9A-5B85DC1F6FAF}"/>
    <cellStyle name="Normal 9 3 2 2 3 2" xfId="9158" xr:uid="{C9B63629-3B96-4B96-B02A-E368C9D52F0A}"/>
    <cellStyle name="Normal 9 3 2 2 3 2 2" xfId="29201" xr:uid="{C689CD34-05DE-485A-9208-CBE8032D66E4}"/>
    <cellStyle name="Normal 9 3 2 2 3 2 3" xfId="19538" xr:uid="{69A4B702-2460-4A63-A202-6E5DC53D42CC}"/>
    <cellStyle name="Normal 9 3 2 2 3 3" xfId="11991" xr:uid="{A64A7DEC-A52B-478E-A0CF-B335B93A1206}"/>
    <cellStyle name="Normal 9 3 2 2 3 3 2" xfId="22371" xr:uid="{BE7DD643-6BFB-4834-8244-F58057CE6FFB}"/>
    <cellStyle name="Normal 9 3 2 2 3 4" xfId="25575" xr:uid="{885E0AA7-5309-4C8F-8AFC-41E170CCFB76}"/>
    <cellStyle name="Normal 9 3 2 2 3 5" xfId="16705" xr:uid="{B11F47EB-650E-41F7-8C7F-DC0E51B318B7}"/>
    <cellStyle name="Normal 9 3 2 2 4" xfId="5528" xr:uid="{CEE07FD4-DFF8-429E-A5B3-76FBAA538174}"/>
    <cellStyle name="Normal 9 3 2 2 4 2" xfId="25909" xr:uid="{A8A7DD7F-D3B1-452D-9F03-130165BDB4E3}"/>
    <cellStyle name="Normal 9 3 2 2 4 3" xfId="14824" xr:uid="{96E8603D-D717-4175-B56A-2F95F56301C6}"/>
    <cellStyle name="Normal 9 3 2 2 5" xfId="7277" xr:uid="{6B92E09E-A16F-4BB5-B821-2619DD7E833B}"/>
    <cellStyle name="Normal 9 3 2 2 5 2" xfId="17657" xr:uid="{40A4B931-8544-4AA6-B9D8-6EC501CF4EFF}"/>
    <cellStyle name="Normal 9 3 2 2 6" xfId="10110" xr:uid="{EF10A58C-DD50-4A43-9814-8E6A895118D0}"/>
    <cellStyle name="Normal 9 3 2 2 6 2" xfId="20490" xr:uid="{4B3C97CB-024F-4C41-913F-4A34ED604898}"/>
    <cellStyle name="Normal 9 3 2 2 7" xfId="23429" xr:uid="{FEBA0127-C05C-429D-AF95-30B2175C1BAB}"/>
    <cellStyle name="Normal 9 3 2 2 8" xfId="13342" xr:uid="{35E799C1-7A84-46DF-95C6-B6E06589CD95}"/>
    <cellStyle name="Normal 9 3 2 3" xfId="3525" xr:uid="{00000000-0005-0000-0000-000072090000}"/>
    <cellStyle name="Normal 9 3 2 3 2" xfId="4619" xr:uid="{6FF08757-DE2A-4275-8283-E148E5712689}"/>
    <cellStyle name="Normal 9 3 2 3 2 2" xfId="9390" xr:uid="{6E7266DC-E246-460E-B844-E5ADFCFCE88E}"/>
    <cellStyle name="Normal 9 3 2 3 2 2 2" xfId="29356" xr:uid="{5546639A-11D4-45FA-8D46-304C4BA7C982}"/>
    <cellStyle name="Normal 9 3 2 3 2 2 3" xfId="19770" xr:uid="{83DCD948-8322-471E-96D6-2BE36C0E0B8B}"/>
    <cellStyle name="Normal 9 3 2 3 2 3" xfId="12223" xr:uid="{77152B59-0C8D-4D29-819F-1C430B6F5E84}"/>
    <cellStyle name="Normal 9 3 2 3 2 3 2" xfId="22603" xr:uid="{859336DA-A2E4-4CC5-94C0-330CB1E77B4A}"/>
    <cellStyle name="Normal 9 3 2 3 2 4" xfId="25151" xr:uid="{95F16352-F41C-487A-A8FE-E650FFA413CA}"/>
    <cellStyle name="Normal 9 3 2 3 2 5" xfId="16937" xr:uid="{FD0F13F0-0D44-4D21-AD6D-D0F8848807FB}"/>
    <cellStyle name="Normal 9 3 2 3 3" xfId="6576" xr:uid="{6FB8331A-94A3-4B8A-A948-FAF3E56A6F2D}"/>
    <cellStyle name="Normal 9 3 2 3 3 2" xfId="27113" xr:uid="{59108EC7-E465-4179-9BF7-F9579AE7F628}"/>
    <cellStyle name="Normal 9 3 2 3 3 3" xfId="16149" xr:uid="{B93DD648-8961-4474-98DC-0C4F16FFF4F4}"/>
    <cellStyle name="Normal 9 3 2 3 4" xfId="8602" xr:uid="{AFAEEE0F-E538-4F57-B2EA-299EB1BD6D4B}"/>
    <cellStyle name="Normal 9 3 2 3 4 2" xfId="18982" xr:uid="{033BDA48-367F-4178-97F8-450D1D9264C1}"/>
    <cellStyle name="Normal 9 3 2 3 5" xfId="11435" xr:uid="{5DE2EA4C-89F2-457B-B198-E2D1412814EB}"/>
    <cellStyle name="Normal 9 3 2 3 5 2" xfId="21815" xr:uid="{F4386B4F-BCED-4175-8B61-A3CB71AA11DC}"/>
    <cellStyle name="Normal 9 3 2 3 6" xfId="25317" xr:uid="{3B006FC9-8001-4A77-A9E7-4CB5D00079BA}"/>
    <cellStyle name="Normal 9 3 2 3 7" xfId="14123" xr:uid="{903689EE-9658-42CF-8D49-606DEBCAB0F4}"/>
    <cellStyle name="Normal 9 3 2 4" xfId="3523" xr:uid="{00000000-0005-0000-0000-000073090000}"/>
    <cellStyle name="Normal 9 3 2 4 2" xfId="6574" xr:uid="{5283ABC6-868A-4872-8CDA-0E032B3FEECC}"/>
    <cellStyle name="Normal 9 3 2 4 2 2" xfId="27312" xr:uid="{E759B78A-09C9-4956-A608-A54D9F15E544}"/>
    <cellStyle name="Normal 9 3 2 4 2 3" xfId="16147" xr:uid="{BAD269DF-945F-48A2-BC0C-885B2C589E9B}"/>
    <cellStyle name="Normal 9 3 2 4 3" xfId="8600" xr:uid="{A128BC4B-7B2D-4134-BAC5-8B8F05D5B6C9}"/>
    <cellStyle name="Normal 9 3 2 4 3 2" xfId="18980" xr:uid="{1B2054EF-017C-4DB4-8B36-266285B1A17F}"/>
    <cellStyle name="Normal 9 3 2 4 4" xfId="11433" xr:uid="{1392F5DF-4C3A-43B1-867F-D9F3C38BC9C7}"/>
    <cellStyle name="Normal 9 3 2 4 4 2" xfId="21813" xr:uid="{46AB251A-BBC9-4859-9035-7B6C9672AB9D}"/>
    <cellStyle name="Normal 9 3 2 4 5" xfId="24520" xr:uid="{3293725D-68A0-49DF-AB13-9B5C3649138B}"/>
    <cellStyle name="Normal 9 3 2 4 6" xfId="14121" xr:uid="{3C7EE531-5917-4876-A99E-9E763E08FA1E}"/>
    <cellStyle name="Normal 9 3 2 5" xfId="2526" xr:uid="{00000000-0005-0000-0000-000074090000}"/>
    <cellStyle name="Normal 9 3 2 5 2" xfId="5802" xr:uid="{BA1FC189-CC32-4908-A6F3-449251551132}"/>
    <cellStyle name="Normal 9 3 2 5 2 2" xfId="26279" xr:uid="{746CC66A-430C-40AA-B33E-C96387308F6A}"/>
    <cellStyle name="Normal 9 3 2 5 2 3" xfId="15197" xr:uid="{4FBAA3F0-9E8D-4249-BAF6-0A3B738BE1A0}"/>
    <cellStyle name="Normal 9 3 2 5 3" xfId="7650" xr:uid="{723FC09F-28D5-4033-B6C5-1ED5C325B9E9}"/>
    <cellStyle name="Normal 9 3 2 5 3 2" xfId="18030" xr:uid="{6EC2B81E-B5EB-49D3-B1B1-55455B5CEDED}"/>
    <cellStyle name="Normal 9 3 2 5 4" xfId="10483" xr:uid="{8F39D43A-086C-4288-82CB-BD83698E7AE9}"/>
    <cellStyle name="Normal 9 3 2 5 4 2" xfId="20863" xr:uid="{C0432212-6FE0-47AA-B2CE-E034E93B3709}"/>
    <cellStyle name="Normal 9 3 2 5 5" xfId="24002" xr:uid="{E0BC0D57-DAEB-4749-9ABE-7C74061882A6}"/>
    <cellStyle name="Normal 9 3 2 5 6" xfId="12913" xr:uid="{64F7EB20-D3DD-4F99-A29B-F99DA7E032F6}"/>
    <cellStyle name="Normal 9 3 2 6" xfId="2419" xr:uid="{00000000-0005-0000-0000-00006F090000}"/>
    <cellStyle name="Normal 9 3 2 6 2" xfId="7545" xr:uid="{18E3346C-DEEB-42CA-B8E8-FCF6F9B5D706}"/>
    <cellStyle name="Normal 9 3 2 6 2 2" xfId="17925" xr:uid="{7B14F1E8-5CB3-4D04-88DC-62867B25823F}"/>
    <cellStyle name="Normal 9 3 2 6 3" xfId="10378" xr:uid="{984BA9BD-FA5A-4052-8DEC-195A1F1B88F9}"/>
    <cellStyle name="Normal 9 3 2 6 3 2" xfId="20758" xr:uid="{11D5DB19-4C6B-4B78-8B41-7C409A0D3D62}"/>
    <cellStyle name="Normal 9 3 2 6 4" xfId="24070" xr:uid="{7366DBB6-5278-4923-BE64-761B236DD20F}"/>
    <cellStyle name="Normal 9 3 2 6 5" xfId="15092" xr:uid="{E7F115EA-2FDE-49DD-BF05-7ADE10036302}"/>
    <cellStyle name="Normal 9 3 2 7" xfId="4112" xr:uid="{9374BC6B-CD1E-475B-9BAB-2BFD3E7E9320}"/>
    <cellStyle name="Normal 9 3 2 7 2" xfId="8883" xr:uid="{A61FC122-8D78-4D4A-A33E-86158FD08CBC}"/>
    <cellStyle name="Normal 9 3 2 7 2 2" xfId="19263" xr:uid="{1095D0D4-4003-49DA-BD17-D1D71DD9D6E1}"/>
    <cellStyle name="Normal 9 3 2 7 3" xfId="11716" xr:uid="{B616AC3F-9AD3-40AF-B637-9B5A4397BAC2}"/>
    <cellStyle name="Normal 9 3 2 7 3 2" xfId="22096" xr:uid="{5405AB12-6C71-49A2-B6DB-AC19F94DA733}"/>
    <cellStyle name="Normal 9 3 2 7 4" xfId="16430" xr:uid="{AFD7D77D-6E71-4609-A560-60461BEFFA16}"/>
    <cellStyle name="Normal 9 3 2 8" xfId="5527" xr:uid="{0786BECE-6A31-42EE-9331-D7C14B15827F}"/>
    <cellStyle name="Normal 9 3 2 8 2" xfId="14823" xr:uid="{E8AC801E-8E0D-4CA7-87D8-B60EB549F231}"/>
    <cellStyle name="Normal 9 3 2 9" xfId="7276" xr:uid="{1517974F-697C-4760-A4F0-3C47F1C94A8B}"/>
    <cellStyle name="Normal 9 3 2 9 2" xfId="17656" xr:uid="{DE31666C-6B51-4798-B538-A1ABF840A24C}"/>
    <cellStyle name="Normal 9 3 3" xfId="1537" xr:uid="{00000000-0005-0000-0000-0000DA070000}"/>
    <cellStyle name="Normal 9 3 3 10" xfId="23614" xr:uid="{3BCD0679-C73A-4CA7-8DE7-B52FB445084D}"/>
    <cellStyle name="Normal 9 3 3 11" xfId="12810" xr:uid="{91C452CE-9E4D-4EF8-A993-3020E53F17F0}"/>
    <cellStyle name="Normal 9 3 3 2" xfId="2855" xr:uid="{00000000-0005-0000-0000-000076090000}"/>
    <cellStyle name="Normal 9 3 3 2 2" xfId="3527" xr:uid="{00000000-0005-0000-0000-000077090000}"/>
    <cellStyle name="Normal 9 3 3 2 2 2" xfId="6578" xr:uid="{6A7723EB-2EE4-437A-8B50-4F26B4D25813}"/>
    <cellStyle name="Normal 9 3 3 2 2 2 2" xfId="28287" xr:uid="{C4EC20E2-D990-42AC-B93B-D209FF6FEB0F}"/>
    <cellStyle name="Normal 9 3 3 2 2 2 3" xfId="16151" xr:uid="{401485D3-4685-42AC-835E-069DAD9B283F}"/>
    <cellStyle name="Normal 9 3 3 2 2 3" xfId="8604" xr:uid="{0C64DCB0-EE00-4330-BBAE-C4CE09C45F48}"/>
    <cellStyle name="Normal 9 3 3 2 2 3 2" xfId="18984" xr:uid="{A28F260C-89A8-4BBE-8768-F7AE6E940DD9}"/>
    <cellStyle name="Normal 9 3 3 2 2 4" xfId="11437" xr:uid="{97552286-2148-433B-9FBC-0665C2AECA65}"/>
    <cellStyle name="Normal 9 3 3 2 2 4 2" xfId="21817" xr:uid="{B2C393DF-8126-4368-8AF7-6BAB65457DA5}"/>
    <cellStyle name="Normal 9 3 3 2 2 5" xfId="24587" xr:uid="{5D40A031-63C9-4338-852D-AF4630FDA4FF}"/>
    <cellStyle name="Normal 9 3 3 2 2 6" xfId="14125" xr:uid="{07C518C0-D482-4303-96F0-A414A911B97B}"/>
    <cellStyle name="Normal 9 3 3 2 3" xfId="4388" xr:uid="{7079911C-0C35-4207-B5B1-461F08CE444F}"/>
    <cellStyle name="Normal 9 3 3 2 3 2" xfId="9159" xr:uid="{8C61F030-3F54-425F-A2A5-C40BE4F638EE}"/>
    <cellStyle name="Normal 9 3 3 2 3 2 2" xfId="29202" xr:uid="{DCFE6330-5348-45C4-B582-53E0DB2D0B19}"/>
    <cellStyle name="Normal 9 3 3 2 3 2 3" xfId="19539" xr:uid="{FE6B35BA-54CE-4622-8426-109FA0FA5207}"/>
    <cellStyle name="Normal 9 3 3 2 3 3" xfId="11992" xr:uid="{ED1873BC-6981-4881-89FB-BD30409C6329}"/>
    <cellStyle name="Normal 9 3 3 2 3 3 2" xfId="22372" xr:uid="{162DB640-D77F-4109-AF1E-262506AA9E85}"/>
    <cellStyle name="Normal 9 3 3 2 3 4" xfId="25059" xr:uid="{66680072-9919-429B-ACF2-AF257A99BC67}"/>
    <cellStyle name="Normal 9 3 3 2 3 5" xfId="16706" xr:uid="{C9C36FF6-9680-46A2-AA4D-72745ECFA321}"/>
    <cellStyle name="Normal 9 3 3 2 4" xfId="6067" xr:uid="{C7D4C911-8DBF-4141-A340-0094E99D177D}"/>
    <cellStyle name="Normal 9 3 3 2 4 2" xfId="27294" xr:uid="{072A35AE-ABC6-4E9A-9C1B-874A8ADCBB4C}"/>
    <cellStyle name="Normal 9 3 3 2 4 3" xfId="15523" xr:uid="{37A679C5-8311-4444-AD4B-839E1F2D428B}"/>
    <cellStyle name="Normal 9 3 3 2 5" xfId="7976" xr:uid="{E4E488D4-1900-442E-AFBB-C17D9C705538}"/>
    <cellStyle name="Normal 9 3 3 2 5 2" xfId="18356" xr:uid="{D806CCE6-CF6D-4315-A9BB-79F329C2469C}"/>
    <cellStyle name="Normal 9 3 3 2 6" xfId="10809" xr:uid="{631596A9-0A5E-4D26-BCE7-24E9DA7E79A5}"/>
    <cellStyle name="Normal 9 3 3 2 6 2" xfId="21189" xr:uid="{F54E663C-D6B0-4EF9-AA89-265B5A63BF3B}"/>
    <cellStyle name="Normal 9 3 3 2 7" xfId="23444" xr:uid="{E60959EF-B8BB-45A7-95F4-1FB49FFDAA73}"/>
    <cellStyle name="Normal 9 3 3 2 8" xfId="13343" xr:uid="{39DA5A5E-22FB-4B11-ACBA-4E41FDC0A999}"/>
    <cellStyle name="Normal 9 3 3 3" xfId="3528" xr:uid="{00000000-0005-0000-0000-000078090000}"/>
    <cellStyle name="Normal 9 3 3 3 2" xfId="4620" xr:uid="{A374713D-A901-4599-B10D-CC13D0931DCA}"/>
    <cellStyle name="Normal 9 3 3 3 2 2" xfId="9391" xr:uid="{E8D76548-7D73-46DB-A5A0-6DC7BA80E6E2}"/>
    <cellStyle name="Normal 9 3 3 3 2 2 2" xfId="29357" xr:uid="{F0A4D047-D002-44BB-82E4-05B84B3C58C8}"/>
    <cellStyle name="Normal 9 3 3 3 2 2 3" xfId="19771" xr:uid="{BC25623B-F10B-4611-B5CF-A3E12B2FBA57}"/>
    <cellStyle name="Normal 9 3 3 3 2 3" xfId="12224" xr:uid="{21171A98-E1A8-42D9-8F95-452F268B3DE5}"/>
    <cellStyle name="Normal 9 3 3 3 2 3 2" xfId="22604" xr:uid="{761E940A-93EF-4AEE-83CB-2887B5D13FC0}"/>
    <cellStyle name="Normal 9 3 3 3 2 4" xfId="25729" xr:uid="{B3DB446E-A3A6-46D2-93D1-79729B4EBD9F}"/>
    <cellStyle name="Normal 9 3 3 3 2 5" xfId="16938" xr:uid="{3BAA9BC5-FBD5-4756-B541-8C68EC70EE18}"/>
    <cellStyle name="Normal 9 3 3 3 3" xfId="6579" xr:uid="{3E7C5B49-26A9-48A0-B1EB-16F952ADCD21}"/>
    <cellStyle name="Normal 9 3 3 3 3 2" xfId="25828" xr:uid="{E0F86C41-413C-4405-922C-2D186646B34A}"/>
    <cellStyle name="Normal 9 3 3 3 3 3" xfId="16152" xr:uid="{2EDC2F1D-8FA1-4642-A8EE-6DAC4CCBF49E}"/>
    <cellStyle name="Normal 9 3 3 3 4" xfId="8605" xr:uid="{F937617A-9866-491A-B80D-DB7D52A01824}"/>
    <cellStyle name="Normal 9 3 3 3 4 2" xfId="18985" xr:uid="{B8F9D273-24C4-42BD-8DBA-C9018E0BEE6C}"/>
    <cellStyle name="Normal 9 3 3 3 5" xfId="11438" xr:uid="{9CA05CAF-3CD2-48F9-B804-794FAF97446E}"/>
    <cellStyle name="Normal 9 3 3 3 5 2" xfId="21818" xr:uid="{2E2C7C76-5401-45E5-A16C-D2728241448A}"/>
    <cellStyle name="Normal 9 3 3 3 6" xfId="23583" xr:uid="{BB0FC48A-7D4A-4E9B-8CE6-1551AE6EB1FC}"/>
    <cellStyle name="Normal 9 3 3 3 7" xfId="14126" xr:uid="{4B0D0024-DEEB-48B1-B208-10492BB7113C}"/>
    <cellStyle name="Normal 9 3 3 4" xfId="3526" xr:uid="{00000000-0005-0000-0000-000079090000}"/>
    <cellStyle name="Normal 9 3 3 4 2" xfId="6577" xr:uid="{B99FA865-11BE-4BF6-BBC8-756C3A205319}"/>
    <cellStyle name="Normal 9 3 3 4 2 2" xfId="28342" xr:uid="{255980EA-8183-4AB3-B002-61989B34E296}"/>
    <cellStyle name="Normal 9 3 3 4 2 3" xfId="16150" xr:uid="{825A0061-CBCC-474E-B12E-DA3C9AB8FBF2}"/>
    <cellStyle name="Normal 9 3 3 4 3" xfId="8603" xr:uid="{EDDD3162-4000-4AE7-973B-6E814B25B586}"/>
    <cellStyle name="Normal 9 3 3 4 3 2" xfId="18983" xr:uid="{C81C4BA2-C32B-4BDD-9579-A162C733A1ED}"/>
    <cellStyle name="Normal 9 3 3 4 4" xfId="11436" xr:uid="{59CDEEBF-B28F-4680-AA15-E4B8A46F1528}"/>
    <cellStyle name="Normal 9 3 3 4 4 2" xfId="21816" xr:uid="{5D778F1D-331E-4609-B2CB-01422938D893}"/>
    <cellStyle name="Normal 9 3 3 4 5" xfId="25559" xr:uid="{C4D7C70A-92D1-4DEE-85EB-A1D347E35E09}"/>
    <cellStyle name="Normal 9 3 3 4 6" xfId="14124" xr:uid="{D0A22D98-2F19-4B82-AAF8-8359C1431143}"/>
    <cellStyle name="Normal 9 3 3 5" xfId="2629" xr:uid="{00000000-0005-0000-0000-00007A090000}"/>
    <cellStyle name="Normal 9 3 3 5 2" xfId="5890" xr:uid="{88BF2432-3F36-40FA-B829-CF5311DE77F1}"/>
    <cellStyle name="Normal 9 3 3 5 2 2" xfId="26854" xr:uid="{65B3474F-6278-4006-986D-74975B630A93}"/>
    <cellStyle name="Normal 9 3 3 5 2 3" xfId="15300" xr:uid="{0A366597-C1E7-4064-87CC-260111B3960F}"/>
    <cellStyle name="Normal 9 3 3 5 3" xfId="7753" xr:uid="{22F62663-0F23-4A14-91C2-BFBBD697CB34}"/>
    <cellStyle name="Normal 9 3 3 5 3 2" xfId="18133" xr:uid="{455D1F9B-F69D-4F20-9E78-421711729582}"/>
    <cellStyle name="Normal 9 3 3 5 4" xfId="10586" xr:uid="{BFC508BD-8161-43A4-8CD8-B80A7CEA27E2}"/>
    <cellStyle name="Normal 9 3 3 5 4 2" xfId="20966" xr:uid="{11BD6D2A-ED19-4EB5-B3C4-F1E1A93EEDDE}"/>
    <cellStyle name="Normal 9 3 3 5 5" xfId="23962" xr:uid="{66C40D62-EBD9-453C-A9DF-FB0F8B1F16A3}"/>
    <cellStyle name="Normal 9 3 3 5 6" xfId="13016" xr:uid="{C00C63F8-2BB6-4530-9D62-B489A284E5D0}"/>
    <cellStyle name="Normal 9 3 3 6" xfId="4234" xr:uid="{6130F00F-D701-47E5-9461-A7C38D95DFA6}"/>
    <cellStyle name="Normal 9 3 3 6 2" xfId="9005" xr:uid="{326D6A19-844C-489C-A912-5995F1D3F882}"/>
    <cellStyle name="Normal 9 3 3 6 2 2" xfId="19385" xr:uid="{0FB3103F-2348-46D2-B545-2D7F78A74AF5}"/>
    <cellStyle name="Normal 9 3 3 6 3" xfId="11838" xr:uid="{D0C765B0-48B7-42CB-A26F-BABDE2B59E11}"/>
    <cellStyle name="Normal 9 3 3 6 3 2" xfId="22218" xr:uid="{A64476FE-4E13-49DE-8F6E-7D4162D156D4}"/>
    <cellStyle name="Normal 9 3 3 6 4" xfId="23584" xr:uid="{B7A254AC-A05C-4494-B184-D878765317A4}"/>
    <cellStyle name="Normal 9 3 3 6 5" xfId="16552" xr:uid="{038AEEBE-F885-47B6-A792-E217C67B6AEA}"/>
    <cellStyle name="Normal 9 3 3 7" xfId="5529" xr:uid="{5B1B14C9-728F-47BA-BD19-6F296FF658F2}"/>
    <cellStyle name="Normal 9 3 3 7 2" xfId="14825" xr:uid="{0A3CCF14-7F2C-41A5-AB8F-21D6E5C1D48B}"/>
    <cellStyle name="Normal 9 3 3 8" xfId="7278" xr:uid="{A1DF4FDA-E667-42CF-991A-0A657BDCEB46}"/>
    <cellStyle name="Normal 9 3 3 8 2" xfId="17658" xr:uid="{75F396C0-A791-40C5-A302-1571062B9FC2}"/>
    <cellStyle name="Normal 9 3 3 9" xfId="10111" xr:uid="{364D286D-7AB8-4007-B051-3D51C398A02C}"/>
    <cellStyle name="Normal 9 3 3 9 2" xfId="20491" xr:uid="{66761F25-9FCD-4048-B0B9-B2827AD20A95}"/>
    <cellStyle name="Normal 9 3 4" xfId="1538" xr:uid="{00000000-0005-0000-0000-0000DB070000}"/>
    <cellStyle name="Normal 9 3 4 2" xfId="3529" xr:uid="{00000000-0005-0000-0000-00007C090000}"/>
    <cellStyle name="Normal 9 3 4 2 2" xfId="6580" xr:uid="{6618A356-247C-4E38-9B22-E35761120F33}"/>
    <cellStyle name="Normal 9 3 4 2 2 2" xfId="27408" xr:uid="{78283C58-4337-4F5E-907A-0C476131C0BF}"/>
    <cellStyle name="Normal 9 3 4 2 2 3" xfId="16153" xr:uid="{2736BC23-EBD6-494B-BC06-DC7599348600}"/>
    <cellStyle name="Normal 9 3 4 2 3" xfId="8606" xr:uid="{70E87402-024E-4EC9-A648-4CFA0ED01C13}"/>
    <cellStyle name="Normal 9 3 4 2 3 2" xfId="18986" xr:uid="{507C455B-7F40-4F63-81C1-077921D7A82C}"/>
    <cellStyle name="Normal 9 3 4 2 4" xfId="11439" xr:uid="{63D1F73F-52EC-4844-8785-319593B8E85F}"/>
    <cellStyle name="Normal 9 3 4 2 4 2" xfId="21819" xr:uid="{46D59E82-2D72-480A-A5AD-36E85DD9249E}"/>
    <cellStyle name="Normal 9 3 4 2 5" xfId="25189" xr:uid="{C6729B1C-FC30-45DA-A21B-A0D61000CEB8}"/>
    <cellStyle name="Normal 9 3 4 2 6" xfId="14127" xr:uid="{C2699CD7-6B3E-4A9F-8538-CB1683DF136C}"/>
    <cellStyle name="Normal 9 3 4 3" xfId="4386" xr:uid="{E6133B2D-CC91-48B6-BB07-FC4ACA204A72}"/>
    <cellStyle name="Normal 9 3 4 3 2" xfId="9157" xr:uid="{DE2B3788-700E-4C20-94EF-E7D0047DE05E}"/>
    <cellStyle name="Normal 9 3 4 3 2 2" xfId="29200" xr:uid="{2EA7EC9F-15F6-4560-AE9E-92AC68F3E8C4}"/>
    <cellStyle name="Normal 9 3 4 3 2 3" xfId="19537" xr:uid="{6EF1E229-03CC-40CE-BC98-C572DE27BE5E}"/>
    <cellStyle name="Normal 9 3 4 3 3" xfId="11990" xr:uid="{6D9DF767-2519-46C5-A8B7-009C6DDC4BEE}"/>
    <cellStyle name="Normal 9 3 4 3 3 2" xfId="22370" xr:uid="{A793C49A-AB2D-4151-9A2F-5E8F4F2622A3}"/>
    <cellStyle name="Normal 9 3 4 3 4" xfId="24328" xr:uid="{05EE09B5-D67A-468D-BD24-8274E3F53B07}"/>
    <cellStyle name="Normal 9 3 4 3 5" xfId="16704" xr:uid="{C7A8FF0B-26B8-49E9-906D-A257E258E1AE}"/>
    <cellStyle name="Normal 9 3 4 4" xfId="5530" xr:uid="{0541E45C-8FA8-4DDC-AE4A-41D7FFE6877C}"/>
    <cellStyle name="Normal 9 3 4 4 2" xfId="27429" xr:uid="{84F37593-CBFE-4E8E-B4F1-411DCAD0099F}"/>
    <cellStyle name="Normal 9 3 4 4 3" xfId="14826" xr:uid="{987CC3D6-F372-40DF-A5F3-F1E86B3E8B00}"/>
    <cellStyle name="Normal 9 3 4 5" xfId="7279" xr:uid="{32543468-66E4-471F-AE4B-E7E193DBEB6F}"/>
    <cellStyle name="Normal 9 3 4 5 2" xfId="17659" xr:uid="{A022FE02-CBFE-458D-9750-6AC33CDBDB46}"/>
    <cellStyle name="Normal 9 3 4 6" xfId="10112" xr:uid="{AF1CF284-68BC-4F89-BE24-6E00240B38C1}"/>
    <cellStyle name="Normal 9 3 4 6 2" xfId="20492" xr:uid="{A0814FDF-3321-4CD0-9762-8390657455AC}"/>
    <cellStyle name="Normal 9 3 4 7" xfId="25418" xr:uid="{53DD34F4-6E1E-4BAD-A36D-8B7DB8B0E752}"/>
    <cellStyle name="Normal 9 3 4 8" xfId="13341" xr:uid="{54E7A648-BD0A-4B30-993A-CDA43B2594E3}"/>
    <cellStyle name="Normal 9 3 5" xfId="3530" xr:uid="{00000000-0005-0000-0000-00007D090000}"/>
    <cellStyle name="Normal 9 3 5 2" xfId="4621" xr:uid="{77812157-224D-45F5-93B2-E96BD36A1BA0}"/>
    <cellStyle name="Normal 9 3 5 2 2" xfId="9392" xr:uid="{10B53018-6FBC-432D-8766-9B422C21813C}"/>
    <cellStyle name="Normal 9 3 5 2 2 2" xfId="29358" xr:uid="{F055EF98-3209-46D1-AE84-48E8181D908B}"/>
    <cellStyle name="Normal 9 3 5 2 2 3" xfId="19772" xr:uid="{8A20CDC1-FB1F-4637-BACB-B97C86074575}"/>
    <cellStyle name="Normal 9 3 5 2 3" xfId="12225" xr:uid="{C2ED2A5B-91C3-4DAF-9974-55BB288E53A6}"/>
    <cellStyle name="Normal 9 3 5 2 3 2" xfId="22605" xr:uid="{4C031065-FB13-4C84-AD3A-1B27143EB162}"/>
    <cellStyle name="Normal 9 3 5 2 4" xfId="24337" xr:uid="{12F339D8-5AD8-487E-B250-98D8D91C16C9}"/>
    <cellStyle name="Normal 9 3 5 2 5" xfId="16939" xr:uid="{3A761E34-DAF9-4CED-83FC-4540602E74DE}"/>
    <cellStyle name="Normal 9 3 5 3" xfId="6581" xr:uid="{DECD6082-9101-4607-A2E7-14D2E794CBA9}"/>
    <cellStyle name="Normal 9 3 5 3 2" xfId="26280" xr:uid="{2993EB5D-11BC-49F0-8510-C414E8F6ECE9}"/>
    <cellStyle name="Normal 9 3 5 3 3" xfId="16154" xr:uid="{C2337744-4461-4ED3-B6AA-FC0C1A4E1915}"/>
    <cellStyle name="Normal 9 3 5 4" xfId="8607" xr:uid="{62BBD5CF-7534-4D9A-9840-8F76C126DB91}"/>
    <cellStyle name="Normal 9 3 5 4 2" xfId="18987" xr:uid="{02DB4911-7863-4885-9B08-853F465CA199}"/>
    <cellStyle name="Normal 9 3 5 5" xfId="11440" xr:uid="{428BA9B7-F100-4B4E-B08E-96470F79D5BA}"/>
    <cellStyle name="Normal 9 3 5 5 2" xfId="21820" xr:uid="{57264222-481F-4F5C-AB3D-0E06FAD98777}"/>
    <cellStyle name="Normal 9 3 5 6" xfId="24371" xr:uid="{6D4ADB58-0721-42B1-99CD-86F58DAD93B1}"/>
    <cellStyle name="Normal 9 3 5 7" xfId="14128" xr:uid="{C8F30E62-F610-4007-A2DA-B3480F141DB2}"/>
    <cellStyle name="Normal 9 3 6" xfId="3007" xr:uid="{00000000-0005-0000-0000-00007E090000}"/>
    <cellStyle name="Normal 9 3 6 2" xfId="6155" xr:uid="{9C45F147-66EA-4E13-94CB-38655C13975F}"/>
    <cellStyle name="Normal 9 3 6 2 2" xfId="28124" xr:uid="{23CFD813-EE69-42B4-886F-DFABA93A796B}"/>
    <cellStyle name="Normal 9 3 6 2 3" xfId="15633" xr:uid="{FF4C76BB-6578-4299-BB68-6B46DD022FD6}"/>
    <cellStyle name="Normal 9 3 6 3" xfId="8086" xr:uid="{E4AAC665-37B2-497C-80B5-C23BC286C7CD}"/>
    <cellStyle name="Normal 9 3 6 3 2" xfId="18466" xr:uid="{94C97AE5-BB0B-4EC7-A03E-4D8D2DF6FC05}"/>
    <cellStyle name="Normal 9 3 6 4" xfId="10919" xr:uid="{1037EB35-D0C9-42D9-B72A-2F803B1A017A}"/>
    <cellStyle name="Normal 9 3 6 4 2" xfId="21299" xr:uid="{3CFE98F6-067C-4A66-91A1-728AA89A1B71}"/>
    <cellStyle name="Normal 9 3 6 5" xfId="23697" xr:uid="{7FB9F765-203E-4736-826D-44E4730F78DD}"/>
    <cellStyle name="Normal 9 3 6 6" xfId="13508" xr:uid="{B57CFD8E-4187-4A8C-B2CF-DF71A32E6823}"/>
    <cellStyle name="Normal 9 3 7" xfId="2466" xr:uid="{00000000-0005-0000-0000-00007F090000}"/>
    <cellStyle name="Normal 9 3 7 2" xfId="5756" xr:uid="{569E96DD-23FD-481A-908C-50469D669620}"/>
    <cellStyle name="Normal 9 3 7 2 2" xfId="28181" xr:uid="{52F279E6-152A-44BE-B450-9847EC2309EC}"/>
    <cellStyle name="Normal 9 3 7 2 3" xfId="15137" xr:uid="{E3699AD2-E742-48D2-8485-D72C90EBFEAB}"/>
    <cellStyle name="Normal 9 3 7 3" xfId="7590" xr:uid="{939704D8-5B53-4363-B96A-1DA334751AAB}"/>
    <cellStyle name="Normal 9 3 7 3 2" xfId="17970" xr:uid="{FC42FABC-9E0F-410E-BA3D-0DA334F1C74D}"/>
    <cellStyle name="Normal 9 3 7 4" xfId="10423" xr:uid="{6C3B0F93-4814-4F9B-8837-F31D6CE056B3}"/>
    <cellStyle name="Normal 9 3 7 4 2" xfId="20803" xr:uid="{F493829E-B27F-44E4-BDBF-D66BC7A523DB}"/>
    <cellStyle name="Normal 9 3 7 5" xfId="23327" xr:uid="{B5630A65-5BA8-46C9-A5DF-849BB1290C7C}"/>
    <cellStyle name="Normal 9 3 7 6" xfId="12853" xr:uid="{F1ACAA21-BC64-430B-ACC4-4D0028349B68}"/>
    <cellStyle name="Normal 9 3 8" xfId="2220" xr:uid="{00000000-0005-0000-0000-00006E090000}"/>
    <cellStyle name="Normal 9 3 8 2" xfId="7346" xr:uid="{4776B0CF-F1CC-4D89-9B9B-C508F402A5C3}"/>
    <cellStyle name="Normal 9 3 8 2 2" xfId="17726" xr:uid="{7FD9AC9E-A715-4E52-8EB3-5C2C40F4751E}"/>
    <cellStyle name="Normal 9 3 8 3" xfId="10179" xr:uid="{4CC6BF7A-1BE1-47BE-8AAF-62DEB16BCB7A}"/>
    <cellStyle name="Normal 9 3 8 3 2" xfId="20559" xr:uid="{080DD240-E808-4722-983E-3AB8D009BDD6}"/>
    <cellStyle name="Normal 9 3 8 4" xfId="23890" xr:uid="{171F2FA1-5D4C-406B-833D-DFB00D65D768}"/>
    <cellStyle name="Normal 9 3 8 5" xfId="14893" xr:uid="{7356630E-D98B-4216-B074-DEC366CBA58A}"/>
    <cellStyle name="Normal 9 3 9" xfId="4093" xr:uid="{076910DF-66FE-4541-83E0-1A0956D1291F}"/>
    <cellStyle name="Normal 9 3 9 2" xfId="8868" xr:uid="{C2ACD1ED-B023-42D5-AF41-0C96372140AE}"/>
    <cellStyle name="Normal 9 3 9 2 2" xfId="19248" xr:uid="{13DEB002-6083-4612-9E49-28F9B7EB2AE0}"/>
    <cellStyle name="Normal 9 3 9 3" xfId="11701" xr:uid="{8F58AB11-B0E1-4BB2-87AA-B4E2343A2256}"/>
    <cellStyle name="Normal 9 3 9 3 2" xfId="22081" xr:uid="{CB52BA86-C3D5-4CA1-8F40-0F09AB796200}"/>
    <cellStyle name="Normal 9 3 9 4" xfId="16415" xr:uid="{F437114A-E6D1-4130-B857-2CE3D3FDCB68}"/>
    <cellStyle name="Normal 9 4" xfId="1539" xr:uid="{00000000-0005-0000-0000-0000DC070000}"/>
    <cellStyle name="Normal 9 4 2" xfId="2856" xr:uid="{00000000-0005-0000-0000-000081090000}"/>
    <cellStyle name="Normal 9 4 2 2" xfId="3532" xr:uid="{00000000-0005-0000-0000-000082090000}"/>
    <cellStyle name="Normal 9 4 2 2 2" xfId="6583" xr:uid="{E29B9B1D-1AD6-42A2-86E7-830394F8818E}"/>
    <cellStyle name="Normal 9 4 2 2 2 2" xfId="28548" xr:uid="{7E8091FA-6537-4814-BB50-815C53B35F3E}"/>
    <cellStyle name="Normal 9 4 2 2 2 3" xfId="16156" xr:uid="{68EAE550-2833-4B1B-9561-27A74019172E}"/>
    <cellStyle name="Normal 9 4 2 2 3" xfId="8609" xr:uid="{D4D5D2DB-A568-4677-8500-323E9E76F7E7}"/>
    <cellStyle name="Normal 9 4 2 2 3 2" xfId="18989" xr:uid="{CF544657-DB90-4EC1-A633-658F6188756B}"/>
    <cellStyle name="Normal 9 4 2 2 4" xfId="11442" xr:uid="{E90DFABB-EB7F-4463-95A3-5082A18775C7}"/>
    <cellStyle name="Normal 9 4 2 2 4 2" xfId="21822" xr:uid="{E3F0DDC7-7141-40CF-A664-EE78E4B143C8}"/>
    <cellStyle name="Normal 9 4 2 2 5" xfId="25181" xr:uid="{90A3BB10-2CBE-468F-80E1-6D316882A40B}"/>
    <cellStyle name="Normal 9 4 2 2 6" xfId="14130" xr:uid="{DEA28F99-AEAA-4092-8E98-5C414B0A7DD3}"/>
    <cellStyle name="Normal 9 4 2 3" xfId="4389" xr:uid="{07075F1E-01E6-4D0C-B391-9162DCDDF969}"/>
    <cellStyle name="Normal 9 4 2 3 2" xfId="9160" xr:uid="{61C44C21-F9C7-4592-8DE1-28ACF0AD7970}"/>
    <cellStyle name="Normal 9 4 2 3 2 2" xfId="29203" xr:uid="{20157DB5-E4FD-460F-8D9C-3C66C356EBAB}"/>
    <cellStyle name="Normal 9 4 2 3 2 3" xfId="19540" xr:uid="{BEDB3A65-284C-4FCC-8DD7-711F7D69AAC3}"/>
    <cellStyle name="Normal 9 4 2 3 3" xfId="11993" xr:uid="{49FBB677-3959-4801-9455-58A2D2992D3E}"/>
    <cellStyle name="Normal 9 4 2 3 3 2" xfId="22373" xr:uid="{A4F36E1C-51CA-4E51-9FCD-B388BDBDFEEA}"/>
    <cellStyle name="Normal 9 4 2 3 4" xfId="23395" xr:uid="{EE8C1EAD-7862-4C19-A73C-98F1DE6D3216}"/>
    <cellStyle name="Normal 9 4 2 3 5" xfId="16707" xr:uid="{1BEFCD68-25D3-4729-A79F-22F731E8623F}"/>
    <cellStyle name="Normal 9 4 2 4" xfId="6068" xr:uid="{23A6C24C-7435-4415-BDC0-9CACA59FFAD6}"/>
    <cellStyle name="Normal 9 4 2 4 2" xfId="26200" xr:uid="{9A77DDE7-0937-4318-94E7-91B7D3CD1DF3}"/>
    <cellStyle name="Normal 9 4 2 4 3" xfId="15524" xr:uid="{B7B84202-B49A-4A59-B8E8-820B2C6013AC}"/>
    <cellStyle name="Normal 9 4 2 5" xfId="7977" xr:uid="{6CABEF68-FF64-4814-9C4F-D93616B5818F}"/>
    <cellStyle name="Normal 9 4 2 5 2" xfId="18357" xr:uid="{EEAC1F81-E8DE-4CD8-A142-1E5B0FCF912B}"/>
    <cellStyle name="Normal 9 4 2 6" xfId="10810" xr:uid="{66E2AE31-DC49-401E-862E-EF55F2D57FD5}"/>
    <cellStyle name="Normal 9 4 2 6 2" xfId="21190" xr:uid="{ACB740FB-80D5-43B8-AA7E-81335ACBBFB8}"/>
    <cellStyle name="Normal 9 4 2 7" xfId="25327" xr:uid="{80166A66-FA97-4A93-B534-A81FBC2CBC28}"/>
    <cellStyle name="Normal 9 4 2 8" xfId="13344" xr:uid="{DEC932F2-654D-480C-9DED-25B8C8C5EDC1}"/>
    <cellStyle name="Normal 9 4 3" xfId="3533" xr:uid="{00000000-0005-0000-0000-000083090000}"/>
    <cellStyle name="Normal 9 4 3 2" xfId="4622" xr:uid="{0F182935-658F-4F03-8638-E4AE160D2422}"/>
    <cellStyle name="Normal 9 4 3 2 2" xfId="9393" xr:uid="{A23C8947-DC44-4783-901A-1B726957A919}"/>
    <cellStyle name="Normal 9 4 3 2 2 2" xfId="29359" xr:uid="{72AF473C-70E8-41E2-B7C2-BF736021ABF5}"/>
    <cellStyle name="Normal 9 4 3 2 2 3" xfId="19773" xr:uid="{7AE12526-BB9F-43B4-817E-E725FEA740FB}"/>
    <cellStyle name="Normal 9 4 3 2 3" xfId="12226" xr:uid="{F9831BBB-A824-4598-9C55-0495E94FAF97}"/>
    <cellStyle name="Normal 9 4 3 2 3 2" xfId="22606" xr:uid="{C9B6B6FA-8C30-4523-A241-ADB70A96337F}"/>
    <cellStyle name="Normal 9 4 3 2 4" xfId="26257" xr:uid="{D7C51A85-EB7B-4A9C-AC0A-4D85AC1FC5DC}"/>
    <cellStyle name="Normal 9 4 3 2 5" xfId="16940" xr:uid="{62A1CEC6-12B5-4A67-98AB-A960BF8D525A}"/>
    <cellStyle name="Normal 9 4 3 3" xfId="6584" xr:uid="{709A4854-25AE-4DE8-92A4-7CDF8CA896BA}"/>
    <cellStyle name="Normal 9 4 3 3 2" xfId="28748" xr:uid="{DEAB3929-7210-4AAD-AB6C-72A5C3E8B772}"/>
    <cellStyle name="Normal 9 4 3 3 3" xfId="16157" xr:uid="{41D23587-A1CD-42E3-8D10-541F28A4120E}"/>
    <cellStyle name="Normal 9 4 3 4" xfId="8610" xr:uid="{EF433E80-920F-475E-9879-EBBBA3AFB382}"/>
    <cellStyle name="Normal 9 4 3 4 2" xfId="18990" xr:uid="{8DA7551E-BC45-4076-88A8-EADD931B634A}"/>
    <cellStyle name="Normal 9 4 3 5" xfId="11443" xr:uid="{3C7C2363-AF15-4A02-B5AC-FCE10678717B}"/>
    <cellStyle name="Normal 9 4 3 5 2" xfId="21823" xr:uid="{D563CF46-009F-498D-AD28-F52900BD44D6}"/>
    <cellStyle name="Normal 9 4 3 6" xfId="24826" xr:uid="{55EB0F15-01F9-49BA-99A2-5F2C73CA7093}"/>
    <cellStyle name="Normal 9 4 3 7" xfId="14131" xr:uid="{FCB1673D-2BA0-4D6E-A953-52829FDA7918}"/>
    <cellStyle name="Normal 9 4 4" xfId="3531" xr:uid="{00000000-0005-0000-0000-000084090000}"/>
    <cellStyle name="Normal 9 4 4 2" xfId="6582" xr:uid="{BD004F5F-C7C6-40CC-A6AE-7410E5D1A824}"/>
    <cellStyle name="Normal 9 4 4 2 2" xfId="26563" xr:uid="{445DCF4F-D88D-420F-AE39-77F1659F1003}"/>
    <cellStyle name="Normal 9 4 4 2 3" xfId="16155" xr:uid="{F00361A1-2E19-4EE4-B64E-6C311B0B4E5D}"/>
    <cellStyle name="Normal 9 4 4 3" xfId="8608" xr:uid="{EEB1AF0B-4B36-47EE-ACA1-CA21E2921727}"/>
    <cellStyle name="Normal 9 4 4 3 2" xfId="18988" xr:uid="{CF05D4AB-D75A-434F-B8CB-23591E79271E}"/>
    <cellStyle name="Normal 9 4 4 4" xfId="11441" xr:uid="{17DE6266-DB80-4203-9B2E-3E7A583B49CC}"/>
    <cellStyle name="Normal 9 4 4 4 2" xfId="21821" xr:uid="{17782EB0-D8ED-4B60-A071-E6371DA60D49}"/>
    <cellStyle name="Normal 9 4 4 5" xfId="23695" xr:uid="{977B99C4-6963-49D3-88DE-5E769C99F825}"/>
    <cellStyle name="Normal 9 4 4 6" xfId="14129" xr:uid="{9575704D-7B07-42B9-97F4-5DC8C68AC4C3}"/>
    <cellStyle name="Normal 9 4 5" xfId="2569" xr:uid="{00000000-0005-0000-0000-000080090000}"/>
    <cellStyle name="Normal 9 4 5 2" xfId="7693" xr:uid="{D3AB3A06-0A8D-4FE5-8592-ACFC5D61747F}"/>
    <cellStyle name="Normal 9 4 5 2 2" xfId="26221" xr:uid="{3DFDD03D-6021-4EFC-9A07-AF272C31E3D5}"/>
    <cellStyle name="Normal 9 4 5 2 3" xfId="18073" xr:uid="{8424DDCB-D3D6-4610-84D0-4AB218E6028A}"/>
    <cellStyle name="Normal 9 4 5 3" xfId="10526" xr:uid="{59D689A0-63B1-4B27-8D36-A398DF463194}"/>
    <cellStyle name="Normal 9 4 5 3 2" xfId="20906" xr:uid="{CC1D84D3-2ADD-4ACB-806D-5A2C8AB189D3}"/>
    <cellStyle name="Normal 9 4 5 4" xfId="22721" xr:uid="{A8FA1EA3-74A6-44A7-B153-321F80FAF260}"/>
    <cellStyle name="Normal 9 4 5 5" xfId="15240" xr:uid="{6923A4FE-DFFE-42DE-BCFB-95F4205F91B0}"/>
    <cellStyle name="Normal 9 4 6" xfId="4092" xr:uid="{4C828E4D-4894-4E57-99BB-5A30CE109BA9}"/>
    <cellStyle name="Normal 9 4 7" xfId="5531" xr:uid="{046B55AD-73C4-4E32-BA01-C1D2261765B1}"/>
    <cellStyle name="Normal 9 4 7 2" xfId="30086" xr:uid="{2F6732B9-22B1-4277-B1A7-B0F33EDFCAEE}"/>
    <cellStyle name="Normal 9 4 7 2 2" xfId="30952" xr:uid="{A8188D3E-D4CD-4378-91D8-1EB48A3EF6B0}"/>
    <cellStyle name="Normal 9 4 8" xfId="24873" xr:uid="{01617755-5A5A-4FF4-9CDD-9B8F02E162F4}"/>
    <cellStyle name="Normal 9 4 9" xfId="12956" xr:uid="{56E10DEF-E986-4612-85AD-C89FCA2318C8}"/>
    <cellStyle name="Normal 9 5" xfId="2160" xr:uid="{00000000-0005-0000-0000-00006C090000}"/>
    <cellStyle name="Normal 9 5 2" xfId="7286" xr:uid="{48B1AB87-07EC-4708-A87F-BFEE6D70400C}"/>
    <cellStyle name="Normal 9 5 2 2" xfId="17666" xr:uid="{99750353-F84F-41CC-9D12-E9DF9791E743}"/>
    <cellStyle name="Normal 9 5 3" xfId="10119" xr:uid="{7B1C32B0-D64A-48CC-AB10-9CBEFF18AC64}"/>
    <cellStyle name="Normal 9 5 3 2" xfId="20499" xr:uid="{E2A9CE1F-D70C-49E0-92BC-8C975A13128A}"/>
    <cellStyle name="Normal 9 5 4" xfId="22652" xr:uid="{FAD6C661-6B02-49D5-B470-1B52C90F26FA}"/>
    <cellStyle name="Normal 9 5 5" xfId="14833" xr:uid="{A9414641-2CAD-449B-8E34-2988A3AFB52A}"/>
    <cellStyle name="Normal 9 6" xfId="3785" xr:uid="{7F99DCEA-5481-4BF7-BFA1-F0B9667711FC}"/>
    <cellStyle name="Normal 9 6 2" xfId="8623" xr:uid="{04644E91-D4F2-4E90-802A-D4BE1DA78842}"/>
    <cellStyle name="Normal 9 6 2 2" xfId="19003" xr:uid="{98C3F4B8-94E7-4ECF-8817-1842479D7328}"/>
    <cellStyle name="Normal 9 6 3" xfId="11456" xr:uid="{50C24F86-DFBA-48D7-B0FD-CC68BF9E68F3}"/>
    <cellStyle name="Normal 9 6 3 2" xfId="21836" xr:uid="{2BE6A829-53DF-4DAA-B27E-D543C2800171}"/>
    <cellStyle name="Normal 9 6 4" xfId="16170" xr:uid="{62E24887-F48C-495C-93BD-ED141F1E8F38}"/>
    <cellStyle name="Normal 9 7" xfId="25341" xr:uid="{A5091A5E-C58C-46C0-B0F2-F1E868FE7B1F}"/>
    <cellStyle name="Normal 9 8" xfId="12391" xr:uid="{2F324892-497B-4106-B928-7477EEF26617}"/>
    <cellStyle name="Note" xfId="29483" builtinId="10" customBuiltin="1"/>
    <cellStyle name="Note 2" xfId="1540" xr:uid="{00000000-0005-0000-0000-0000DE070000}"/>
    <cellStyle name="Note 3" xfId="1541" xr:uid="{00000000-0005-0000-0000-0000DF070000}"/>
    <cellStyle name="Note 4" xfId="1542" xr:uid="{00000000-0005-0000-0000-0000E0070000}"/>
    <cellStyle name="Note 4 2" xfId="1543" xr:uid="{00000000-0005-0000-0000-0000E1070000}"/>
    <cellStyle name="Note 4 2 2" xfId="3535" xr:uid="{00000000-0005-0000-0000-00008A090000}"/>
    <cellStyle name="Note 4 2 3" xfId="3534" xr:uid="{00000000-0005-0000-0000-00008B090000}"/>
    <cellStyle name="Note 4 2 3 2" xfId="31300" xr:uid="{09740B15-9ABE-40E6-8871-06691DDF618A}"/>
    <cellStyle name="Note 4 2 4" xfId="3768" xr:uid="{00000000-0005-0000-0000-0000E60E0000}"/>
    <cellStyle name="Note 4 2 4 2" xfId="4800" xr:uid="{E4762291-6E3E-40C0-B2A3-FBA7791D5340}"/>
    <cellStyle name="Note 4 2 4 3" xfId="30292" xr:uid="{F6CC97B8-D329-47AB-B30B-38088FA4AA4F}"/>
    <cellStyle name="Note 4 2 4 3 2" xfId="31435" xr:uid="{8DF259B6-D8D6-4B9D-B39D-3D52A6097811}"/>
    <cellStyle name="Note 4 2 4 4" xfId="31632" xr:uid="{E29E150E-84A6-4520-A31C-C74B5C1F5214}"/>
    <cellStyle name="Note 4 3" xfId="1544" xr:uid="{00000000-0005-0000-0000-0000E2070000}"/>
    <cellStyle name="Note 4 3 2" xfId="30095" xr:uid="{9537CA53-C3FD-4E87-AC66-BA3C054C1009}"/>
    <cellStyle name="Note 4 4" xfId="2072" xr:uid="{00000000-0005-0000-0000-000049030000}"/>
    <cellStyle name="Note 4 4 2" xfId="4789" xr:uid="{EAC7EE03-6B36-4A5D-889D-B815EC9F9048}"/>
    <cellStyle name="Note 4 4 3" xfId="30171" xr:uid="{F6441C75-DAA1-4486-B072-CAFC56088476}"/>
    <cellStyle name="Note 4 4 3 2" xfId="31315" xr:uid="{A51A4A51-59A9-4DA4-BAC6-6B498B98295B}"/>
    <cellStyle name="Note 4 4 4" xfId="31511" xr:uid="{46BB7552-C9F7-4992-BB91-1408BCB3217B}"/>
    <cellStyle name="Note 4 5" xfId="29581" xr:uid="{24FEBD0B-5ABA-49D8-AC25-4DA966B23BF8}"/>
    <cellStyle name="Note 4 5 2" xfId="31246" xr:uid="{179223E0-4C3A-4691-A628-3421C1D9764F}"/>
    <cellStyle name="Note 4 5 3" xfId="30546" xr:uid="{6CEC5488-D223-4DCD-BE4A-44A97B40BB66}"/>
    <cellStyle name="Note 5" xfId="12253" xr:uid="{E1364BB4-A0A2-46F5-BB38-05901CCE3206}"/>
    <cellStyle name="Note 5 2" xfId="22632" xr:uid="{E297CF68-B359-40C9-8CC6-73BC50F6502C}"/>
    <cellStyle name="Note 6" xfId="30915" xr:uid="{568266BE-1B4B-4D3A-B271-E6A359140DD3}"/>
    <cellStyle name="Note 6 2" xfId="30949" xr:uid="{BC9386E2-C514-49C7-8749-71E76C1309BC}"/>
    <cellStyle name="Output" xfId="4832" builtinId="21" customBuiltin="1"/>
    <cellStyle name="Output 2" xfId="1545" xr:uid="{00000000-0005-0000-0000-0000E3070000}"/>
    <cellStyle name="Output 3" xfId="1546" xr:uid="{00000000-0005-0000-0000-0000E4070000}"/>
    <cellStyle name="Output 4" xfId="29582" xr:uid="{21477E6D-748E-44EB-8B95-20ACDB027665}"/>
    <cellStyle name="Percent 2" xfId="1547" xr:uid="{00000000-0005-0000-0000-0000E5070000}"/>
    <cellStyle name="Percent 2 2" xfId="1548" xr:uid="{00000000-0005-0000-0000-0000E6070000}"/>
    <cellStyle name="Percent 2 2 2" xfId="31734" xr:uid="{F5D2602A-1CA8-4937-A75B-B7316868305F}"/>
    <cellStyle name="Percent 2 3" xfId="29583" xr:uid="{8FB87725-886D-4A62-BBA8-4FA9FB880D61}"/>
    <cellStyle name="Percent 2 4" xfId="31733" xr:uid="{81975A88-DC72-409E-895A-F94B1AF416FB}"/>
    <cellStyle name="Percent 3" xfId="1549" xr:uid="{00000000-0005-0000-0000-0000E7070000}"/>
    <cellStyle name="Percent 3 2" xfId="2033" xr:uid="{00000000-0005-0000-0000-0000E8070000}"/>
    <cellStyle name="Percent 3 2 2" xfId="24399" xr:uid="{D0B85497-BCB7-44B3-90B9-F34C3207B46F}"/>
    <cellStyle name="Percent 3 2 2 2" xfId="29824" xr:uid="{75C23271-7EC3-43D0-8BA4-69F636E29421}"/>
    <cellStyle name="Percent 3 2 3" xfId="24240" xr:uid="{2ACE85BF-3B3C-4EA3-8A82-C46C5C94E5DC}"/>
    <cellStyle name="Percent 3 3" xfId="2034" xr:uid="{00000000-0005-0000-0000-0000E9070000}"/>
    <cellStyle name="Percent 3 3 2" xfId="31312" xr:uid="{BBC1F203-4A2A-48B7-9BD9-1716E25CC9AC}"/>
    <cellStyle name="Percent 3 3 3" xfId="31264" xr:uid="{8085B9E8-E0F4-4AC1-ADD7-5A40211A939D}"/>
    <cellStyle name="Percent 3 4" xfId="2032" xr:uid="{00000000-0005-0000-0000-0000EA070000}"/>
    <cellStyle name="Percent 3 5" xfId="30403" xr:uid="{0945A6B3-A411-4FFC-8192-180DB5988AA0}"/>
    <cellStyle name="Percent 3 5 2" xfId="30462" xr:uid="{63EB7186-FCEB-4D7E-9110-B36DEB064572}"/>
    <cellStyle name="Percent 3 6" xfId="31732" xr:uid="{C296D834-E3A5-4FC0-BDC5-01EF2E3AC3B4}"/>
    <cellStyle name="Percent 4" xfId="1550" xr:uid="{00000000-0005-0000-0000-0000EB070000}"/>
    <cellStyle name="Percent 4 2" xfId="2036" xr:uid="{00000000-0005-0000-0000-0000EC070000}"/>
    <cellStyle name="Percent 4 2 2" xfId="23972" xr:uid="{3D5953F1-0414-4A51-AC1F-E6AE4C07AB66}"/>
    <cellStyle name="Percent 4 2 3" xfId="24011" xr:uid="{9AB4939D-81EC-45A0-9E96-F84B5E767B13}"/>
    <cellStyle name="Percent 4 2 3 2" xfId="26252" xr:uid="{612B2D42-1583-4D21-9F42-EDA025DC0AD4}"/>
    <cellStyle name="Percent 4 2 4" xfId="26985" xr:uid="{DFB60D8F-26B9-473A-B2A8-273B02C7C121}"/>
    <cellStyle name="Percent 4 2 4 2" xfId="29997" xr:uid="{DBA75EBB-88DC-4000-A3DE-7A773AC8CB6F}"/>
    <cellStyle name="Percent 4 2 5" xfId="29653" xr:uid="{C102B639-DE72-4927-A796-0F496C3DDD1A}"/>
    <cellStyle name="Percent 4 3" xfId="2037" xr:uid="{00000000-0005-0000-0000-0000ED070000}"/>
    <cellStyle name="Percent 4 3 2" xfId="29734" xr:uid="{2BDC7087-3D0C-4FA8-ACBA-F106235DF4E2}"/>
    <cellStyle name="Percent 4 3 3" xfId="29666" xr:uid="{6A17D060-249E-4F71-900C-08F938E35D8F}"/>
    <cellStyle name="Percent 4 4" xfId="2035" xr:uid="{00000000-0005-0000-0000-0000EE070000}"/>
    <cellStyle name="Percent 4 5" xfId="7280" xr:uid="{8AFD0532-DAAC-4CC5-8537-37606C82DB78}"/>
    <cellStyle name="Percent 4 5 2" xfId="25889" xr:uid="{1A8E5282-CE1D-4D4E-85FD-913D5186C1AC}"/>
    <cellStyle name="Percent 4 5 3" xfId="25882" xr:uid="{AA898F48-4AB1-40ED-BED1-55205C40C2A5}"/>
    <cellStyle name="Percent 4 5 4" xfId="17660" xr:uid="{0AADF521-5DF8-4311-9F60-1E2176D34492}"/>
    <cellStyle name="Percent 4 6" xfId="10113" xr:uid="{4A3FF93C-FD9D-4025-A9D7-7CEA5C104B48}"/>
    <cellStyle name="Percent 4 6 2" xfId="20493" xr:uid="{6790D28D-0042-4B4F-9DF6-8B322E2586BC}"/>
    <cellStyle name="Percent 4 7" xfId="24048" xr:uid="{7CECC7AA-AA51-4FB3-B6EC-E3317F803511}"/>
    <cellStyle name="Percent 4 8" xfId="14827" xr:uid="{1951CFB1-FCD7-40D5-B863-4C9853147FBB}"/>
    <cellStyle name="Percent 5" xfId="28297" xr:uid="{72E839A7-A148-448C-A765-AC2E6CA59B2F}"/>
    <cellStyle name="Percent 5 2" xfId="26974" xr:uid="{2C5C650A-5D15-4675-9FCC-99B898ECCC9D}"/>
    <cellStyle name="Percent 5 3" xfId="28137" xr:uid="{D1DC45A5-B040-4E5C-A556-A2D33FF6D90B}"/>
    <cellStyle name="Percent 6" xfId="25977" xr:uid="{A1FF1390-0FA3-4008-B473-9B82672BD5AC}"/>
    <cellStyle name="Percent 7" xfId="30407" xr:uid="{BD67580D-48EC-4ABF-B2EE-570D90A532C8}"/>
    <cellStyle name="ReportHeaderRowCol.*" xfId="12345" xr:uid="{C5553A5B-9BB7-4BBD-A560-40C47E9C3BBD}"/>
    <cellStyle name="ReportHeaderRowCol.1" xfId="12346" xr:uid="{D08F8B86-DD1D-4AE6-BFA1-285E019C4777}"/>
    <cellStyle name="ReportHeaderRowCol.2" xfId="12347" xr:uid="{245F5C6F-625E-4B32-AA42-D06EFDBE8C8D}"/>
    <cellStyle name="ReportHeaderRowCol.Date" xfId="12348" xr:uid="{2F4FB8EC-EED6-4387-9B41-152B112A05DC}"/>
    <cellStyle name="Sheet Title" xfId="1551" xr:uid="{00000000-0005-0000-0000-0000EF070000}"/>
    <cellStyle name="Style 1" xfId="1552" xr:uid="{00000000-0005-0000-0000-0000F0070000}"/>
    <cellStyle name="Style 1 2" xfId="1553" xr:uid="{00000000-0005-0000-0000-0000F1070000}"/>
    <cellStyle name="Style 1 2 2" xfId="2039" xr:uid="{00000000-0005-0000-0000-0000F2070000}"/>
    <cellStyle name="Style 1 2 2 2" xfId="25788" xr:uid="{A12F3BA5-19BE-4578-A78D-C3AD0942838D}"/>
    <cellStyle name="Style 1 2 2 2 2" xfId="29808" xr:uid="{D4E7F262-7E61-4687-B06C-E107D8296DF9}"/>
    <cellStyle name="Style 1 2 2 3" xfId="25776" xr:uid="{C9F19B91-F5E5-4CD7-BE8E-78C05D2BCD6F}"/>
    <cellStyle name="Style 1 2 3" xfId="2040" xr:uid="{00000000-0005-0000-0000-0000F3070000}"/>
    <cellStyle name="Style 1 2 3 2" xfId="31313" xr:uid="{5D03057C-9A71-4F1B-9674-72DE10B21C86}"/>
    <cellStyle name="Style 1 2 3 3" xfId="31267" xr:uid="{FAC42ECE-AC01-4F74-8A11-03C4263CADAB}"/>
    <cellStyle name="Style 1 2 4" xfId="2038" xr:uid="{00000000-0005-0000-0000-0000F4070000}"/>
    <cellStyle name="Style 1 2 5" xfId="30405" xr:uid="{2E6C0663-EF3E-4DBA-8EED-2A1EA035CBE7}"/>
    <cellStyle name="Style 1 2 5 2" xfId="30463" xr:uid="{F706DBF5-298E-4FDD-8401-13A891456247}"/>
    <cellStyle name="Style 1 3" xfId="1554" xr:uid="{00000000-0005-0000-0000-0000F5070000}"/>
    <cellStyle name="Style 1 4" xfId="2041" xr:uid="{00000000-0005-0000-0000-0000F6070000}"/>
    <cellStyle name="Style 1 4 2" xfId="24408" xr:uid="{ED030EBF-D663-412E-B3DF-AF45BED2AFE5}"/>
    <cellStyle name="Style 1 4 2 2" xfId="29829" xr:uid="{12EB135A-16A2-48C8-957C-56C95D4F0B94}"/>
    <cellStyle name="Style 1 4 3" xfId="25649" xr:uid="{8568525C-B3AA-4170-9749-B4F90608AC98}"/>
    <cellStyle name="Style 1 5" xfId="30404" xr:uid="{91B5FAB8-CE8E-4A1E-A86E-BA45CA647BF5}"/>
    <cellStyle name="SubgroupSectionHeaderRowBalanceCol" xfId="12349" xr:uid="{2486F5B8-EF2C-4F49-B7A9-6FE34665450E}"/>
    <cellStyle name="SubgroupSectionHeaderRowDescCol" xfId="12350" xr:uid="{EB63FB77-6717-4B2A-8483-32BC8EF761CB}"/>
    <cellStyle name="SubgroupSectionHeaderRowNameCol" xfId="12351" xr:uid="{133E4BCF-AEFE-4D67-8FAE-84F36222B17A}"/>
    <cellStyle name="SubGroupSelectionHeaderRowJERefCol" xfId="12352" xr:uid="{023FCD31-332C-4B91-B5C7-3A04E2EC629E}"/>
    <cellStyle name="SubgroupSubtotalRowBalanceCol" xfId="12353" xr:uid="{FC50FD76-B8D2-41F3-9A56-186D7D35B0DB}"/>
    <cellStyle name="SubgroupSubtotalRowDescCol" xfId="12354" xr:uid="{51DA7A1D-81F0-484C-85DF-0B8D98A0C317}"/>
    <cellStyle name="SubgroupSubtotalRowJERefCol" xfId="12355" xr:uid="{A22CF7F1-55DA-4319-BF62-5115CCBDE54C}"/>
    <cellStyle name="SubgroupSubtotalRowNameCol" xfId="12356" xr:uid="{4BA6961C-F727-43FD-B8E8-D5977B74A43F}"/>
    <cellStyle name="SubgroupSubtotalRowVarPectCol" xfId="12357" xr:uid="{C4DA33E5-1A1C-4237-9C31-25A90021DA8F}"/>
    <cellStyle name="SubgroupSubtotalRowWPRefCol" xfId="12358" xr:uid="{7D6FD639-BAA3-434B-86C1-FD6A5966D36C}"/>
    <cellStyle name="SumAccountGroupsRowBalanceCol" xfId="12359" xr:uid="{D309FDF4-9D10-423F-B0C9-B787392FEB2C}"/>
    <cellStyle name="SumAccountGroupsRowDescCol" xfId="12360" xr:uid="{A455F51D-B791-4F0C-84FB-C6EB4385F2F6}"/>
    <cellStyle name="SumAccountGroupsRowJERefCol" xfId="12361" xr:uid="{9E0B1F97-5F81-4AC9-A03F-E58A52D8DEAB}"/>
    <cellStyle name="SumAccountGroupsRowNameCol" xfId="12362" xr:uid="{ECFB7BB2-DE4A-49ED-A01B-E4EC23C3AEEA}"/>
    <cellStyle name="SumAccountGroupsRowVarPectCol" xfId="12363" xr:uid="{2CB09599-6046-4A6D-AD9A-5879A6ECD17F}"/>
    <cellStyle name="SumAccountGroupsRowWPRefCol" xfId="12364" xr:uid="{E9832BA7-7D80-4557-8BF2-BA3E154AEFBA}"/>
    <cellStyle name="Title 2" xfId="29584" xr:uid="{520977F4-FB37-4751-810D-2DC604BEDA25}"/>
    <cellStyle name="Total" xfId="4837" builtinId="25" customBuiltin="1"/>
    <cellStyle name="Total 2" xfId="1555" xr:uid="{00000000-0005-0000-0000-0000F7070000}"/>
    <cellStyle name="Total 2 2" xfId="28405" xr:uid="{C9725059-9506-467C-9DA8-A5570A6EB449}"/>
    <cellStyle name="Total 3" xfId="1556" xr:uid="{00000000-0005-0000-0000-0000F8070000}"/>
    <cellStyle name="Total 3 2" xfId="28513" xr:uid="{E0842ADF-D23F-4EB4-A4B0-ABA700B8C9AA}"/>
    <cellStyle name="Total 4" xfId="29585" xr:uid="{04D27A19-760A-42F6-B7D4-EDC80EAEB7D4}"/>
    <cellStyle name="TotalRow" xfId="12365" xr:uid="{368DF3C5-E2E3-458E-8DC0-01E474DBC9D4}"/>
    <cellStyle name="TotalRowCreditCol" xfId="12366" xr:uid="{354CA086-73FA-40BD-B53D-F97A90D9F4C8}"/>
    <cellStyle name="TotalRowDebitCol" xfId="12367" xr:uid="{B9DDDD89-057C-46A7-A1DA-948D864BD18F}"/>
    <cellStyle name="TransactionRowAcctDescCol" xfId="12368" xr:uid="{B23A5ACB-5A6A-4F40-A185-FA9DBCC6D402}"/>
    <cellStyle name="TransactionRowAcctNumCol" xfId="12369" xr:uid="{D046DBB7-B681-4901-804F-F53E917D0FFB}"/>
    <cellStyle name="TransactionRowCreditCol" xfId="12370" xr:uid="{1C803F8A-FF28-47CD-B0D6-39C8B54BE3DE}"/>
    <cellStyle name="TransactionRowDateCol" xfId="12371" xr:uid="{B31CE901-7BEE-41DB-B77F-E4CB513C6E1B}"/>
    <cellStyle name="TransactionRowDebitCol" xfId="12372" xr:uid="{3BF7116B-D56D-4029-99D4-28960EA3D0C6}"/>
    <cellStyle name="TransactionRowRefCol" xfId="12373" xr:uid="{BB2D8ADD-87CF-4830-91B2-E70C82C8EAB2}"/>
    <cellStyle name="TransactionRowTransactionCol" xfId="12374" xr:uid="{4C57D201-3FD2-4DD9-9771-9A294954D155}"/>
    <cellStyle name="UnclassifiedTotalRowBalanceCol" xfId="12375" xr:uid="{87BFD706-C80F-429A-8641-626203E9372F}"/>
    <cellStyle name="UnclassifiedTotalRowDescCol" xfId="12376" xr:uid="{77546543-8240-44AD-890C-EA95558E2181}"/>
    <cellStyle name="UnclassifiedTotalRowJERefCol" xfId="12377" xr:uid="{4D713AA6-1BB7-453F-94AA-9E3900AB6601}"/>
    <cellStyle name="UnclassifiedTotalRowNameCol" xfId="12378" xr:uid="{B7782CED-7BF6-41F9-A4DC-98F8F8371F3B}"/>
    <cellStyle name="UnclassifiedTotalRowVarPectCol" xfId="12379" xr:uid="{7679CCCA-11A6-43F8-BF3E-0EE82B70C712}"/>
    <cellStyle name="UnclassifiedTotalRowWPRefCol" xfId="12380" xr:uid="{C305EFCB-FF5E-4A3A-AE0E-14DFF20EC04A}"/>
    <cellStyle name="Warning Text" xfId="4836" builtinId="11" customBuiltin="1"/>
    <cellStyle name="Warning Text 2" xfId="1557" xr:uid="{00000000-0005-0000-0000-0000F9070000}"/>
    <cellStyle name="Warning Text 2 2" xfId="28173" xr:uid="{9077D266-AF6F-45FE-8FA8-56E0DF6405C7}"/>
    <cellStyle name="Warning Text 3" xfId="1558" xr:uid="{00000000-0005-0000-0000-0000FA070000}"/>
    <cellStyle name="Warning Text 3 2" xfId="26319" xr:uid="{863219B2-3F6B-42C2-9293-5ECE21D108FD}"/>
    <cellStyle name="Warning Text 4" xfId="29586" xr:uid="{FACD3194-E29A-43C7-BDFC-8831BAA9308A}"/>
  </cellStyles>
  <dxfs count="18">
    <dxf>
      <fill>
        <patternFill>
          <bgColor rgb="FFFFFFCC"/>
        </patternFill>
      </fill>
    </dxf>
    <dxf>
      <font>
        <b/>
        <i val="0"/>
        <color rgb="FFFF0000"/>
      </font>
      <fill>
        <patternFill>
          <bgColor rgb="FFFFC7CE"/>
        </patternFill>
      </fill>
    </dxf>
    <dxf>
      <font>
        <b/>
        <i val="0"/>
        <color rgb="FFFF0000"/>
      </font>
      <fill>
        <patternFill>
          <bgColor rgb="FFFFC7CE"/>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5050"/>
        </patternFill>
      </fill>
    </dxf>
    <dxf>
      <numFmt numFmtId="180" formatCode=";;;"/>
    </dxf>
    <dxf>
      <numFmt numFmtId="180" formatCode=";;;"/>
    </dxf>
    <dxf>
      <numFmt numFmtId="180" formatCode=";;;"/>
    </dxf>
    <dxf>
      <numFmt numFmtId="180" formatCode=";;;"/>
    </dxf>
    <dxf>
      <numFmt numFmtId="180" formatCode=";;;"/>
    </dxf>
    <dxf>
      <numFmt numFmtId="180" formatCode=";;;"/>
    </dxf>
    <dxf>
      <numFmt numFmtId="180" formatCode=";;;"/>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s>
  <tableStyles count="3" defaultTableStyle="TableStyleMedium2" defaultPivotStyle="PivotStyleLight16">
    <tableStyle name="Table Style 1" pivot="0" count="0" xr9:uid="{00000000-0011-0000-FFFF-FFFF00000000}"/>
    <tableStyle name="Table Style 2" pivot="0" count="0" xr9:uid="{00000000-0011-0000-FFFF-FFFF01000000}"/>
    <tableStyle name="TableStyleQueryResult" pivot="0" count="3" xr9:uid="{686B541E-69C4-45C7-B38E-B9996BEB3203}">
      <tableStyleElement type="wholeTable" dxfId="17"/>
      <tableStyleElement type="headerRow" dxfId="16"/>
      <tableStyleElement type="firstRowStripe" dxfId="15"/>
    </tableStyle>
  </tableStyles>
  <colors>
    <mruColors>
      <color rgb="FFFFFFCC"/>
      <color rgb="FFE14343"/>
      <color rgb="FFCCFFCC"/>
      <color rgb="FFCCFF66"/>
      <color rgb="FFCCFFFF"/>
      <color rgb="FFDCFDD3"/>
      <color rgb="FFFCCCE1"/>
      <color rgb="FFF7EAE9"/>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1</xdr:col>
      <xdr:colOff>4686300</xdr:colOff>
      <xdr:row>12</xdr:row>
      <xdr:rowOff>28575</xdr:rowOff>
    </xdr:from>
    <xdr:to>
      <xdr:col>1</xdr:col>
      <xdr:colOff>6972300</xdr:colOff>
      <xdr:row>12</xdr:row>
      <xdr:rowOff>470534</xdr:rowOff>
    </xdr:to>
    <xdr:sp macro="" textlink="">
      <xdr:nvSpPr>
        <xdr:cNvPr id="2" name="Hexagon 1">
          <a:extLst>
            <a:ext uri="{FF2B5EF4-FFF2-40B4-BE49-F238E27FC236}">
              <a16:creationId xmlns:a16="http://schemas.microsoft.com/office/drawing/2014/main" id="{00000000-0008-0000-0200-000002000000}"/>
            </a:ext>
          </a:extLst>
        </xdr:cNvPr>
        <xdr:cNvSpPr/>
      </xdr:nvSpPr>
      <xdr:spPr>
        <a:xfrm>
          <a:off x="5210175" y="7362825"/>
          <a:ext cx="2286000" cy="441959"/>
        </a:xfrm>
        <a:prstGeom prst="hexagon">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800">
              <a:solidFill>
                <a:sysClr val="windowText" lastClr="000000"/>
              </a:solidFill>
            </a:rPr>
            <a:t>Q</a:t>
          </a:r>
          <a:r>
            <a:rPr lang="en-US" sz="800" baseline="0">
              <a:solidFill>
                <a:sysClr val="windowText" lastClr="000000"/>
              </a:solidFill>
            </a:rPr>
            <a:t> 955 - Exclude Federal and State compliance findings from this number</a:t>
          </a:r>
          <a:endParaRPr lang="en-US" sz="800">
            <a:solidFill>
              <a:sysClr val="windowText" lastClr="000000"/>
            </a:solidFill>
          </a:endParaRPr>
        </a:p>
      </xdr:txBody>
    </xdr:sp>
    <xdr:clientData/>
  </xdr:twoCellAnchor>
  <xdr:twoCellAnchor>
    <xdr:from>
      <xdr:col>1</xdr:col>
      <xdr:colOff>4695825</xdr:colOff>
      <xdr:row>13</xdr:row>
      <xdr:rowOff>26670</xdr:rowOff>
    </xdr:from>
    <xdr:to>
      <xdr:col>1</xdr:col>
      <xdr:colOff>6981825</xdr:colOff>
      <xdr:row>13</xdr:row>
      <xdr:rowOff>474344</xdr:rowOff>
    </xdr:to>
    <xdr:sp macro="" textlink="">
      <xdr:nvSpPr>
        <xdr:cNvPr id="3" name="Hexagon 2">
          <a:extLst>
            <a:ext uri="{FF2B5EF4-FFF2-40B4-BE49-F238E27FC236}">
              <a16:creationId xmlns:a16="http://schemas.microsoft.com/office/drawing/2014/main" id="{00000000-0008-0000-0200-000003000000}"/>
            </a:ext>
          </a:extLst>
        </xdr:cNvPr>
        <xdr:cNvSpPr/>
      </xdr:nvSpPr>
      <xdr:spPr>
        <a:xfrm>
          <a:off x="5219700" y="7875270"/>
          <a:ext cx="2286000" cy="447674"/>
        </a:xfrm>
        <a:prstGeom prst="hexagon">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800">
              <a:solidFill>
                <a:sysClr val="windowText" lastClr="000000"/>
              </a:solidFill>
            </a:rPr>
            <a:t>Q</a:t>
          </a:r>
          <a:r>
            <a:rPr lang="en-US" sz="800" baseline="0">
              <a:solidFill>
                <a:sysClr val="windowText" lastClr="000000"/>
              </a:solidFill>
            </a:rPr>
            <a:t> 957 - Exclude Federal and State compliance findings from this number</a:t>
          </a:r>
          <a:endParaRPr lang="en-US" sz="800">
            <a:solidFill>
              <a:sysClr val="windowText" lastClr="00000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zalaj\LoGics%20project\Copy%20of%20newaudit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ew Sheet"/>
      <sheetName val="Database"/>
    </sheetNames>
    <sheetDataSet>
      <sheetData sheetId="0"/>
      <sheetData sheetId="1">
        <row r="3">
          <cell r="AC3">
            <v>4</v>
          </cell>
          <cell r="AD3">
            <v>28</v>
          </cell>
          <cell r="AE3" t="str">
            <v>GF</v>
          </cell>
          <cell r="AF3" t="str">
            <v>2</v>
          </cell>
          <cell r="AH3" t="str">
            <v>+2314345-851911</v>
          </cell>
          <cell r="AI3">
            <v>1462434</v>
          </cell>
          <cell r="AN3">
            <v>1462434</v>
          </cell>
          <cell r="AO3" t="str">
            <v>+2314345-851911</v>
          </cell>
          <cell r="BF3" t="str">
            <v>N</v>
          </cell>
          <cell r="BG3" t="str">
            <v>Alexander County</v>
          </cell>
          <cell r="BH3" t="str">
            <v>MARTIN STARNES &amp; ASSOCIATES CPAs  730 13TH AVE DRIVE SOUTHEAST  , HICKORY, NC 28602</v>
          </cell>
          <cell r="BI3" t="str">
            <v>22-Oct-10</v>
          </cell>
          <cell r="BJ3" t="str">
            <v>U</v>
          </cell>
          <cell r="BM3" t="str">
            <v>5444484</v>
          </cell>
          <cell r="BW3" t="str">
            <v>19.07</v>
          </cell>
          <cell r="BX3" t="str">
            <v>19.07</v>
          </cell>
          <cell r="CF3" t="str">
            <v>.76</v>
          </cell>
          <cell r="CG3" t="str">
            <v>-722391</v>
          </cell>
          <cell r="CT3" t="str">
            <v>2.66</v>
          </cell>
          <cell r="CU3" t="str">
            <v>1249377</v>
          </cell>
          <cell r="CY3" t="str">
            <v>0</v>
          </cell>
          <cell r="CZ3" t="str">
            <v>0</v>
          </cell>
          <cell r="DE3" t="str">
            <v xml:space="preserve"> SOLID WASTE WATER/SEWER</v>
          </cell>
          <cell r="DI3" t="str">
            <v xml:space="preserve"> 911- CAPITAL OUTLAY-</v>
          </cell>
          <cell r="DX3" t="str">
            <v>CANADY</v>
          </cell>
          <cell r="DY3" t="str">
            <v>02-NOV-10</v>
          </cell>
          <cell r="DZ3" t="str">
            <v>BURKE2</v>
          </cell>
          <cell r="EA3" t="str">
            <v>02-NOV-10</v>
          </cell>
          <cell r="EB3" t="str">
            <v>BURKE2</v>
          </cell>
          <cell r="EC3" t="str">
            <v>05-NOV-10</v>
          </cell>
          <cell r="ED3" t="str">
            <v>2010</v>
          </cell>
          <cell r="EE3" t="str">
            <v>30-Jun-10</v>
          </cell>
          <cell r="EF3" t="str">
            <v>01</v>
          </cell>
          <cell r="EG3" t="str">
            <v>SZALAJ</v>
          </cell>
        </row>
        <row r="4">
          <cell r="AC4">
            <v>5</v>
          </cell>
          <cell r="AD4">
            <v>29</v>
          </cell>
          <cell r="AE4" t="str">
            <v>GF</v>
          </cell>
          <cell r="AF4" t="str">
            <v>2</v>
          </cell>
          <cell r="AH4" t="str">
            <v>+116754+10100</v>
          </cell>
          <cell r="AI4">
            <v>126854</v>
          </cell>
          <cell r="AN4">
            <v>126854</v>
          </cell>
          <cell r="AO4" t="str">
            <v>+116754+10100</v>
          </cell>
        </row>
        <row r="5">
          <cell r="AC5">
            <v>6</v>
          </cell>
          <cell r="AD5">
            <v>34</v>
          </cell>
          <cell r="AE5" t="str">
            <v>GF</v>
          </cell>
          <cell r="AF5" t="str">
            <v>2</v>
          </cell>
        </row>
        <row r="6">
          <cell r="AC6">
            <v>7</v>
          </cell>
          <cell r="AD6">
            <v>35</v>
          </cell>
          <cell r="AE6" t="str">
            <v>GF</v>
          </cell>
          <cell r="AF6" t="str">
            <v>2</v>
          </cell>
        </row>
        <row r="7">
          <cell r="AC7">
            <v>8</v>
          </cell>
          <cell r="AD7">
            <v>46</v>
          </cell>
          <cell r="AE7" t="str">
            <v>GF</v>
          </cell>
          <cell r="AF7" t="str">
            <v>1</v>
          </cell>
          <cell r="AH7" t="str">
            <v>n</v>
          </cell>
          <cell r="AO7" t="str">
            <v>n</v>
          </cell>
        </row>
        <row r="8">
          <cell r="AC8">
            <v>9</v>
          </cell>
          <cell r="AD8">
            <v>32</v>
          </cell>
          <cell r="AE8" t="str">
            <v>GF</v>
          </cell>
          <cell r="AF8" t="str">
            <v>2</v>
          </cell>
          <cell r="AH8" t="str">
            <v>+7576459</v>
          </cell>
          <cell r="AI8">
            <v>7576459</v>
          </cell>
          <cell r="AN8">
            <v>7576459</v>
          </cell>
          <cell r="AO8" t="str">
            <v>+7576459</v>
          </cell>
        </row>
        <row r="9">
          <cell r="AC9">
            <v>10</v>
          </cell>
          <cell r="AD9">
            <v>33</v>
          </cell>
          <cell r="AE9" t="str">
            <v>GF</v>
          </cell>
          <cell r="AF9" t="str">
            <v>2</v>
          </cell>
          <cell r="AH9" t="str">
            <v>+2131976</v>
          </cell>
          <cell r="AI9">
            <v>2131976</v>
          </cell>
          <cell r="AN9">
            <v>2131976</v>
          </cell>
          <cell r="AO9" t="str">
            <v>+2131976</v>
          </cell>
        </row>
        <row r="10">
          <cell r="AC10">
            <v>12</v>
          </cell>
          <cell r="AD10">
            <v>49</v>
          </cell>
          <cell r="AE10" t="str">
            <v>EFO</v>
          </cell>
          <cell r="AF10" t="str">
            <v>2</v>
          </cell>
          <cell r="AH10" t="str">
            <v>+2252598</v>
          </cell>
          <cell r="AI10">
            <v>2252598</v>
          </cell>
          <cell r="AN10">
            <v>2252598</v>
          </cell>
          <cell r="AO10" t="str">
            <v>+2252598</v>
          </cell>
        </row>
        <row r="11">
          <cell r="AC11">
            <v>13</v>
          </cell>
          <cell r="AD11">
            <v>50</v>
          </cell>
          <cell r="AE11" t="str">
            <v>EFO</v>
          </cell>
          <cell r="AF11" t="str">
            <v>2</v>
          </cell>
          <cell r="AH11" t="str">
            <v>+2252598</v>
          </cell>
          <cell r="AI11">
            <v>2252598</v>
          </cell>
          <cell r="AN11">
            <v>2252598</v>
          </cell>
          <cell r="AO11" t="str">
            <v>+2252598</v>
          </cell>
        </row>
        <row r="12">
          <cell r="AC12">
            <v>14</v>
          </cell>
          <cell r="AD12">
            <v>51</v>
          </cell>
          <cell r="AE12" t="str">
            <v>EFO</v>
          </cell>
          <cell r="AF12" t="str">
            <v>2</v>
          </cell>
          <cell r="AH12" t="str">
            <v>+2981389-6400</v>
          </cell>
          <cell r="AI12">
            <v>2974989</v>
          </cell>
          <cell r="AN12">
            <v>2974989</v>
          </cell>
          <cell r="AO12" t="str">
            <v>+2981389-6400</v>
          </cell>
        </row>
        <row r="13">
          <cell r="AC13">
            <v>16</v>
          </cell>
          <cell r="AD13">
            <v>36</v>
          </cell>
          <cell r="AE13" t="str">
            <v>GF</v>
          </cell>
          <cell r="AF13" t="str">
            <v>2</v>
          </cell>
          <cell r="AH13" t="str">
            <v>+28657168</v>
          </cell>
          <cell r="AI13">
            <v>28657168</v>
          </cell>
          <cell r="AN13">
            <v>28657168</v>
          </cell>
          <cell r="AO13" t="str">
            <v>+28657168</v>
          </cell>
        </row>
        <row r="14">
          <cell r="AC14">
            <v>17</v>
          </cell>
          <cell r="AD14">
            <v>40</v>
          </cell>
          <cell r="AE14" t="str">
            <v>GF</v>
          </cell>
          <cell r="AF14" t="str">
            <v>2</v>
          </cell>
          <cell r="AH14" t="str">
            <v>+1422967</v>
          </cell>
          <cell r="AI14">
            <v>1422967</v>
          </cell>
          <cell r="AN14">
            <v>1422967</v>
          </cell>
          <cell r="AO14" t="str">
            <v>+1422967</v>
          </cell>
        </row>
        <row r="15">
          <cell r="AC15">
            <v>19</v>
          </cell>
          <cell r="AD15">
            <v>38</v>
          </cell>
          <cell r="AE15" t="str">
            <v>GF</v>
          </cell>
          <cell r="AF15" t="str">
            <v>2</v>
          </cell>
          <cell r="AH15" t="str">
            <v>+28022648</v>
          </cell>
          <cell r="AI15">
            <v>28022648</v>
          </cell>
          <cell r="AN15">
            <v>28022648</v>
          </cell>
          <cell r="AO15" t="str">
            <v>+28022648</v>
          </cell>
        </row>
        <row r="16">
          <cell r="AC16">
            <v>20</v>
          </cell>
          <cell r="AD16">
            <v>41</v>
          </cell>
          <cell r="AE16" t="str">
            <v>GF</v>
          </cell>
          <cell r="AF16" t="str">
            <v>2</v>
          </cell>
          <cell r="AH16" t="str">
            <v>+525429</v>
          </cell>
          <cell r="AI16">
            <v>525429</v>
          </cell>
          <cell r="AN16">
            <v>525429</v>
          </cell>
          <cell r="AO16" t="str">
            <v>+525429</v>
          </cell>
        </row>
        <row r="17">
          <cell r="AC17">
            <v>21</v>
          </cell>
          <cell r="AD17">
            <v>43</v>
          </cell>
          <cell r="AE17" t="str">
            <v>GF</v>
          </cell>
          <cell r="AF17" t="str">
            <v>2</v>
          </cell>
          <cell r="AH17" t="str">
            <v>+0</v>
          </cell>
          <cell r="AI17">
            <v>0</v>
          </cell>
          <cell r="AN17">
            <v>0</v>
          </cell>
          <cell r="AO17" t="str">
            <v>+0</v>
          </cell>
        </row>
        <row r="18">
          <cell r="AC18">
            <v>22</v>
          </cell>
          <cell r="AD18">
            <v>42</v>
          </cell>
          <cell r="AE18" t="str">
            <v>GF</v>
          </cell>
          <cell r="AF18" t="str">
            <v>2</v>
          </cell>
        </row>
        <row r="19">
          <cell r="AC19">
            <v>23</v>
          </cell>
          <cell r="AD19">
            <v>44</v>
          </cell>
          <cell r="AE19" t="str">
            <v>GF</v>
          </cell>
          <cell r="AF19" t="str">
            <v>2</v>
          </cell>
          <cell r="AH19" t="str">
            <v>+1532058</v>
          </cell>
          <cell r="AI19">
            <v>1532058</v>
          </cell>
          <cell r="AN19">
            <v>1532058</v>
          </cell>
          <cell r="AO19" t="str">
            <v>+1532058</v>
          </cell>
        </row>
        <row r="20">
          <cell r="AC20">
            <v>31</v>
          </cell>
          <cell r="AD20">
            <v>67</v>
          </cell>
          <cell r="AE20" t="str">
            <v>EFO</v>
          </cell>
          <cell r="AF20" t="str">
            <v>2</v>
          </cell>
          <cell r="AH20" t="str">
            <v>+924370</v>
          </cell>
          <cell r="AI20">
            <v>924370</v>
          </cell>
          <cell r="AN20">
            <v>924370</v>
          </cell>
          <cell r="AO20" t="str">
            <v>+924370</v>
          </cell>
        </row>
        <row r="21">
          <cell r="AC21">
            <v>42</v>
          </cell>
          <cell r="AD21">
            <v>127</v>
          </cell>
          <cell r="AE21" t="str">
            <v>NF</v>
          </cell>
          <cell r="AF21" t="str">
            <v>1</v>
          </cell>
          <cell r="AH21" t="str">
            <v>n</v>
          </cell>
          <cell r="AO21" t="str">
            <v>n</v>
          </cell>
        </row>
        <row r="22">
          <cell r="AC22">
            <v>43</v>
          </cell>
          <cell r="AD22">
            <v>54</v>
          </cell>
          <cell r="AE22" t="str">
            <v>EFWS</v>
          </cell>
          <cell r="AF22" t="str">
            <v>2</v>
          </cell>
          <cell r="AH22" t="str">
            <v>+1440246+562153</v>
          </cell>
          <cell r="AI22">
            <v>2002399</v>
          </cell>
          <cell r="AN22">
            <v>2002399</v>
          </cell>
          <cell r="AO22" t="str">
            <v>+1440246+562153</v>
          </cell>
        </row>
        <row r="23">
          <cell r="AC23">
            <v>44</v>
          </cell>
          <cell r="AD23">
            <v>55</v>
          </cell>
          <cell r="AE23" t="str">
            <v>EFWS</v>
          </cell>
          <cell r="AF23" t="str">
            <v>2</v>
          </cell>
          <cell r="AH23" t="str">
            <v>+562153+1440246</v>
          </cell>
          <cell r="AI23">
            <v>2002399</v>
          </cell>
          <cell r="AN23">
            <v>2002399</v>
          </cell>
          <cell r="AO23" t="str">
            <v>+562153+1440246</v>
          </cell>
        </row>
        <row r="24">
          <cell r="AC24">
            <v>45</v>
          </cell>
          <cell r="AD24">
            <v>57</v>
          </cell>
          <cell r="AE24" t="str">
            <v>EFWS</v>
          </cell>
          <cell r="AF24" t="str">
            <v>2</v>
          </cell>
          <cell r="AH24" t="str">
            <v>+563977+189354-309</v>
          </cell>
          <cell r="AI24">
            <v>753022</v>
          </cell>
          <cell r="AN24">
            <v>753022</v>
          </cell>
          <cell r="AO24" t="str">
            <v>+563977+189354-309</v>
          </cell>
        </row>
        <row r="25">
          <cell r="AC25">
            <v>49</v>
          </cell>
          <cell r="AD25">
            <v>70</v>
          </cell>
          <cell r="AE25" t="str">
            <v>EFWS</v>
          </cell>
          <cell r="AF25" t="str">
            <v>2</v>
          </cell>
          <cell r="AH25" t="str">
            <v>+250464+93188</v>
          </cell>
          <cell r="AI25">
            <v>343652</v>
          </cell>
          <cell r="AN25">
            <v>343652</v>
          </cell>
          <cell r="AO25" t="str">
            <v>+250464+93188</v>
          </cell>
        </row>
        <row r="26">
          <cell r="AC26">
            <v>50</v>
          </cell>
          <cell r="AD26">
            <v>78</v>
          </cell>
          <cell r="AE26" t="str">
            <v>EFWS</v>
          </cell>
          <cell r="AF26" t="str">
            <v>2</v>
          </cell>
          <cell r="AH26" t="str">
            <v>+7451707+192125</v>
          </cell>
          <cell r="AI26">
            <v>7643832</v>
          </cell>
          <cell r="AN26">
            <v>7643832</v>
          </cell>
          <cell r="AO26" t="str">
            <v>+7451707+192125</v>
          </cell>
        </row>
        <row r="27">
          <cell r="AC27">
            <v>51</v>
          </cell>
          <cell r="AD27">
            <v>86</v>
          </cell>
          <cell r="AE27" t="str">
            <v>EFWS</v>
          </cell>
          <cell r="AF27" t="str">
            <v>2</v>
          </cell>
          <cell r="AH27" t="str">
            <v>+229612+334956</v>
          </cell>
          <cell r="AI27">
            <v>564568</v>
          </cell>
          <cell r="AN27">
            <v>564568</v>
          </cell>
          <cell r="AO27" t="str">
            <v>+229612+334956</v>
          </cell>
        </row>
        <row r="28">
          <cell r="AC28">
            <v>56</v>
          </cell>
          <cell r="AD28">
            <v>125</v>
          </cell>
          <cell r="AE28" t="str">
            <v>NF</v>
          </cell>
          <cell r="AF28" t="str">
            <v>1</v>
          </cell>
          <cell r="AH28" t="str">
            <v>n</v>
          </cell>
          <cell r="AO28" t="str">
            <v>n</v>
          </cell>
        </row>
        <row r="29">
          <cell r="AC29">
            <v>57</v>
          </cell>
          <cell r="AD29">
            <v>124</v>
          </cell>
          <cell r="AE29" t="str">
            <v>NF</v>
          </cell>
          <cell r="AF29" t="str">
            <v>1</v>
          </cell>
          <cell r="AH29" t="str">
            <v>Y</v>
          </cell>
          <cell r="AJ29" t="str">
            <v>very concerned about solid waste and landfill closure - landfill sceduled to cl</v>
          </cell>
          <cell r="AO29" t="str">
            <v>Y</v>
          </cell>
        </row>
        <row r="30">
          <cell r="AC30">
            <v>58</v>
          </cell>
          <cell r="AD30">
            <v>123</v>
          </cell>
          <cell r="AE30" t="str">
            <v>GF</v>
          </cell>
          <cell r="AF30" t="str">
            <v>1</v>
          </cell>
          <cell r="AH30" t="str">
            <v>n</v>
          </cell>
          <cell r="AO30" t="str">
            <v>n</v>
          </cell>
        </row>
        <row r="31">
          <cell r="AC31">
            <v>59</v>
          </cell>
          <cell r="AD31">
            <v>122</v>
          </cell>
          <cell r="AE31" t="str">
            <v>GF</v>
          </cell>
          <cell r="AF31" t="str">
            <v>1</v>
          </cell>
          <cell r="AH31" t="str">
            <v>n</v>
          </cell>
          <cell r="AJ31" t="str">
            <v>Agency BS should be before notes</v>
          </cell>
          <cell r="AO31" t="str">
            <v>n</v>
          </cell>
        </row>
        <row r="32">
          <cell r="AC32">
            <v>61</v>
          </cell>
          <cell r="AD32">
            <v>115</v>
          </cell>
          <cell r="AE32" t="str">
            <v>NF</v>
          </cell>
          <cell r="AF32" t="str">
            <v>2</v>
          </cell>
          <cell r="AH32" t="str">
            <v>+96.02</v>
          </cell>
          <cell r="AI32">
            <v>96.02</v>
          </cell>
          <cell r="AN32">
            <v>96.02</v>
          </cell>
          <cell r="AO32" t="str">
            <v>+96.02</v>
          </cell>
        </row>
        <row r="33">
          <cell r="AC33">
            <v>63</v>
          </cell>
          <cell r="AD33">
            <v>119</v>
          </cell>
          <cell r="AE33" t="str">
            <v>NF</v>
          </cell>
          <cell r="AF33" t="str">
            <v>1</v>
          </cell>
          <cell r="AH33" t="str">
            <v>n</v>
          </cell>
          <cell r="AO33" t="str">
            <v>n</v>
          </cell>
        </row>
        <row r="34">
          <cell r="AC34">
            <v>64</v>
          </cell>
          <cell r="AD34">
            <v>120</v>
          </cell>
          <cell r="AE34" t="str">
            <v>NF</v>
          </cell>
          <cell r="AF34" t="str">
            <v>1</v>
          </cell>
          <cell r="AH34" t="str">
            <v>n</v>
          </cell>
          <cell r="AO34" t="str">
            <v>n</v>
          </cell>
        </row>
        <row r="35">
          <cell r="AC35">
            <v>65</v>
          </cell>
          <cell r="AD35">
            <v>121</v>
          </cell>
          <cell r="AE35" t="str">
            <v>NF</v>
          </cell>
          <cell r="AF35" t="str">
            <v>1</v>
          </cell>
          <cell r="AH35" t="str">
            <v>n</v>
          </cell>
          <cell r="AO35" t="str">
            <v>n</v>
          </cell>
        </row>
        <row r="36">
          <cell r="AC36">
            <v>66</v>
          </cell>
          <cell r="AD36">
            <v>118</v>
          </cell>
          <cell r="AE36" t="str">
            <v>NF</v>
          </cell>
          <cell r="AF36" t="str">
            <v>1</v>
          </cell>
          <cell r="AH36" t="str">
            <v>0</v>
          </cell>
          <cell r="AO36" t="str">
            <v>0</v>
          </cell>
        </row>
        <row r="37">
          <cell r="AC37">
            <v>67</v>
          </cell>
          <cell r="AD37">
            <v>129</v>
          </cell>
          <cell r="AE37" t="str">
            <v>NF</v>
          </cell>
          <cell r="AF37" t="str">
            <v>1</v>
          </cell>
          <cell r="AH37" t="str">
            <v>n</v>
          </cell>
          <cell r="AJ37" t="str">
            <v>Agency BS and landfill</v>
          </cell>
          <cell r="AO37" t="str">
            <v>n</v>
          </cell>
        </row>
        <row r="38">
          <cell r="AC38">
            <v>68</v>
          </cell>
          <cell r="AD38">
            <v>128</v>
          </cell>
          <cell r="AE38" t="str">
            <v>NF</v>
          </cell>
          <cell r="AF38" t="str">
            <v>1</v>
          </cell>
          <cell r="AH38" t="str">
            <v>y</v>
          </cell>
          <cell r="AO38" t="str">
            <v>y</v>
          </cell>
        </row>
        <row r="39">
          <cell r="AC39">
            <v>71</v>
          </cell>
          <cell r="AD39">
            <v>130</v>
          </cell>
          <cell r="AE39" t="str">
            <v>NF</v>
          </cell>
          <cell r="AF39" t="str">
            <v>1</v>
          </cell>
          <cell r="AH39" t="str">
            <v>N</v>
          </cell>
          <cell r="AO39" t="str">
            <v>N</v>
          </cell>
        </row>
        <row r="40">
          <cell r="AC40">
            <v>79</v>
          </cell>
          <cell r="AD40">
            <v>62</v>
          </cell>
          <cell r="AE40" t="str">
            <v>EFWS</v>
          </cell>
          <cell r="AF40" t="str">
            <v>1</v>
          </cell>
          <cell r="AH40" t="str">
            <v>n</v>
          </cell>
          <cell r="AO40" t="str">
            <v>n</v>
          </cell>
        </row>
        <row r="41">
          <cell r="AC41">
            <v>80</v>
          </cell>
          <cell r="AD41">
            <v>52</v>
          </cell>
          <cell r="AE41" t="str">
            <v>EFWS</v>
          </cell>
          <cell r="AF41" t="str">
            <v>2</v>
          </cell>
          <cell r="AH41" t="str">
            <v>+1161540+463875</v>
          </cell>
          <cell r="AI41">
            <v>1625415</v>
          </cell>
          <cell r="AN41">
            <v>1625415</v>
          </cell>
          <cell r="AO41" t="str">
            <v>+1161540+463875</v>
          </cell>
        </row>
        <row r="42">
          <cell r="AC42">
            <v>81</v>
          </cell>
          <cell r="AD42">
            <v>53</v>
          </cell>
          <cell r="AE42" t="str">
            <v>EFWS</v>
          </cell>
          <cell r="AF42" t="str">
            <v>2</v>
          </cell>
          <cell r="AH42" t="str">
            <v>+142450+98278</v>
          </cell>
          <cell r="AI42">
            <v>240728</v>
          </cell>
          <cell r="AN42">
            <v>240728</v>
          </cell>
          <cell r="AO42" t="str">
            <v>+142450+98278</v>
          </cell>
        </row>
        <row r="43">
          <cell r="AC43">
            <v>82</v>
          </cell>
          <cell r="AD43">
            <v>103</v>
          </cell>
          <cell r="AE43" t="str">
            <v>EFWS</v>
          </cell>
          <cell r="AF43" t="str">
            <v>2</v>
          </cell>
          <cell r="AH43" t="str">
            <v>+1305696+3519615</v>
          </cell>
          <cell r="AI43">
            <v>4825311</v>
          </cell>
          <cell r="AN43">
            <v>4825311</v>
          </cell>
          <cell r="AO43" t="str">
            <v>+1305696+3519615</v>
          </cell>
        </row>
        <row r="44">
          <cell r="AC44">
            <v>83</v>
          </cell>
          <cell r="AD44">
            <v>61</v>
          </cell>
          <cell r="AE44" t="str">
            <v>EFWS</v>
          </cell>
          <cell r="AF44" t="str">
            <v>2</v>
          </cell>
          <cell r="AH44" t="str">
            <v>+8492177+1055841</v>
          </cell>
          <cell r="AI44">
            <v>9548018</v>
          </cell>
          <cell r="AN44">
            <v>9548018</v>
          </cell>
          <cell r="AO44" t="str">
            <v>+8492177+1055841</v>
          </cell>
        </row>
        <row r="45">
          <cell r="AC45">
            <v>84</v>
          </cell>
          <cell r="AD45">
            <v>69</v>
          </cell>
          <cell r="AE45" t="str">
            <v>EFWS</v>
          </cell>
          <cell r="AF45" t="str">
            <v>2</v>
          </cell>
          <cell r="AH45" t="str">
            <v>+2144006</v>
          </cell>
          <cell r="AI45">
            <v>2144006</v>
          </cell>
          <cell r="AN45">
            <v>2144006</v>
          </cell>
          <cell r="AO45" t="str">
            <v>+2144006</v>
          </cell>
        </row>
        <row r="46">
          <cell r="AC46">
            <v>85</v>
          </cell>
          <cell r="AD46">
            <v>71</v>
          </cell>
          <cell r="AE46" t="str">
            <v>EFWS</v>
          </cell>
          <cell r="AF46" t="str">
            <v>2</v>
          </cell>
          <cell r="AH46" t="str">
            <v>+951793+864576</v>
          </cell>
          <cell r="AI46">
            <v>1816369</v>
          </cell>
          <cell r="AN46">
            <v>1816369</v>
          </cell>
          <cell r="AO46" t="str">
            <v>+951793+864576</v>
          </cell>
        </row>
        <row r="47">
          <cell r="AC47">
            <v>88</v>
          </cell>
          <cell r="AD47">
            <v>68</v>
          </cell>
          <cell r="AE47" t="str">
            <v>EFWS</v>
          </cell>
          <cell r="AF47" t="str">
            <v>2</v>
          </cell>
          <cell r="AH47" t="str">
            <v>+1031335+1112671</v>
          </cell>
          <cell r="AI47">
            <v>2144006</v>
          </cell>
          <cell r="AN47">
            <v>2144006</v>
          </cell>
          <cell r="AO47" t="str">
            <v>+1031335+1112671</v>
          </cell>
        </row>
        <row r="48">
          <cell r="AC48">
            <v>89</v>
          </cell>
          <cell r="AD48">
            <v>72</v>
          </cell>
          <cell r="AE48" t="str">
            <v>EFWS</v>
          </cell>
          <cell r="AF48" t="str">
            <v>2</v>
          </cell>
          <cell r="AH48" t="str">
            <v>+56725</v>
          </cell>
          <cell r="AI48">
            <v>56725</v>
          </cell>
          <cell r="AN48">
            <v>56725</v>
          </cell>
          <cell r="AO48" t="str">
            <v>+56725</v>
          </cell>
        </row>
        <row r="49">
          <cell r="AC49">
            <v>102</v>
          </cell>
          <cell r="AD49">
            <v>116</v>
          </cell>
          <cell r="AE49" t="str">
            <v>NF</v>
          </cell>
          <cell r="AF49" t="str">
            <v>2</v>
          </cell>
          <cell r="AH49" t="str">
            <v>+96.69</v>
          </cell>
          <cell r="AI49">
            <v>96.69</v>
          </cell>
          <cell r="AN49">
            <v>96.69</v>
          </cell>
          <cell r="AO49" t="str">
            <v>+96.69</v>
          </cell>
        </row>
        <row r="50">
          <cell r="AC50">
            <v>103</v>
          </cell>
          <cell r="AD50">
            <v>117</v>
          </cell>
          <cell r="AE50" t="str">
            <v>NF</v>
          </cell>
          <cell r="AF50" t="str">
            <v>2</v>
          </cell>
          <cell r="AH50" t="str">
            <v>+89.37</v>
          </cell>
          <cell r="AI50">
            <v>89.37</v>
          </cell>
          <cell r="AN50">
            <v>89.37</v>
          </cell>
          <cell r="AO50" t="str">
            <v>+89.37</v>
          </cell>
        </row>
        <row r="51">
          <cell r="AC51">
            <v>147</v>
          </cell>
          <cell r="AD51">
            <v>111</v>
          </cell>
          <cell r="AE51" t="str">
            <v>GF</v>
          </cell>
          <cell r="AF51" t="str">
            <v>2</v>
          </cell>
          <cell r="AH51" t="str">
            <v>+5000000</v>
          </cell>
          <cell r="AI51">
            <v>5000000</v>
          </cell>
          <cell r="AN51">
            <v>5000000</v>
          </cell>
          <cell r="AO51" t="str">
            <v>+5000000</v>
          </cell>
        </row>
        <row r="52">
          <cell r="AC52">
            <v>148</v>
          </cell>
          <cell r="AD52">
            <v>112</v>
          </cell>
          <cell r="AE52" t="str">
            <v>GF</v>
          </cell>
          <cell r="AF52" t="str">
            <v>2</v>
          </cell>
          <cell r="AH52" t="str">
            <v>+150000</v>
          </cell>
          <cell r="AI52">
            <v>150000</v>
          </cell>
          <cell r="AN52">
            <v>150000</v>
          </cell>
          <cell r="AO52" t="str">
            <v>+150000</v>
          </cell>
        </row>
        <row r="53">
          <cell r="AC53">
            <v>171</v>
          </cell>
          <cell r="AD53">
            <v>45</v>
          </cell>
          <cell r="AE53" t="str">
            <v>GF</v>
          </cell>
          <cell r="AF53" t="str">
            <v>2</v>
          </cell>
          <cell r="AH53" t="str">
            <v>+1379392+435435</v>
          </cell>
          <cell r="AI53">
            <v>1814827</v>
          </cell>
          <cell r="AN53">
            <v>1814827</v>
          </cell>
          <cell r="AO53" t="str">
            <v>+1379392+435435</v>
          </cell>
        </row>
        <row r="54">
          <cell r="AC54">
            <v>191</v>
          </cell>
          <cell r="AD54">
            <v>75</v>
          </cell>
          <cell r="AE54" t="str">
            <v>EFWS</v>
          </cell>
          <cell r="AF54" t="str">
            <v>2</v>
          </cell>
          <cell r="AH54" t="str">
            <v>+866550</v>
          </cell>
          <cell r="AI54">
            <v>866550</v>
          </cell>
          <cell r="AN54">
            <v>866550</v>
          </cell>
          <cell r="AO54" t="str">
            <v>+866550</v>
          </cell>
        </row>
        <row r="55">
          <cell r="AC55">
            <v>231</v>
          </cell>
          <cell r="AD55">
            <v>25</v>
          </cell>
          <cell r="AE55" t="str">
            <v>GF</v>
          </cell>
          <cell r="AF55" t="str">
            <v>2</v>
          </cell>
          <cell r="AH55" t="str">
            <v>+7033772</v>
          </cell>
          <cell r="AI55">
            <v>7033772</v>
          </cell>
          <cell r="AN55">
            <v>7033772</v>
          </cell>
          <cell r="AO55" t="str">
            <v>+7033772</v>
          </cell>
        </row>
        <row r="56">
          <cell r="AC56">
            <v>251</v>
          </cell>
          <cell r="AD56">
            <v>1</v>
          </cell>
          <cell r="AE56" t="str">
            <v>NF</v>
          </cell>
          <cell r="AF56" t="str">
            <v>2</v>
          </cell>
          <cell r="AH56" t="str">
            <v>+11695331</v>
          </cell>
          <cell r="AI56">
            <v>11695331</v>
          </cell>
          <cell r="AJ56" t="str">
            <v>no Agency funds in statements but notes indicate they exist</v>
          </cell>
          <cell r="AN56">
            <v>11695331</v>
          </cell>
          <cell r="AO56" t="str">
            <v>+11695331</v>
          </cell>
        </row>
        <row r="57">
          <cell r="AC57">
            <v>252</v>
          </cell>
          <cell r="AD57">
            <v>7</v>
          </cell>
          <cell r="AE57" t="str">
            <v>GF</v>
          </cell>
          <cell r="AF57" t="str">
            <v>2</v>
          </cell>
          <cell r="AH57" t="str">
            <v>+7724295</v>
          </cell>
          <cell r="AI57">
            <v>7724295</v>
          </cell>
          <cell r="AN57">
            <v>7724295</v>
          </cell>
          <cell r="AO57" t="str">
            <v>+7724295</v>
          </cell>
        </row>
        <row r="58">
          <cell r="AC58">
            <v>253</v>
          </cell>
          <cell r="AD58">
            <v>8</v>
          </cell>
          <cell r="AE58" t="str">
            <v>GF</v>
          </cell>
          <cell r="AF58" t="str">
            <v>2</v>
          </cell>
          <cell r="AH58" t="str">
            <v>+1653914+9454+26522</v>
          </cell>
          <cell r="AI58">
            <v>1689890</v>
          </cell>
          <cell r="AN58">
            <v>1689890</v>
          </cell>
          <cell r="AO58" t="str">
            <v>+1653914+9454+26522</v>
          </cell>
        </row>
        <row r="59">
          <cell r="AC59">
            <v>254</v>
          </cell>
          <cell r="AD59">
            <v>9</v>
          </cell>
          <cell r="AE59" t="str">
            <v>GF</v>
          </cell>
          <cell r="AF59" t="str">
            <v>2</v>
          </cell>
          <cell r="AH59" t="str">
            <v>-1815315</v>
          </cell>
          <cell r="AI59">
            <v>-1815315</v>
          </cell>
          <cell r="AN59">
            <v>-1815315</v>
          </cell>
          <cell r="AO59" t="str">
            <v>-1815315</v>
          </cell>
        </row>
        <row r="60">
          <cell r="AC60">
            <v>255</v>
          </cell>
          <cell r="AD60">
            <v>20</v>
          </cell>
          <cell r="AE60" t="str">
            <v>GF</v>
          </cell>
          <cell r="AF60" t="str">
            <v>2</v>
          </cell>
          <cell r="AH60" t="str">
            <v>+2231384</v>
          </cell>
          <cell r="AI60">
            <v>2231384</v>
          </cell>
          <cell r="AN60">
            <v>2231384</v>
          </cell>
          <cell r="AO60" t="str">
            <v>+2231384</v>
          </cell>
        </row>
        <row r="61">
          <cell r="AC61">
            <v>258</v>
          </cell>
          <cell r="AD61">
            <v>10</v>
          </cell>
          <cell r="AE61" t="str">
            <v>NF</v>
          </cell>
          <cell r="AF61" t="str">
            <v>2</v>
          </cell>
          <cell r="AH61" t="str">
            <v>+9576154</v>
          </cell>
          <cell r="AI61">
            <v>9576154</v>
          </cell>
          <cell r="AN61">
            <v>9576154</v>
          </cell>
          <cell r="AO61" t="str">
            <v>+9576154</v>
          </cell>
        </row>
        <row r="62">
          <cell r="AC62">
            <v>259</v>
          </cell>
          <cell r="AD62">
            <v>11</v>
          </cell>
          <cell r="AE62" t="str">
            <v>NF</v>
          </cell>
          <cell r="AF62" t="str">
            <v>2</v>
          </cell>
          <cell r="AH62" t="str">
            <v>+0</v>
          </cell>
          <cell r="AI62">
            <v>0</v>
          </cell>
          <cell r="AN62">
            <v>0</v>
          </cell>
          <cell r="AO62" t="str">
            <v>+0</v>
          </cell>
        </row>
        <row r="63">
          <cell r="AC63">
            <v>260</v>
          </cell>
          <cell r="AD63">
            <v>12</v>
          </cell>
          <cell r="AE63" t="str">
            <v>NF</v>
          </cell>
          <cell r="AF63" t="str">
            <v>2</v>
          </cell>
          <cell r="AH63" t="str">
            <v>-432885</v>
          </cell>
          <cell r="AI63">
            <v>-432885</v>
          </cell>
          <cell r="AN63">
            <v>-432885</v>
          </cell>
          <cell r="AO63" t="str">
            <v>-432885</v>
          </cell>
        </row>
        <row r="64">
          <cell r="AC64">
            <v>261</v>
          </cell>
          <cell r="AD64">
            <v>23</v>
          </cell>
          <cell r="AE64" t="str">
            <v>NF</v>
          </cell>
          <cell r="AF64" t="str">
            <v>2</v>
          </cell>
          <cell r="AH64" t="str">
            <v>+924370</v>
          </cell>
          <cell r="AI64">
            <v>924370</v>
          </cell>
          <cell r="AN64">
            <v>924370</v>
          </cell>
          <cell r="AO64" t="str">
            <v>+924370</v>
          </cell>
        </row>
        <row r="65">
          <cell r="AC65">
            <v>264</v>
          </cell>
          <cell r="AD65">
            <v>47</v>
          </cell>
          <cell r="AE65" t="str">
            <v>GF</v>
          </cell>
          <cell r="AF65" t="str">
            <v>1</v>
          </cell>
          <cell r="AH65" t="str">
            <v>n</v>
          </cell>
          <cell r="AO65" t="str">
            <v>n</v>
          </cell>
        </row>
        <row r="66">
          <cell r="AC66">
            <v>273</v>
          </cell>
          <cell r="AD66">
            <v>48</v>
          </cell>
          <cell r="AE66" t="str">
            <v>GF</v>
          </cell>
          <cell r="AF66" t="str">
            <v>1</v>
          </cell>
          <cell r="AH66" t="str">
            <v>n</v>
          </cell>
          <cell r="AO66" t="str">
            <v>n</v>
          </cell>
        </row>
        <row r="67">
          <cell r="AC67">
            <v>318</v>
          </cell>
          <cell r="AD67">
            <v>126</v>
          </cell>
          <cell r="AE67" t="str">
            <v>NF</v>
          </cell>
          <cell r="AF67" t="str">
            <v>1</v>
          </cell>
          <cell r="AH67" t="str">
            <v>n</v>
          </cell>
          <cell r="AO67" t="str">
            <v>n</v>
          </cell>
        </row>
        <row r="68">
          <cell r="AC68">
            <v>320</v>
          </cell>
          <cell r="AD68">
            <v>106</v>
          </cell>
          <cell r="AE68" t="str">
            <v>NF</v>
          </cell>
          <cell r="AF68" t="str">
            <v>2</v>
          </cell>
          <cell r="AH68" t="str">
            <v>+2156883</v>
          </cell>
          <cell r="AI68">
            <v>2156883</v>
          </cell>
          <cell r="AN68">
            <v>2156883</v>
          </cell>
          <cell r="AO68" t="str">
            <v>+2156883</v>
          </cell>
        </row>
        <row r="69">
          <cell r="AC69">
            <v>321</v>
          </cell>
          <cell r="AD69">
            <v>105</v>
          </cell>
          <cell r="AE69" t="str">
            <v>NF</v>
          </cell>
          <cell r="AF69" t="str">
            <v>2</v>
          </cell>
          <cell r="AH69" t="str">
            <v>+1144567</v>
          </cell>
          <cell r="AI69">
            <v>1144567</v>
          </cell>
          <cell r="AN69">
            <v>1144567</v>
          </cell>
          <cell r="AO69" t="str">
            <v>+1144567</v>
          </cell>
        </row>
        <row r="70">
          <cell r="AC70">
            <v>322</v>
          </cell>
          <cell r="AD70">
            <v>108</v>
          </cell>
          <cell r="AE70" t="str">
            <v>NF</v>
          </cell>
          <cell r="AF70" t="str">
            <v>2</v>
          </cell>
          <cell r="AH70" t="str">
            <v>+9133405</v>
          </cell>
          <cell r="AI70">
            <v>9133405</v>
          </cell>
          <cell r="AN70">
            <v>9133405</v>
          </cell>
          <cell r="AO70" t="str">
            <v>+9133405</v>
          </cell>
        </row>
        <row r="71">
          <cell r="AC71">
            <v>323</v>
          </cell>
          <cell r="AD71">
            <v>107</v>
          </cell>
          <cell r="AE71" t="str">
            <v>NF</v>
          </cell>
          <cell r="AF71" t="str">
            <v>2</v>
          </cell>
          <cell r="AH71" t="str">
            <v>+0</v>
          </cell>
          <cell r="AI71">
            <v>0</v>
          </cell>
          <cell r="AN71">
            <v>0</v>
          </cell>
          <cell r="AO71" t="str">
            <v>+0</v>
          </cell>
        </row>
        <row r="72">
          <cell r="AC72">
            <v>324</v>
          </cell>
          <cell r="AD72">
            <v>104</v>
          </cell>
          <cell r="AE72" t="str">
            <v>NF</v>
          </cell>
          <cell r="AF72" t="str">
            <v>2</v>
          </cell>
          <cell r="AH72" t="str">
            <v>+1144567</v>
          </cell>
          <cell r="AI72">
            <v>1144567</v>
          </cell>
          <cell r="AN72">
            <v>1144567</v>
          </cell>
          <cell r="AO72" t="str">
            <v>+1144567</v>
          </cell>
        </row>
        <row r="73">
          <cell r="AC73">
            <v>325</v>
          </cell>
          <cell r="AD73">
            <v>109</v>
          </cell>
          <cell r="AE73" t="str">
            <v>NF</v>
          </cell>
          <cell r="AF73" t="str">
            <v>2</v>
          </cell>
          <cell r="AH73" t="str">
            <v>+98.9</v>
          </cell>
          <cell r="AI73">
            <v>98.9</v>
          </cell>
          <cell r="AN73">
            <v>98.9</v>
          </cell>
          <cell r="AO73" t="str">
            <v>+98.9</v>
          </cell>
        </row>
        <row r="74">
          <cell r="AC74">
            <v>326</v>
          </cell>
          <cell r="AD74">
            <v>96</v>
          </cell>
          <cell r="AE74" t="str">
            <v>EFWS</v>
          </cell>
          <cell r="AF74" t="str">
            <v>2</v>
          </cell>
          <cell r="AH74" t="str">
            <v>+5398356+13327987-5010186</v>
          </cell>
          <cell r="AI74">
            <v>13716157</v>
          </cell>
          <cell r="AN74">
            <v>13716157</v>
          </cell>
          <cell r="AO74" t="str">
            <v>+5398356+13327987-5010186</v>
          </cell>
        </row>
        <row r="75">
          <cell r="AC75">
            <v>327</v>
          </cell>
          <cell r="AD75">
            <v>94</v>
          </cell>
          <cell r="AE75" t="str">
            <v>EFWS</v>
          </cell>
          <cell r="AF75" t="str">
            <v>2</v>
          </cell>
        </row>
        <row r="76">
          <cell r="AC76">
            <v>328</v>
          </cell>
          <cell r="AD76">
            <v>93</v>
          </cell>
          <cell r="AE76" t="str">
            <v>EFWS</v>
          </cell>
          <cell r="AF76" t="str">
            <v>2</v>
          </cell>
          <cell r="AH76" t="str">
            <v>+5398356</v>
          </cell>
          <cell r="AI76">
            <v>5398356</v>
          </cell>
          <cell r="AN76">
            <v>5398356</v>
          </cell>
          <cell r="AO76" t="str">
            <v>+5398356</v>
          </cell>
        </row>
        <row r="77">
          <cell r="AC77">
            <v>329</v>
          </cell>
          <cell r="AD77">
            <v>97</v>
          </cell>
          <cell r="AE77" t="str">
            <v>EFWS</v>
          </cell>
          <cell r="AF77" t="str">
            <v>2</v>
          </cell>
          <cell r="AH77" t="str">
            <v>+377608</v>
          </cell>
          <cell r="AI77">
            <v>377608</v>
          </cell>
          <cell r="AN77">
            <v>377608</v>
          </cell>
          <cell r="AO77" t="str">
            <v>+377608</v>
          </cell>
        </row>
        <row r="78">
          <cell r="AC78">
            <v>330</v>
          </cell>
          <cell r="AD78">
            <v>98</v>
          </cell>
          <cell r="AE78" t="str">
            <v>EFWS</v>
          </cell>
          <cell r="AF78" t="str">
            <v>2</v>
          </cell>
          <cell r="AH78" t="str">
            <v>+5010186</v>
          </cell>
          <cell r="AI78">
            <v>5010186</v>
          </cell>
          <cell r="AN78">
            <v>5010186</v>
          </cell>
          <cell r="AO78" t="str">
            <v>+5010186</v>
          </cell>
        </row>
        <row r="79">
          <cell r="AC79">
            <v>331</v>
          </cell>
          <cell r="AD79">
            <v>88</v>
          </cell>
          <cell r="AE79" t="str">
            <v>EFWS</v>
          </cell>
          <cell r="AF79" t="str">
            <v>2</v>
          </cell>
          <cell r="AH79" t="str">
            <v>+166196</v>
          </cell>
          <cell r="AI79">
            <v>166196</v>
          </cell>
          <cell r="AN79">
            <v>166196</v>
          </cell>
          <cell r="AO79" t="str">
            <v>+166196</v>
          </cell>
        </row>
        <row r="80">
          <cell r="AC80">
            <v>332</v>
          </cell>
          <cell r="AD80">
            <v>87</v>
          </cell>
          <cell r="AE80" t="str">
            <v>EFWS</v>
          </cell>
          <cell r="AF80" t="str">
            <v>2</v>
          </cell>
          <cell r="AH80" t="str">
            <v>+970926</v>
          </cell>
          <cell r="AI80">
            <v>970926</v>
          </cell>
          <cell r="AN80">
            <v>970926</v>
          </cell>
          <cell r="AO80" t="str">
            <v>+970926</v>
          </cell>
        </row>
        <row r="81">
          <cell r="AC81">
            <v>333</v>
          </cell>
          <cell r="AD81">
            <v>2</v>
          </cell>
          <cell r="AE81" t="str">
            <v>GF</v>
          </cell>
          <cell r="AF81" t="str">
            <v>2</v>
          </cell>
          <cell r="AH81" t="str">
            <v>+9924515</v>
          </cell>
          <cell r="AI81">
            <v>9924515</v>
          </cell>
          <cell r="AN81">
            <v>9924515</v>
          </cell>
          <cell r="AO81" t="str">
            <v>+9924515</v>
          </cell>
        </row>
        <row r="82">
          <cell r="AC82">
            <v>334</v>
          </cell>
          <cell r="AD82">
            <v>91</v>
          </cell>
          <cell r="AE82" t="str">
            <v>GF</v>
          </cell>
          <cell r="AF82" t="str">
            <v>2</v>
          </cell>
          <cell r="AH82" t="str">
            <v>+17006136</v>
          </cell>
          <cell r="AI82">
            <v>17006136</v>
          </cell>
          <cell r="AN82">
            <v>17006136</v>
          </cell>
          <cell r="AO82" t="str">
            <v>+17006136</v>
          </cell>
        </row>
        <row r="83">
          <cell r="AC83">
            <v>335</v>
          </cell>
          <cell r="AD83">
            <v>6</v>
          </cell>
          <cell r="AE83" t="str">
            <v>GF</v>
          </cell>
          <cell r="AF83" t="str">
            <v>2</v>
          </cell>
          <cell r="AH83" t="str">
            <v>+126854</v>
          </cell>
          <cell r="AI83">
            <v>126854</v>
          </cell>
          <cell r="AN83">
            <v>126854</v>
          </cell>
          <cell r="AO83" t="str">
            <v>+126854</v>
          </cell>
        </row>
        <row r="84">
          <cell r="AC84">
            <v>336</v>
          </cell>
          <cell r="AD84">
            <v>5</v>
          </cell>
          <cell r="AE84" t="str">
            <v>GF</v>
          </cell>
          <cell r="AF84" t="str">
            <v>2</v>
          </cell>
          <cell r="AH84" t="str">
            <v>+902188+552196+126854+1082033</v>
          </cell>
          <cell r="AI84">
            <v>2663271</v>
          </cell>
          <cell r="AN84">
            <v>2663271</v>
          </cell>
          <cell r="AO84" t="str">
            <v>+902188+552196+126854+1082033</v>
          </cell>
        </row>
        <row r="85">
          <cell r="AC85">
            <v>337</v>
          </cell>
          <cell r="AD85">
            <v>101</v>
          </cell>
          <cell r="AE85" t="str">
            <v>GF</v>
          </cell>
          <cell r="AF85" t="str">
            <v>2</v>
          </cell>
          <cell r="AH85" t="str">
            <v>+9440484</v>
          </cell>
          <cell r="AI85">
            <v>9440484</v>
          </cell>
          <cell r="AN85">
            <v>9440484</v>
          </cell>
          <cell r="AO85" t="str">
            <v>+9440484</v>
          </cell>
        </row>
        <row r="86">
          <cell r="AC86">
            <v>338</v>
          </cell>
          <cell r="AD86">
            <v>4</v>
          </cell>
          <cell r="AE86" t="str">
            <v>GF</v>
          </cell>
          <cell r="AF86" t="str">
            <v>2</v>
          </cell>
          <cell r="AH86" t="str">
            <v>+14160156</v>
          </cell>
          <cell r="AI86">
            <v>14160156</v>
          </cell>
          <cell r="AN86">
            <v>14160156</v>
          </cell>
          <cell r="AO86" t="str">
            <v>+14160156</v>
          </cell>
        </row>
        <row r="87">
          <cell r="AC87">
            <v>339</v>
          </cell>
          <cell r="AD87">
            <v>14</v>
          </cell>
          <cell r="AE87" t="str">
            <v>GF</v>
          </cell>
          <cell r="AF87" t="str">
            <v>2</v>
          </cell>
          <cell r="AH87" t="str">
            <v>+4233711</v>
          </cell>
          <cell r="AI87">
            <v>4233711</v>
          </cell>
          <cell r="AN87">
            <v>4233711</v>
          </cell>
          <cell r="AO87" t="str">
            <v>+4233711</v>
          </cell>
        </row>
        <row r="88">
          <cell r="AC88">
            <v>340</v>
          </cell>
          <cell r="AD88">
            <v>15</v>
          </cell>
          <cell r="AE88" t="str">
            <v>GF</v>
          </cell>
          <cell r="AF88" t="str">
            <v>2</v>
          </cell>
          <cell r="AH88" t="str">
            <v>+4233711+6103404</v>
          </cell>
          <cell r="AI88">
            <v>10337115</v>
          </cell>
          <cell r="AN88">
            <v>10337115</v>
          </cell>
          <cell r="AO88" t="str">
            <v>+4233711+6103404</v>
          </cell>
        </row>
        <row r="89">
          <cell r="AC89">
            <v>341</v>
          </cell>
          <cell r="AD89">
            <v>16</v>
          </cell>
          <cell r="AE89" t="str">
            <v>GF</v>
          </cell>
          <cell r="AF89" t="str">
            <v>2</v>
          </cell>
          <cell r="AH89" t="str">
            <v>+21918131+25003</v>
          </cell>
          <cell r="AI89">
            <v>21943134</v>
          </cell>
          <cell r="AN89">
            <v>21943134</v>
          </cell>
          <cell r="AO89" t="str">
            <v>+21918131+25003</v>
          </cell>
        </row>
        <row r="90">
          <cell r="AC90">
            <v>343</v>
          </cell>
          <cell r="AD90">
            <v>102</v>
          </cell>
          <cell r="AE90" t="str">
            <v>GF</v>
          </cell>
          <cell r="AF90" t="str">
            <v>2</v>
          </cell>
          <cell r="AH90" t="str">
            <v>+1379392</v>
          </cell>
          <cell r="AI90">
            <v>1379392</v>
          </cell>
          <cell r="AN90">
            <v>1379392</v>
          </cell>
          <cell r="AO90" t="str">
            <v>+1379392</v>
          </cell>
        </row>
        <row r="91">
          <cell r="AC91">
            <v>344</v>
          </cell>
          <cell r="AD91">
            <v>13</v>
          </cell>
          <cell r="AE91" t="str">
            <v>GF</v>
          </cell>
          <cell r="AF91" t="str">
            <v>2</v>
          </cell>
          <cell r="AH91" t="str">
            <v>+435435</v>
          </cell>
          <cell r="AI91">
            <v>435435</v>
          </cell>
          <cell r="AN91">
            <v>435435</v>
          </cell>
          <cell r="AO91" t="str">
            <v>+435435</v>
          </cell>
        </row>
        <row r="92">
          <cell r="AC92">
            <v>346</v>
          </cell>
          <cell r="AD92">
            <v>95</v>
          </cell>
          <cell r="AE92" t="str">
            <v>EFWS</v>
          </cell>
          <cell r="AF92" t="str">
            <v>2</v>
          </cell>
          <cell r="AH92" t="str">
            <v>+13327987</v>
          </cell>
          <cell r="AI92">
            <v>13327987</v>
          </cell>
          <cell r="AN92">
            <v>13327987</v>
          </cell>
          <cell r="AO92" t="str">
            <v>+13327987</v>
          </cell>
        </row>
        <row r="93">
          <cell r="AC93">
            <v>347</v>
          </cell>
          <cell r="AD93">
            <v>99</v>
          </cell>
          <cell r="AE93" t="str">
            <v>EFWS</v>
          </cell>
          <cell r="AF93" t="str">
            <v>2</v>
          </cell>
          <cell r="AH93" t="str">
            <v>+5010186</v>
          </cell>
          <cell r="AI93">
            <v>5010186</v>
          </cell>
          <cell r="AN93">
            <v>5010186</v>
          </cell>
          <cell r="AO93" t="str">
            <v>+5010186</v>
          </cell>
        </row>
        <row r="94">
          <cell r="AC94">
            <v>349</v>
          </cell>
          <cell r="AD94">
            <v>59</v>
          </cell>
          <cell r="AE94" t="str">
            <v>EFWS</v>
          </cell>
          <cell r="AF94" t="str">
            <v>2</v>
          </cell>
          <cell r="AH94" t="str">
            <v>+3864199+1353393</v>
          </cell>
          <cell r="AI94">
            <v>5217592</v>
          </cell>
          <cell r="AN94">
            <v>5217592</v>
          </cell>
          <cell r="AO94" t="str">
            <v>+3864199+1353393</v>
          </cell>
        </row>
        <row r="95">
          <cell r="AC95">
            <v>350</v>
          </cell>
          <cell r="AD95">
            <v>73</v>
          </cell>
          <cell r="AE95" t="str">
            <v>EFWS</v>
          </cell>
          <cell r="AF95" t="str">
            <v>2</v>
          </cell>
          <cell r="AH95" t="str">
            <v>+758+755</v>
          </cell>
          <cell r="AI95">
            <v>1513</v>
          </cell>
          <cell r="AN95">
            <v>1513</v>
          </cell>
          <cell r="AO95" t="str">
            <v>+758+755</v>
          </cell>
        </row>
        <row r="96">
          <cell r="AC96">
            <v>351</v>
          </cell>
          <cell r="AD96">
            <v>74</v>
          </cell>
          <cell r="AE96" t="str">
            <v>EFWS</v>
          </cell>
          <cell r="AF96" t="str">
            <v>2</v>
          </cell>
          <cell r="AH96" t="str">
            <v>+56725</v>
          </cell>
          <cell r="AI96">
            <v>56725</v>
          </cell>
          <cell r="AN96">
            <v>56725</v>
          </cell>
          <cell r="AO96" t="str">
            <v>+56725</v>
          </cell>
        </row>
        <row r="97">
          <cell r="AC97">
            <v>352</v>
          </cell>
          <cell r="AD97">
            <v>76</v>
          </cell>
          <cell r="AE97" t="str">
            <v>EFWS</v>
          </cell>
          <cell r="AF97" t="str">
            <v>2</v>
          </cell>
          <cell r="AH97" t="str">
            <v>+6504857</v>
          </cell>
          <cell r="AI97">
            <v>6504857</v>
          </cell>
          <cell r="AN97">
            <v>6504857</v>
          </cell>
          <cell r="AO97" t="str">
            <v>+6504857</v>
          </cell>
        </row>
        <row r="98">
          <cell r="AC98">
            <v>353</v>
          </cell>
          <cell r="AD98">
            <v>77</v>
          </cell>
          <cell r="AE98" t="str">
            <v>EFWS</v>
          </cell>
          <cell r="AF98" t="str">
            <v>2</v>
          </cell>
        </row>
        <row r="99">
          <cell r="AC99">
            <v>367</v>
          </cell>
          <cell r="AD99">
            <v>26</v>
          </cell>
          <cell r="AE99" t="str">
            <v>GF</v>
          </cell>
          <cell r="AF99" t="str">
            <v>2</v>
          </cell>
        </row>
        <row r="100">
          <cell r="AC100">
            <v>368</v>
          </cell>
          <cell r="AD100">
            <v>31</v>
          </cell>
          <cell r="AE100" t="str">
            <v>GF</v>
          </cell>
          <cell r="AF100" t="str">
            <v>2</v>
          </cell>
        </row>
        <row r="101">
          <cell r="AC101">
            <v>369</v>
          </cell>
          <cell r="AD101">
            <v>37</v>
          </cell>
          <cell r="AE101" t="str">
            <v>GF</v>
          </cell>
          <cell r="AF101" t="str">
            <v>2</v>
          </cell>
          <cell r="AH101" t="str">
            <v>+3219+5238716</v>
          </cell>
          <cell r="AI101">
            <v>5241935</v>
          </cell>
          <cell r="AN101">
            <v>5241935</v>
          </cell>
          <cell r="AO101" t="str">
            <v>+3219+5238716</v>
          </cell>
        </row>
        <row r="102">
          <cell r="AC102">
            <v>370</v>
          </cell>
          <cell r="AD102">
            <v>39</v>
          </cell>
          <cell r="AE102" t="str">
            <v>GF</v>
          </cell>
          <cell r="AF102" t="str">
            <v>2</v>
          </cell>
          <cell r="AH102" t="str">
            <v>+1379392+435435</v>
          </cell>
          <cell r="AI102">
            <v>1814827</v>
          </cell>
          <cell r="AN102">
            <v>1814827</v>
          </cell>
          <cell r="AO102" t="str">
            <v>+1379392+435435</v>
          </cell>
        </row>
        <row r="103">
          <cell r="AC103">
            <v>371</v>
          </cell>
          <cell r="AD103">
            <v>110</v>
          </cell>
          <cell r="AE103" t="str">
            <v>GF</v>
          </cell>
          <cell r="AF103" t="str">
            <v>2</v>
          </cell>
        </row>
        <row r="104">
          <cell r="AC104">
            <v>373</v>
          </cell>
          <cell r="AD104">
            <v>92</v>
          </cell>
          <cell r="AE104" t="str">
            <v>GF</v>
          </cell>
          <cell r="AF104" t="str">
            <v>2</v>
          </cell>
          <cell r="AH104" t="str">
            <v>+8218296</v>
          </cell>
          <cell r="AI104">
            <v>8218296</v>
          </cell>
          <cell r="AN104">
            <v>8218296</v>
          </cell>
          <cell r="AO104" t="str">
            <v>+8218296</v>
          </cell>
        </row>
        <row r="105">
          <cell r="AC105">
            <v>375</v>
          </cell>
          <cell r="AD105">
            <v>60</v>
          </cell>
          <cell r="AE105" t="str">
            <v>EFWS</v>
          </cell>
          <cell r="AF105" t="str">
            <v>2</v>
          </cell>
          <cell r="AH105" t="str">
            <v>+1065662+557105</v>
          </cell>
          <cell r="AI105">
            <v>1622767</v>
          </cell>
          <cell r="AN105">
            <v>1622767</v>
          </cell>
          <cell r="AO105" t="str">
            <v>+1065662+557105</v>
          </cell>
        </row>
        <row r="106">
          <cell r="AC106">
            <v>376</v>
          </cell>
          <cell r="AD106">
            <v>22</v>
          </cell>
          <cell r="AE106" t="str">
            <v>GF</v>
          </cell>
          <cell r="AF106" t="str">
            <v>2</v>
          </cell>
        </row>
        <row r="107">
          <cell r="AC107">
            <v>377</v>
          </cell>
          <cell r="AD107">
            <v>79</v>
          </cell>
          <cell r="AE107" t="str">
            <v>EFWS</v>
          </cell>
          <cell r="AF107" t="str">
            <v>2</v>
          </cell>
        </row>
        <row r="108">
          <cell r="AC108">
            <v>379</v>
          </cell>
          <cell r="AD108">
            <v>27</v>
          </cell>
          <cell r="AE108" t="str">
            <v>GF</v>
          </cell>
          <cell r="AF108" t="str">
            <v>2</v>
          </cell>
          <cell r="AH108" t="str">
            <v>+9890804</v>
          </cell>
          <cell r="AI108">
            <v>9890804</v>
          </cell>
          <cell r="AN108">
            <v>9890804</v>
          </cell>
          <cell r="AO108" t="str">
            <v>+9890804</v>
          </cell>
        </row>
        <row r="109">
          <cell r="AC109">
            <v>380</v>
          </cell>
          <cell r="AD109">
            <v>30</v>
          </cell>
          <cell r="AE109" t="str">
            <v>GF</v>
          </cell>
          <cell r="AF109" t="str">
            <v>2</v>
          </cell>
          <cell r="AH109" t="str">
            <v>+664323+60734</v>
          </cell>
          <cell r="AI109">
            <v>725057</v>
          </cell>
          <cell r="AN109">
            <v>725057</v>
          </cell>
          <cell r="AO109" t="str">
            <v>+664323+60734</v>
          </cell>
        </row>
        <row r="110">
          <cell r="AC110">
            <v>381</v>
          </cell>
          <cell r="AD110">
            <v>56</v>
          </cell>
          <cell r="AE110" t="str">
            <v>EFWS</v>
          </cell>
          <cell r="AF110" t="str">
            <v>2</v>
          </cell>
          <cell r="AH110" t="str">
            <v>+12356376+2409234</v>
          </cell>
          <cell r="AI110">
            <v>14765610</v>
          </cell>
          <cell r="AN110">
            <v>14765610</v>
          </cell>
          <cell r="AO110" t="str">
            <v>+12356376+2409234</v>
          </cell>
        </row>
        <row r="111">
          <cell r="AC111">
            <v>383</v>
          </cell>
          <cell r="AD111">
            <v>58</v>
          </cell>
          <cell r="AE111" t="str">
            <v>EFWS</v>
          </cell>
          <cell r="AF111" t="str">
            <v>2</v>
          </cell>
        </row>
        <row r="112">
          <cell r="AC112">
            <v>385</v>
          </cell>
          <cell r="AD112">
            <v>3</v>
          </cell>
          <cell r="AE112" t="str">
            <v>GF</v>
          </cell>
          <cell r="AF112" t="str">
            <v>2</v>
          </cell>
          <cell r="AH112" t="str">
            <v>+21759026</v>
          </cell>
          <cell r="AI112">
            <v>21759026</v>
          </cell>
          <cell r="AN112">
            <v>21759026</v>
          </cell>
          <cell r="AO112" t="str">
            <v>+21759026</v>
          </cell>
        </row>
        <row r="113">
          <cell r="AC113">
            <v>386</v>
          </cell>
          <cell r="AD113">
            <v>18</v>
          </cell>
          <cell r="AE113" t="str">
            <v>GF</v>
          </cell>
          <cell r="AF113" t="str">
            <v>2</v>
          </cell>
        </row>
        <row r="114">
          <cell r="AC114">
            <v>387</v>
          </cell>
          <cell r="AD114">
            <v>19</v>
          </cell>
          <cell r="AE114" t="str">
            <v>GF</v>
          </cell>
          <cell r="AF114" t="str">
            <v>2</v>
          </cell>
          <cell r="AH114" t="str">
            <v>+25003</v>
          </cell>
          <cell r="AI114">
            <v>25003</v>
          </cell>
          <cell r="AN114">
            <v>25003</v>
          </cell>
          <cell r="AO114" t="str">
            <v>+25003</v>
          </cell>
        </row>
        <row r="115">
          <cell r="AC115">
            <v>388</v>
          </cell>
          <cell r="AD115">
            <v>17</v>
          </cell>
          <cell r="AE115" t="str">
            <v>GF</v>
          </cell>
          <cell r="AF115" t="str">
            <v>2</v>
          </cell>
          <cell r="AH115" t="str">
            <v>+30023862</v>
          </cell>
          <cell r="AI115">
            <v>30023862</v>
          </cell>
          <cell r="AN115">
            <v>30023862</v>
          </cell>
          <cell r="AO115" t="str">
            <v>+30023862</v>
          </cell>
        </row>
        <row r="116">
          <cell r="AC116">
            <v>389</v>
          </cell>
          <cell r="AD116">
            <v>21</v>
          </cell>
          <cell r="AE116" t="str">
            <v>GF</v>
          </cell>
          <cell r="AF116" t="str">
            <v>2</v>
          </cell>
        </row>
        <row r="117">
          <cell r="AC117">
            <v>390</v>
          </cell>
          <cell r="AD117">
            <v>24</v>
          </cell>
          <cell r="AE117" t="str">
            <v>NF</v>
          </cell>
          <cell r="AF117" t="str">
            <v>2</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nctreasurer.com/links/state-and-local-government-finance/lgc/local-fiscal-management/annual-audit/submitting-your-0" TargetMode="External"/><Relationship Id="rId2" Type="http://schemas.openxmlformats.org/officeDocument/2006/relationships/hyperlink" Target="https://www.nctreasurer.com/slg/lfm/financial-analysis/Pages/Analysis-by-Population.aspx" TargetMode="External"/><Relationship Id="rId1" Type="http://schemas.openxmlformats.org/officeDocument/2006/relationships/hyperlink" Target="https://efc.sog.unc.edu/resource/north-carolina-water-and-wastewater-rates-dashboard/" TargetMode="External"/><Relationship Id="rId4" Type="http://schemas.openxmlformats.org/officeDocument/2006/relationships/hyperlink" Target="https://www.nctreasurer.com/links/state-and-local-government-finance/lgc/local-fiscal-management/annual-audit/submitting-your-0"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09500-DED6-491C-A277-84EB5DE166C6}">
  <dimension ref="B1:N59"/>
  <sheetViews>
    <sheetView tabSelected="1" workbookViewId="0">
      <selection activeCell="B2" sqref="B2"/>
    </sheetView>
  </sheetViews>
  <sheetFormatPr defaultColWidth="9.109375" defaultRowHeight="14.4" x14ac:dyDescent="0.3"/>
  <cols>
    <col min="1" max="1" width="1.6640625" style="94" customWidth="1"/>
    <col min="2" max="2" width="187.109375" style="94" customWidth="1"/>
    <col min="3" max="4" width="9.109375" style="94" hidden="1" customWidth="1"/>
    <col min="5" max="5" width="2.33203125" style="94" customWidth="1"/>
    <col min="6" max="6" width="16.44140625" style="94" customWidth="1"/>
    <col min="7" max="16384" width="9.109375" style="94"/>
  </cols>
  <sheetData>
    <row r="1" spans="2:14" ht="9.6" customHeight="1" thickBot="1" x14ac:dyDescent="0.35">
      <c r="B1" s="79"/>
    </row>
    <row r="2" spans="2:14" ht="91.95" customHeight="1" thickBot="1" x14ac:dyDescent="0.35">
      <c r="B2" s="296" t="s">
        <v>527</v>
      </c>
    </row>
    <row r="3" spans="2:14" ht="61.2" customHeight="1" x14ac:dyDescent="0.3">
      <c r="B3" s="88" t="s">
        <v>409</v>
      </c>
    </row>
    <row r="4" spans="2:14" ht="83.4" customHeight="1" x14ac:dyDescent="0.4">
      <c r="B4" s="88" t="s">
        <v>153</v>
      </c>
      <c r="F4" s="297"/>
      <c r="G4" s="297"/>
      <c r="H4" s="297"/>
      <c r="I4" s="297"/>
      <c r="J4" s="297"/>
      <c r="K4" s="297"/>
      <c r="L4" s="297"/>
      <c r="M4" s="297"/>
      <c r="N4" s="297"/>
    </row>
    <row r="5" spans="2:14" ht="58.2" customHeight="1" x14ac:dyDescent="0.3">
      <c r="B5" s="88" t="s">
        <v>154</v>
      </c>
    </row>
    <row r="6" spans="2:14" ht="117.6" customHeight="1" x14ac:dyDescent="0.3">
      <c r="B6" s="80" t="s">
        <v>155</v>
      </c>
    </row>
    <row r="7" spans="2:14" ht="25.95" customHeight="1" x14ac:dyDescent="0.3">
      <c r="B7" s="90" t="s">
        <v>98</v>
      </c>
    </row>
    <row r="8" spans="2:14" ht="49.2" customHeight="1" x14ac:dyDescent="0.3">
      <c r="B8" s="298" t="s">
        <v>156</v>
      </c>
    </row>
    <row r="9" spans="2:14" ht="42.6" customHeight="1" x14ac:dyDescent="0.3">
      <c r="B9" s="298" t="s">
        <v>99</v>
      </c>
    </row>
    <row r="10" spans="2:14" s="300" customFormat="1" ht="34.200000000000003" customHeight="1" x14ac:dyDescent="0.3">
      <c r="B10" s="299" t="s">
        <v>410</v>
      </c>
    </row>
    <row r="11" spans="2:14" s="300" customFormat="1" ht="55.95" customHeight="1" x14ac:dyDescent="0.3">
      <c r="B11" s="301" t="s">
        <v>157</v>
      </c>
    </row>
    <row r="12" spans="2:14" ht="36" customHeight="1" x14ac:dyDescent="0.3">
      <c r="B12" s="301" t="s">
        <v>158</v>
      </c>
    </row>
    <row r="13" spans="2:14" ht="39" customHeight="1" x14ac:dyDescent="0.3">
      <c r="B13" s="302" t="s">
        <v>159</v>
      </c>
    </row>
    <row r="14" spans="2:14" ht="25.95" customHeight="1" x14ac:dyDescent="0.3">
      <c r="B14" s="90" t="s">
        <v>100</v>
      </c>
    </row>
    <row r="15" spans="2:14" x14ac:dyDescent="0.3">
      <c r="B15" s="79"/>
    </row>
    <row r="16" spans="2:14" x14ac:dyDescent="0.3">
      <c r="B16" s="303" t="s">
        <v>7</v>
      </c>
    </row>
    <row r="17" spans="2:2" ht="15.6" customHeight="1" x14ac:dyDescent="0.3">
      <c r="B17" s="304" t="s">
        <v>160</v>
      </c>
    </row>
    <row r="18" spans="2:2" x14ac:dyDescent="0.3">
      <c r="B18" s="305"/>
    </row>
    <row r="19" spans="2:2" x14ac:dyDescent="0.3">
      <c r="B19" s="303" t="s">
        <v>8</v>
      </c>
    </row>
    <row r="20" spans="2:2" ht="15.6" customHeight="1" x14ac:dyDescent="0.3">
      <c r="B20" s="477" t="s">
        <v>55</v>
      </c>
    </row>
    <row r="21" spans="2:2" ht="13.2" customHeight="1" x14ac:dyDescent="0.3">
      <c r="B21" s="79"/>
    </row>
    <row r="22" spans="2:2" ht="25.95" customHeight="1" x14ac:dyDescent="0.3">
      <c r="B22" s="90" t="s">
        <v>101</v>
      </c>
    </row>
    <row r="23" spans="2:2" s="300" customFormat="1" ht="72.599999999999994" customHeight="1" x14ac:dyDescent="0.3">
      <c r="B23" s="298" t="s">
        <v>411</v>
      </c>
    </row>
    <row r="24" spans="2:2" s="300" customFormat="1" ht="84.6" customHeight="1" x14ac:dyDescent="0.3">
      <c r="B24" s="298" t="s">
        <v>161</v>
      </c>
    </row>
    <row r="25" spans="2:2" s="300" customFormat="1" ht="78.599999999999994" customHeight="1" x14ac:dyDescent="0.3">
      <c r="B25" s="298" t="s">
        <v>102</v>
      </c>
    </row>
    <row r="26" spans="2:2" ht="15" x14ac:dyDescent="0.3">
      <c r="B26" s="82" t="s">
        <v>162</v>
      </c>
    </row>
    <row r="27" spans="2:2" ht="8.4" customHeight="1" x14ac:dyDescent="0.3">
      <c r="B27" s="81"/>
    </row>
    <row r="28" spans="2:2" ht="25.95" customHeight="1" x14ac:dyDescent="0.3">
      <c r="B28" s="90" t="s">
        <v>163</v>
      </c>
    </row>
    <row r="29" spans="2:2" ht="28.95" customHeight="1" x14ac:dyDescent="0.3">
      <c r="B29" s="91" t="s">
        <v>443</v>
      </c>
    </row>
    <row r="30" spans="2:2" ht="31.95" customHeight="1" x14ac:dyDescent="0.3">
      <c r="B30" s="91" t="s">
        <v>444</v>
      </c>
    </row>
    <row r="31" spans="2:2" ht="30.6" customHeight="1" x14ac:dyDescent="0.3">
      <c r="B31" s="306" t="s">
        <v>445</v>
      </c>
    </row>
    <row r="32" spans="2:2" ht="25.2" customHeight="1" x14ac:dyDescent="0.3">
      <c r="B32" s="306" t="s">
        <v>446</v>
      </c>
    </row>
    <row r="33" spans="2:7" ht="27.6" customHeight="1" x14ac:dyDescent="0.3">
      <c r="B33" s="306" t="s">
        <v>447</v>
      </c>
    </row>
    <row r="34" spans="2:7" ht="31.95" customHeight="1" x14ac:dyDescent="0.3">
      <c r="B34" s="307" t="s">
        <v>164</v>
      </c>
    </row>
    <row r="35" spans="2:7" ht="60" customHeight="1" x14ac:dyDescent="0.3">
      <c r="B35" s="91" t="s">
        <v>452</v>
      </c>
    </row>
    <row r="36" spans="2:7" ht="60" customHeight="1" x14ac:dyDescent="0.3">
      <c r="B36" s="408" t="s">
        <v>448</v>
      </c>
    </row>
    <row r="37" spans="2:7" ht="25.95" customHeight="1" x14ac:dyDescent="0.3">
      <c r="B37" s="91" t="s">
        <v>165</v>
      </c>
    </row>
    <row r="38" spans="2:7" ht="12" customHeight="1" x14ac:dyDescent="0.3">
      <c r="B38" s="91"/>
    </row>
    <row r="39" spans="2:7" ht="25.95" customHeight="1" x14ac:dyDescent="0.3">
      <c r="B39" s="90" t="s">
        <v>449</v>
      </c>
    </row>
    <row r="40" spans="2:7" x14ac:dyDescent="0.3">
      <c r="B40" s="89"/>
      <c r="G40" s="308"/>
    </row>
    <row r="41" spans="2:7" ht="43.2" customHeight="1" x14ac:dyDescent="0.3">
      <c r="B41" s="309" t="s">
        <v>166</v>
      </c>
    </row>
    <row r="42" spans="2:7" ht="19.95" customHeight="1" x14ac:dyDescent="0.3">
      <c r="B42" s="476" t="s">
        <v>159</v>
      </c>
    </row>
    <row r="43" spans="2:7" ht="11.4" customHeight="1" x14ac:dyDescent="0.3">
      <c r="B43" s="92"/>
    </row>
    <row r="44" spans="2:7" ht="15" x14ac:dyDescent="0.3">
      <c r="B44" s="93"/>
    </row>
    <row r="45" spans="2:7" ht="7.2" customHeight="1" x14ac:dyDescent="0.3">
      <c r="B45" s="91"/>
    </row>
    <row r="46" spans="2:7" ht="25.95" customHeight="1" x14ac:dyDescent="0.3">
      <c r="B46" s="90" t="s">
        <v>450</v>
      </c>
    </row>
    <row r="47" spans="2:7" ht="35.4" customHeight="1" x14ac:dyDescent="0.3">
      <c r="B47" s="309" t="s">
        <v>451</v>
      </c>
    </row>
    <row r="48" spans="2:7" ht="15" x14ac:dyDescent="0.3">
      <c r="B48" s="93"/>
    </row>
    <row r="59" ht="44.25" customHeight="1" x14ac:dyDescent="0.3"/>
  </sheetData>
  <sheetProtection algorithmName="SHA-512" hashValue="V10MwPOII4fJoevL2E2HDqFH61LKiVKMJ+1YDWrHm/dj9QPRhlwxfFuPtmDJhe7VyiTa9oGgn3SdhdLe/IFyOQ==" saltValue="17mqwzNS+xx50X86Y1tO/A==" spinCount="100000" sheet="1" objects="1" scenarios="1"/>
  <hyperlinks>
    <hyperlink ref="B17" r:id="rId1" xr:uid="{62C0F658-34E1-42D5-99AC-831E83A0CE4F}"/>
    <hyperlink ref="B20" r:id="rId2" xr:uid="{CC493F26-A857-45A0-A706-45DC97ABF0E0}"/>
    <hyperlink ref="B42" r:id="rId3" xr:uid="{9F6329D9-F06D-4CD4-A588-EFDB86E063B7}"/>
    <hyperlink ref="B13" r:id="rId4" xr:uid="{D6D45493-BAD6-494C-8EC9-4203F80E567F}"/>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TH372"/>
  <sheetViews>
    <sheetView zoomScale="95" zoomScaleNormal="95" workbookViewId="0">
      <pane ySplit="5" topLeftCell="A6" activePane="bottomLeft" state="frozen"/>
      <selection activeCell="K179" sqref="K179"/>
      <selection pane="bottomLeft" activeCell="D2" sqref="D2"/>
    </sheetView>
  </sheetViews>
  <sheetFormatPr defaultColWidth="9.109375" defaultRowHeight="14.4" x14ac:dyDescent="0.3"/>
  <cols>
    <col min="1" max="1" width="10.33203125" style="16" customWidth="1"/>
    <col min="2" max="2" width="16.33203125" style="4" customWidth="1"/>
    <col min="3" max="3" width="17.44140625" style="4" customWidth="1"/>
    <col min="4" max="4" width="46.33203125" style="203" customWidth="1"/>
    <col min="5" max="5" width="17.109375" style="16" customWidth="1"/>
    <col min="6" max="6" width="21.5546875" style="203" customWidth="1"/>
    <col min="7" max="7" width="26.6640625" style="243" customWidth="1"/>
    <col min="8" max="8" width="25.109375" style="151" customWidth="1"/>
    <col min="9" max="9" width="24" style="203" customWidth="1"/>
    <col min="10" max="10" width="14.5546875" style="16" customWidth="1"/>
    <col min="11" max="11" width="11.77734375" style="16" customWidth="1"/>
    <col min="12" max="12" width="4" customWidth="1"/>
    <col min="13" max="13" width="11" style="16" hidden="1" customWidth="1"/>
    <col min="14" max="14" width="3.33203125" style="100" hidden="1" customWidth="1"/>
    <col min="15" max="15" width="2.109375" style="16" hidden="1" customWidth="1"/>
    <col min="16" max="16" width="13.44140625" style="16" hidden="1" customWidth="1"/>
    <col min="17" max="17" width="13.109375" style="16" customWidth="1"/>
    <col min="18" max="24" width="9.109375" style="16"/>
    <col min="25" max="25" width="8.88671875" customWidth="1"/>
    <col min="26" max="28" width="10.5546875" customWidth="1"/>
    <col min="29" max="95" width="20.6640625" customWidth="1"/>
    <col min="123" max="1880" width="9.109375" style="16"/>
    <col min="1881" max="16384" width="9.109375" style="203"/>
  </cols>
  <sheetData>
    <row r="1" spans="1:122" ht="15" thickBot="1" x14ac:dyDescent="0.35">
      <c r="B1" s="245" t="s">
        <v>66</v>
      </c>
      <c r="C1" s="245"/>
      <c r="E1" s="204" t="s">
        <v>6</v>
      </c>
      <c r="F1" s="205">
        <v>2024</v>
      </c>
      <c r="G1" s="51" t="s">
        <v>21</v>
      </c>
      <c r="H1" s="206"/>
      <c r="I1" s="207"/>
      <c r="J1" s="208"/>
      <c r="M1" s="16" t="s">
        <v>16</v>
      </c>
      <c r="O1" s="16">
        <v>1</v>
      </c>
      <c r="P1" s="16" t="s">
        <v>244</v>
      </c>
    </row>
    <row r="2" spans="1:122" ht="44.25" customHeight="1" thickBot="1" x14ac:dyDescent="0.35">
      <c r="B2" s="526" t="s">
        <v>34</v>
      </c>
      <c r="C2" s="527"/>
      <c r="D2" s="209" t="s">
        <v>146</v>
      </c>
      <c r="E2" s="524" t="s">
        <v>35</v>
      </c>
      <c r="F2" s="524"/>
      <c r="G2" s="525"/>
      <c r="H2" s="311" t="s">
        <v>528</v>
      </c>
      <c r="M2" s="16" t="s">
        <v>17</v>
      </c>
      <c r="N2" s="100">
        <v>50</v>
      </c>
      <c r="O2" s="16">
        <v>2</v>
      </c>
      <c r="P2" s="16">
        <v>9004</v>
      </c>
    </row>
    <row r="3" spans="1:122" ht="15" thickBot="1" x14ac:dyDescent="0.35">
      <c r="B3" s="246" t="s">
        <v>0</v>
      </c>
      <c r="C3" s="247"/>
      <c r="D3" s="211" t="e">
        <f>VLOOKUP(D2,'Unit Names(H)'!A2:B136,2,FALSE)</f>
        <v>#N/A</v>
      </c>
      <c r="E3" s="281"/>
      <c r="F3" s="212"/>
      <c r="G3" s="213"/>
      <c r="H3" s="210"/>
      <c r="N3" s="100">
        <v>51</v>
      </c>
      <c r="O3" s="16">
        <v>3</v>
      </c>
    </row>
    <row r="4" spans="1:122" ht="15" thickBot="1" x14ac:dyDescent="0.35">
      <c r="B4" s="248" t="s">
        <v>140</v>
      </c>
      <c r="C4" s="249"/>
      <c r="D4" s="214"/>
      <c r="E4" s="214"/>
      <c r="F4" s="215"/>
      <c r="G4" s="216"/>
      <c r="H4" s="210"/>
      <c r="I4" s="1"/>
      <c r="M4" s="16" t="s">
        <v>45</v>
      </c>
      <c r="N4" s="100">
        <v>52</v>
      </c>
      <c r="O4" s="16">
        <v>4</v>
      </c>
    </row>
    <row r="5" spans="1:122" ht="37.5" customHeight="1" x14ac:dyDescent="0.3">
      <c r="A5" s="196" t="s">
        <v>65</v>
      </c>
      <c r="B5" s="140" t="s">
        <v>20</v>
      </c>
      <c r="C5" s="140" t="s">
        <v>22</v>
      </c>
      <c r="D5" s="217" t="s">
        <v>1</v>
      </c>
      <c r="E5" s="217">
        <v>2023</v>
      </c>
      <c r="F5" s="218">
        <v>2024</v>
      </c>
      <c r="G5" s="219" t="s">
        <v>143</v>
      </c>
      <c r="H5" s="220" t="s">
        <v>38</v>
      </c>
      <c r="I5" s="205" t="s">
        <v>2</v>
      </c>
      <c r="M5" s="16" t="s">
        <v>89</v>
      </c>
    </row>
    <row r="6" spans="1:122" ht="33" customHeight="1" x14ac:dyDescent="0.3">
      <c r="A6" s="49"/>
      <c r="B6" s="254" t="s">
        <v>23</v>
      </c>
      <c r="C6" s="255"/>
      <c r="D6" s="256"/>
      <c r="E6" s="257"/>
      <c r="F6" s="260"/>
      <c r="G6" s="261"/>
      <c r="H6" s="15"/>
      <c r="I6" s="38"/>
      <c r="M6" s="16" t="s">
        <v>78</v>
      </c>
    </row>
    <row r="7" spans="1:122" ht="59.25" customHeight="1" x14ac:dyDescent="0.3">
      <c r="A7" s="49">
        <v>502</v>
      </c>
      <c r="B7" s="3" t="s">
        <v>18</v>
      </c>
      <c r="C7" s="196" t="s">
        <v>25</v>
      </c>
      <c r="D7" s="202" t="s">
        <v>141</v>
      </c>
      <c r="E7" s="195" t="e">
        <f>INDEX('PY1 Data(H)'!$A$1:$CY$240,MATCH('Unit Data from Audit Worksheet'!$A7,'PY1 Data(H)'!$A$1:$A$240,0),MATCH('Unit Data from Audit Worksheet'!$D$2,'PY1 Data(H)'!$A$1:$CY$1,0))</f>
        <v>#N/A</v>
      </c>
      <c r="F7" s="98">
        <v>0</v>
      </c>
      <c r="G7" s="222">
        <f>IF(F7&lt;0,"Note: Number is normally positive.",)</f>
        <v>0</v>
      </c>
      <c r="H7" s="492"/>
      <c r="I7" s="493"/>
      <c r="J7" s="438"/>
      <c r="K7" s="310"/>
      <c r="M7" s="16" t="s">
        <v>90</v>
      </c>
    </row>
    <row r="8" spans="1:122" ht="59.25" customHeight="1" x14ac:dyDescent="0.3">
      <c r="A8" s="49">
        <v>503</v>
      </c>
      <c r="B8" s="3" t="s">
        <v>18</v>
      </c>
      <c r="C8" s="196" t="s">
        <v>25</v>
      </c>
      <c r="D8" s="48" t="s">
        <v>24</v>
      </c>
      <c r="E8" s="195" t="e">
        <f>INDEX('PY1 Data(H)'!$A$1:$CY$240,MATCH('Unit Data from Audit Worksheet'!$A8,'PY1 Data(H)'!$A$1:$A$240,0),MATCH('Unit Data from Audit Worksheet'!$D$2,'PY1 Data(H)'!$A$1:$CY$1,0))</f>
        <v>#N/A</v>
      </c>
      <c r="F8" s="409">
        <v>0</v>
      </c>
      <c r="G8" s="222">
        <f>IF(F8&lt;0,"Note: Number is normally positive.",)</f>
        <v>0</v>
      </c>
      <c r="H8" s="492"/>
      <c r="I8" s="493"/>
      <c r="J8" s="386"/>
      <c r="K8" s="310"/>
      <c r="M8" s="16" t="s">
        <v>91</v>
      </c>
    </row>
    <row r="9" spans="1:122" ht="25.5" customHeight="1" x14ac:dyDescent="0.3">
      <c r="A9" s="49"/>
      <c r="B9" s="264" t="s">
        <v>46</v>
      </c>
      <c r="C9" s="421"/>
      <c r="D9" s="256"/>
      <c r="E9" s="257"/>
      <c r="F9" s="258"/>
      <c r="G9" s="259"/>
      <c r="H9" s="492"/>
      <c r="I9" s="493"/>
      <c r="J9" s="386"/>
      <c r="K9" s="310"/>
    </row>
    <row r="10" spans="1:122" s="16" customFormat="1" ht="71.400000000000006" customHeight="1" x14ac:dyDescent="0.3">
      <c r="A10" s="49">
        <v>592</v>
      </c>
      <c r="B10" s="196" t="s">
        <v>19</v>
      </c>
      <c r="C10" s="196" t="s">
        <v>48</v>
      </c>
      <c r="D10" s="202" t="s">
        <v>142</v>
      </c>
      <c r="E10" s="195" t="e">
        <f>INDEX('PY1 Data(H)'!$A$1:$CY$240,MATCH('Unit Data from Audit Worksheet'!$A10,'PY1 Data(H)'!$A$1:$A$240,0),MATCH('Unit Data from Audit Worksheet'!$D$2,'PY1 Data(H)'!$A$1:$CY$1,0))</f>
        <v>#N/A</v>
      </c>
      <c r="F10" s="99">
        <v>0</v>
      </c>
      <c r="G10" s="222"/>
      <c r="H10" s="494"/>
      <c r="I10" s="495"/>
      <c r="J10" s="439"/>
      <c r="K10" s="310"/>
      <c r="L10"/>
      <c r="N10" s="10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row>
    <row r="11" spans="1:122" s="16" customFormat="1" ht="53.4" customHeight="1" x14ac:dyDescent="0.3">
      <c r="A11" s="49">
        <v>591</v>
      </c>
      <c r="B11" s="196" t="s">
        <v>19</v>
      </c>
      <c r="C11" s="196" t="s">
        <v>48</v>
      </c>
      <c r="D11" s="48" t="s">
        <v>49</v>
      </c>
      <c r="E11" s="195" t="e">
        <f>INDEX('PY1 Data(H)'!$A$1:$CY$240,MATCH('Unit Data from Audit Worksheet'!$A11,'PY1 Data(H)'!$A$1:$A$240,0),MATCH('Unit Data from Audit Worksheet'!$D$2,'PY1 Data(H)'!$A$1:$CY$1,0))</f>
        <v>#N/A</v>
      </c>
      <c r="F11" s="99">
        <v>0</v>
      </c>
      <c r="G11" s="222">
        <f>IF(F11&lt;0,"Error: Enter as positive.",)</f>
        <v>0</v>
      </c>
      <c r="H11" s="494"/>
      <c r="I11" s="495"/>
      <c r="J11" s="439"/>
      <c r="K11" s="310"/>
      <c r="L11"/>
      <c r="N11" s="100"/>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row>
    <row r="12" spans="1:122" ht="40.5" customHeight="1" x14ac:dyDescent="0.3">
      <c r="A12" s="437"/>
      <c r="B12" s="264" t="s">
        <v>260</v>
      </c>
      <c r="C12" s="421"/>
      <c r="D12" s="254"/>
      <c r="E12" s="254"/>
      <c r="F12" s="262"/>
      <c r="G12" s="263"/>
      <c r="H12" s="496"/>
      <c r="I12" s="493"/>
      <c r="J12" s="386"/>
      <c r="K12" s="310"/>
    </row>
    <row r="13" spans="1:122" ht="40.5" customHeight="1" x14ac:dyDescent="0.3">
      <c r="A13" s="49">
        <v>36</v>
      </c>
      <c r="B13" s="381" t="s">
        <v>64</v>
      </c>
      <c r="C13" s="398" t="s">
        <v>261</v>
      </c>
      <c r="D13" s="387" t="s">
        <v>271</v>
      </c>
      <c r="E13" s="195" t="e">
        <f>INDEX('PY1 Data(H)'!$A$1:$CY$240,MATCH('Unit Data from Audit Worksheet'!$A13,'PY1 Data(H)'!$A$1:$A$240,0),MATCH('Unit Data from Audit Worksheet'!$D$2,'PY1 Data(H)'!$A$1:$CY$1,0))</f>
        <v>#N/A</v>
      </c>
      <c r="F13" s="99">
        <v>0</v>
      </c>
      <c r="G13" s="397"/>
      <c r="H13" s="496"/>
      <c r="I13" s="493"/>
      <c r="J13" s="439"/>
      <c r="K13" s="310"/>
      <c r="L13" s="94"/>
      <c r="Y13" s="94"/>
      <c r="Z13" s="94"/>
      <c r="AA13" s="94"/>
      <c r="AB13" s="94"/>
      <c r="AC13" s="94"/>
      <c r="AD13" s="94"/>
      <c r="AE13" s="94"/>
      <c r="AF13" s="94"/>
      <c r="AG13" s="94"/>
      <c r="AH13" s="94"/>
      <c r="AI13" s="94"/>
      <c r="AJ13" s="94"/>
      <c r="AK13" s="94"/>
      <c r="AL13" s="94"/>
      <c r="AM13" s="94"/>
      <c r="AN13" s="94"/>
      <c r="AO13" s="94"/>
      <c r="AP13" s="94"/>
      <c r="AQ13" s="94"/>
      <c r="AR13" s="94"/>
      <c r="AS13" s="94"/>
      <c r="AT13" s="94"/>
      <c r="AU13" s="94"/>
      <c r="AV13" s="94"/>
      <c r="AW13" s="94"/>
      <c r="AX13" s="94"/>
      <c r="AY13" s="94"/>
      <c r="AZ13" s="94"/>
      <c r="BA13" s="94"/>
      <c r="BB13" s="94"/>
      <c r="BC13" s="94"/>
      <c r="BD13" s="94"/>
      <c r="BE13" s="94"/>
      <c r="BF13" s="94"/>
      <c r="BG13" s="94"/>
      <c r="BH13" s="94"/>
      <c r="BI13" s="94"/>
      <c r="BJ13" s="94"/>
      <c r="BK13" s="94"/>
      <c r="BL13" s="94"/>
      <c r="BM13" s="94"/>
      <c r="BN13" s="94"/>
      <c r="BO13" s="94"/>
      <c r="BP13" s="94"/>
      <c r="BQ13" s="94"/>
      <c r="BR13" s="94"/>
      <c r="BS13" s="94"/>
      <c r="BT13" s="94"/>
      <c r="BU13" s="94"/>
      <c r="BV13" s="94"/>
      <c r="BW13" s="94"/>
      <c r="BX13" s="94"/>
      <c r="BY13" s="94"/>
      <c r="BZ13" s="94"/>
      <c r="CA13" s="94"/>
      <c r="CB13" s="94"/>
      <c r="CC13" s="94"/>
      <c r="CD13" s="94"/>
      <c r="CE13" s="94"/>
      <c r="CF13" s="94"/>
      <c r="CG13" s="94"/>
      <c r="CH13" s="94"/>
      <c r="CI13" s="94"/>
      <c r="CJ13" s="94"/>
      <c r="CK13" s="94"/>
      <c r="CL13" s="94"/>
      <c r="CM13" s="94"/>
      <c r="CN13" s="94"/>
      <c r="CO13" s="94"/>
      <c r="CP13" s="94"/>
      <c r="CQ13" s="94"/>
      <c r="CR13" s="94"/>
      <c r="CS13" s="94"/>
      <c r="CT13" s="94"/>
      <c r="CU13" s="94"/>
      <c r="CV13" s="94"/>
      <c r="CW13" s="94"/>
      <c r="CX13" s="94"/>
      <c r="CY13" s="94"/>
      <c r="CZ13" s="94"/>
      <c r="DA13" s="94"/>
      <c r="DB13" s="94"/>
      <c r="DC13" s="94"/>
      <c r="DD13" s="94"/>
      <c r="DE13" s="94"/>
      <c r="DF13" s="94"/>
      <c r="DG13" s="94"/>
      <c r="DH13" s="94"/>
      <c r="DI13" s="94"/>
      <c r="DJ13" s="94"/>
      <c r="DK13" s="94"/>
      <c r="DL13" s="94"/>
      <c r="DM13" s="94"/>
      <c r="DN13" s="94"/>
      <c r="DO13" s="94"/>
      <c r="DP13" s="94"/>
      <c r="DQ13" s="94"/>
      <c r="DR13" s="94"/>
    </row>
    <row r="14" spans="1:122" ht="59.25" customHeight="1" x14ac:dyDescent="0.3">
      <c r="A14" s="380">
        <v>534</v>
      </c>
      <c r="B14" s="381" t="s">
        <v>64</v>
      </c>
      <c r="C14" s="398" t="s">
        <v>261</v>
      </c>
      <c r="D14" s="382" t="s">
        <v>262</v>
      </c>
      <c r="E14" s="195" t="e">
        <f>INDEX('PY1 Data(H)'!$A$1:$CY$240,MATCH('Unit Data from Audit Worksheet'!$A14,'PY1 Data(H)'!$A$1:$A$240,0),MATCH('Unit Data from Audit Worksheet'!$D$2,'PY1 Data(H)'!$A$1:$CY$1,0))</f>
        <v>#N/A</v>
      </c>
      <c r="F14" s="99">
        <v>0</v>
      </c>
      <c r="G14" s="222"/>
      <c r="H14" s="497"/>
      <c r="I14" s="493"/>
      <c r="J14" s="439"/>
      <c r="K14" s="310"/>
    </row>
    <row r="15" spans="1:122" ht="65.400000000000006" customHeight="1" x14ac:dyDescent="0.3">
      <c r="A15" s="383">
        <v>13</v>
      </c>
      <c r="B15" s="381" t="s">
        <v>263</v>
      </c>
      <c r="C15" s="422" t="s">
        <v>264</v>
      </c>
      <c r="D15" s="384" t="s">
        <v>265</v>
      </c>
      <c r="E15" s="195" t="e">
        <f>INDEX('PY1 Data(H)'!$A$1:$CY$240,MATCH('Unit Data from Audit Worksheet'!$A15,'PY1 Data(H)'!$A$1:$A$240,0),MATCH('Unit Data from Audit Worksheet'!$D$2,'PY1 Data(H)'!$A$1:$CY$1,0))</f>
        <v>#N/A</v>
      </c>
      <c r="F15" s="99">
        <v>0</v>
      </c>
      <c r="G15" s="222">
        <f>IF(F15&lt;0,"Note: Number is normally positive.",)</f>
        <v>0</v>
      </c>
      <c r="H15" s="492"/>
      <c r="I15" s="493"/>
      <c r="J15" s="439"/>
      <c r="K15" s="310"/>
    </row>
    <row r="16" spans="1:122" ht="162.6" customHeight="1" x14ac:dyDescent="0.3">
      <c r="A16" s="383">
        <v>14</v>
      </c>
      <c r="B16" s="381" t="s">
        <v>263</v>
      </c>
      <c r="C16" s="422" t="s">
        <v>264</v>
      </c>
      <c r="D16" s="384" t="s">
        <v>266</v>
      </c>
      <c r="E16" s="195" t="e">
        <f>INDEX('PY1 Data(H)'!$A$1:$CY$240,MATCH('Unit Data from Audit Worksheet'!$A16,'PY1 Data(H)'!$A$1:$A$240,0),MATCH('Unit Data from Audit Worksheet'!$D$2,'PY1 Data(H)'!$A$1:$CY$1,0))</f>
        <v>#N/A</v>
      </c>
      <c r="F16" s="99">
        <v>0</v>
      </c>
      <c r="G16" s="410">
        <f>IF(F16&lt;0,"Error: Enter as positive.",)</f>
        <v>0</v>
      </c>
      <c r="H16" s="492"/>
      <c r="I16" s="493"/>
      <c r="J16" s="440"/>
      <c r="K16" s="310"/>
    </row>
    <row r="17" spans="1:1880" ht="67.5" customHeight="1" x14ac:dyDescent="0.3">
      <c r="A17" s="49">
        <v>34</v>
      </c>
      <c r="B17" s="381" t="s">
        <v>263</v>
      </c>
      <c r="C17" s="398" t="s">
        <v>261</v>
      </c>
      <c r="D17" s="387" t="s">
        <v>272</v>
      </c>
      <c r="E17" s="195" t="e">
        <f>INDEX('PY1 Data(H)'!$A$1:$CY$240,MATCH('Unit Data from Audit Worksheet'!$A17,'PY1 Data(H)'!$A$1:$A$240,0),MATCH('Unit Data from Audit Worksheet'!$D$2,'PY1 Data(H)'!$A$1:$CY$1,0))</f>
        <v>#N/A</v>
      </c>
      <c r="F17" s="99">
        <v>0</v>
      </c>
      <c r="G17" s="222">
        <f>IF(F17&lt;0,"Note: Number is normally positive.",)</f>
        <v>0</v>
      </c>
      <c r="H17" s="492"/>
      <c r="I17" s="493"/>
      <c r="J17" s="440"/>
      <c r="K17" s="310"/>
    </row>
    <row r="18" spans="1:1880" ht="66" customHeight="1" x14ac:dyDescent="0.3">
      <c r="A18" s="385">
        <v>35</v>
      </c>
      <c r="B18" s="381" t="s">
        <v>263</v>
      </c>
      <c r="C18" s="398" t="s">
        <v>261</v>
      </c>
      <c r="D18" s="387" t="s">
        <v>273</v>
      </c>
      <c r="E18" s="195" t="e">
        <f>INDEX('PY1 Data(H)'!$A$1:$CY$240,MATCH('Unit Data from Audit Worksheet'!$A18,'PY1 Data(H)'!$A$1:$A$240,0),MATCH('Unit Data from Audit Worksheet'!$D$2,'PY1 Data(H)'!$A$1:$CY$1,0))</f>
        <v>#N/A</v>
      </c>
      <c r="F18" s="99">
        <v>0</v>
      </c>
      <c r="G18" s="223"/>
      <c r="H18" s="492"/>
      <c r="I18" s="493"/>
      <c r="J18" s="440"/>
      <c r="K18" s="310"/>
    </row>
    <row r="19" spans="1:1880" ht="61.2" customHeight="1" x14ac:dyDescent="0.3">
      <c r="A19" s="385">
        <v>37</v>
      </c>
      <c r="B19" s="381" t="s">
        <v>263</v>
      </c>
      <c r="C19" s="398" t="s">
        <v>261</v>
      </c>
      <c r="D19" s="387" t="s">
        <v>274</v>
      </c>
      <c r="E19" s="195" t="e">
        <f>INDEX('PY1 Data(H)'!$A$1:$CY$240,MATCH('Unit Data from Audit Worksheet'!$A19,'PY1 Data(H)'!$A$1:$A$240,0),MATCH('Unit Data from Audit Worksheet'!$D$2,'PY1 Data(H)'!$A$1:$CY$1,0))</f>
        <v>#N/A</v>
      </c>
      <c r="F19" s="99">
        <v>0</v>
      </c>
      <c r="G19" s="222"/>
      <c r="H19" s="492"/>
      <c r="I19" s="493"/>
      <c r="J19" s="440"/>
      <c r="K19" s="310"/>
    </row>
    <row r="20" spans="1:1880" ht="41.4" customHeight="1" x14ac:dyDescent="0.3">
      <c r="A20" s="385">
        <v>38</v>
      </c>
      <c r="B20" s="381" t="s">
        <v>263</v>
      </c>
      <c r="C20" s="398" t="s">
        <v>261</v>
      </c>
      <c r="D20" s="387" t="s">
        <v>275</v>
      </c>
      <c r="E20" s="195" t="e">
        <f>INDEX('PY1 Data(H)'!$A$1:$CY$240,MATCH('Unit Data from Audit Worksheet'!$A20,'PY1 Data(H)'!$A$1:$A$240,0),MATCH('Unit Data from Audit Worksheet'!$D$2,'PY1 Data(H)'!$A$1:$CY$1,0))</f>
        <v>#N/A</v>
      </c>
      <c r="F20" s="99">
        <v>0</v>
      </c>
      <c r="G20" s="410">
        <f>IF(F20&lt;0,"Error: Enter as positive.",)</f>
        <v>0</v>
      </c>
      <c r="H20" s="492"/>
      <c r="I20" s="493"/>
      <c r="J20" s="440"/>
      <c r="K20" s="310"/>
    </row>
    <row r="21" spans="1:1880" ht="85.2" customHeight="1" x14ac:dyDescent="0.3">
      <c r="A21" s="385">
        <v>32</v>
      </c>
      <c r="B21" s="381" t="s">
        <v>64</v>
      </c>
      <c r="C21" s="422" t="s">
        <v>267</v>
      </c>
      <c r="D21" s="384" t="s">
        <v>268</v>
      </c>
      <c r="E21" s="195" t="e">
        <f>INDEX('PY1 Data(H)'!$A$1:$CY$240,MATCH('Unit Data from Audit Worksheet'!$A21,'PY1 Data(H)'!$A$1:$A$240,0),MATCH('Unit Data from Audit Worksheet'!$D$2,'PY1 Data(H)'!$A$1:$CY$1,0))</f>
        <v>#N/A</v>
      </c>
      <c r="F21" s="99">
        <v>0</v>
      </c>
      <c r="G21" s="410">
        <f>IF(F21&lt;0,"Error: Enter as positive.",)</f>
        <v>0</v>
      </c>
      <c r="H21" s="492"/>
      <c r="I21" s="493"/>
      <c r="J21" s="440"/>
      <c r="K21" s="310"/>
      <c r="L21" s="94"/>
      <c r="Y21" s="94"/>
      <c r="Z21" s="94"/>
      <c r="AA21" s="94"/>
      <c r="AB21" s="94"/>
      <c r="AC21" s="94"/>
      <c r="AD21" s="94"/>
      <c r="AE21" s="94"/>
      <c r="AF21" s="94"/>
      <c r="AG21" s="94"/>
      <c r="AH21" s="94"/>
      <c r="AI21" s="94"/>
      <c r="AJ21" s="94"/>
      <c r="AK21" s="94"/>
      <c r="AL21" s="94"/>
      <c r="AM21" s="94"/>
      <c r="AN21" s="94"/>
      <c r="AO21" s="94"/>
      <c r="AP21" s="94"/>
      <c r="AQ21" s="94"/>
      <c r="AR21" s="94"/>
      <c r="AS21" s="94"/>
      <c r="AT21" s="94"/>
      <c r="AU21" s="94"/>
      <c r="AV21" s="94"/>
      <c r="AW21" s="94"/>
      <c r="AX21" s="94"/>
      <c r="AY21" s="94"/>
      <c r="AZ21" s="94"/>
      <c r="BA21" s="94"/>
      <c r="BB21" s="94"/>
      <c r="BC21" s="94"/>
      <c r="BD21" s="94"/>
      <c r="BE21" s="94"/>
      <c r="BF21" s="94"/>
      <c r="BG21" s="94"/>
      <c r="BH21" s="94"/>
      <c r="BI21" s="94"/>
      <c r="BJ21" s="94"/>
      <c r="BK21" s="94"/>
      <c r="BL21" s="94"/>
      <c r="BM21" s="94"/>
      <c r="BN21" s="94"/>
      <c r="BO21" s="94"/>
      <c r="BP21" s="94"/>
      <c r="BQ21" s="94"/>
      <c r="BR21" s="94"/>
      <c r="BS21" s="94"/>
      <c r="BT21" s="94"/>
      <c r="BU21" s="94"/>
      <c r="BV21" s="94"/>
      <c r="BW21" s="94"/>
      <c r="BX21" s="94"/>
      <c r="BY21" s="94"/>
      <c r="BZ21" s="94"/>
      <c r="CA21" s="94"/>
      <c r="CB21" s="94"/>
      <c r="CC21" s="94"/>
      <c r="CD21" s="94"/>
      <c r="CE21" s="94"/>
      <c r="CF21" s="94"/>
      <c r="CG21" s="94"/>
      <c r="CH21" s="94"/>
      <c r="CI21" s="94"/>
      <c r="CJ21" s="94"/>
      <c r="CK21" s="94"/>
      <c r="CL21" s="94"/>
      <c r="CM21" s="94"/>
      <c r="CN21" s="94"/>
      <c r="CO21" s="94"/>
      <c r="CP21" s="94"/>
      <c r="CQ21" s="94"/>
      <c r="CR21" s="94"/>
      <c r="CS21" s="94"/>
      <c r="CT21" s="94"/>
      <c r="CU21" s="94"/>
      <c r="CV21" s="94"/>
      <c r="CW21" s="94"/>
      <c r="CX21" s="94"/>
      <c r="CY21" s="94"/>
      <c r="CZ21" s="94"/>
      <c r="DA21" s="94"/>
      <c r="DB21" s="94"/>
      <c r="DC21" s="94"/>
      <c r="DD21" s="94"/>
      <c r="DE21" s="94"/>
      <c r="DF21" s="94"/>
      <c r="DG21" s="94"/>
      <c r="DH21" s="94"/>
      <c r="DI21" s="94"/>
      <c r="DJ21" s="94"/>
      <c r="DK21" s="94"/>
      <c r="DL21" s="94"/>
      <c r="DM21" s="94"/>
      <c r="DN21" s="94"/>
      <c r="DO21" s="94"/>
      <c r="DP21" s="94"/>
      <c r="DQ21" s="94"/>
      <c r="DR21" s="94"/>
    </row>
    <row r="22" spans="1:1880" ht="59.4" customHeight="1" x14ac:dyDescent="0.3">
      <c r="A22" s="385">
        <v>40</v>
      </c>
      <c r="B22" s="381" t="s">
        <v>263</v>
      </c>
      <c r="C22" s="422" t="s">
        <v>276</v>
      </c>
      <c r="D22" s="387" t="s">
        <v>277</v>
      </c>
      <c r="E22" s="195" t="e">
        <f>INDEX('PY1 Data(H)'!$A$1:$CY$240,MATCH('Unit Data from Audit Worksheet'!$A22,'PY1 Data(H)'!$A$1:$A$240,0),MATCH('Unit Data from Audit Worksheet'!$D$2,'PY1 Data(H)'!$A$1:$CY$1,0))</f>
        <v>#N/A</v>
      </c>
      <c r="F22" s="99">
        <v>0</v>
      </c>
      <c r="G22" s="222"/>
      <c r="H22" s="492"/>
      <c r="I22" s="493"/>
      <c r="J22" s="440"/>
      <c r="K22" s="310"/>
      <c r="L22" s="94"/>
      <c r="Y22" s="94"/>
      <c r="Z22" s="94"/>
      <c r="AA22" s="94"/>
      <c r="AB22" s="94"/>
      <c r="AC22" s="94"/>
      <c r="AD22" s="94"/>
      <c r="AE22" s="94"/>
      <c r="AF22" s="94"/>
      <c r="AG22" s="94"/>
      <c r="AH22" s="94"/>
      <c r="AI22" s="94"/>
      <c r="AJ22" s="94"/>
      <c r="AK22" s="94"/>
      <c r="AL22" s="94"/>
      <c r="AM22" s="94"/>
      <c r="AN22" s="94"/>
      <c r="AO22" s="94"/>
      <c r="AP22" s="94"/>
      <c r="AQ22" s="94"/>
      <c r="AR22" s="94"/>
      <c r="AS22" s="94"/>
      <c r="AT22" s="94"/>
      <c r="AU22" s="94"/>
      <c r="AV22" s="94"/>
      <c r="AW22" s="94"/>
      <c r="AX22" s="94"/>
      <c r="AY22" s="94"/>
      <c r="AZ22" s="94"/>
      <c r="BA22" s="94"/>
      <c r="BB22" s="94"/>
      <c r="BC22" s="94"/>
      <c r="BD22" s="94"/>
      <c r="BE22" s="94"/>
      <c r="BF22" s="94"/>
      <c r="BG22" s="94"/>
      <c r="BH22" s="94"/>
      <c r="BI22" s="94"/>
      <c r="BJ22" s="94"/>
      <c r="BK22" s="94"/>
      <c r="BL22" s="94"/>
      <c r="BM22" s="94"/>
      <c r="BN22" s="94"/>
      <c r="BO22" s="94"/>
      <c r="BP22" s="94"/>
      <c r="BQ22" s="94"/>
      <c r="BR22" s="94"/>
      <c r="BS22" s="94"/>
      <c r="BT22" s="94"/>
      <c r="BU22" s="94"/>
      <c r="BV22" s="94"/>
      <c r="BW22" s="94"/>
      <c r="BX22" s="94"/>
      <c r="BY22" s="94"/>
      <c r="BZ22" s="94"/>
      <c r="CA22" s="94"/>
      <c r="CB22" s="94"/>
      <c r="CC22" s="94"/>
      <c r="CD22" s="94"/>
      <c r="CE22" s="94"/>
      <c r="CF22" s="94"/>
      <c r="CG22" s="94"/>
      <c r="CH22" s="94"/>
      <c r="CI22" s="94"/>
      <c r="CJ22" s="94"/>
      <c r="CK22" s="94"/>
      <c r="CL22" s="94"/>
      <c r="CM22" s="94"/>
      <c r="CN22" s="94"/>
      <c r="CO22" s="94"/>
      <c r="CP22" s="94"/>
      <c r="CQ22" s="94"/>
      <c r="CR22" s="94"/>
      <c r="CS22" s="94"/>
      <c r="CT22" s="94"/>
      <c r="CU22" s="94"/>
      <c r="CV22" s="94"/>
      <c r="CW22" s="94"/>
      <c r="CX22" s="94"/>
      <c r="CY22" s="94"/>
      <c r="CZ22" s="94"/>
      <c r="DA22" s="94"/>
      <c r="DB22" s="94"/>
      <c r="DC22" s="94"/>
      <c r="DD22" s="94"/>
      <c r="DE22" s="94"/>
      <c r="DF22" s="94"/>
      <c r="DG22" s="94"/>
      <c r="DH22" s="94"/>
      <c r="DI22" s="94"/>
      <c r="DJ22" s="94"/>
      <c r="DK22" s="94"/>
      <c r="DL22" s="94"/>
      <c r="DM22" s="94"/>
      <c r="DN22" s="94"/>
      <c r="DO22" s="94"/>
      <c r="DP22" s="94"/>
      <c r="DQ22" s="94"/>
      <c r="DR22" s="94"/>
    </row>
    <row r="23" spans="1:1880" s="226" customFormat="1" ht="60.6" customHeight="1" x14ac:dyDescent="0.3">
      <c r="A23" s="385">
        <v>107</v>
      </c>
      <c r="B23" s="381" t="s">
        <v>263</v>
      </c>
      <c r="C23" s="422" t="s">
        <v>276</v>
      </c>
      <c r="D23" s="387" t="s">
        <v>278</v>
      </c>
      <c r="E23" s="195" t="e">
        <f>INDEX('PY1 Data(H)'!$A$1:$CY$240,MATCH('Unit Data from Audit Worksheet'!$A23,'PY1 Data(H)'!$A$1:$A$240,0),MATCH('Unit Data from Audit Worksheet'!$D$2,'PY1 Data(H)'!$A$1:$CY$1,0))</f>
        <v>#N/A</v>
      </c>
      <c r="F23" s="99">
        <v>0</v>
      </c>
      <c r="G23" s="222"/>
      <c r="H23" s="492"/>
      <c r="I23" s="493"/>
      <c r="J23" s="440"/>
      <c r="K23" s="310"/>
      <c r="L23"/>
      <c r="M23" s="16"/>
      <c r="N23" s="100"/>
      <c r="O23" s="16"/>
      <c r="P23" s="16"/>
      <c r="Q23" s="16"/>
      <c r="R23" s="16"/>
      <c r="S23" s="16"/>
      <c r="T23" s="16"/>
      <c r="U23" s="16"/>
      <c r="V23" s="16"/>
      <c r="W23" s="16"/>
      <c r="X23" s="16"/>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s="16"/>
      <c r="DT23" s="16"/>
      <c r="DU23" s="16"/>
      <c r="DV23" s="16"/>
      <c r="DW23" s="16"/>
      <c r="DX23" s="16"/>
      <c r="DY23" s="16"/>
      <c r="DZ23" s="16"/>
      <c r="EA23" s="16"/>
      <c r="EB23" s="16"/>
      <c r="EC23" s="16"/>
      <c r="ED23" s="16"/>
      <c r="EE23" s="16"/>
      <c r="EF23" s="16"/>
      <c r="EG23" s="16"/>
      <c r="EH23" s="16"/>
      <c r="EI23" s="16"/>
      <c r="EJ23" s="16"/>
      <c r="EK23" s="16"/>
      <c r="EL23" s="16"/>
      <c r="EM23" s="16"/>
      <c r="EN23" s="16"/>
      <c r="EO23" s="16"/>
      <c r="EP23" s="16"/>
      <c r="EQ23" s="16"/>
      <c r="ER23" s="16"/>
      <c r="ES23" s="16"/>
      <c r="ET23" s="16"/>
      <c r="EU23" s="16"/>
      <c r="EV23" s="16"/>
      <c r="EW23" s="16"/>
      <c r="EX23" s="16"/>
      <c r="EY23" s="16"/>
      <c r="EZ23" s="16"/>
      <c r="FA23" s="16"/>
      <c r="FB23" s="16"/>
      <c r="FC23" s="16"/>
      <c r="FD23" s="16"/>
      <c r="FE23" s="16"/>
      <c r="FF23" s="16"/>
      <c r="FG23" s="16"/>
      <c r="FH23" s="16"/>
      <c r="FI23" s="16"/>
      <c r="FJ23" s="16"/>
      <c r="FK23" s="16"/>
      <c r="FL23" s="16"/>
      <c r="FM23" s="16"/>
      <c r="FN23" s="16"/>
      <c r="FO23" s="16"/>
      <c r="FP23" s="16"/>
      <c r="FQ23" s="16"/>
      <c r="FR23" s="16"/>
      <c r="FS23" s="16"/>
      <c r="FT23" s="16"/>
      <c r="FU23" s="16"/>
      <c r="FV23" s="16"/>
      <c r="FW23" s="16"/>
      <c r="FX23" s="16"/>
      <c r="FY23" s="16"/>
      <c r="FZ23" s="16"/>
      <c r="GA23" s="16"/>
      <c r="GB23" s="16"/>
      <c r="GC23" s="16"/>
      <c r="GD23" s="16"/>
      <c r="GE23" s="16"/>
      <c r="GF23" s="16"/>
      <c r="GG23" s="16"/>
      <c r="GH23" s="16"/>
      <c r="GI23" s="16"/>
      <c r="GJ23" s="16"/>
      <c r="GK23" s="16"/>
      <c r="GL23" s="16"/>
      <c r="GM23" s="16"/>
      <c r="GN23" s="16"/>
      <c r="GO23" s="16"/>
      <c r="GP23" s="16"/>
      <c r="GQ23" s="16"/>
      <c r="GR23" s="16"/>
      <c r="GS23" s="16"/>
      <c r="GT23" s="16"/>
      <c r="GU23" s="16"/>
      <c r="GV23" s="16"/>
      <c r="GW23" s="16"/>
      <c r="GX23" s="16"/>
      <c r="GY23" s="16"/>
      <c r="GZ23" s="16"/>
      <c r="HA23" s="16"/>
      <c r="HB23" s="16"/>
      <c r="HC23" s="16"/>
      <c r="HD23" s="16"/>
      <c r="HE23" s="16"/>
      <c r="HF23" s="16"/>
      <c r="HG23" s="16"/>
      <c r="HH23" s="16"/>
      <c r="HI23" s="16"/>
      <c r="HJ23" s="16"/>
      <c r="HK23" s="16"/>
      <c r="HL23" s="16"/>
      <c r="HM23" s="16"/>
      <c r="HN23" s="16"/>
      <c r="HO23" s="16"/>
      <c r="HP23" s="16"/>
      <c r="HQ23" s="16"/>
      <c r="HR23" s="16"/>
      <c r="HS23" s="16"/>
      <c r="HT23" s="16"/>
      <c r="HU23" s="16"/>
      <c r="HV23" s="16"/>
      <c r="HW23" s="16"/>
      <c r="HX23" s="16"/>
      <c r="HY23" s="16"/>
      <c r="HZ23" s="16"/>
      <c r="IA23" s="16"/>
      <c r="IB23" s="16"/>
      <c r="IC23" s="16"/>
      <c r="ID23" s="16"/>
      <c r="IE23" s="16"/>
      <c r="IF23" s="16"/>
      <c r="IG23" s="16"/>
      <c r="IH23" s="16"/>
      <c r="II23" s="16"/>
      <c r="IJ23" s="16"/>
      <c r="IK23" s="16"/>
      <c r="IL23" s="16"/>
      <c r="IM23" s="16"/>
      <c r="IN23" s="16"/>
      <c r="IO23" s="16"/>
      <c r="IP23" s="16"/>
      <c r="IQ23" s="16"/>
      <c r="IR23" s="16"/>
      <c r="IS23" s="16"/>
      <c r="IT23" s="16"/>
      <c r="IU23" s="16"/>
      <c r="IV23" s="16"/>
      <c r="IW23" s="16"/>
      <c r="IX23" s="16"/>
      <c r="IY23" s="16"/>
      <c r="IZ23" s="16"/>
      <c r="JA23" s="16"/>
      <c r="JB23" s="16"/>
      <c r="JC23" s="16"/>
      <c r="JD23" s="16"/>
      <c r="JE23" s="16"/>
      <c r="JF23" s="16"/>
      <c r="JG23" s="16"/>
      <c r="JH23" s="16"/>
      <c r="JI23" s="16"/>
      <c r="JJ23" s="16"/>
      <c r="JK23" s="16"/>
      <c r="JL23" s="16"/>
      <c r="JM23" s="16"/>
      <c r="JN23" s="16"/>
      <c r="JO23" s="16"/>
      <c r="JP23" s="16"/>
      <c r="JQ23" s="16"/>
      <c r="JR23" s="16"/>
      <c r="JS23" s="16"/>
      <c r="JT23" s="16"/>
      <c r="JU23" s="16"/>
      <c r="JV23" s="16"/>
      <c r="JW23" s="16"/>
      <c r="JX23" s="16"/>
      <c r="JY23" s="16"/>
      <c r="JZ23" s="16"/>
      <c r="KA23" s="16"/>
      <c r="KB23" s="16"/>
      <c r="KC23" s="16"/>
      <c r="KD23" s="16"/>
      <c r="KE23" s="16"/>
      <c r="KF23" s="16"/>
      <c r="KG23" s="16"/>
      <c r="KH23" s="16"/>
      <c r="KI23" s="16"/>
      <c r="KJ23" s="16"/>
      <c r="KK23" s="16"/>
      <c r="KL23" s="16"/>
      <c r="KM23" s="16"/>
      <c r="KN23" s="16"/>
      <c r="KO23" s="16"/>
      <c r="KP23" s="16"/>
      <c r="KQ23" s="16"/>
      <c r="KR23" s="16"/>
      <c r="KS23" s="16"/>
      <c r="KT23" s="16"/>
      <c r="KU23" s="16"/>
      <c r="KV23" s="16"/>
      <c r="KW23" s="16"/>
      <c r="KX23" s="16"/>
      <c r="KY23" s="16"/>
      <c r="KZ23" s="16"/>
      <c r="LA23" s="16"/>
      <c r="LB23" s="16"/>
      <c r="LC23" s="16"/>
      <c r="LD23" s="16"/>
      <c r="LE23" s="16"/>
      <c r="LF23" s="16"/>
      <c r="LG23" s="16"/>
      <c r="LH23" s="16"/>
      <c r="LI23" s="16"/>
      <c r="LJ23" s="16"/>
      <c r="LK23" s="16"/>
      <c r="LL23" s="16"/>
      <c r="LM23" s="16"/>
      <c r="LN23" s="16"/>
      <c r="LO23" s="16"/>
      <c r="LP23" s="16"/>
      <c r="LQ23" s="16"/>
      <c r="LR23" s="16"/>
      <c r="LS23" s="16"/>
      <c r="LT23" s="16"/>
      <c r="LU23" s="16"/>
      <c r="LV23" s="16"/>
      <c r="LW23" s="16"/>
      <c r="LX23" s="16"/>
      <c r="LY23" s="16"/>
      <c r="LZ23" s="16"/>
      <c r="MA23" s="16"/>
      <c r="MB23" s="16"/>
      <c r="MC23" s="16"/>
      <c r="MD23" s="16"/>
      <c r="ME23" s="16"/>
      <c r="MF23" s="16"/>
      <c r="MG23" s="16"/>
      <c r="MH23" s="16"/>
      <c r="MI23" s="16"/>
      <c r="MJ23" s="16"/>
      <c r="MK23" s="16"/>
      <c r="ML23" s="16"/>
      <c r="MM23" s="16"/>
      <c r="MN23" s="16"/>
      <c r="MO23" s="16"/>
      <c r="MP23" s="16"/>
      <c r="MQ23" s="16"/>
      <c r="MR23" s="16"/>
      <c r="MS23" s="16"/>
      <c r="MT23" s="16"/>
      <c r="MU23" s="16"/>
      <c r="MV23" s="16"/>
      <c r="MW23" s="16"/>
      <c r="MX23" s="16"/>
      <c r="MY23" s="16"/>
      <c r="MZ23" s="16"/>
      <c r="NA23" s="16"/>
      <c r="NB23" s="16"/>
      <c r="NC23" s="16"/>
      <c r="ND23" s="16"/>
      <c r="NE23" s="16"/>
      <c r="NF23" s="16"/>
      <c r="NG23" s="16"/>
      <c r="NH23" s="16"/>
      <c r="NI23" s="16"/>
      <c r="NJ23" s="16"/>
      <c r="NK23" s="16"/>
      <c r="NL23" s="16"/>
      <c r="NM23" s="16"/>
      <c r="NN23" s="16"/>
      <c r="NO23" s="16"/>
      <c r="NP23" s="16"/>
      <c r="NQ23" s="16"/>
      <c r="NR23" s="16"/>
      <c r="NS23" s="16"/>
      <c r="NT23" s="16"/>
      <c r="NU23" s="16"/>
      <c r="NV23" s="16"/>
      <c r="NW23" s="16"/>
      <c r="NX23" s="16"/>
      <c r="NY23" s="16"/>
      <c r="NZ23" s="16"/>
      <c r="OA23" s="16"/>
      <c r="OB23" s="16"/>
      <c r="OC23" s="16"/>
      <c r="OD23" s="16"/>
      <c r="OE23" s="16"/>
      <c r="OF23" s="16"/>
      <c r="OG23" s="16"/>
      <c r="OH23" s="16"/>
      <c r="OI23" s="16"/>
      <c r="OJ23" s="16"/>
      <c r="OK23" s="16"/>
      <c r="OL23" s="16"/>
      <c r="OM23" s="16"/>
      <c r="ON23" s="16"/>
      <c r="OO23" s="16"/>
      <c r="OP23" s="16"/>
      <c r="OQ23" s="16"/>
      <c r="OR23" s="16"/>
      <c r="OS23" s="16"/>
      <c r="OT23" s="16"/>
      <c r="OU23" s="16"/>
      <c r="OV23" s="16"/>
      <c r="OW23" s="16"/>
      <c r="OX23" s="16"/>
      <c r="OY23" s="16"/>
      <c r="OZ23" s="16"/>
      <c r="PA23" s="16"/>
      <c r="PB23" s="16"/>
      <c r="PC23" s="16"/>
      <c r="PD23" s="16"/>
      <c r="PE23" s="16"/>
      <c r="PF23" s="16"/>
      <c r="PG23" s="16"/>
      <c r="PH23" s="16"/>
      <c r="PI23" s="16"/>
      <c r="PJ23" s="16"/>
      <c r="PK23" s="16"/>
      <c r="PL23" s="16"/>
      <c r="PM23" s="16"/>
      <c r="PN23" s="16"/>
      <c r="PO23" s="16"/>
      <c r="PP23" s="16"/>
      <c r="PQ23" s="16"/>
      <c r="PR23" s="16"/>
      <c r="PS23" s="16"/>
      <c r="PT23" s="16"/>
      <c r="PU23" s="16"/>
      <c r="PV23" s="16"/>
      <c r="PW23" s="16"/>
      <c r="PX23" s="16"/>
      <c r="PY23" s="16"/>
      <c r="PZ23" s="16"/>
      <c r="QA23" s="16"/>
      <c r="QB23" s="16"/>
      <c r="QC23" s="16"/>
      <c r="QD23" s="16"/>
      <c r="QE23" s="16"/>
      <c r="QF23" s="16"/>
      <c r="QG23" s="16"/>
      <c r="QH23" s="16"/>
      <c r="QI23" s="16"/>
      <c r="QJ23" s="16"/>
      <c r="QK23" s="16"/>
      <c r="QL23" s="16"/>
      <c r="QM23" s="16"/>
      <c r="QN23" s="16"/>
      <c r="QO23" s="16"/>
      <c r="QP23" s="16"/>
      <c r="QQ23" s="16"/>
      <c r="QR23" s="16"/>
      <c r="QS23" s="16"/>
      <c r="QT23" s="16"/>
      <c r="QU23" s="16"/>
      <c r="QV23" s="16"/>
      <c r="QW23" s="16"/>
      <c r="QX23" s="16"/>
      <c r="QY23" s="16"/>
      <c r="QZ23" s="16"/>
      <c r="RA23" s="16"/>
      <c r="RB23" s="16"/>
      <c r="RC23" s="16"/>
      <c r="RD23" s="16"/>
      <c r="RE23" s="16"/>
      <c r="RF23" s="16"/>
      <c r="RG23" s="16"/>
      <c r="RH23" s="16"/>
      <c r="RI23" s="16"/>
      <c r="RJ23" s="16"/>
      <c r="RK23" s="16"/>
      <c r="RL23" s="16"/>
      <c r="RM23" s="16"/>
      <c r="RN23" s="16"/>
      <c r="RO23" s="16"/>
      <c r="RP23" s="16"/>
      <c r="RQ23" s="16"/>
      <c r="RR23" s="16"/>
      <c r="RS23" s="16"/>
      <c r="RT23" s="16"/>
      <c r="RU23" s="16"/>
      <c r="RV23" s="16"/>
      <c r="RW23" s="16"/>
      <c r="RX23" s="16"/>
      <c r="RY23" s="16"/>
      <c r="RZ23" s="16"/>
      <c r="SA23" s="16"/>
      <c r="SB23" s="16"/>
      <c r="SC23" s="16"/>
      <c r="SD23" s="16"/>
      <c r="SE23" s="16"/>
      <c r="SF23" s="16"/>
      <c r="SG23" s="16"/>
      <c r="SH23" s="16"/>
      <c r="SI23" s="16"/>
      <c r="SJ23" s="16"/>
      <c r="SK23" s="16"/>
      <c r="SL23" s="16"/>
      <c r="SM23" s="16"/>
      <c r="SN23" s="16"/>
      <c r="SO23" s="16"/>
      <c r="SP23" s="16"/>
      <c r="SQ23" s="16"/>
      <c r="SR23" s="16"/>
      <c r="SS23" s="16"/>
      <c r="ST23" s="16"/>
      <c r="SU23" s="16"/>
      <c r="SV23" s="16"/>
      <c r="SW23" s="16"/>
      <c r="SX23" s="16"/>
      <c r="SY23" s="16"/>
      <c r="SZ23" s="16"/>
      <c r="TA23" s="16"/>
      <c r="TB23" s="16"/>
      <c r="TC23" s="16"/>
      <c r="TD23" s="16"/>
      <c r="TE23" s="16"/>
      <c r="TF23" s="16"/>
      <c r="TG23" s="16"/>
      <c r="TH23" s="16"/>
      <c r="TI23" s="16"/>
      <c r="TJ23" s="16"/>
      <c r="TK23" s="16"/>
      <c r="TL23" s="16"/>
      <c r="TM23" s="16"/>
      <c r="TN23" s="16"/>
      <c r="TO23" s="16"/>
      <c r="TP23" s="16"/>
      <c r="TQ23" s="16"/>
      <c r="TR23" s="16"/>
      <c r="TS23" s="16"/>
      <c r="TT23" s="16"/>
      <c r="TU23" s="16"/>
      <c r="TV23" s="16"/>
      <c r="TW23" s="16"/>
      <c r="TX23" s="16"/>
      <c r="TY23" s="16"/>
      <c r="TZ23" s="16"/>
      <c r="UA23" s="16"/>
      <c r="UB23" s="16"/>
      <c r="UC23" s="16"/>
      <c r="UD23" s="16"/>
      <c r="UE23" s="16"/>
      <c r="UF23" s="16"/>
      <c r="UG23" s="16"/>
      <c r="UH23" s="16"/>
      <c r="UI23" s="16"/>
      <c r="UJ23" s="16"/>
      <c r="UK23" s="16"/>
      <c r="UL23" s="16"/>
      <c r="UM23" s="16"/>
      <c r="UN23" s="16"/>
      <c r="UO23" s="16"/>
      <c r="UP23" s="16"/>
      <c r="UQ23" s="16"/>
      <c r="UR23" s="16"/>
      <c r="US23" s="16"/>
      <c r="UT23" s="16"/>
      <c r="UU23" s="16"/>
      <c r="UV23" s="16"/>
      <c r="UW23" s="16"/>
      <c r="UX23" s="16"/>
      <c r="UY23" s="16"/>
      <c r="UZ23" s="16"/>
      <c r="VA23" s="16"/>
      <c r="VB23" s="16"/>
      <c r="VC23" s="16"/>
      <c r="VD23" s="16"/>
      <c r="VE23" s="16"/>
      <c r="VF23" s="16"/>
      <c r="VG23" s="16"/>
      <c r="VH23" s="16"/>
      <c r="VI23" s="16"/>
      <c r="VJ23" s="16"/>
      <c r="VK23" s="16"/>
      <c r="VL23" s="16"/>
      <c r="VM23" s="16"/>
      <c r="VN23" s="16"/>
      <c r="VO23" s="16"/>
      <c r="VP23" s="16"/>
      <c r="VQ23" s="16"/>
      <c r="VR23" s="16"/>
      <c r="VS23" s="16"/>
      <c r="VT23" s="16"/>
      <c r="VU23" s="16"/>
      <c r="VV23" s="16"/>
      <c r="VW23" s="16"/>
      <c r="VX23" s="16"/>
      <c r="VY23" s="16"/>
      <c r="VZ23" s="16"/>
      <c r="WA23" s="16"/>
      <c r="WB23" s="16"/>
      <c r="WC23" s="16"/>
      <c r="WD23" s="16"/>
      <c r="WE23" s="16"/>
      <c r="WF23" s="16"/>
      <c r="WG23" s="16"/>
      <c r="WH23" s="16"/>
      <c r="WI23" s="16"/>
      <c r="WJ23" s="16"/>
      <c r="WK23" s="16"/>
      <c r="WL23" s="16"/>
      <c r="WM23" s="16"/>
      <c r="WN23" s="16"/>
      <c r="WO23" s="16"/>
      <c r="WP23" s="16"/>
      <c r="WQ23" s="16"/>
      <c r="WR23" s="16"/>
      <c r="WS23" s="16"/>
      <c r="WT23" s="16"/>
      <c r="WU23" s="16"/>
      <c r="WV23" s="16"/>
      <c r="WW23" s="16"/>
      <c r="WX23" s="16"/>
      <c r="WY23" s="16"/>
      <c r="WZ23" s="16"/>
      <c r="XA23" s="16"/>
      <c r="XB23" s="16"/>
      <c r="XC23" s="16"/>
      <c r="XD23" s="16"/>
      <c r="XE23" s="16"/>
      <c r="XF23" s="16"/>
      <c r="XG23" s="16"/>
      <c r="XH23" s="16"/>
      <c r="XI23" s="16"/>
      <c r="XJ23" s="16"/>
      <c r="XK23" s="16"/>
      <c r="XL23" s="16"/>
      <c r="XM23" s="16"/>
      <c r="XN23" s="16"/>
      <c r="XO23" s="16"/>
      <c r="XP23" s="16"/>
      <c r="XQ23" s="16"/>
      <c r="XR23" s="16"/>
      <c r="XS23" s="16"/>
      <c r="XT23" s="16"/>
      <c r="XU23" s="16"/>
      <c r="XV23" s="16"/>
      <c r="XW23" s="16"/>
      <c r="XX23" s="16"/>
      <c r="XY23" s="16"/>
      <c r="XZ23" s="16"/>
      <c r="YA23" s="16"/>
      <c r="YB23" s="16"/>
      <c r="YC23" s="16"/>
      <c r="YD23" s="16"/>
      <c r="YE23" s="16"/>
      <c r="YF23" s="16"/>
      <c r="YG23" s="16"/>
      <c r="YH23" s="16"/>
      <c r="YI23" s="16"/>
      <c r="YJ23" s="16"/>
      <c r="YK23" s="16"/>
      <c r="YL23" s="16"/>
      <c r="YM23" s="16"/>
      <c r="YN23" s="16"/>
      <c r="YO23" s="16"/>
      <c r="YP23" s="16"/>
      <c r="YQ23" s="16"/>
      <c r="YR23" s="16"/>
      <c r="YS23" s="16"/>
      <c r="YT23" s="16"/>
      <c r="YU23" s="16"/>
      <c r="YV23" s="16"/>
      <c r="YW23" s="16"/>
      <c r="YX23" s="16"/>
      <c r="YY23" s="16"/>
      <c r="YZ23" s="16"/>
      <c r="ZA23" s="16"/>
      <c r="ZB23" s="16"/>
      <c r="ZC23" s="16"/>
      <c r="ZD23" s="16"/>
      <c r="ZE23" s="16"/>
      <c r="ZF23" s="16"/>
      <c r="ZG23" s="16"/>
      <c r="ZH23" s="16"/>
      <c r="ZI23" s="16"/>
      <c r="ZJ23" s="16"/>
      <c r="ZK23" s="16"/>
      <c r="ZL23" s="16"/>
      <c r="ZM23" s="16"/>
      <c r="ZN23" s="16"/>
      <c r="ZO23" s="16"/>
      <c r="ZP23" s="16"/>
      <c r="ZQ23" s="16"/>
      <c r="ZR23" s="16"/>
      <c r="ZS23" s="16"/>
      <c r="ZT23" s="16"/>
      <c r="ZU23" s="16"/>
      <c r="ZV23" s="16"/>
      <c r="ZW23" s="16"/>
      <c r="ZX23" s="16"/>
      <c r="ZY23" s="16"/>
      <c r="ZZ23" s="16"/>
      <c r="AAA23" s="16"/>
      <c r="AAB23" s="16"/>
      <c r="AAC23" s="16"/>
      <c r="AAD23" s="16"/>
      <c r="AAE23" s="16"/>
      <c r="AAF23" s="16"/>
      <c r="AAG23" s="16"/>
      <c r="AAH23" s="16"/>
      <c r="AAI23" s="16"/>
      <c r="AAJ23" s="16"/>
      <c r="AAK23" s="16"/>
      <c r="AAL23" s="16"/>
      <c r="AAM23" s="16"/>
      <c r="AAN23" s="16"/>
      <c r="AAO23" s="16"/>
      <c r="AAP23" s="16"/>
      <c r="AAQ23" s="16"/>
      <c r="AAR23" s="16"/>
      <c r="AAS23" s="16"/>
      <c r="AAT23" s="16"/>
      <c r="AAU23" s="16"/>
      <c r="AAV23" s="16"/>
      <c r="AAW23" s="16"/>
      <c r="AAX23" s="16"/>
      <c r="AAY23" s="16"/>
      <c r="AAZ23" s="16"/>
      <c r="ABA23" s="16"/>
      <c r="ABB23" s="16"/>
      <c r="ABC23" s="16"/>
      <c r="ABD23" s="16"/>
      <c r="ABE23" s="16"/>
      <c r="ABF23" s="16"/>
      <c r="ABG23" s="16"/>
      <c r="ABH23" s="16"/>
      <c r="ABI23" s="16"/>
      <c r="ABJ23" s="16"/>
      <c r="ABK23" s="16"/>
      <c r="ABL23" s="16"/>
      <c r="ABM23" s="16"/>
      <c r="ABN23" s="16"/>
      <c r="ABO23" s="16"/>
      <c r="ABP23" s="16"/>
      <c r="ABQ23" s="16"/>
      <c r="ABR23" s="16"/>
      <c r="ABS23" s="16"/>
      <c r="ABT23" s="16"/>
      <c r="ABU23" s="16"/>
      <c r="ABV23" s="16"/>
      <c r="ABW23" s="16"/>
      <c r="ABX23" s="16"/>
      <c r="ABY23" s="16"/>
      <c r="ABZ23" s="16"/>
      <c r="ACA23" s="16"/>
      <c r="ACB23" s="16"/>
      <c r="ACC23" s="16"/>
      <c r="ACD23" s="16"/>
      <c r="ACE23" s="16"/>
      <c r="ACF23" s="16"/>
      <c r="ACG23" s="16"/>
      <c r="ACH23" s="16"/>
      <c r="ACI23" s="16"/>
      <c r="ACJ23" s="16"/>
      <c r="ACK23" s="16"/>
      <c r="ACL23" s="16"/>
      <c r="ACM23" s="16"/>
      <c r="ACN23" s="16"/>
      <c r="ACO23" s="16"/>
      <c r="ACP23" s="16"/>
      <c r="ACQ23" s="16"/>
      <c r="ACR23" s="16"/>
      <c r="ACS23" s="16"/>
      <c r="ACT23" s="16"/>
      <c r="ACU23" s="16"/>
      <c r="ACV23" s="16"/>
      <c r="ACW23" s="16"/>
      <c r="ACX23" s="16"/>
      <c r="ACY23" s="16"/>
      <c r="ACZ23" s="16"/>
      <c r="ADA23" s="16"/>
      <c r="ADB23" s="16"/>
      <c r="ADC23" s="16"/>
      <c r="ADD23" s="16"/>
      <c r="ADE23" s="16"/>
      <c r="ADF23" s="16"/>
      <c r="ADG23" s="16"/>
      <c r="ADH23" s="16"/>
      <c r="ADI23" s="16"/>
      <c r="ADJ23" s="16"/>
      <c r="ADK23" s="16"/>
      <c r="ADL23" s="16"/>
      <c r="ADM23" s="16"/>
      <c r="ADN23" s="16"/>
      <c r="ADO23" s="16"/>
      <c r="ADP23" s="16"/>
      <c r="ADQ23" s="16"/>
      <c r="ADR23" s="16"/>
      <c r="ADS23" s="16"/>
      <c r="ADT23" s="16"/>
      <c r="ADU23" s="16"/>
      <c r="ADV23" s="16"/>
      <c r="ADW23" s="16"/>
      <c r="ADX23" s="16"/>
      <c r="ADY23" s="16"/>
      <c r="ADZ23" s="16"/>
      <c r="AEA23" s="16"/>
      <c r="AEB23" s="16"/>
      <c r="AEC23" s="16"/>
      <c r="AED23" s="16"/>
      <c r="AEE23" s="16"/>
      <c r="AEF23" s="16"/>
      <c r="AEG23" s="16"/>
      <c r="AEH23" s="16"/>
      <c r="AEI23" s="16"/>
      <c r="AEJ23" s="16"/>
      <c r="AEK23" s="16"/>
      <c r="AEL23" s="16"/>
      <c r="AEM23" s="16"/>
      <c r="AEN23" s="16"/>
      <c r="AEO23" s="16"/>
      <c r="AEP23" s="16"/>
      <c r="AEQ23" s="16"/>
      <c r="AER23" s="16"/>
      <c r="AES23" s="16"/>
      <c r="AET23" s="16"/>
      <c r="AEU23" s="16"/>
      <c r="AEV23" s="16"/>
      <c r="AEW23" s="16"/>
      <c r="AEX23" s="16"/>
      <c r="AEY23" s="16"/>
      <c r="AEZ23" s="16"/>
      <c r="AFA23" s="16"/>
      <c r="AFB23" s="16"/>
      <c r="AFC23" s="16"/>
      <c r="AFD23" s="16"/>
      <c r="AFE23" s="16"/>
      <c r="AFF23" s="16"/>
      <c r="AFG23" s="16"/>
      <c r="AFH23" s="16"/>
      <c r="AFI23" s="16"/>
      <c r="AFJ23" s="16"/>
      <c r="AFK23" s="16"/>
      <c r="AFL23" s="16"/>
      <c r="AFM23" s="16"/>
      <c r="AFN23" s="16"/>
      <c r="AFO23" s="16"/>
      <c r="AFP23" s="16"/>
      <c r="AFQ23" s="16"/>
      <c r="AFR23" s="16"/>
      <c r="AFS23" s="16"/>
      <c r="AFT23" s="16"/>
      <c r="AFU23" s="16"/>
      <c r="AFV23" s="16"/>
      <c r="AFW23" s="16"/>
      <c r="AFX23" s="16"/>
      <c r="AFY23" s="16"/>
      <c r="AFZ23" s="16"/>
      <c r="AGA23" s="16"/>
      <c r="AGB23" s="16"/>
      <c r="AGC23" s="16"/>
      <c r="AGD23" s="16"/>
      <c r="AGE23" s="16"/>
      <c r="AGF23" s="16"/>
      <c r="AGG23" s="16"/>
      <c r="AGH23" s="16"/>
      <c r="AGI23" s="16"/>
      <c r="AGJ23" s="16"/>
      <c r="AGK23" s="16"/>
      <c r="AGL23" s="16"/>
      <c r="AGM23" s="16"/>
      <c r="AGN23" s="16"/>
      <c r="AGO23" s="16"/>
      <c r="AGP23" s="16"/>
      <c r="AGQ23" s="16"/>
      <c r="AGR23" s="16"/>
      <c r="AGS23" s="16"/>
      <c r="AGT23" s="16"/>
      <c r="AGU23" s="16"/>
      <c r="AGV23" s="16"/>
      <c r="AGW23" s="16"/>
      <c r="AGX23" s="16"/>
      <c r="AGY23" s="16"/>
      <c r="AGZ23" s="16"/>
      <c r="AHA23" s="16"/>
      <c r="AHB23" s="16"/>
      <c r="AHC23" s="16"/>
      <c r="AHD23" s="16"/>
      <c r="AHE23" s="16"/>
      <c r="AHF23" s="16"/>
      <c r="AHG23" s="16"/>
      <c r="AHH23" s="16"/>
      <c r="AHI23" s="16"/>
      <c r="AHJ23" s="16"/>
      <c r="AHK23" s="16"/>
      <c r="AHL23" s="16"/>
      <c r="AHM23" s="16"/>
      <c r="AHN23" s="16"/>
      <c r="AHO23" s="16"/>
      <c r="AHP23" s="16"/>
      <c r="AHQ23" s="16"/>
      <c r="AHR23" s="16"/>
      <c r="AHS23" s="16"/>
      <c r="AHT23" s="16"/>
      <c r="AHU23" s="16"/>
      <c r="AHV23" s="16"/>
      <c r="AHW23" s="16"/>
      <c r="AHX23" s="16"/>
      <c r="AHY23" s="16"/>
      <c r="AHZ23" s="16"/>
      <c r="AIA23" s="16"/>
      <c r="AIB23" s="16"/>
      <c r="AIC23" s="16"/>
      <c r="AID23" s="16"/>
      <c r="AIE23" s="16"/>
      <c r="AIF23" s="16"/>
      <c r="AIG23" s="16"/>
      <c r="AIH23" s="16"/>
      <c r="AII23" s="16"/>
      <c r="AIJ23" s="16"/>
      <c r="AIK23" s="16"/>
      <c r="AIL23" s="16"/>
      <c r="AIM23" s="16"/>
      <c r="AIN23" s="16"/>
      <c r="AIO23" s="16"/>
      <c r="AIP23" s="16"/>
      <c r="AIQ23" s="16"/>
      <c r="AIR23" s="16"/>
      <c r="AIS23" s="16"/>
      <c r="AIT23" s="16"/>
      <c r="AIU23" s="16"/>
      <c r="AIV23" s="16"/>
      <c r="AIW23" s="16"/>
      <c r="AIX23" s="16"/>
      <c r="AIY23" s="16"/>
      <c r="AIZ23" s="16"/>
      <c r="AJA23" s="16"/>
      <c r="AJB23" s="16"/>
      <c r="AJC23" s="16"/>
      <c r="AJD23" s="16"/>
      <c r="AJE23" s="16"/>
      <c r="AJF23" s="16"/>
      <c r="AJG23" s="16"/>
      <c r="AJH23" s="16"/>
      <c r="AJI23" s="16"/>
      <c r="AJJ23" s="16"/>
      <c r="AJK23" s="16"/>
      <c r="AJL23" s="16"/>
      <c r="AJM23" s="16"/>
      <c r="AJN23" s="16"/>
      <c r="AJO23" s="16"/>
      <c r="AJP23" s="16"/>
      <c r="AJQ23" s="16"/>
      <c r="AJR23" s="16"/>
      <c r="AJS23" s="16"/>
      <c r="AJT23" s="16"/>
      <c r="AJU23" s="16"/>
      <c r="AJV23" s="16"/>
      <c r="AJW23" s="16"/>
      <c r="AJX23" s="16"/>
      <c r="AJY23" s="16"/>
      <c r="AJZ23" s="16"/>
      <c r="AKA23" s="16"/>
      <c r="AKB23" s="16"/>
      <c r="AKC23" s="16"/>
      <c r="AKD23" s="16"/>
      <c r="AKE23" s="16"/>
      <c r="AKF23" s="16"/>
      <c r="AKG23" s="16"/>
      <c r="AKH23" s="16"/>
      <c r="AKI23" s="16"/>
      <c r="AKJ23" s="16"/>
      <c r="AKK23" s="16"/>
      <c r="AKL23" s="16"/>
      <c r="AKM23" s="16"/>
      <c r="AKN23" s="16"/>
      <c r="AKO23" s="16"/>
      <c r="AKP23" s="16"/>
      <c r="AKQ23" s="16"/>
      <c r="AKR23" s="16"/>
      <c r="AKS23" s="16"/>
      <c r="AKT23" s="16"/>
      <c r="AKU23" s="16"/>
      <c r="AKV23" s="16"/>
      <c r="AKW23" s="16"/>
      <c r="AKX23" s="16"/>
      <c r="AKY23" s="16"/>
      <c r="AKZ23" s="16"/>
      <c r="ALA23" s="16"/>
      <c r="ALB23" s="16"/>
      <c r="ALC23" s="16"/>
      <c r="ALD23" s="16"/>
      <c r="ALE23" s="16"/>
      <c r="ALF23" s="16"/>
      <c r="ALG23" s="16"/>
      <c r="ALH23" s="16"/>
      <c r="ALI23" s="16"/>
      <c r="ALJ23" s="16"/>
      <c r="ALK23" s="16"/>
      <c r="ALL23" s="16"/>
      <c r="ALM23" s="16"/>
      <c r="ALN23" s="16"/>
      <c r="ALO23" s="16"/>
      <c r="ALP23" s="16"/>
      <c r="ALQ23" s="16"/>
      <c r="ALR23" s="16"/>
      <c r="ALS23" s="16"/>
      <c r="ALT23" s="16"/>
      <c r="ALU23" s="16"/>
      <c r="ALV23" s="16"/>
      <c r="ALW23" s="16"/>
      <c r="ALX23" s="16"/>
      <c r="ALY23" s="16"/>
      <c r="ALZ23" s="16"/>
      <c r="AMA23" s="16"/>
      <c r="AMB23" s="16"/>
      <c r="AMC23" s="16"/>
      <c r="AMD23" s="16"/>
      <c r="AME23" s="16"/>
      <c r="AMF23" s="16"/>
      <c r="AMG23" s="16"/>
      <c r="AMH23" s="16"/>
      <c r="AMI23" s="16"/>
      <c r="AMJ23" s="16"/>
      <c r="AMK23" s="16"/>
      <c r="AML23" s="16"/>
      <c r="AMM23" s="16"/>
      <c r="AMN23" s="16"/>
      <c r="AMO23" s="16"/>
      <c r="AMP23" s="16"/>
      <c r="AMQ23" s="16"/>
      <c r="AMR23" s="16"/>
      <c r="AMS23" s="16"/>
      <c r="AMT23" s="16"/>
      <c r="AMU23" s="16"/>
      <c r="AMV23" s="16"/>
      <c r="AMW23" s="16"/>
      <c r="AMX23" s="16"/>
      <c r="AMY23" s="16"/>
      <c r="AMZ23" s="16"/>
      <c r="ANA23" s="16"/>
      <c r="ANB23" s="16"/>
      <c r="ANC23" s="16"/>
      <c r="AND23" s="16"/>
      <c r="ANE23" s="16"/>
      <c r="ANF23" s="16"/>
      <c r="ANG23" s="16"/>
      <c r="ANH23" s="16"/>
      <c r="ANI23" s="16"/>
      <c r="ANJ23" s="16"/>
      <c r="ANK23" s="16"/>
      <c r="ANL23" s="16"/>
      <c r="ANM23" s="16"/>
      <c r="ANN23" s="16"/>
      <c r="ANO23" s="16"/>
      <c r="ANP23" s="16"/>
      <c r="ANQ23" s="16"/>
      <c r="ANR23" s="16"/>
      <c r="ANS23" s="16"/>
      <c r="ANT23" s="16"/>
      <c r="ANU23" s="16"/>
      <c r="ANV23" s="16"/>
      <c r="ANW23" s="16"/>
      <c r="ANX23" s="16"/>
      <c r="ANY23" s="16"/>
      <c r="ANZ23" s="16"/>
      <c r="AOA23" s="16"/>
      <c r="AOB23" s="16"/>
      <c r="AOC23" s="16"/>
      <c r="AOD23" s="16"/>
      <c r="AOE23" s="16"/>
      <c r="AOF23" s="16"/>
      <c r="AOG23" s="16"/>
      <c r="AOH23" s="16"/>
      <c r="AOI23" s="16"/>
      <c r="AOJ23" s="16"/>
      <c r="AOK23" s="16"/>
      <c r="AOL23" s="16"/>
      <c r="AOM23" s="16"/>
      <c r="AON23" s="16"/>
      <c r="AOO23" s="16"/>
      <c r="AOP23" s="16"/>
      <c r="AOQ23" s="16"/>
      <c r="AOR23" s="16"/>
      <c r="AOS23" s="16"/>
      <c r="AOT23" s="16"/>
      <c r="AOU23" s="16"/>
      <c r="AOV23" s="16"/>
      <c r="AOW23" s="16"/>
      <c r="AOX23" s="16"/>
      <c r="AOY23" s="16"/>
      <c r="AOZ23" s="16"/>
      <c r="APA23" s="16"/>
      <c r="APB23" s="16"/>
      <c r="APC23" s="16"/>
      <c r="APD23" s="16"/>
      <c r="APE23" s="16"/>
      <c r="APF23" s="16"/>
      <c r="APG23" s="16"/>
      <c r="APH23" s="16"/>
      <c r="API23" s="16"/>
      <c r="APJ23" s="16"/>
      <c r="APK23" s="16"/>
      <c r="APL23" s="16"/>
      <c r="APM23" s="16"/>
      <c r="APN23" s="16"/>
      <c r="APO23" s="16"/>
      <c r="APP23" s="16"/>
      <c r="APQ23" s="16"/>
      <c r="APR23" s="16"/>
      <c r="APS23" s="16"/>
      <c r="APT23" s="16"/>
      <c r="APU23" s="16"/>
      <c r="APV23" s="16"/>
      <c r="APW23" s="16"/>
      <c r="APX23" s="16"/>
      <c r="APY23" s="16"/>
      <c r="APZ23" s="16"/>
      <c r="AQA23" s="16"/>
      <c r="AQB23" s="16"/>
      <c r="AQC23" s="16"/>
      <c r="AQD23" s="16"/>
      <c r="AQE23" s="16"/>
      <c r="AQF23" s="16"/>
      <c r="AQG23" s="16"/>
      <c r="AQH23" s="16"/>
      <c r="AQI23" s="16"/>
      <c r="AQJ23" s="16"/>
      <c r="AQK23" s="16"/>
      <c r="AQL23" s="16"/>
      <c r="AQM23" s="16"/>
      <c r="AQN23" s="16"/>
      <c r="AQO23" s="16"/>
      <c r="AQP23" s="16"/>
      <c r="AQQ23" s="16"/>
      <c r="AQR23" s="16"/>
      <c r="AQS23" s="16"/>
      <c r="AQT23" s="16"/>
      <c r="AQU23" s="16"/>
      <c r="AQV23" s="16"/>
      <c r="AQW23" s="16"/>
      <c r="AQX23" s="16"/>
      <c r="AQY23" s="16"/>
      <c r="AQZ23" s="16"/>
      <c r="ARA23" s="16"/>
      <c r="ARB23" s="16"/>
      <c r="ARC23" s="16"/>
      <c r="ARD23" s="16"/>
      <c r="ARE23" s="16"/>
      <c r="ARF23" s="16"/>
      <c r="ARG23" s="16"/>
      <c r="ARH23" s="16"/>
      <c r="ARI23" s="16"/>
      <c r="ARJ23" s="16"/>
      <c r="ARK23" s="16"/>
      <c r="ARL23" s="16"/>
      <c r="ARM23" s="16"/>
      <c r="ARN23" s="16"/>
      <c r="ARO23" s="16"/>
      <c r="ARP23" s="16"/>
      <c r="ARQ23" s="16"/>
      <c r="ARR23" s="16"/>
      <c r="ARS23" s="16"/>
      <c r="ART23" s="16"/>
      <c r="ARU23" s="16"/>
      <c r="ARV23" s="16"/>
      <c r="ARW23" s="16"/>
      <c r="ARX23" s="16"/>
      <c r="ARY23" s="16"/>
      <c r="ARZ23" s="16"/>
      <c r="ASA23" s="16"/>
      <c r="ASB23" s="16"/>
      <c r="ASC23" s="16"/>
      <c r="ASD23" s="16"/>
      <c r="ASE23" s="16"/>
      <c r="ASF23" s="16"/>
      <c r="ASG23" s="16"/>
      <c r="ASH23" s="16"/>
      <c r="ASI23" s="16"/>
      <c r="ASJ23" s="16"/>
      <c r="ASK23" s="16"/>
      <c r="ASL23" s="16"/>
      <c r="ASM23" s="16"/>
      <c r="ASN23" s="16"/>
      <c r="ASO23" s="16"/>
      <c r="ASP23" s="16"/>
      <c r="ASQ23" s="16"/>
      <c r="ASR23" s="16"/>
      <c r="ASS23" s="16"/>
      <c r="AST23" s="16"/>
      <c r="ASU23" s="16"/>
      <c r="ASV23" s="16"/>
      <c r="ASW23" s="16"/>
      <c r="ASX23" s="16"/>
      <c r="ASY23" s="16"/>
      <c r="ASZ23" s="16"/>
      <c r="ATA23" s="16"/>
      <c r="ATB23" s="16"/>
      <c r="ATC23" s="16"/>
      <c r="ATD23" s="16"/>
      <c r="ATE23" s="16"/>
      <c r="ATF23" s="16"/>
      <c r="ATG23" s="16"/>
      <c r="ATH23" s="16"/>
      <c r="ATI23" s="16"/>
      <c r="ATJ23" s="16"/>
      <c r="ATK23" s="16"/>
      <c r="ATL23" s="16"/>
      <c r="ATM23" s="16"/>
      <c r="ATN23" s="16"/>
      <c r="ATO23" s="16"/>
      <c r="ATP23" s="16"/>
      <c r="ATQ23" s="16"/>
      <c r="ATR23" s="16"/>
      <c r="ATS23" s="16"/>
      <c r="ATT23" s="16"/>
      <c r="ATU23" s="16"/>
      <c r="ATV23" s="16"/>
      <c r="ATW23" s="16"/>
      <c r="ATX23" s="16"/>
      <c r="ATY23" s="16"/>
      <c r="ATZ23" s="16"/>
      <c r="AUA23" s="16"/>
      <c r="AUB23" s="16"/>
      <c r="AUC23" s="16"/>
      <c r="AUD23" s="16"/>
      <c r="AUE23" s="16"/>
      <c r="AUF23" s="16"/>
      <c r="AUG23" s="16"/>
      <c r="AUH23" s="16"/>
      <c r="AUI23" s="16"/>
      <c r="AUJ23" s="16"/>
      <c r="AUK23" s="16"/>
      <c r="AUL23" s="16"/>
      <c r="AUM23" s="16"/>
      <c r="AUN23" s="16"/>
      <c r="AUO23" s="16"/>
      <c r="AUP23" s="16"/>
      <c r="AUQ23" s="16"/>
      <c r="AUR23" s="16"/>
      <c r="AUS23" s="16"/>
      <c r="AUT23" s="16"/>
      <c r="AUU23" s="16"/>
      <c r="AUV23" s="16"/>
      <c r="AUW23" s="16"/>
      <c r="AUX23" s="16"/>
      <c r="AUY23" s="16"/>
      <c r="AUZ23" s="16"/>
      <c r="AVA23" s="16"/>
      <c r="AVB23" s="16"/>
      <c r="AVC23" s="16"/>
      <c r="AVD23" s="16"/>
      <c r="AVE23" s="16"/>
      <c r="AVF23" s="16"/>
      <c r="AVG23" s="16"/>
      <c r="AVH23" s="16"/>
      <c r="AVI23" s="16"/>
      <c r="AVJ23" s="16"/>
      <c r="AVK23" s="16"/>
      <c r="AVL23" s="16"/>
      <c r="AVM23" s="16"/>
      <c r="AVN23" s="16"/>
      <c r="AVO23" s="16"/>
      <c r="AVP23" s="16"/>
      <c r="AVQ23" s="16"/>
      <c r="AVR23" s="16"/>
      <c r="AVS23" s="16"/>
      <c r="AVT23" s="16"/>
      <c r="AVU23" s="16"/>
      <c r="AVV23" s="16"/>
      <c r="AVW23" s="16"/>
      <c r="AVX23" s="16"/>
      <c r="AVY23" s="16"/>
      <c r="AVZ23" s="16"/>
      <c r="AWA23" s="16"/>
      <c r="AWB23" s="16"/>
      <c r="AWC23" s="16"/>
      <c r="AWD23" s="16"/>
      <c r="AWE23" s="16"/>
      <c r="AWF23" s="16"/>
      <c r="AWG23" s="16"/>
      <c r="AWH23" s="16"/>
      <c r="AWI23" s="16"/>
      <c r="AWJ23" s="16"/>
      <c r="AWK23" s="16"/>
      <c r="AWL23" s="16"/>
      <c r="AWM23" s="16"/>
      <c r="AWN23" s="16"/>
      <c r="AWO23" s="16"/>
      <c r="AWP23" s="16"/>
      <c r="AWQ23" s="16"/>
      <c r="AWR23" s="16"/>
      <c r="AWS23" s="16"/>
      <c r="AWT23" s="16"/>
      <c r="AWU23" s="16"/>
      <c r="AWV23" s="16"/>
      <c r="AWW23" s="16"/>
      <c r="AWX23" s="16"/>
      <c r="AWY23" s="16"/>
      <c r="AWZ23" s="16"/>
      <c r="AXA23" s="16"/>
      <c r="AXB23" s="16"/>
      <c r="AXC23" s="16"/>
      <c r="AXD23" s="16"/>
      <c r="AXE23" s="16"/>
      <c r="AXF23" s="16"/>
      <c r="AXG23" s="16"/>
      <c r="AXH23" s="16"/>
      <c r="AXI23" s="16"/>
      <c r="AXJ23" s="16"/>
      <c r="AXK23" s="16"/>
      <c r="AXL23" s="16"/>
      <c r="AXM23" s="16"/>
      <c r="AXN23" s="16"/>
      <c r="AXO23" s="16"/>
      <c r="AXP23" s="16"/>
      <c r="AXQ23" s="16"/>
      <c r="AXR23" s="16"/>
      <c r="AXS23" s="16"/>
      <c r="AXT23" s="16"/>
      <c r="AXU23" s="16"/>
      <c r="AXV23" s="16"/>
      <c r="AXW23" s="16"/>
      <c r="AXX23" s="16"/>
      <c r="AXY23" s="16"/>
      <c r="AXZ23" s="16"/>
      <c r="AYA23" s="16"/>
      <c r="AYB23" s="16"/>
      <c r="AYC23" s="16"/>
      <c r="AYD23" s="16"/>
      <c r="AYE23" s="16"/>
      <c r="AYF23" s="16"/>
      <c r="AYG23" s="16"/>
      <c r="AYH23" s="16"/>
      <c r="AYI23" s="16"/>
      <c r="AYJ23" s="16"/>
      <c r="AYK23" s="16"/>
      <c r="AYL23" s="16"/>
      <c r="AYM23" s="16"/>
      <c r="AYN23" s="16"/>
      <c r="AYO23" s="16"/>
      <c r="AYP23" s="16"/>
      <c r="AYQ23" s="16"/>
      <c r="AYR23" s="16"/>
      <c r="AYS23" s="16"/>
      <c r="AYT23" s="16"/>
      <c r="AYU23" s="16"/>
      <c r="AYV23" s="16"/>
      <c r="AYW23" s="16"/>
      <c r="AYX23" s="16"/>
      <c r="AYY23" s="16"/>
      <c r="AYZ23" s="16"/>
      <c r="AZA23" s="16"/>
      <c r="AZB23" s="16"/>
      <c r="AZC23" s="16"/>
      <c r="AZD23" s="16"/>
      <c r="AZE23" s="16"/>
      <c r="AZF23" s="16"/>
      <c r="AZG23" s="16"/>
      <c r="AZH23" s="16"/>
      <c r="AZI23" s="16"/>
      <c r="AZJ23" s="16"/>
      <c r="AZK23" s="16"/>
      <c r="AZL23" s="16"/>
      <c r="AZM23" s="16"/>
      <c r="AZN23" s="16"/>
      <c r="AZO23" s="16"/>
      <c r="AZP23" s="16"/>
      <c r="AZQ23" s="16"/>
      <c r="AZR23" s="16"/>
      <c r="AZS23" s="16"/>
      <c r="AZT23" s="16"/>
      <c r="AZU23" s="16"/>
      <c r="AZV23" s="16"/>
      <c r="AZW23" s="16"/>
      <c r="AZX23" s="16"/>
      <c r="AZY23" s="16"/>
      <c r="AZZ23" s="16"/>
      <c r="BAA23" s="16"/>
      <c r="BAB23" s="16"/>
      <c r="BAC23" s="16"/>
      <c r="BAD23" s="16"/>
      <c r="BAE23" s="16"/>
      <c r="BAF23" s="16"/>
      <c r="BAG23" s="16"/>
      <c r="BAH23" s="16"/>
      <c r="BAI23" s="16"/>
      <c r="BAJ23" s="16"/>
      <c r="BAK23" s="16"/>
      <c r="BAL23" s="16"/>
      <c r="BAM23" s="16"/>
      <c r="BAN23" s="16"/>
      <c r="BAO23" s="16"/>
      <c r="BAP23" s="16"/>
      <c r="BAQ23" s="16"/>
      <c r="BAR23" s="16"/>
      <c r="BAS23" s="16"/>
      <c r="BAT23" s="16"/>
      <c r="BAU23" s="16"/>
      <c r="BAV23" s="16"/>
      <c r="BAW23" s="16"/>
      <c r="BAX23" s="16"/>
      <c r="BAY23" s="16"/>
      <c r="BAZ23" s="16"/>
      <c r="BBA23" s="16"/>
      <c r="BBB23" s="16"/>
      <c r="BBC23" s="16"/>
      <c r="BBD23" s="16"/>
      <c r="BBE23" s="16"/>
      <c r="BBF23" s="16"/>
      <c r="BBG23" s="16"/>
      <c r="BBH23" s="16"/>
      <c r="BBI23" s="16"/>
      <c r="BBJ23" s="16"/>
      <c r="BBK23" s="16"/>
      <c r="BBL23" s="16"/>
      <c r="BBM23" s="16"/>
      <c r="BBN23" s="16"/>
      <c r="BBO23" s="16"/>
      <c r="BBP23" s="16"/>
      <c r="BBQ23" s="16"/>
      <c r="BBR23" s="16"/>
      <c r="BBS23" s="16"/>
      <c r="BBT23" s="16"/>
      <c r="BBU23" s="16"/>
      <c r="BBV23" s="16"/>
      <c r="BBW23" s="16"/>
      <c r="BBX23" s="16"/>
      <c r="BBY23" s="16"/>
      <c r="BBZ23" s="16"/>
      <c r="BCA23" s="16"/>
      <c r="BCB23" s="16"/>
      <c r="BCC23" s="16"/>
      <c r="BCD23" s="16"/>
      <c r="BCE23" s="16"/>
      <c r="BCF23" s="16"/>
      <c r="BCG23" s="16"/>
      <c r="BCH23" s="16"/>
      <c r="BCI23" s="16"/>
      <c r="BCJ23" s="16"/>
      <c r="BCK23" s="16"/>
      <c r="BCL23" s="16"/>
      <c r="BCM23" s="16"/>
      <c r="BCN23" s="16"/>
      <c r="BCO23" s="16"/>
      <c r="BCP23" s="16"/>
      <c r="BCQ23" s="16"/>
      <c r="BCR23" s="16"/>
      <c r="BCS23" s="16"/>
      <c r="BCT23" s="16"/>
      <c r="BCU23" s="16"/>
      <c r="BCV23" s="16"/>
      <c r="BCW23" s="16"/>
      <c r="BCX23" s="16"/>
      <c r="BCY23" s="16"/>
      <c r="BCZ23" s="16"/>
      <c r="BDA23" s="16"/>
      <c r="BDB23" s="16"/>
      <c r="BDC23" s="16"/>
      <c r="BDD23" s="16"/>
      <c r="BDE23" s="16"/>
      <c r="BDF23" s="16"/>
      <c r="BDG23" s="16"/>
      <c r="BDH23" s="16"/>
      <c r="BDI23" s="16"/>
      <c r="BDJ23" s="16"/>
      <c r="BDK23" s="16"/>
      <c r="BDL23" s="16"/>
      <c r="BDM23" s="16"/>
      <c r="BDN23" s="16"/>
      <c r="BDO23" s="16"/>
      <c r="BDP23" s="16"/>
      <c r="BDQ23" s="16"/>
      <c r="BDR23" s="16"/>
      <c r="BDS23" s="16"/>
      <c r="BDT23" s="16"/>
      <c r="BDU23" s="16"/>
      <c r="BDV23" s="16"/>
      <c r="BDW23" s="16"/>
      <c r="BDX23" s="16"/>
      <c r="BDY23" s="16"/>
      <c r="BDZ23" s="16"/>
      <c r="BEA23" s="16"/>
      <c r="BEB23" s="16"/>
      <c r="BEC23" s="16"/>
      <c r="BED23" s="16"/>
      <c r="BEE23" s="16"/>
      <c r="BEF23" s="16"/>
      <c r="BEG23" s="16"/>
      <c r="BEH23" s="16"/>
      <c r="BEI23" s="16"/>
      <c r="BEJ23" s="16"/>
      <c r="BEK23" s="16"/>
      <c r="BEL23" s="16"/>
      <c r="BEM23" s="16"/>
      <c r="BEN23" s="16"/>
      <c r="BEO23" s="16"/>
      <c r="BEP23" s="16"/>
      <c r="BEQ23" s="16"/>
      <c r="BER23" s="16"/>
      <c r="BES23" s="16"/>
      <c r="BET23" s="16"/>
      <c r="BEU23" s="16"/>
      <c r="BEV23" s="16"/>
      <c r="BEW23" s="16"/>
      <c r="BEX23" s="16"/>
      <c r="BEY23" s="16"/>
      <c r="BEZ23" s="16"/>
      <c r="BFA23" s="16"/>
      <c r="BFB23" s="16"/>
      <c r="BFC23" s="16"/>
      <c r="BFD23" s="16"/>
      <c r="BFE23" s="16"/>
      <c r="BFF23" s="16"/>
      <c r="BFG23" s="16"/>
      <c r="BFH23" s="16"/>
      <c r="BFI23" s="16"/>
      <c r="BFJ23" s="16"/>
      <c r="BFK23" s="16"/>
      <c r="BFL23" s="16"/>
      <c r="BFM23" s="16"/>
      <c r="BFN23" s="16"/>
      <c r="BFO23" s="16"/>
      <c r="BFP23" s="16"/>
      <c r="BFQ23" s="16"/>
      <c r="BFR23" s="16"/>
      <c r="BFS23" s="16"/>
      <c r="BFT23" s="16"/>
      <c r="BFU23" s="16"/>
      <c r="BFV23" s="16"/>
      <c r="BFW23" s="16"/>
      <c r="BFX23" s="16"/>
      <c r="BFY23" s="16"/>
      <c r="BFZ23" s="16"/>
      <c r="BGA23" s="16"/>
      <c r="BGB23" s="16"/>
      <c r="BGC23" s="16"/>
      <c r="BGD23" s="16"/>
      <c r="BGE23" s="16"/>
      <c r="BGF23" s="16"/>
      <c r="BGG23" s="16"/>
      <c r="BGH23" s="16"/>
      <c r="BGI23" s="16"/>
      <c r="BGJ23" s="16"/>
      <c r="BGK23" s="16"/>
      <c r="BGL23" s="16"/>
      <c r="BGM23" s="16"/>
      <c r="BGN23" s="16"/>
      <c r="BGO23" s="16"/>
      <c r="BGP23" s="16"/>
      <c r="BGQ23" s="16"/>
      <c r="BGR23" s="16"/>
      <c r="BGS23" s="16"/>
      <c r="BGT23" s="16"/>
      <c r="BGU23" s="16"/>
      <c r="BGV23" s="16"/>
      <c r="BGW23" s="16"/>
      <c r="BGX23" s="16"/>
      <c r="BGY23" s="16"/>
      <c r="BGZ23" s="16"/>
      <c r="BHA23" s="16"/>
      <c r="BHB23" s="16"/>
      <c r="BHC23" s="16"/>
      <c r="BHD23" s="16"/>
      <c r="BHE23" s="16"/>
      <c r="BHF23" s="16"/>
      <c r="BHG23" s="16"/>
      <c r="BHH23" s="16"/>
      <c r="BHI23" s="16"/>
      <c r="BHJ23" s="16"/>
      <c r="BHK23" s="16"/>
      <c r="BHL23" s="16"/>
      <c r="BHM23" s="16"/>
      <c r="BHN23" s="16"/>
      <c r="BHO23" s="16"/>
      <c r="BHP23" s="16"/>
      <c r="BHQ23" s="16"/>
      <c r="BHR23" s="16"/>
      <c r="BHS23" s="16"/>
      <c r="BHT23" s="16"/>
      <c r="BHU23" s="16"/>
      <c r="BHV23" s="16"/>
      <c r="BHW23" s="16"/>
      <c r="BHX23" s="16"/>
      <c r="BHY23" s="16"/>
      <c r="BHZ23" s="16"/>
      <c r="BIA23" s="16"/>
      <c r="BIB23" s="16"/>
      <c r="BIC23" s="16"/>
      <c r="BID23" s="16"/>
      <c r="BIE23" s="16"/>
      <c r="BIF23" s="16"/>
      <c r="BIG23" s="16"/>
      <c r="BIH23" s="16"/>
      <c r="BII23" s="16"/>
      <c r="BIJ23" s="16"/>
      <c r="BIK23" s="16"/>
      <c r="BIL23" s="16"/>
      <c r="BIM23" s="16"/>
      <c r="BIN23" s="16"/>
      <c r="BIO23" s="16"/>
      <c r="BIP23" s="16"/>
      <c r="BIQ23" s="16"/>
      <c r="BIR23" s="16"/>
      <c r="BIS23" s="16"/>
      <c r="BIT23" s="16"/>
      <c r="BIU23" s="16"/>
      <c r="BIV23" s="16"/>
      <c r="BIW23" s="16"/>
      <c r="BIX23" s="16"/>
      <c r="BIY23" s="16"/>
      <c r="BIZ23" s="16"/>
      <c r="BJA23" s="16"/>
      <c r="BJB23" s="16"/>
      <c r="BJC23" s="16"/>
      <c r="BJD23" s="16"/>
      <c r="BJE23" s="16"/>
      <c r="BJF23" s="16"/>
      <c r="BJG23" s="16"/>
      <c r="BJH23" s="16"/>
      <c r="BJI23" s="16"/>
      <c r="BJJ23" s="16"/>
      <c r="BJK23" s="16"/>
      <c r="BJL23" s="16"/>
      <c r="BJM23" s="16"/>
      <c r="BJN23" s="16"/>
      <c r="BJO23" s="16"/>
      <c r="BJP23" s="16"/>
      <c r="BJQ23" s="16"/>
      <c r="BJR23" s="16"/>
      <c r="BJS23" s="16"/>
      <c r="BJT23" s="16"/>
      <c r="BJU23" s="16"/>
      <c r="BJV23" s="16"/>
      <c r="BJW23" s="16"/>
      <c r="BJX23" s="16"/>
      <c r="BJY23" s="16"/>
      <c r="BJZ23" s="16"/>
      <c r="BKA23" s="16"/>
      <c r="BKB23" s="16"/>
      <c r="BKC23" s="16"/>
      <c r="BKD23" s="16"/>
      <c r="BKE23" s="16"/>
      <c r="BKF23" s="16"/>
      <c r="BKG23" s="16"/>
      <c r="BKH23" s="16"/>
      <c r="BKI23" s="16"/>
      <c r="BKJ23" s="16"/>
      <c r="BKK23" s="16"/>
      <c r="BKL23" s="16"/>
      <c r="BKM23" s="16"/>
      <c r="BKN23" s="16"/>
      <c r="BKO23" s="16"/>
      <c r="BKP23" s="16"/>
      <c r="BKQ23" s="16"/>
      <c r="BKR23" s="16"/>
      <c r="BKS23" s="16"/>
      <c r="BKT23" s="16"/>
      <c r="BKU23" s="16"/>
      <c r="BKV23" s="16"/>
      <c r="BKW23" s="16"/>
      <c r="BKX23" s="16"/>
      <c r="BKY23" s="16"/>
      <c r="BKZ23" s="16"/>
      <c r="BLA23" s="16"/>
      <c r="BLB23" s="16"/>
      <c r="BLC23" s="16"/>
      <c r="BLD23" s="16"/>
      <c r="BLE23" s="16"/>
      <c r="BLF23" s="16"/>
      <c r="BLG23" s="16"/>
      <c r="BLH23" s="16"/>
      <c r="BLI23" s="16"/>
      <c r="BLJ23" s="16"/>
      <c r="BLK23" s="16"/>
      <c r="BLL23" s="16"/>
      <c r="BLM23" s="16"/>
      <c r="BLN23" s="16"/>
      <c r="BLO23" s="16"/>
      <c r="BLP23" s="16"/>
      <c r="BLQ23" s="16"/>
      <c r="BLR23" s="16"/>
      <c r="BLS23" s="16"/>
      <c r="BLT23" s="16"/>
      <c r="BLU23" s="16"/>
      <c r="BLV23" s="16"/>
      <c r="BLW23" s="16"/>
      <c r="BLX23" s="16"/>
      <c r="BLY23" s="16"/>
      <c r="BLZ23" s="16"/>
      <c r="BMA23" s="16"/>
      <c r="BMB23" s="16"/>
      <c r="BMC23" s="16"/>
      <c r="BMD23" s="16"/>
      <c r="BME23" s="16"/>
      <c r="BMF23" s="16"/>
      <c r="BMG23" s="16"/>
      <c r="BMH23" s="16"/>
      <c r="BMI23" s="16"/>
      <c r="BMJ23" s="16"/>
      <c r="BMK23" s="16"/>
      <c r="BML23" s="16"/>
      <c r="BMM23" s="16"/>
      <c r="BMN23" s="16"/>
      <c r="BMO23" s="16"/>
      <c r="BMP23" s="16"/>
      <c r="BMQ23" s="16"/>
      <c r="BMR23" s="16"/>
      <c r="BMS23" s="16"/>
      <c r="BMT23" s="16"/>
      <c r="BMU23" s="16"/>
      <c r="BMV23" s="16"/>
      <c r="BMW23" s="16"/>
      <c r="BMX23" s="16"/>
      <c r="BMY23" s="16"/>
      <c r="BMZ23" s="16"/>
      <c r="BNA23" s="16"/>
      <c r="BNB23" s="16"/>
      <c r="BNC23" s="16"/>
      <c r="BND23" s="16"/>
      <c r="BNE23" s="16"/>
      <c r="BNF23" s="16"/>
      <c r="BNG23" s="16"/>
      <c r="BNH23" s="16"/>
      <c r="BNI23" s="16"/>
      <c r="BNJ23" s="16"/>
      <c r="BNK23" s="16"/>
      <c r="BNL23" s="16"/>
      <c r="BNM23" s="16"/>
      <c r="BNN23" s="16"/>
      <c r="BNO23" s="16"/>
      <c r="BNP23" s="16"/>
      <c r="BNQ23" s="16"/>
      <c r="BNR23" s="16"/>
      <c r="BNS23" s="16"/>
      <c r="BNT23" s="16"/>
      <c r="BNU23" s="16"/>
      <c r="BNV23" s="16"/>
      <c r="BNW23" s="16"/>
      <c r="BNX23" s="16"/>
      <c r="BNY23" s="16"/>
      <c r="BNZ23" s="16"/>
      <c r="BOA23" s="16"/>
      <c r="BOB23" s="16"/>
      <c r="BOC23" s="16"/>
      <c r="BOD23" s="16"/>
      <c r="BOE23" s="16"/>
      <c r="BOF23" s="16"/>
      <c r="BOG23" s="16"/>
      <c r="BOH23" s="16"/>
      <c r="BOI23" s="16"/>
      <c r="BOJ23" s="16"/>
      <c r="BOK23" s="16"/>
      <c r="BOL23" s="16"/>
      <c r="BOM23" s="16"/>
      <c r="BON23" s="16"/>
      <c r="BOO23" s="16"/>
      <c r="BOP23" s="16"/>
      <c r="BOQ23" s="16"/>
      <c r="BOR23" s="16"/>
      <c r="BOS23" s="16"/>
      <c r="BOT23" s="16"/>
      <c r="BOU23" s="16"/>
      <c r="BOV23" s="16"/>
      <c r="BOW23" s="16"/>
      <c r="BOX23" s="16"/>
      <c r="BOY23" s="16"/>
      <c r="BOZ23" s="16"/>
      <c r="BPA23" s="16"/>
      <c r="BPB23" s="16"/>
      <c r="BPC23" s="16"/>
      <c r="BPD23" s="16"/>
      <c r="BPE23" s="16"/>
      <c r="BPF23" s="16"/>
      <c r="BPG23" s="16"/>
      <c r="BPH23" s="16"/>
      <c r="BPI23" s="16"/>
      <c r="BPJ23" s="16"/>
      <c r="BPK23" s="16"/>
      <c r="BPL23" s="16"/>
      <c r="BPM23" s="16"/>
      <c r="BPN23" s="16"/>
      <c r="BPO23" s="16"/>
      <c r="BPP23" s="16"/>
      <c r="BPQ23" s="16"/>
      <c r="BPR23" s="16"/>
      <c r="BPS23" s="16"/>
      <c r="BPT23" s="16"/>
      <c r="BPU23" s="16"/>
      <c r="BPV23" s="16"/>
      <c r="BPW23" s="16"/>
      <c r="BPX23" s="16"/>
      <c r="BPY23" s="16"/>
      <c r="BPZ23" s="16"/>
      <c r="BQA23" s="16"/>
      <c r="BQB23" s="16"/>
      <c r="BQC23" s="16"/>
      <c r="BQD23" s="16"/>
      <c r="BQE23" s="16"/>
      <c r="BQF23" s="16"/>
      <c r="BQG23" s="16"/>
      <c r="BQH23" s="16"/>
      <c r="BQI23" s="16"/>
      <c r="BQJ23" s="16"/>
      <c r="BQK23" s="16"/>
      <c r="BQL23" s="16"/>
      <c r="BQM23" s="16"/>
      <c r="BQN23" s="16"/>
      <c r="BQO23" s="16"/>
      <c r="BQP23" s="16"/>
      <c r="BQQ23" s="16"/>
      <c r="BQR23" s="16"/>
      <c r="BQS23" s="16"/>
      <c r="BQT23" s="16"/>
      <c r="BQU23" s="16"/>
      <c r="BQV23" s="16"/>
      <c r="BQW23" s="16"/>
      <c r="BQX23" s="16"/>
      <c r="BQY23" s="16"/>
      <c r="BQZ23" s="16"/>
      <c r="BRA23" s="16"/>
      <c r="BRB23" s="16"/>
      <c r="BRC23" s="16"/>
      <c r="BRD23" s="16"/>
      <c r="BRE23" s="16"/>
      <c r="BRF23" s="16"/>
      <c r="BRG23" s="16"/>
      <c r="BRH23" s="16"/>
      <c r="BRI23" s="16"/>
      <c r="BRJ23" s="16"/>
      <c r="BRK23" s="16"/>
      <c r="BRL23" s="16"/>
      <c r="BRM23" s="16"/>
      <c r="BRN23" s="16"/>
      <c r="BRO23" s="16"/>
      <c r="BRP23" s="16"/>
      <c r="BRQ23" s="16"/>
      <c r="BRR23" s="16"/>
      <c r="BRS23" s="16"/>
      <c r="BRT23" s="16"/>
      <c r="BRU23" s="16"/>
      <c r="BRV23" s="16"/>
      <c r="BRW23" s="16"/>
      <c r="BRX23" s="16"/>
      <c r="BRY23" s="16"/>
      <c r="BRZ23" s="16"/>
      <c r="BSA23" s="16"/>
      <c r="BSB23" s="16"/>
      <c r="BSC23" s="16"/>
      <c r="BSD23" s="16"/>
      <c r="BSE23" s="16"/>
      <c r="BSF23" s="16"/>
      <c r="BSG23" s="16"/>
      <c r="BSH23" s="16"/>
      <c r="BSI23" s="16"/>
      <c r="BSJ23" s="16"/>
      <c r="BSK23" s="16"/>
      <c r="BSL23" s="16"/>
      <c r="BSM23" s="16"/>
      <c r="BSN23" s="16"/>
      <c r="BSO23" s="16"/>
      <c r="BSP23" s="16"/>
      <c r="BSQ23" s="16"/>
      <c r="BSR23" s="16"/>
      <c r="BSS23" s="16"/>
      <c r="BST23" s="16"/>
      <c r="BSU23" s="16"/>
      <c r="BSV23" s="16"/>
      <c r="BSW23" s="16"/>
      <c r="BSX23" s="16"/>
      <c r="BSY23" s="16"/>
      <c r="BSZ23" s="16"/>
      <c r="BTA23" s="16"/>
      <c r="BTB23" s="16"/>
      <c r="BTC23" s="16"/>
      <c r="BTD23" s="16"/>
      <c r="BTE23" s="16"/>
      <c r="BTF23" s="16"/>
      <c r="BTG23" s="16"/>
      <c r="BTH23" s="16"/>
    </row>
    <row r="24" spans="1:1880" s="226" customFormat="1" ht="68.400000000000006" customHeight="1" x14ac:dyDescent="0.3">
      <c r="A24" s="385">
        <v>108</v>
      </c>
      <c r="B24" s="381" t="s">
        <v>263</v>
      </c>
      <c r="C24" s="422" t="s">
        <v>276</v>
      </c>
      <c r="D24" s="387" t="s">
        <v>279</v>
      </c>
      <c r="E24" s="195" t="e">
        <f>INDEX('PY1 Data(H)'!$A$1:$CY$240,MATCH('Unit Data from Audit Worksheet'!$A24,'PY1 Data(H)'!$A$1:$A$240,0),MATCH('Unit Data from Audit Worksheet'!$D$2,'PY1 Data(H)'!$A$1:$CY$1,0))</f>
        <v>#N/A</v>
      </c>
      <c r="F24" s="99">
        <v>0</v>
      </c>
      <c r="G24" s="410">
        <f>IF(F24&lt;0,"Error: Enter as positive.",)</f>
        <v>0</v>
      </c>
      <c r="H24" s="492"/>
      <c r="I24" s="493"/>
      <c r="J24" s="440"/>
      <c r="K24" s="310"/>
      <c r="L24"/>
      <c r="M24" s="16"/>
      <c r="N24" s="100"/>
      <c r="O24" s="16"/>
      <c r="P24" s="16"/>
      <c r="Q24" s="16"/>
      <c r="R24" s="16"/>
      <c r="S24" s="16"/>
      <c r="T24" s="16"/>
      <c r="U24" s="16"/>
      <c r="V24" s="16"/>
      <c r="W24" s="16"/>
      <c r="X24" s="16"/>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s="16"/>
      <c r="DT24" s="16"/>
      <c r="DU24" s="16"/>
      <c r="DV24" s="16"/>
      <c r="DW24" s="16"/>
      <c r="DX24" s="16"/>
      <c r="DY24" s="16"/>
      <c r="DZ24" s="16"/>
      <c r="EA24" s="16"/>
      <c r="EB24" s="16"/>
      <c r="EC24" s="16"/>
      <c r="ED24" s="16"/>
      <c r="EE24" s="16"/>
      <c r="EF24" s="16"/>
      <c r="EG24" s="16"/>
      <c r="EH24" s="16"/>
      <c r="EI24" s="16"/>
      <c r="EJ24" s="16"/>
      <c r="EK24" s="16"/>
      <c r="EL24" s="16"/>
      <c r="EM24" s="16"/>
      <c r="EN24" s="16"/>
      <c r="EO24" s="16"/>
      <c r="EP24" s="16"/>
      <c r="EQ24" s="16"/>
      <c r="ER24" s="16"/>
      <c r="ES24" s="16"/>
      <c r="ET24" s="16"/>
      <c r="EU24" s="16"/>
      <c r="EV24" s="16"/>
      <c r="EW24" s="16"/>
      <c r="EX24" s="16"/>
      <c r="EY24" s="16"/>
      <c r="EZ24" s="16"/>
      <c r="FA24" s="16"/>
      <c r="FB24" s="16"/>
      <c r="FC24" s="16"/>
      <c r="FD24" s="16"/>
      <c r="FE24" s="16"/>
      <c r="FF24" s="16"/>
      <c r="FG24" s="16"/>
      <c r="FH24" s="16"/>
      <c r="FI24" s="16"/>
      <c r="FJ24" s="16"/>
      <c r="FK24" s="16"/>
      <c r="FL24" s="16"/>
      <c r="FM24" s="16"/>
      <c r="FN24" s="16"/>
      <c r="FO24" s="16"/>
      <c r="FP24" s="16"/>
      <c r="FQ24" s="16"/>
      <c r="FR24" s="16"/>
      <c r="FS24" s="16"/>
      <c r="FT24" s="16"/>
      <c r="FU24" s="16"/>
      <c r="FV24" s="16"/>
      <c r="FW24" s="16"/>
      <c r="FX24" s="16"/>
      <c r="FY24" s="16"/>
      <c r="FZ24" s="16"/>
      <c r="GA24" s="16"/>
      <c r="GB24" s="16"/>
      <c r="GC24" s="16"/>
      <c r="GD24" s="16"/>
      <c r="GE24" s="16"/>
      <c r="GF24" s="16"/>
      <c r="GG24" s="16"/>
      <c r="GH24" s="16"/>
      <c r="GI24" s="16"/>
      <c r="GJ24" s="16"/>
      <c r="GK24" s="16"/>
      <c r="GL24" s="16"/>
      <c r="GM24" s="16"/>
      <c r="GN24" s="16"/>
      <c r="GO24" s="16"/>
      <c r="GP24" s="16"/>
      <c r="GQ24" s="16"/>
      <c r="GR24" s="16"/>
      <c r="GS24" s="16"/>
      <c r="GT24" s="16"/>
      <c r="GU24" s="16"/>
      <c r="GV24" s="16"/>
      <c r="GW24" s="16"/>
      <c r="GX24" s="16"/>
      <c r="GY24" s="16"/>
      <c r="GZ24" s="16"/>
      <c r="HA24" s="16"/>
      <c r="HB24" s="16"/>
      <c r="HC24" s="16"/>
      <c r="HD24" s="16"/>
      <c r="HE24" s="16"/>
      <c r="HF24" s="16"/>
      <c r="HG24" s="16"/>
      <c r="HH24" s="16"/>
      <c r="HI24" s="16"/>
      <c r="HJ24" s="16"/>
      <c r="HK24" s="16"/>
      <c r="HL24" s="16"/>
      <c r="HM24" s="16"/>
      <c r="HN24" s="16"/>
      <c r="HO24" s="16"/>
      <c r="HP24" s="16"/>
      <c r="HQ24" s="16"/>
      <c r="HR24" s="16"/>
      <c r="HS24" s="16"/>
      <c r="HT24" s="16"/>
      <c r="HU24" s="16"/>
      <c r="HV24" s="16"/>
      <c r="HW24" s="16"/>
      <c r="HX24" s="16"/>
      <c r="HY24" s="16"/>
      <c r="HZ24" s="16"/>
      <c r="IA24" s="16"/>
      <c r="IB24" s="16"/>
      <c r="IC24" s="16"/>
      <c r="ID24" s="16"/>
      <c r="IE24" s="16"/>
      <c r="IF24" s="16"/>
      <c r="IG24" s="16"/>
      <c r="IH24" s="16"/>
      <c r="II24" s="16"/>
      <c r="IJ24" s="16"/>
      <c r="IK24" s="16"/>
      <c r="IL24" s="16"/>
      <c r="IM24" s="16"/>
      <c r="IN24" s="16"/>
      <c r="IO24" s="16"/>
      <c r="IP24" s="16"/>
      <c r="IQ24" s="16"/>
      <c r="IR24" s="16"/>
      <c r="IS24" s="16"/>
      <c r="IT24" s="16"/>
      <c r="IU24" s="16"/>
      <c r="IV24" s="16"/>
      <c r="IW24" s="16"/>
      <c r="IX24" s="16"/>
      <c r="IY24" s="16"/>
      <c r="IZ24" s="16"/>
      <c r="JA24" s="16"/>
      <c r="JB24" s="16"/>
      <c r="JC24" s="16"/>
      <c r="JD24" s="16"/>
      <c r="JE24" s="16"/>
      <c r="JF24" s="16"/>
      <c r="JG24" s="16"/>
      <c r="JH24" s="16"/>
      <c r="JI24" s="16"/>
      <c r="JJ24" s="16"/>
      <c r="JK24" s="16"/>
      <c r="JL24" s="16"/>
      <c r="JM24" s="16"/>
      <c r="JN24" s="16"/>
      <c r="JO24" s="16"/>
      <c r="JP24" s="16"/>
      <c r="JQ24" s="16"/>
      <c r="JR24" s="16"/>
      <c r="JS24" s="16"/>
      <c r="JT24" s="16"/>
      <c r="JU24" s="16"/>
      <c r="JV24" s="16"/>
      <c r="JW24" s="16"/>
      <c r="JX24" s="16"/>
      <c r="JY24" s="16"/>
      <c r="JZ24" s="16"/>
      <c r="KA24" s="16"/>
      <c r="KB24" s="16"/>
      <c r="KC24" s="16"/>
      <c r="KD24" s="16"/>
      <c r="KE24" s="16"/>
      <c r="KF24" s="16"/>
      <c r="KG24" s="16"/>
      <c r="KH24" s="16"/>
      <c r="KI24" s="16"/>
      <c r="KJ24" s="16"/>
      <c r="KK24" s="16"/>
      <c r="KL24" s="16"/>
      <c r="KM24" s="16"/>
      <c r="KN24" s="16"/>
      <c r="KO24" s="16"/>
      <c r="KP24" s="16"/>
      <c r="KQ24" s="16"/>
      <c r="KR24" s="16"/>
      <c r="KS24" s="16"/>
      <c r="KT24" s="16"/>
      <c r="KU24" s="16"/>
      <c r="KV24" s="16"/>
      <c r="KW24" s="16"/>
      <c r="KX24" s="16"/>
      <c r="KY24" s="16"/>
      <c r="KZ24" s="16"/>
      <c r="LA24" s="16"/>
      <c r="LB24" s="16"/>
      <c r="LC24" s="16"/>
      <c r="LD24" s="16"/>
      <c r="LE24" s="16"/>
      <c r="LF24" s="16"/>
      <c r="LG24" s="16"/>
      <c r="LH24" s="16"/>
      <c r="LI24" s="16"/>
      <c r="LJ24" s="16"/>
      <c r="LK24" s="16"/>
      <c r="LL24" s="16"/>
      <c r="LM24" s="16"/>
      <c r="LN24" s="16"/>
      <c r="LO24" s="16"/>
      <c r="LP24" s="16"/>
      <c r="LQ24" s="16"/>
      <c r="LR24" s="16"/>
      <c r="LS24" s="16"/>
      <c r="LT24" s="16"/>
      <c r="LU24" s="16"/>
      <c r="LV24" s="16"/>
      <c r="LW24" s="16"/>
      <c r="LX24" s="16"/>
      <c r="LY24" s="16"/>
      <c r="LZ24" s="16"/>
      <c r="MA24" s="16"/>
      <c r="MB24" s="16"/>
      <c r="MC24" s="16"/>
      <c r="MD24" s="16"/>
      <c r="ME24" s="16"/>
      <c r="MF24" s="16"/>
      <c r="MG24" s="16"/>
      <c r="MH24" s="16"/>
      <c r="MI24" s="16"/>
      <c r="MJ24" s="16"/>
      <c r="MK24" s="16"/>
      <c r="ML24" s="16"/>
      <c r="MM24" s="16"/>
      <c r="MN24" s="16"/>
      <c r="MO24" s="16"/>
      <c r="MP24" s="16"/>
      <c r="MQ24" s="16"/>
      <c r="MR24" s="16"/>
      <c r="MS24" s="16"/>
      <c r="MT24" s="16"/>
      <c r="MU24" s="16"/>
      <c r="MV24" s="16"/>
      <c r="MW24" s="16"/>
      <c r="MX24" s="16"/>
      <c r="MY24" s="16"/>
      <c r="MZ24" s="16"/>
      <c r="NA24" s="16"/>
      <c r="NB24" s="16"/>
      <c r="NC24" s="16"/>
      <c r="ND24" s="16"/>
      <c r="NE24" s="16"/>
      <c r="NF24" s="16"/>
      <c r="NG24" s="16"/>
      <c r="NH24" s="16"/>
      <c r="NI24" s="16"/>
      <c r="NJ24" s="16"/>
      <c r="NK24" s="16"/>
      <c r="NL24" s="16"/>
      <c r="NM24" s="16"/>
      <c r="NN24" s="16"/>
      <c r="NO24" s="16"/>
      <c r="NP24" s="16"/>
      <c r="NQ24" s="16"/>
      <c r="NR24" s="16"/>
      <c r="NS24" s="16"/>
      <c r="NT24" s="16"/>
      <c r="NU24" s="16"/>
      <c r="NV24" s="16"/>
      <c r="NW24" s="16"/>
      <c r="NX24" s="16"/>
      <c r="NY24" s="16"/>
      <c r="NZ24" s="16"/>
      <c r="OA24" s="16"/>
      <c r="OB24" s="16"/>
      <c r="OC24" s="16"/>
      <c r="OD24" s="16"/>
      <c r="OE24" s="16"/>
      <c r="OF24" s="16"/>
      <c r="OG24" s="16"/>
      <c r="OH24" s="16"/>
      <c r="OI24" s="16"/>
      <c r="OJ24" s="16"/>
      <c r="OK24" s="16"/>
      <c r="OL24" s="16"/>
      <c r="OM24" s="16"/>
      <c r="ON24" s="16"/>
      <c r="OO24" s="16"/>
      <c r="OP24" s="16"/>
      <c r="OQ24" s="16"/>
      <c r="OR24" s="16"/>
      <c r="OS24" s="16"/>
      <c r="OT24" s="16"/>
      <c r="OU24" s="16"/>
      <c r="OV24" s="16"/>
      <c r="OW24" s="16"/>
      <c r="OX24" s="16"/>
      <c r="OY24" s="16"/>
      <c r="OZ24" s="16"/>
      <c r="PA24" s="16"/>
      <c r="PB24" s="16"/>
      <c r="PC24" s="16"/>
      <c r="PD24" s="16"/>
      <c r="PE24" s="16"/>
      <c r="PF24" s="16"/>
      <c r="PG24" s="16"/>
      <c r="PH24" s="16"/>
      <c r="PI24" s="16"/>
      <c r="PJ24" s="16"/>
      <c r="PK24" s="16"/>
      <c r="PL24" s="16"/>
      <c r="PM24" s="16"/>
      <c r="PN24" s="16"/>
      <c r="PO24" s="16"/>
      <c r="PP24" s="16"/>
      <c r="PQ24" s="16"/>
      <c r="PR24" s="16"/>
      <c r="PS24" s="16"/>
      <c r="PT24" s="16"/>
      <c r="PU24" s="16"/>
      <c r="PV24" s="16"/>
      <c r="PW24" s="16"/>
      <c r="PX24" s="16"/>
      <c r="PY24" s="16"/>
      <c r="PZ24" s="16"/>
      <c r="QA24" s="16"/>
      <c r="QB24" s="16"/>
      <c r="QC24" s="16"/>
      <c r="QD24" s="16"/>
      <c r="QE24" s="16"/>
      <c r="QF24" s="16"/>
      <c r="QG24" s="16"/>
      <c r="QH24" s="16"/>
      <c r="QI24" s="16"/>
      <c r="QJ24" s="16"/>
      <c r="QK24" s="16"/>
      <c r="QL24" s="16"/>
      <c r="QM24" s="16"/>
      <c r="QN24" s="16"/>
      <c r="QO24" s="16"/>
      <c r="QP24" s="16"/>
      <c r="QQ24" s="16"/>
      <c r="QR24" s="16"/>
      <c r="QS24" s="16"/>
      <c r="QT24" s="16"/>
      <c r="QU24" s="16"/>
      <c r="QV24" s="16"/>
      <c r="QW24" s="16"/>
      <c r="QX24" s="16"/>
      <c r="QY24" s="16"/>
      <c r="QZ24" s="16"/>
      <c r="RA24" s="16"/>
      <c r="RB24" s="16"/>
      <c r="RC24" s="16"/>
      <c r="RD24" s="16"/>
      <c r="RE24" s="16"/>
      <c r="RF24" s="16"/>
      <c r="RG24" s="16"/>
      <c r="RH24" s="16"/>
      <c r="RI24" s="16"/>
      <c r="RJ24" s="16"/>
      <c r="RK24" s="16"/>
      <c r="RL24" s="16"/>
      <c r="RM24" s="16"/>
      <c r="RN24" s="16"/>
      <c r="RO24" s="16"/>
      <c r="RP24" s="16"/>
      <c r="RQ24" s="16"/>
      <c r="RR24" s="16"/>
      <c r="RS24" s="16"/>
      <c r="RT24" s="16"/>
      <c r="RU24" s="16"/>
      <c r="RV24" s="16"/>
      <c r="RW24" s="16"/>
      <c r="RX24" s="16"/>
      <c r="RY24" s="16"/>
      <c r="RZ24" s="16"/>
      <c r="SA24" s="16"/>
      <c r="SB24" s="16"/>
      <c r="SC24" s="16"/>
      <c r="SD24" s="16"/>
      <c r="SE24" s="16"/>
      <c r="SF24" s="16"/>
      <c r="SG24" s="16"/>
      <c r="SH24" s="16"/>
      <c r="SI24" s="16"/>
      <c r="SJ24" s="16"/>
      <c r="SK24" s="16"/>
      <c r="SL24" s="16"/>
      <c r="SM24" s="16"/>
      <c r="SN24" s="16"/>
      <c r="SO24" s="16"/>
      <c r="SP24" s="16"/>
      <c r="SQ24" s="16"/>
      <c r="SR24" s="16"/>
      <c r="SS24" s="16"/>
      <c r="ST24" s="16"/>
      <c r="SU24" s="16"/>
      <c r="SV24" s="16"/>
      <c r="SW24" s="16"/>
      <c r="SX24" s="16"/>
      <c r="SY24" s="16"/>
      <c r="SZ24" s="16"/>
      <c r="TA24" s="16"/>
      <c r="TB24" s="16"/>
      <c r="TC24" s="16"/>
      <c r="TD24" s="16"/>
      <c r="TE24" s="16"/>
      <c r="TF24" s="16"/>
      <c r="TG24" s="16"/>
      <c r="TH24" s="16"/>
      <c r="TI24" s="16"/>
      <c r="TJ24" s="16"/>
      <c r="TK24" s="16"/>
      <c r="TL24" s="16"/>
      <c r="TM24" s="16"/>
      <c r="TN24" s="16"/>
      <c r="TO24" s="16"/>
      <c r="TP24" s="16"/>
      <c r="TQ24" s="16"/>
      <c r="TR24" s="16"/>
      <c r="TS24" s="16"/>
      <c r="TT24" s="16"/>
      <c r="TU24" s="16"/>
      <c r="TV24" s="16"/>
      <c r="TW24" s="16"/>
      <c r="TX24" s="16"/>
      <c r="TY24" s="16"/>
      <c r="TZ24" s="16"/>
      <c r="UA24" s="16"/>
      <c r="UB24" s="16"/>
      <c r="UC24" s="16"/>
      <c r="UD24" s="16"/>
      <c r="UE24" s="16"/>
      <c r="UF24" s="16"/>
      <c r="UG24" s="16"/>
      <c r="UH24" s="16"/>
      <c r="UI24" s="16"/>
      <c r="UJ24" s="16"/>
      <c r="UK24" s="16"/>
      <c r="UL24" s="16"/>
      <c r="UM24" s="16"/>
      <c r="UN24" s="16"/>
      <c r="UO24" s="16"/>
      <c r="UP24" s="16"/>
      <c r="UQ24" s="16"/>
      <c r="UR24" s="16"/>
      <c r="US24" s="16"/>
      <c r="UT24" s="16"/>
      <c r="UU24" s="16"/>
      <c r="UV24" s="16"/>
      <c r="UW24" s="16"/>
      <c r="UX24" s="16"/>
      <c r="UY24" s="16"/>
      <c r="UZ24" s="16"/>
      <c r="VA24" s="16"/>
      <c r="VB24" s="16"/>
      <c r="VC24" s="16"/>
      <c r="VD24" s="16"/>
      <c r="VE24" s="16"/>
      <c r="VF24" s="16"/>
      <c r="VG24" s="16"/>
      <c r="VH24" s="16"/>
      <c r="VI24" s="16"/>
      <c r="VJ24" s="16"/>
      <c r="VK24" s="16"/>
      <c r="VL24" s="16"/>
      <c r="VM24" s="16"/>
      <c r="VN24" s="16"/>
      <c r="VO24" s="16"/>
      <c r="VP24" s="16"/>
      <c r="VQ24" s="16"/>
      <c r="VR24" s="16"/>
      <c r="VS24" s="16"/>
      <c r="VT24" s="16"/>
      <c r="VU24" s="16"/>
      <c r="VV24" s="16"/>
      <c r="VW24" s="16"/>
      <c r="VX24" s="16"/>
      <c r="VY24" s="16"/>
      <c r="VZ24" s="16"/>
      <c r="WA24" s="16"/>
      <c r="WB24" s="16"/>
      <c r="WC24" s="16"/>
      <c r="WD24" s="16"/>
      <c r="WE24" s="16"/>
      <c r="WF24" s="16"/>
      <c r="WG24" s="16"/>
      <c r="WH24" s="16"/>
      <c r="WI24" s="16"/>
      <c r="WJ24" s="16"/>
      <c r="WK24" s="16"/>
      <c r="WL24" s="16"/>
      <c r="WM24" s="16"/>
      <c r="WN24" s="16"/>
      <c r="WO24" s="16"/>
      <c r="WP24" s="16"/>
      <c r="WQ24" s="16"/>
      <c r="WR24" s="16"/>
      <c r="WS24" s="16"/>
      <c r="WT24" s="16"/>
      <c r="WU24" s="16"/>
      <c r="WV24" s="16"/>
      <c r="WW24" s="16"/>
      <c r="WX24" s="16"/>
      <c r="WY24" s="16"/>
      <c r="WZ24" s="16"/>
      <c r="XA24" s="16"/>
      <c r="XB24" s="16"/>
      <c r="XC24" s="16"/>
      <c r="XD24" s="16"/>
      <c r="XE24" s="16"/>
      <c r="XF24" s="16"/>
      <c r="XG24" s="16"/>
      <c r="XH24" s="16"/>
      <c r="XI24" s="16"/>
      <c r="XJ24" s="16"/>
      <c r="XK24" s="16"/>
      <c r="XL24" s="16"/>
      <c r="XM24" s="16"/>
      <c r="XN24" s="16"/>
      <c r="XO24" s="16"/>
      <c r="XP24" s="16"/>
      <c r="XQ24" s="16"/>
      <c r="XR24" s="16"/>
      <c r="XS24" s="16"/>
      <c r="XT24" s="16"/>
      <c r="XU24" s="16"/>
      <c r="XV24" s="16"/>
      <c r="XW24" s="16"/>
      <c r="XX24" s="16"/>
      <c r="XY24" s="16"/>
      <c r="XZ24" s="16"/>
      <c r="YA24" s="16"/>
      <c r="YB24" s="16"/>
      <c r="YC24" s="16"/>
      <c r="YD24" s="16"/>
      <c r="YE24" s="16"/>
      <c r="YF24" s="16"/>
      <c r="YG24" s="16"/>
      <c r="YH24" s="16"/>
      <c r="YI24" s="16"/>
      <c r="YJ24" s="16"/>
      <c r="YK24" s="16"/>
      <c r="YL24" s="16"/>
      <c r="YM24" s="16"/>
      <c r="YN24" s="16"/>
      <c r="YO24" s="16"/>
      <c r="YP24" s="16"/>
      <c r="YQ24" s="16"/>
      <c r="YR24" s="16"/>
      <c r="YS24" s="16"/>
      <c r="YT24" s="16"/>
      <c r="YU24" s="16"/>
      <c r="YV24" s="16"/>
      <c r="YW24" s="16"/>
      <c r="YX24" s="16"/>
      <c r="YY24" s="16"/>
      <c r="YZ24" s="16"/>
      <c r="ZA24" s="16"/>
      <c r="ZB24" s="16"/>
      <c r="ZC24" s="16"/>
      <c r="ZD24" s="16"/>
      <c r="ZE24" s="16"/>
      <c r="ZF24" s="16"/>
      <c r="ZG24" s="16"/>
      <c r="ZH24" s="16"/>
      <c r="ZI24" s="16"/>
      <c r="ZJ24" s="16"/>
      <c r="ZK24" s="16"/>
      <c r="ZL24" s="16"/>
      <c r="ZM24" s="16"/>
      <c r="ZN24" s="16"/>
      <c r="ZO24" s="16"/>
      <c r="ZP24" s="16"/>
      <c r="ZQ24" s="16"/>
      <c r="ZR24" s="16"/>
      <c r="ZS24" s="16"/>
      <c r="ZT24" s="16"/>
      <c r="ZU24" s="16"/>
      <c r="ZV24" s="16"/>
      <c r="ZW24" s="16"/>
      <c r="ZX24" s="16"/>
      <c r="ZY24" s="16"/>
      <c r="ZZ24" s="16"/>
      <c r="AAA24" s="16"/>
      <c r="AAB24" s="16"/>
      <c r="AAC24" s="16"/>
      <c r="AAD24" s="16"/>
      <c r="AAE24" s="16"/>
      <c r="AAF24" s="16"/>
      <c r="AAG24" s="16"/>
      <c r="AAH24" s="16"/>
      <c r="AAI24" s="16"/>
      <c r="AAJ24" s="16"/>
      <c r="AAK24" s="16"/>
      <c r="AAL24" s="16"/>
      <c r="AAM24" s="16"/>
      <c r="AAN24" s="16"/>
      <c r="AAO24" s="16"/>
      <c r="AAP24" s="16"/>
      <c r="AAQ24" s="16"/>
      <c r="AAR24" s="16"/>
      <c r="AAS24" s="16"/>
      <c r="AAT24" s="16"/>
      <c r="AAU24" s="16"/>
      <c r="AAV24" s="16"/>
      <c r="AAW24" s="16"/>
      <c r="AAX24" s="16"/>
      <c r="AAY24" s="16"/>
      <c r="AAZ24" s="16"/>
      <c r="ABA24" s="16"/>
      <c r="ABB24" s="16"/>
      <c r="ABC24" s="16"/>
      <c r="ABD24" s="16"/>
      <c r="ABE24" s="16"/>
      <c r="ABF24" s="16"/>
      <c r="ABG24" s="16"/>
      <c r="ABH24" s="16"/>
      <c r="ABI24" s="16"/>
      <c r="ABJ24" s="16"/>
      <c r="ABK24" s="16"/>
      <c r="ABL24" s="16"/>
      <c r="ABM24" s="16"/>
      <c r="ABN24" s="16"/>
      <c r="ABO24" s="16"/>
      <c r="ABP24" s="16"/>
      <c r="ABQ24" s="16"/>
      <c r="ABR24" s="16"/>
      <c r="ABS24" s="16"/>
      <c r="ABT24" s="16"/>
      <c r="ABU24" s="16"/>
      <c r="ABV24" s="16"/>
      <c r="ABW24" s="16"/>
      <c r="ABX24" s="16"/>
      <c r="ABY24" s="16"/>
      <c r="ABZ24" s="16"/>
      <c r="ACA24" s="16"/>
      <c r="ACB24" s="16"/>
      <c r="ACC24" s="16"/>
      <c r="ACD24" s="16"/>
      <c r="ACE24" s="16"/>
      <c r="ACF24" s="16"/>
      <c r="ACG24" s="16"/>
      <c r="ACH24" s="16"/>
      <c r="ACI24" s="16"/>
      <c r="ACJ24" s="16"/>
      <c r="ACK24" s="16"/>
      <c r="ACL24" s="16"/>
      <c r="ACM24" s="16"/>
      <c r="ACN24" s="16"/>
      <c r="ACO24" s="16"/>
      <c r="ACP24" s="16"/>
      <c r="ACQ24" s="16"/>
      <c r="ACR24" s="16"/>
      <c r="ACS24" s="16"/>
      <c r="ACT24" s="16"/>
      <c r="ACU24" s="16"/>
      <c r="ACV24" s="16"/>
      <c r="ACW24" s="16"/>
      <c r="ACX24" s="16"/>
      <c r="ACY24" s="16"/>
      <c r="ACZ24" s="16"/>
      <c r="ADA24" s="16"/>
      <c r="ADB24" s="16"/>
      <c r="ADC24" s="16"/>
      <c r="ADD24" s="16"/>
      <c r="ADE24" s="16"/>
      <c r="ADF24" s="16"/>
      <c r="ADG24" s="16"/>
      <c r="ADH24" s="16"/>
      <c r="ADI24" s="16"/>
      <c r="ADJ24" s="16"/>
      <c r="ADK24" s="16"/>
      <c r="ADL24" s="16"/>
      <c r="ADM24" s="16"/>
      <c r="ADN24" s="16"/>
      <c r="ADO24" s="16"/>
      <c r="ADP24" s="16"/>
      <c r="ADQ24" s="16"/>
      <c r="ADR24" s="16"/>
      <c r="ADS24" s="16"/>
      <c r="ADT24" s="16"/>
      <c r="ADU24" s="16"/>
      <c r="ADV24" s="16"/>
      <c r="ADW24" s="16"/>
      <c r="ADX24" s="16"/>
      <c r="ADY24" s="16"/>
      <c r="ADZ24" s="16"/>
      <c r="AEA24" s="16"/>
      <c r="AEB24" s="16"/>
      <c r="AEC24" s="16"/>
      <c r="AED24" s="16"/>
      <c r="AEE24" s="16"/>
      <c r="AEF24" s="16"/>
      <c r="AEG24" s="16"/>
      <c r="AEH24" s="16"/>
      <c r="AEI24" s="16"/>
      <c r="AEJ24" s="16"/>
      <c r="AEK24" s="16"/>
      <c r="AEL24" s="16"/>
      <c r="AEM24" s="16"/>
      <c r="AEN24" s="16"/>
      <c r="AEO24" s="16"/>
      <c r="AEP24" s="16"/>
      <c r="AEQ24" s="16"/>
      <c r="AER24" s="16"/>
      <c r="AES24" s="16"/>
      <c r="AET24" s="16"/>
      <c r="AEU24" s="16"/>
      <c r="AEV24" s="16"/>
      <c r="AEW24" s="16"/>
      <c r="AEX24" s="16"/>
      <c r="AEY24" s="16"/>
      <c r="AEZ24" s="16"/>
      <c r="AFA24" s="16"/>
      <c r="AFB24" s="16"/>
      <c r="AFC24" s="16"/>
      <c r="AFD24" s="16"/>
      <c r="AFE24" s="16"/>
      <c r="AFF24" s="16"/>
      <c r="AFG24" s="16"/>
      <c r="AFH24" s="16"/>
      <c r="AFI24" s="16"/>
      <c r="AFJ24" s="16"/>
      <c r="AFK24" s="16"/>
      <c r="AFL24" s="16"/>
      <c r="AFM24" s="16"/>
      <c r="AFN24" s="16"/>
      <c r="AFO24" s="16"/>
      <c r="AFP24" s="16"/>
      <c r="AFQ24" s="16"/>
      <c r="AFR24" s="16"/>
      <c r="AFS24" s="16"/>
      <c r="AFT24" s="16"/>
      <c r="AFU24" s="16"/>
      <c r="AFV24" s="16"/>
      <c r="AFW24" s="16"/>
      <c r="AFX24" s="16"/>
      <c r="AFY24" s="16"/>
      <c r="AFZ24" s="16"/>
      <c r="AGA24" s="16"/>
      <c r="AGB24" s="16"/>
      <c r="AGC24" s="16"/>
      <c r="AGD24" s="16"/>
      <c r="AGE24" s="16"/>
      <c r="AGF24" s="16"/>
      <c r="AGG24" s="16"/>
      <c r="AGH24" s="16"/>
      <c r="AGI24" s="16"/>
      <c r="AGJ24" s="16"/>
      <c r="AGK24" s="16"/>
      <c r="AGL24" s="16"/>
      <c r="AGM24" s="16"/>
      <c r="AGN24" s="16"/>
      <c r="AGO24" s="16"/>
      <c r="AGP24" s="16"/>
      <c r="AGQ24" s="16"/>
      <c r="AGR24" s="16"/>
      <c r="AGS24" s="16"/>
      <c r="AGT24" s="16"/>
      <c r="AGU24" s="16"/>
      <c r="AGV24" s="16"/>
      <c r="AGW24" s="16"/>
      <c r="AGX24" s="16"/>
      <c r="AGY24" s="16"/>
      <c r="AGZ24" s="16"/>
      <c r="AHA24" s="16"/>
      <c r="AHB24" s="16"/>
      <c r="AHC24" s="16"/>
      <c r="AHD24" s="16"/>
      <c r="AHE24" s="16"/>
      <c r="AHF24" s="16"/>
      <c r="AHG24" s="16"/>
      <c r="AHH24" s="16"/>
      <c r="AHI24" s="16"/>
      <c r="AHJ24" s="16"/>
      <c r="AHK24" s="16"/>
      <c r="AHL24" s="16"/>
      <c r="AHM24" s="16"/>
      <c r="AHN24" s="16"/>
      <c r="AHO24" s="16"/>
      <c r="AHP24" s="16"/>
      <c r="AHQ24" s="16"/>
      <c r="AHR24" s="16"/>
      <c r="AHS24" s="16"/>
      <c r="AHT24" s="16"/>
      <c r="AHU24" s="16"/>
      <c r="AHV24" s="16"/>
      <c r="AHW24" s="16"/>
      <c r="AHX24" s="16"/>
      <c r="AHY24" s="16"/>
      <c r="AHZ24" s="16"/>
      <c r="AIA24" s="16"/>
      <c r="AIB24" s="16"/>
      <c r="AIC24" s="16"/>
      <c r="AID24" s="16"/>
      <c r="AIE24" s="16"/>
      <c r="AIF24" s="16"/>
      <c r="AIG24" s="16"/>
      <c r="AIH24" s="16"/>
      <c r="AII24" s="16"/>
      <c r="AIJ24" s="16"/>
      <c r="AIK24" s="16"/>
      <c r="AIL24" s="16"/>
      <c r="AIM24" s="16"/>
      <c r="AIN24" s="16"/>
      <c r="AIO24" s="16"/>
      <c r="AIP24" s="16"/>
      <c r="AIQ24" s="16"/>
      <c r="AIR24" s="16"/>
      <c r="AIS24" s="16"/>
      <c r="AIT24" s="16"/>
      <c r="AIU24" s="16"/>
      <c r="AIV24" s="16"/>
      <c r="AIW24" s="16"/>
      <c r="AIX24" s="16"/>
      <c r="AIY24" s="16"/>
      <c r="AIZ24" s="16"/>
      <c r="AJA24" s="16"/>
      <c r="AJB24" s="16"/>
      <c r="AJC24" s="16"/>
      <c r="AJD24" s="16"/>
      <c r="AJE24" s="16"/>
      <c r="AJF24" s="16"/>
      <c r="AJG24" s="16"/>
      <c r="AJH24" s="16"/>
      <c r="AJI24" s="16"/>
      <c r="AJJ24" s="16"/>
      <c r="AJK24" s="16"/>
      <c r="AJL24" s="16"/>
      <c r="AJM24" s="16"/>
      <c r="AJN24" s="16"/>
      <c r="AJO24" s="16"/>
      <c r="AJP24" s="16"/>
      <c r="AJQ24" s="16"/>
      <c r="AJR24" s="16"/>
      <c r="AJS24" s="16"/>
      <c r="AJT24" s="16"/>
      <c r="AJU24" s="16"/>
      <c r="AJV24" s="16"/>
      <c r="AJW24" s="16"/>
      <c r="AJX24" s="16"/>
      <c r="AJY24" s="16"/>
      <c r="AJZ24" s="16"/>
      <c r="AKA24" s="16"/>
      <c r="AKB24" s="16"/>
      <c r="AKC24" s="16"/>
      <c r="AKD24" s="16"/>
      <c r="AKE24" s="16"/>
      <c r="AKF24" s="16"/>
      <c r="AKG24" s="16"/>
      <c r="AKH24" s="16"/>
      <c r="AKI24" s="16"/>
      <c r="AKJ24" s="16"/>
      <c r="AKK24" s="16"/>
      <c r="AKL24" s="16"/>
      <c r="AKM24" s="16"/>
      <c r="AKN24" s="16"/>
      <c r="AKO24" s="16"/>
      <c r="AKP24" s="16"/>
      <c r="AKQ24" s="16"/>
      <c r="AKR24" s="16"/>
      <c r="AKS24" s="16"/>
      <c r="AKT24" s="16"/>
      <c r="AKU24" s="16"/>
      <c r="AKV24" s="16"/>
      <c r="AKW24" s="16"/>
      <c r="AKX24" s="16"/>
      <c r="AKY24" s="16"/>
      <c r="AKZ24" s="16"/>
      <c r="ALA24" s="16"/>
      <c r="ALB24" s="16"/>
      <c r="ALC24" s="16"/>
      <c r="ALD24" s="16"/>
      <c r="ALE24" s="16"/>
      <c r="ALF24" s="16"/>
      <c r="ALG24" s="16"/>
      <c r="ALH24" s="16"/>
      <c r="ALI24" s="16"/>
      <c r="ALJ24" s="16"/>
      <c r="ALK24" s="16"/>
      <c r="ALL24" s="16"/>
      <c r="ALM24" s="16"/>
      <c r="ALN24" s="16"/>
      <c r="ALO24" s="16"/>
      <c r="ALP24" s="16"/>
      <c r="ALQ24" s="16"/>
      <c r="ALR24" s="16"/>
      <c r="ALS24" s="16"/>
      <c r="ALT24" s="16"/>
      <c r="ALU24" s="16"/>
      <c r="ALV24" s="16"/>
      <c r="ALW24" s="16"/>
      <c r="ALX24" s="16"/>
      <c r="ALY24" s="16"/>
      <c r="ALZ24" s="16"/>
      <c r="AMA24" s="16"/>
      <c r="AMB24" s="16"/>
      <c r="AMC24" s="16"/>
      <c r="AMD24" s="16"/>
      <c r="AME24" s="16"/>
      <c r="AMF24" s="16"/>
      <c r="AMG24" s="16"/>
      <c r="AMH24" s="16"/>
      <c r="AMI24" s="16"/>
      <c r="AMJ24" s="16"/>
      <c r="AMK24" s="16"/>
      <c r="AML24" s="16"/>
      <c r="AMM24" s="16"/>
      <c r="AMN24" s="16"/>
      <c r="AMO24" s="16"/>
      <c r="AMP24" s="16"/>
      <c r="AMQ24" s="16"/>
      <c r="AMR24" s="16"/>
      <c r="AMS24" s="16"/>
      <c r="AMT24" s="16"/>
      <c r="AMU24" s="16"/>
      <c r="AMV24" s="16"/>
      <c r="AMW24" s="16"/>
      <c r="AMX24" s="16"/>
      <c r="AMY24" s="16"/>
      <c r="AMZ24" s="16"/>
      <c r="ANA24" s="16"/>
      <c r="ANB24" s="16"/>
      <c r="ANC24" s="16"/>
      <c r="AND24" s="16"/>
      <c r="ANE24" s="16"/>
      <c r="ANF24" s="16"/>
      <c r="ANG24" s="16"/>
      <c r="ANH24" s="16"/>
      <c r="ANI24" s="16"/>
      <c r="ANJ24" s="16"/>
      <c r="ANK24" s="16"/>
      <c r="ANL24" s="16"/>
      <c r="ANM24" s="16"/>
      <c r="ANN24" s="16"/>
      <c r="ANO24" s="16"/>
      <c r="ANP24" s="16"/>
      <c r="ANQ24" s="16"/>
      <c r="ANR24" s="16"/>
      <c r="ANS24" s="16"/>
      <c r="ANT24" s="16"/>
      <c r="ANU24" s="16"/>
      <c r="ANV24" s="16"/>
      <c r="ANW24" s="16"/>
      <c r="ANX24" s="16"/>
      <c r="ANY24" s="16"/>
      <c r="ANZ24" s="16"/>
      <c r="AOA24" s="16"/>
      <c r="AOB24" s="16"/>
      <c r="AOC24" s="16"/>
      <c r="AOD24" s="16"/>
      <c r="AOE24" s="16"/>
      <c r="AOF24" s="16"/>
      <c r="AOG24" s="16"/>
      <c r="AOH24" s="16"/>
      <c r="AOI24" s="16"/>
      <c r="AOJ24" s="16"/>
      <c r="AOK24" s="16"/>
      <c r="AOL24" s="16"/>
      <c r="AOM24" s="16"/>
      <c r="AON24" s="16"/>
      <c r="AOO24" s="16"/>
      <c r="AOP24" s="16"/>
      <c r="AOQ24" s="16"/>
      <c r="AOR24" s="16"/>
      <c r="AOS24" s="16"/>
      <c r="AOT24" s="16"/>
      <c r="AOU24" s="16"/>
      <c r="AOV24" s="16"/>
      <c r="AOW24" s="16"/>
      <c r="AOX24" s="16"/>
      <c r="AOY24" s="16"/>
      <c r="AOZ24" s="16"/>
      <c r="APA24" s="16"/>
      <c r="APB24" s="16"/>
      <c r="APC24" s="16"/>
      <c r="APD24" s="16"/>
      <c r="APE24" s="16"/>
      <c r="APF24" s="16"/>
      <c r="APG24" s="16"/>
      <c r="APH24" s="16"/>
      <c r="API24" s="16"/>
      <c r="APJ24" s="16"/>
      <c r="APK24" s="16"/>
      <c r="APL24" s="16"/>
      <c r="APM24" s="16"/>
      <c r="APN24" s="16"/>
      <c r="APO24" s="16"/>
      <c r="APP24" s="16"/>
      <c r="APQ24" s="16"/>
      <c r="APR24" s="16"/>
      <c r="APS24" s="16"/>
      <c r="APT24" s="16"/>
      <c r="APU24" s="16"/>
      <c r="APV24" s="16"/>
      <c r="APW24" s="16"/>
      <c r="APX24" s="16"/>
      <c r="APY24" s="16"/>
      <c r="APZ24" s="16"/>
      <c r="AQA24" s="16"/>
      <c r="AQB24" s="16"/>
      <c r="AQC24" s="16"/>
      <c r="AQD24" s="16"/>
      <c r="AQE24" s="16"/>
      <c r="AQF24" s="16"/>
      <c r="AQG24" s="16"/>
      <c r="AQH24" s="16"/>
      <c r="AQI24" s="16"/>
      <c r="AQJ24" s="16"/>
      <c r="AQK24" s="16"/>
      <c r="AQL24" s="16"/>
      <c r="AQM24" s="16"/>
      <c r="AQN24" s="16"/>
      <c r="AQO24" s="16"/>
      <c r="AQP24" s="16"/>
      <c r="AQQ24" s="16"/>
      <c r="AQR24" s="16"/>
      <c r="AQS24" s="16"/>
      <c r="AQT24" s="16"/>
      <c r="AQU24" s="16"/>
      <c r="AQV24" s="16"/>
      <c r="AQW24" s="16"/>
      <c r="AQX24" s="16"/>
      <c r="AQY24" s="16"/>
      <c r="AQZ24" s="16"/>
      <c r="ARA24" s="16"/>
      <c r="ARB24" s="16"/>
      <c r="ARC24" s="16"/>
      <c r="ARD24" s="16"/>
      <c r="ARE24" s="16"/>
      <c r="ARF24" s="16"/>
      <c r="ARG24" s="16"/>
      <c r="ARH24" s="16"/>
      <c r="ARI24" s="16"/>
      <c r="ARJ24" s="16"/>
      <c r="ARK24" s="16"/>
      <c r="ARL24" s="16"/>
      <c r="ARM24" s="16"/>
      <c r="ARN24" s="16"/>
      <c r="ARO24" s="16"/>
      <c r="ARP24" s="16"/>
      <c r="ARQ24" s="16"/>
      <c r="ARR24" s="16"/>
      <c r="ARS24" s="16"/>
      <c r="ART24" s="16"/>
      <c r="ARU24" s="16"/>
      <c r="ARV24" s="16"/>
      <c r="ARW24" s="16"/>
      <c r="ARX24" s="16"/>
      <c r="ARY24" s="16"/>
      <c r="ARZ24" s="16"/>
      <c r="ASA24" s="16"/>
      <c r="ASB24" s="16"/>
      <c r="ASC24" s="16"/>
      <c r="ASD24" s="16"/>
      <c r="ASE24" s="16"/>
      <c r="ASF24" s="16"/>
      <c r="ASG24" s="16"/>
      <c r="ASH24" s="16"/>
      <c r="ASI24" s="16"/>
      <c r="ASJ24" s="16"/>
      <c r="ASK24" s="16"/>
      <c r="ASL24" s="16"/>
      <c r="ASM24" s="16"/>
      <c r="ASN24" s="16"/>
      <c r="ASO24" s="16"/>
      <c r="ASP24" s="16"/>
      <c r="ASQ24" s="16"/>
      <c r="ASR24" s="16"/>
      <c r="ASS24" s="16"/>
      <c r="AST24" s="16"/>
      <c r="ASU24" s="16"/>
      <c r="ASV24" s="16"/>
      <c r="ASW24" s="16"/>
      <c r="ASX24" s="16"/>
      <c r="ASY24" s="16"/>
      <c r="ASZ24" s="16"/>
      <c r="ATA24" s="16"/>
      <c r="ATB24" s="16"/>
      <c r="ATC24" s="16"/>
      <c r="ATD24" s="16"/>
      <c r="ATE24" s="16"/>
      <c r="ATF24" s="16"/>
      <c r="ATG24" s="16"/>
      <c r="ATH24" s="16"/>
      <c r="ATI24" s="16"/>
      <c r="ATJ24" s="16"/>
      <c r="ATK24" s="16"/>
      <c r="ATL24" s="16"/>
      <c r="ATM24" s="16"/>
      <c r="ATN24" s="16"/>
      <c r="ATO24" s="16"/>
      <c r="ATP24" s="16"/>
      <c r="ATQ24" s="16"/>
      <c r="ATR24" s="16"/>
      <c r="ATS24" s="16"/>
      <c r="ATT24" s="16"/>
      <c r="ATU24" s="16"/>
      <c r="ATV24" s="16"/>
      <c r="ATW24" s="16"/>
      <c r="ATX24" s="16"/>
      <c r="ATY24" s="16"/>
      <c r="ATZ24" s="16"/>
      <c r="AUA24" s="16"/>
      <c r="AUB24" s="16"/>
      <c r="AUC24" s="16"/>
      <c r="AUD24" s="16"/>
      <c r="AUE24" s="16"/>
      <c r="AUF24" s="16"/>
      <c r="AUG24" s="16"/>
      <c r="AUH24" s="16"/>
      <c r="AUI24" s="16"/>
      <c r="AUJ24" s="16"/>
      <c r="AUK24" s="16"/>
      <c r="AUL24" s="16"/>
      <c r="AUM24" s="16"/>
      <c r="AUN24" s="16"/>
      <c r="AUO24" s="16"/>
      <c r="AUP24" s="16"/>
      <c r="AUQ24" s="16"/>
      <c r="AUR24" s="16"/>
      <c r="AUS24" s="16"/>
      <c r="AUT24" s="16"/>
      <c r="AUU24" s="16"/>
      <c r="AUV24" s="16"/>
      <c r="AUW24" s="16"/>
      <c r="AUX24" s="16"/>
      <c r="AUY24" s="16"/>
      <c r="AUZ24" s="16"/>
      <c r="AVA24" s="16"/>
      <c r="AVB24" s="16"/>
      <c r="AVC24" s="16"/>
      <c r="AVD24" s="16"/>
      <c r="AVE24" s="16"/>
      <c r="AVF24" s="16"/>
      <c r="AVG24" s="16"/>
      <c r="AVH24" s="16"/>
      <c r="AVI24" s="16"/>
      <c r="AVJ24" s="16"/>
      <c r="AVK24" s="16"/>
      <c r="AVL24" s="16"/>
      <c r="AVM24" s="16"/>
      <c r="AVN24" s="16"/>
      <c r="AVO24" s="16"/>
      <c r="AVP24" s="16"/>
      <c r="AVQ24" s="16"/>
      <c r="AVR24" s="16"/>
      <c r="AVS24" s="16"/>
      <c r="AVT24" s="16"/>
      <c r="AVU24" s="16"/>
      <c r="AVV24" s="16"/>
      <c r="AVW24" s="16"/>
      <c r="AVX24" s="16"/>
      <c r="AVY24" s="16"/>
      <c r="AVZ24" s="16"/>
      <c r="AWA24" s="16"/>
      <c r="AWB24" s="16"/>
      <c r="AWC24" s="16"/>
      <c r="AWD24" s="16"/>
      <c r="AWE24" s="16"/>
      <c r="AWF24" s="16"/>
      <c r="AWG24" s="16"/>
      <c r="AWH24" s="16"/>
      <c r="AWI24" s="16"/>
      <c r="AWJ24" s="16"/>
      <c r="AWK24" s="16"/>
      <c r="AWL24" s="16"/>
      <c r="AWM24" s="16"/>
      <c r="AWN24" s="16"/>
      <c r="AWO24" s="16"/>
      <c r="AWP24" s="16"/>
      <c r="AWQ24" s="16"/>
      <c r="AWR24" s="16"/>
      <c r="AWS24" s="16"/>
      <c r="AWT24" s="16"/>
      <c r="AWU24" s="16"/>
      <c r="AWV24" s="16"/>
      <c r="AWW24" s="16"/>
      <c r="AWX24" s="16"/>
      <c r="AWY24" s="16"/>
      <c r="AWZ24" s="16"/>
      <c r="AXA24" s="16"/>
      <c r="AXB24" s="16"/>
      <c r="AXC24" s="16"/>
      <c r="AXD24" s="16"/>
      <c r="AXE24" s="16"/>
      <c r="AXF24" s="16"/>
      <c r="AXG24" s="16"/>
      <c r="AXH24" s="16"/>
      <c r="AXI24" s="16"/>
      <c r="AXJ24" s="16"/>
      <c r="AXK24" s="16"/>
      <c r="AXL24" s="16"/>
      <c r="AXM24" s="16"/>
      <c r="AXN24" s="16"/>
      <c r="AXO24" s="16"/>
      <c r="AXP24" s="16"/>
      <c r="AXQ24" s="16"/>
      <c r="AXR24" s="16"/>
      <c r="AXS24" s="16"/>
      <c r="AXT24" s="16"/>
      <c r="AXU24" s="16"/>
      <c r="AXV24" s="16"/>
      <c r="AXW24" s="16"/>
      <c r="AXX24" s="16"/>
      <c r="AXY24" s="16"/>
      <c r="AXZ24" s="16"/>
      <c r="AYA24" s="16"/>
      <c r="AYB24" s="16"/>
      <c r="AYC24" s="16"/>
      <c r="AYD24" s="16"/>
      <c r="AYE24" s="16"/>
      <c r="AYF24" s="16"/>
      <c r="AYG24" s="16"/>
      <c r="AYH24" s="16"/>
      <c r="AYI24" s="16"/>
      <c r="AYJ24" s="16"/>
      <c r="AYK24" s="16"/>
      <c r="AYL24" s="16"/>
      <c r="AYM24" s="16"/>
      <c r="AYN24" s="16"/>
      <c r="AYO24" s="16"/>
      <c r="AYP24" s="16"/>
      <c r="AYQ24" s="16"/>
      <c r="AYR24" s="16"/>
      <c r="AYS24" s="16"/>
      <c r="AYT24" s="16"/>
      <c r="AYU24" s="16"/>
      <c r="AYV24" s="16"/>
      <c r="AYW24" s="16"/>
      <c r="AYX24" s="16"/>
      <c r="AYY24" s="16"/>
      <c r="AYZ24" s="16"/>
      <c r="AZA24" s="16"/>
      <c r="AZB24" s="16"/>
      <c r="AZC24" s="16"/>
      <c r="AZD24" s="16"/>
      <c r="AZE24" s="16"/>
      <c r="AZF24" s="16"/>
      <c r="AZG24" s="16"/>
      <c r="AZH24" s="16"/>
      <c r="AZI24" s="16"/>
      <c r="AZJ24" s="16"/>
      <c r="AZK24" s="16"/>
      <c r="AZL24" s="16"/>
      <c r="AZM24" s="16"/>
      <c r="AZN24" s="16"/>
      <c r="AZO24" s="16"/>
      <c r="AZP24" s="16"/>
      <c r="AZQ24" s="16"/>
      <c r="AZR24" s="16"/>
      <c r="AZS24" s="16"/>
      <c r="AZT24" s="16"/>
      <c r="AZU24" s="16"/>
      <c r="AZV24" s="16"/>
      <c r="AZW24" s="16"/>
      <c r="AZX24" s="16"/>
      <c r="AZY24" s="16"/>
      <c r="AZZ24" s="16"/>
      <c r="BAA24" s="16"/>
      <c r="BAB24" s="16"/>
      <c r="BAC24" s="16"/>
      <c r="BAD24" s="16"/>
      <c r="BAE24" s="16"/>
      <c r="BAF24" s="16"/>
      <c r="BAG24" s="16"/>
      <c r="BAH24" s="16"/>
      <c r="BAI24" s="16"/>
      <c r="BAJ24" s="16"/>
      <c r="BAK24" s="16"/>
      <c r="BAL24" s="16"/>
      <c r="BAM24" s="16"/>
      <c r="BAN24" s="16"/>
      <c r="BAO24" s="16"/>
      <c r="BAP24" s="16"/>
      <c r="BAQ24" s="16"/>
      <c r="BAR24" s="16"/>
      <c r="BAS24" s="16"/>
      <c r="BAT24" s="16"/>
      <c r="BAU24" s="16"/>
      <c r="BAV24" s="16"/>
      <c r="BAW24" s="16"/>
      <c r="BAX24" s="16"/>
      <c r="BAY24" s="16"/>
      <c r="BAZ24" s="16"/>
      <c r="BBA24" s="16"/>
      <c r="BBB24" s="16"/>
      <c r="BBC24" s="16"/>
      <c r="BBD24" s="16"/>
      <c r="BBE24" s="16"/>
      <c r="BBF24" s="16"/>
      <c r="BBG24" s="16"/>
      <c r="BBH24" s="16"/>
      <c r="BBI24" s="16"/>
      <c r="BBJ24" s="16"/>
      <c r="BBK24" s="16"/>
      <c r="BBL24" s="16"/>
      <c r="BBM24" s="16"/>
      <c r="BBN24" s="16"/>
      <c r="BBO24" s="16"/>
      <c r="BBP24" s="16"/>
      <c r="BBQ24" s="16"/>
      <c r="BBR24" s="16"/>
      <c r="BBS24" s="16"/>
      <c r="BBT24" s="16"/>
      <c r="BBU24" s="16"/>
      <c r="BBV24" s="16"/>
      <c r="BBW24" s="16"/>
      <c r="BBX24" s="16"/>
      <c r="BBY24" s="16"/>
      <c r="BBZ24" s="16"/>
      <c r="BCA24" s="16"/>
      <c r="BCB24" s="16"/>
      <c r="BCC24" s="16"/>
      <c r="BCD24" s="16"/>
      <c r="BCE24" s="16"/>
      <c r="BCF24" s="16"/>
      <c r="BCG24" s="16"/>
      <c r="BCH24" s="16"/>
      <c r="BCI24" s="16"/>
      <c r="BCJ24" s="16"/>
      <c r="BCK24" s="16"/>
      <c r="BCL24" s="16"/>
      <c r="BCM24" s="16"/>
      <c r="BCN24" s="16"/>
      <c r="BCO24" s="16"/>
      <c r="BCP24" s="16"/>
      <c r="BCQ24" s="16"/>
      <c r="BCR24" s="16"/>
      <c r="BCS24" s="16"/>
      <c r="BCT24" s="16"/>
      <c r="BCU24" s="16"/>
      <c r="BCV24" s="16"/>
      <c r="BCW24" s="16"/>
      <c r="BCX24" s="16"/>
      <c r="BCY24" s="16"/>
      <c r="BCZ24" s="16"/>
      <c r="BDA24" s="16"/>
      <c r="BDB24" s="16"/>
      <c r="BDC24" s="16"/>
      <c r="BDD24" s="16"/>
      <c r="BDE24" s="16"/>
      <c r="BDF24" s="16"/>
      <c r="BDG24" s="16"/>
      <c r="BDH24" s="16"/>
      <c r="BDI24" s="16"/>
      <c r="BDJ24" s="16"/>
      <c r="BDK24" s="16"/>
      <c r="BDL24" s="16"/>
      <c r="BDM24" s="16"/>
      <c r="BDN24" s="16"/>
      <c r="BDO24" s="16"/>
      <c r="BDP24" s="16"/>
      <c r="BDQ24" s="16"/>
      <c r="BDR24" s="16"/>
      <c r="BDS24" s="16"/>
      <c r="BDT24" s="16"/>
      <c r="BDU24" s="16"/>
      <c r="BDV24" s="16"/>
      <c r="BDW24" s="16"/>
      <c r="BDX24" s="16"/>
      <c r="BDY24" s="16"/>
      <c r="BDZ24" s="16"/>
      <c r="BEA24" s="16"/>
      <c r="BEB24" s="16"/>
      <c r="BEC24" s="16"/>
      <c r="BED24" s="16"/>
      <c r="BEE24" s="16"/>
      <c r="BEF24" s="16"/>
      <c r="BEG24" s="16"/>
      <c r="BEH24" s="16"/>
      <c r="BEI24" s="16"/>
      <c r="BEJ24" s="16"/>
      <c r="BEK24" s="16"/>
      <c r="BEL24" s="16"/>
      <c r="BEM24" s="16"/>
      <c r="BEN24" s="16"/>
      <c r="BEO24" s="16"/>
      <c r="BEP24" s="16"/>
      <c r="BEQ24" s="16"/>
      <c r="BER24" s="16"/>
      <c r="BES24" s="16"/>
      <c r="BET24" s="16"/>
      <c r="BEU24" s="16"/>
      <c r="BEV24" s="16"/>
      <c r="BEW24" s="16"/>
      <c r="BEX24" s="16"/>
      <c r="BEY24" s="16"/>
      <c r="BEZ24" s="16"/>
      <c r="BFA24" s="16"/>
      <c r="BFB24" s="16"/>
      <c r="BFC24" s="16"/>
      <c r="BFD24" s="16"/>
      <c r="BFE24" s="16"/>
      <c r="BFF24" s="16"/>
      <c r="BFG24" s="16"/>
      <c r="BFH24" s="16"/>
      <c r="BFI24" s="16"/>
      <c r="BFJ24" s="16"/>
      <c r="BFK24" s="16"/>
      <c r="BFL24" s="16"/>
      <c r="BFM24" s="16"/>
      <c r="BFN24" s="16"/>
      <c r="BFO24" s="16"/>
      <c r="BFP24" s="16"/>
      <c r="BFQ24" s="16"/>
      <c r="BFR24" s="16"/>
      <c r="BFS24" s="16"/>
      <c r="BFT24" s="16"/>
      <c r="BFU24" s="16"/>
      <c r="BFV24" s="16"/>
      <c r="BFW24" s="16"/>
      <c r="BFX24" s="16"/>
      <c r="BFY24" s="16"/>
      <c r="BFZ24" s="16"/>
      <c r="BGA24" s="16"/>
      <c r="BGB24" s="16"/>
      <c r="BGC24" s="16"/>
      <c r="BGD24" s="16"/>
      <c r="BGE24" s="16"/>
      <c r="BGF24" s="16"/>
      <c r="BGG24" s="16"/>
      <c r="BGH24" s="16"/>
      <c r="BGI24" s="16"/>
      <c r="BGJ24" s="16"/>
      <c r="BGK24" s="16"/>
      <c r="BGL24" s="16"/>
      <c r="BGM24" s="16"/>
      <c r="BGN24" s="16"/>
      <c r="BGO24" s="16"/>
      <c r="BGP24" s="16"/>
      <c r="BGQ24" s="16"/>
      <c r="BGR24" s="16"/>
      <c r="BGS24" s="16"/>
      <c r="BGT24" s="16"/>
      <c r="BGU24" s="16"/>
      <c r="BGV24" s="16"/>
      <c r="BGW24" s="16"/>
      <c r="BGX24" s="16"/>
      <c r="BGY24" s="16"/>
      <c r="BGZ24" s="16"/>
      <c r="BHA24" s="16"/>
      <c r="BHB24" s="16"/>
      <c r="BHC24" s="16"/>
      <c r="BHD24" s="16"/>
      <c r="BHE24" s="16"/>
      <c r="BHF24" s="16"/>
      <c r="BHG24" s="16"/>
      <c r="BHH24" s="16"/>
      <c r="BHI24" s="16"/>
      <c r="BHJ24" s="16"/>
      <c r="BHK24" s="16"/>
      <c r="BHL24" s="16"/>
      <c r="BHM24" s="16"/>
      <c r="BHN24" s="16"/>
      <c r="BHO24" s="16"/>
      <c r="BHP24" s="16"/>
      <c r="BHQ24" s="16"/>
      <c r="BHR24" s="16"/>
      <c r="BHS24" s="16"/>
      <c r="BHT24" s="16"/>
      <c r="BHU24" s="16"/>
      <c r="BHV24" s="16"/>
      <c r="BHW24" s="16"/>
      <c r="BHX24" s="16"/>
      <c r="BHY24" s="16"/>
      <c r="BHZ24" s="16"/>
      <c r="BIA24" s="16"/>
      <c r="BIB24" s="16"/>
      <c r="BIC24" s="16"/>
      <c r="BID24" s="16"/>
      <c r="BIE24" s="16"/>
      <c r="BIF24" s="16"/>
      <c r="BIG24" s="16"/>
      <c r="BIH24" s="16"/>
      <c r="BII24" s="16"/>
      <c r="BIJ24" s="16"/>
      <c r="BIK24" s="16"/>
      <c r="BIL24" s="16"/>
      <c r="BIM24" s="16"/>
      <c r="BIN24" s="16"/>
      <c r="BIO24" s="16"/>
      <c r="BIP24" s="16"/>
      <c r="BIQ24" s="16"/>
      <c r="BIR24" s="16"/>
      <c r="BIS24" s="16"/>
      <c r="BIT24" s="16"/>
      <c r="BIU24" s="16"/>
      <c r="BIV24" s="16"/>
      <c r="BIW24" s="16"/>
      <c r="BIX24" s="16"/>
      <c r="BIY24" s="16"/>
      <c r="BIZ24" s="16"/>
      <c r="BJA24" s="16"/>
      <c r="BJB24" s="16"/>
      <c r="BJC24" s="16"/>
      <c r="BJD24" s="16"/>
      <c r="BJE24" s="16"/>
      <c r="BJF24" s="16"/>
      <c r="BJG24" s="16"/>
      <c r="BJH24" s="16"/>
      <c r="BJI24" s="16"/>
      <c r="BJJ24" s="16"/>
      <c r="BJK24" s="16"/>
      <c r="BJL24" s="16"/>
      <c r="BJM24" s="16"/>
      <c r="BJN24" s="16"/>
      <c r="BJO24" s="16"/>
      <c r="BJP24" s="16"/>
      <c r="BJQ24" s="16"/>
      <c r="BJR24" s="16"/>
      <c r="BJS24" s="16"/>
      <c r="BJT24" s="16"/>
      <c r="BJU24" s="16"/>
      <c r="BJV24" s="16"/>
      <c r="BJW24" s="16"/>
      <c r="BJX24" s="16"/>
      <c r="BJY24" s="16"/>
      <c r="BJZ24" s="16"/>
      <c r="BKA24" s="16"/>
      <c r="BKB24" s="16"/>
      <c r="BKC24" s="16"/>
      <c r="BKD24" s="16"/>
      <c r="BKE24" s="16"/>
      <c r="BKF24" s="16"/>
      <c r="BKG24" s="16"/>
      <c r="BKH24" s="16"/>
      <c r="BKI24" s="16"/>
      <c r="BKJ24" s="16"/>
      <c r="BKK24" s="16"/>
      <c r="BKL24" s="16"/>
      <c r="BKM24" s="16"/>
      <c r="BKN24" s="16"/>
      <c r="BKO24" s="16"/>
      <c r="BKP24" s="16"/>
      <c r="BKQ24" s="16"/>
      <c r="BKR24" s="16"/>
      <c r="BKS24" s="16"/>
      <c r="BKT24" s="16"/>
      <c r="BKU24" s="16"/>
      <c r="BKV24" s="16"/>
      <c r="BKW24" s="16"/>
      <c r="BKX24" s="16"/>
      <c r="BKY24" s="16"/>
      <c r="BKZ24" s="16"/>
      <c r="BLA24" s="16"/>
      <c r="BLB24" s="16"/>
      <c r="BLC24" s="16"/>
      <c r="BLD24" s="16"/>
      <c r="BLE24" s="16"/>
      <c r="BLF24" s="16"/>
      <c r="BLG24" s="16"/>
      <c r="BLH24" s="16"/>
      <c r="BLI24" s="16"/>
      <c r="BLJ24" s="16"/>
      <c r="BLK24" s="16"/>
      <c r="BLL24" s="16"/>
      <c r="BLM24" s="16"/>
      <c r="BLN24" s="16"/>
      <c r="BLO24" s="16"/>
      <c r="BLP24" s="16"/>
      <c r="BLQ24" s="16"/>
      <c r="BLR24" s="16"/>
      <c r="BLS24" s="16"/>
      <c r="BLT24" s="16"/>
      <c r="BLU24" s="16"/>
      <c r="BLV24" s="16"/>
      <c r="BLW24" s="16"/>
      <c r="BLX24" s="16"/>
      <c r="BLY24" s="16"/>
      <c r="BLZ24" s="16"/>
      <c r="BMA24" s="16"/>
      <c r="BMB24" s="16"/>
      <c r="BMC24" s="16"/>
      <c r="BMD24" s="16"/>
      <c r="BME24" s="16"/>
      <c r="BMF24" s="16"/>
      <c r="BMG24" s="16"/>
      <c r="BMH24" s="16"/>
      <c r="BMI24" s="16"/>
      <c r="BMJ24" s="16"/>
      <c r="BMK24" s="16"/>
      <c r="BML24" s="16"/>
      <c r="BMM24" s="16"/>
      <c r="BMN24" s="16"/>
      <c r="BMO24" s="16"/>
      <c r="BMP24" s="16"/>
      <c r="BMQ24" s="16"/>
      <c r="BMR24" s="16"/>
      <c r="BMS24" s="16"/>
      <c r="BMT24" s="16"/>
      <c r="BMU24" s="16"/>
      <c r="BMV24" s="16"/>
      <c r="BMW24" s="16"/>
      <c r="BMX24" s="16"/>
      <c r="BMY24" s="16"/>
      <c r="BMZ24" s="16"/>
      <c r="BNA24" s="16"/>
      <c r="BNB24" s="16"/>
      <c r="BNC24" s="16"/>
      <c r="BND24" s="16"/>
      <c r="BNE24" s="16"/>
      <c r="BNF24" s="16"/>
      <c r="BNG24" s="16"/>
      <c r="BNH24" s="16"/>
      <c r="BNI24" s="16"/>
      <c r="BNJ24" s="16"/>
      <c r="BNK24" s="16"/>
      <c r="BNL24" s="16"/>
      <c r="BNM24" s="16"/>
      <c r="BNN24" s="16"/>
      <c r="BNO24" s="16"/>
      <c r="BNP24" s="16"/>
      <c r="BNQ24" s="16"/>
      <c r="BNR24" s="16"/>
      <c r="BNS24" s="16"/>
      <c r="BNT24" s="16"/>
      <c r="BNU24" s="16"/>
      <c r="BNV24" s="16"/>
      <c r="BNW24" s="16"/>
      <c r="BNX24" s="16"/>
      <c r="BNY24" s="16"/>
      <c r="BNZ24" s="16"/>
      <c r="BOA24" s="16"/>
      <c r="BOB24" s="16"/>
      <c r="BOC24" s="16"/>
      <c r="BOD24" s="16"/>
      <c r="BOE24" s="16"/>
      <c r="BOF24" s="16"/>
      <c r="BOG24" s="16"/>
      <c r="BOH24" s="16"/>
      <c r="BOI24" s="16"/>
      <c r="BOJ24" s="16"/>
      <c r="BOK24" s="16"/>
      <c r="BOL24" s="16"/>
      <c r="BOM24" s="16"/>
      <c r="BON24" s="16"/>
      <c r="BOO24" s="16"/>
      <c r="BOP24" s="16"/>
      <c r="BOQ24" s="16"/>
      <c r="BOR24" s="16"/>
      <c r="BOS24" s="16"/>
      <c r="BOT24" s="16"/>
      <c r="BOU24" s="16"/>
      <c r="BOV24" s="16"/>
      <c r="BOW24" s="16"/>
      <c r="BOX24" s="16"/>
      <c r="BOY24" s="16"/>
      <c r="BOZ24" s="16"/>
      <c r="BPA24" s="16"/>
      <c r="BPB24" s="16"/>
      <c r="BPC24" s="16"/>
      <c r="BPD24" s="16"/>
      <c r="BPE24" s="16"/>
      <c r="BPF24" s="16"/>
      <c r="BPG24" s="16"/>
      <c r="BPH24" s="16"/>
      <c r="BPI24" s="16"/>
      <c r="BPJ24" s="16"/>
      <c r="BPK24" s="16"/>
      <c r="BPL24" s="16"/>
      <c r="BPM24" s="16"/>
      <c r="BPN24" s="16"/>
      <c r="BPO24" s="16"/>
      <c r="BPP24" s="16"/>
      <c r="BPQ24" s="16"/>
      <c r="BPR24" s="16"/>
      <c r="BPS24" s="16"/>
      <c r="BPT24" s="16"/>
      <c r="BPU24" s="16"/>
      <c r="BPV24" s="16"/>
      <c r="BPW24" s="16"/>
      <c r="BPX24" s="16"/>
      <c r="BPY24" s="16"/>
      <c r="BPZ24" s="16"/>
      <c r="BQA24" s="16"/>
      <c r="BQB24" s="16"/>
      <c r="BQC24" s="16"/>
      <c r="BQD24" s="16"/>
      <c r="BQE24" s="16"/>
      <c r="BQF24" s="16"/>
      <c r="BQG24" s="16"/>
      <c r="BQH24" s="16"/>
      <c r="BQI24" s="16"/>
      <c r="BQJ24" s="16"/>
      <c r="BQK24" s="16"/>
      <c r="BQL24" s="16"/>
      <c r="BQM24" s="16"/>
      <c r="BQN24" s="16"/>
      <c r="BQO24" s="16"/>
      <c r="BQP24" s="16"/>
      <c r="BQQ24" s="16"/>
      <c r="BQR24" s="16"/>
      <c r="BQS24" s="16"/>
      <c r="BQT24" s="16"/>
      <c r="BQU24" s="16"/>
      <c r="BQV24" s="16"/>
      <c r="BQW24" s="16"/>
      <c r="BQX24" s="16"/>
      <c r="BQY24" s="16"/>
      <c r="BQZ24" s="16"/>
      <c r="BRA24" s="16"/>
      <c r="BRB24" s="16"/>
      <c r="BRC24" s="16"/>
      <c r="BRD24" s="16"/>
      <c r="BRE24" s="16"/>
      <c r="BRF24" s="16"/>
      <c r="BRG24" s="16"/>
      <c r="BRH24" s="16"/>
      <c r="BRI24" s="16"/>
      <c r="BRJ24" s="16"/>
      <c r="BRK24" s="16"/>
      <c r="BRL24" s="16"/>
      <c r="BRM24" s="16"/>
      <c r="BRN24" s="16"/>
      <c r="BRO24" s="16"/>
      <c r="BRP24" s="16"/>
      <c r="BRQ24" s="16"/>
      <c r="BRR24" s="16"/>
      <c r="BRS24" s="16"/>
      <c r="BRT24" s="16"/>
      <c r="BRU24" s="16"/>
      <c r="BRV24" s="16"/>
      <c r="BRW24" s="16"/>
      <c r="BRX24" s="16"/>
      <c r="BRY24" s="16"/>
      <c r="BRZ24" s="16"/>
      <c r="BSA24" s="16"/>
      <c r="BSB24" s="16"/>
      <c r="BSC24" s="16"/>
      <c r="BSD24" s="16"/>
      <c r="BSE24" s="16"/>
      <c r="BSF24" s="16"/>
      <c r="BSG24" s="16"/>
      <c r="BSH24" s="16"/>
      <c r="BSI24" s="16"/>
      <c r="BSJ24" s="16"/>
      <c r="BSK24" s="16"/>
      <c r="BSL24" s="16"/>
      <c r="BSM24" s="16"/>
      <c r="BSN24" s="16"/>
      <c r="BSO24" s="16"/>
      <c r="BSP24" s="16"/>
      <c r="BSQ24" s="16"/>
      <c r="BSR24" s="16"/>
      <c r="BSS24" s="16"/>
      <c r="BST24" s="16"/>
      <c r="BSU24" s="16"/>
      <c r="BSV24" s="16"/>
      <c r="BSW24" s="16"/>
      <c r="BSX24" s="16"/>
      <c r="BSY24" s="16"/>
      <c r="BSZ24" s="16"/>
      <c r="BTA24" s="16"/>
      <c r="BTB24" s="16"/>
      <c r="BTC24" s="16"/>
      <c r="BTD24" s="16"/>
      <c r="BTE24" s="16"/>
      <c r="BTF24" s="16"/>
      <c r="BTG24" s="16"/>
      <c r="BTH24" s="16"/>
    </row>
    <row r="25" spans="1:1880" s="226" customFormat="1" ht="84.6" customHeight="1" x14ac:dyDescent="0.3">
      <c r="A25" s="385">
        <v>41</v>
      </c>
      <c r="B25" s="381" t="s">
        <v>263</v>
      </c>
      <c r="C25" s="422" t="s">
        <v>276</v>
      </c>
      <c r="D25" s="387" t="s">
        <v>280</v>
      </c>
      <c r="E25" s="195" t="e">
        <f>INDEX('PY1 Data(H)'!$A$1:$CY$240,MATCH('Unit Data from Audit Worksheet'!$A25,'PY1 Data(H)'!$A$1:$A$240,0),MATCH('Unit Data from Audit Worksheet'!$D$2,'PY1 Data(H)'!$A$1:$CY$1,0))</f>
        <v>#N/A</v>
      </c>
      <c r="F25" s="99">
        <v>0</v>
      </c>
      <c r="G25" s="410">
        <f>IF(F25&lt;0,"Error: Enter as positive.",)</f>
        <v>0</v>
      </c>
      <c r="H25" s="492"/>
      <c r="I25" s="493"/>
      <c r="J25" s="440"/>
      <c r="K25" s="310"/>
      <c r="L25"/>
      <c r="M25" s="16"/>
      <c r="N25" s="100"/>
      <c r="O25" s="16"/>
      <c r="P25" s="16"/>
      <c r="Q25" s="16"/>
      <c r="R25" s="16"/>
      <c r="S25" s="16"/>
      <c r="T25" s="16"/>
      <c r="U25" s="16"/>
      <c r="V25" s="16"/>
      <c r="W25" s="16"/>
      <c r="X25" s="16"/>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s="16"/>
      <c r="DT25" s="16"/>
      <c r="DU25" s="16"/>
      <c r="DV25" s="16"/>
      <c r="DW25" s="16"/>
      <c r="DX25" s="16"/>
      <c r="DY25" s="16"/>
      <c r="DZ25" s="16"/>
      <c r="EA25" s="16"/>
      <c r="EB25" s="16"/>
      <c r="EC25" s="16"/>
      <c r="ED25" s="16"/>
      <c r="EE25" s="16"/>
      <c r="EF25" s="16"/>
      <c r="EG25" s="16"/>
      <c r="EH25" s="16"/>
      <c r="EI25" s="16"/>
      <c r="EJ25" s="16"/>
      <c r="EK25" s="16"/>
      <c r="EL25" s="16"/>
      <c r="EM25" s="16"/>
      <c r="EN25" s="16"/>
      <c r="EO25" s="16"/>
      <c r="EP25" s="16"/>
      <c r="EQ25" s="16"/>
      <c r="ER25" s="16"/>
      <c r="ES25" s="16"/>
      <c r="ET25" s="16"/>
      <c r="EU25" s="16"/>
      <c r="EV25" s="16"/>
      <c r="EW25" s="16"/>
      <c r="EX25" s="16"/>
      <c r="EY25" s="16"/>
      <c r="EZ25" s="16"/>
      <c r="FA25" s="16"/>
      <c r="FB25" s="16"/>
      <c r="FC25" s="16"/>
      <c r="FD25" s="16"/>
      <c r="FE25" s="16"/>
      <c r="FF25" s="16"/>
      <c r="FG25" s="16"/>
      <c r="FH25" s="16"/>
      <c r="FI25" s="16"/>
      <c r="FJ25" s="16"/>
      <c r="FK25" s="16"/>
      <c r="FL25" s="16"/>
      <c r="FM25" s="16"/>
      <c r="FN25" s="16"/>
      <c r="FO25" s="16"/>
      <c r="FP25" s="16"/>
      <c r="FQ25" s="16"/>
      <c r="FR25" s="16"/>
      <c r="FS25" s="16"/>
      <c r="FT25" s="16"/>
      <c r="FU25" s="16"/>
      <c r="FV25" s="16"/>
      <c r="FW25" s="16"/>
      <c r="FX25" s="16"/>
      <c r="FY25" s="16"/>
      <c r="FZ25" s="16"/>
      <c r="GA25" s="16"/>
      <c r="GB25" s="16"/>
      <c r="GC25" s="16"/>
      <c r="GD25" s="16"/>
      <c r="GE25" s="16"/>
      <c r="GF25" s="16"/>
      <c r="GG25" s="16"/>
      <c r="GH25" s="16"/>
      <c r="GI25" s="16"/>
      <c r="GJ25" s="16"/>
      <c r="GK25" s="16"/>
      <c r="GL25" s="16"/>
      <c r="GM25" s="16"/>
      <c r="GN25" s="16"/>
      <c r="GO25" s="16"/>
      <c r="GP25" s="16"/>
      <c r="GQ25" s="16"/>
      <c r="GR25" s="16"/>
      <c r="GS25" s="16"/>
      <c r="GT25" s="16"/>
      <c r="GU25" s="16"/>
      <c r="GV25" s="16"/>
      <c r="GW25" s="16"/>
      <c r="GX25" s="16"/>
      <c r="GY25" s="16"/>
      <c r="GZ25" s="16"/>
      <c r="HA25" s="16"/>
      <c r="HB25" s="16"/>
      <c r="HC25" s="16"/>
      <c r="HD25" s="16"/>
      <c r="HE25" s="16"/>
      <c r="HF25" s="16"/>
      <c r="HG25" s="16"/>
      <c r="HH25" s="16"/>
      <c r="HI25" s="16"/>
      <c r="HJ25" s="16"/>
      <c r="HK25" s="16"/>
      <c r="HL25" s="16"/>
      <c r="HM25" s="16"/>
      <c r="HN25" s="16"/>
      <c r="HO25" s="16"/>
      <c r="HP25" s="16"/>
      <c r="HQ25" s="16"/>
      <c r="HR25" s="16"/>
      <c r="HS25" s="16"/>
      <c r="HT25" s="16"/>
      <c r="HU25" s="16"/>
      <c r="HV25" s="16"/>
      <c r="HW25" s="16"/>
      <c r="HX25" s="16"/>
      <c r="HY25" s="16"/>
      <c r="HZ25" s="16"/>
      <c r="IA25" s="16"/>
      <c r="IB25" s="16"/>
      <c r="IC25" s="16"/>
      <c r="ID25" s="16"/>
      <c r="IE25" s="16"/>
      <c r="IF25" s="16"/>
      <c r="IG25" s="16"/>
      <c r="IH25" s="16"/>
      <c r="II25" s="16"/>
      <c r="IJ25" s="16"/>
      <c r="IK25" s="16"/>
      <c r="IL25" s="16"/>
      <c r="IM25" s="16"/>
      <c r="IN25" s="16"/>
      <c r="IO25" s="16"/>
      <c r="IP25" s="16"/>
      <c r="IQ25" s="16"/>
      <c r="IR25" s="16"/>
      <c r="IS25" s="16"/>
      <c r="IT25" s="16"/>
      <c r="IU25" s="16"/>
      <c r="IV25" s="16"/>
      <c r="IW25" s="16"/>
      <c r="IX25" s="16"/>
      <c r="IY25" s="16"/>
      <c r="IZ25" s="16"/>
      <c r="JA25" s="16"/>
      <c r="JB25" s="16"/>
      <c r="JC25" s="16"/>
      <c r="JD25" s="16"/>
      <c r="JE25" s="16"/>
      <c r="JF25" s="16"/>
      <c r="JG25" s="16"/>
      <c r="JH25" s="16"/>
      <c r="JI25" s="16"/>
      <c r="JJ25" s="16"/>
      <c r="JK25" s="16"/>
      <c r="JL25" s="16"/>
      <c r="JM25" s="16"/>
      <c r="JN25" s="16"/>
      <c r="JO25" s="16"/>
      <c r="JP25" s="16"/>
      <c r="JQ25" s="16"/>
      <c r="JR25" s="16"/>
      <c r="JS25" s="16"/>
      <c r="JT25" s="16"/>
      <c r="JU25" s="16"/>
      <c r="JV25" s="16"/>
      <c r="JW25" s="16"/>
      <c r="JX25" s="16"/>
      <c r="JY25" s="16"/>
      <c r="JZ25" s="16"/>
      <c r="KA25" s="16"/>
      <c r="KB25" s="16"/>
      <c r="KC25" s="16"/>
      <c r="KD25" s="16"/>
      <c r="KE25" s="16"/>
      <c r="KF25" s="16"/>
      <c r="KG25" s="16"/>
      <c r="KH25" s="16"/>
      <c r="KI25" s="16"/>
      <c r="KJ25" s="16"/>
      <c r="KK25" s="16"/>
      <c r="KL25" s="16"/>
      <c r="KM25" s="16"/>
      <c r="KN25" s="16"/>
      <c r="KO25" s="16"/>
      <c r="KP25" s="16"/>
      <c r="KQ25" s="16"/>
      <c r="KR25" s="16"/>
      <c r="KS25" s="16"/>
      <c r="KT25" s="16"/>
      <c r="KU25" s="16"/>
      <c r="KV25" s="16"/>
      <c r="KW25" s="16"/>
      <c r="KX25" s="16"/>
      <c r="KY25" s="16"/>
      <c r="KZ25" s="16"/>
      <c r="LA25" s="16"/>
      <c r="LB25" s="16"/>
      <c r="LC25" s="16"/>
      <c r="LD25" s="16"/>
      <c r="LE25" s="16"/>
      <c r="LF25" s="16"/>
      <c r="LG25" s="16"/>
      <c r="LH25" s="16"/>
      <c r="LI25" s="16"/>
      <c r="LJ25" s="16"/>
      <c r="LK25" s="16"/>
      <c r="LL25" s="16"/>
      <c r="LM25" s="16"/>
      <c r="LN25" s="16"/>
      <c r="LO25" s="16"/>
      <c r="LP25" s="16"/>
      <c r="LQ25" s="16"/>
      <c r="LR25" s="16"/>
      <c r="LS25" s="16"/>
      <c r="LT25" s="16"/>
      <c r="LU25" s="16"/>
      <c r="LV25" s="16"/>
      <c r="LW25" s="16"/>
      <c r="LX25" s="16"/>
      <c r="LY25" s="16"/>
      <c r="LZ25" s="16"/>
      <c r="MA25" s="16"/>
      <c r="MB25" s="16"/>
      <c r="MC25" s="16"/>
      <c r="MD25" s="16"/>
      <c r="ME25" s="16"/>
      <c r="MF25" s="16"/>
      <c r="MG25" s="16"/>
      <c r="MH25" s="16"/>
      <c r="MI25" s="16"/>
      <c r="MJ25" s="16"/>
      <c r="MK25" s="16"/>
      <c r="ML25" s="16"/>
      <c r="MM25" s="16"/>
      <c r="MN25" s="16"/>
      <c r="MO25" s="16"/>
      <c r="MP25" s="16"/>
      <c r="MQ25" s="16"/>
      <c r="MR25" s="16"/>
      <c r="MS25" s="16"/>
      <c r="MT25" s="16"/>
      <c r="MU25" s="16"/>
      <c r="MV25" s="16"/>
      <c r="MW25" s="16"/>
      <c r="MX25" s="16"/>
      <c r="MY25" s="16"/>
      <c r="MZ25" s="16"/>
      <c r="NA25" s="16"/>
      <c r="NB25" s="16"/>
      <c r="NC25" s="16"/>
      <c r="ND25" s="16"/>
      <c r="NE25" s="16"/>
      <c r="NF25" s="16"/>
      <c r="NG25" s="16"/>
      <c r="NH25" s="16"/>
      <c r="NI25" s="16"/>
      <c r="NJ25" s="16"/>
      <c r="NK25" s="16"/>
      <c r="NL25" s="16"/>
      <c r="NM25" s="16"/>
      <c r="NN25" s="16"/>
      <c r="NO25" s="16"/>
      <c r="NP25" s="16"/>
      <c r="NQ25" s="16"/>
      <c r="NR25" s="16"/>
      <c r="NS25" s="16"/>
      <c r="NT25" s="16"/>
      <c r="NU25" s="16"/>
      <c r="NV25" s="16"/>
      <c r="NW25" s="16"/>
      <c r="NX25" s="16"/>
      <c r="NY25" s="16"/>
      <c r="NZ25" s="16"/>
      <c r="OA25" s="16"/>
      <c r="OB25" s="16"/>
      <c r="OC25" s="16"/>
      <c r="OD25" s="16"/>
      <c r="OE25" s="16"/>
      <c r="OF25" s="16"/>
      <c r="OG25" s="16"/>
      <c r="OH25" s="16"/>
      <c r="OI25" s="16"/>
      <c r="OJ25" s="16"/>
      <c r="OK25" s="16"/>
      <c r="OL25" s="16"/>
      <c r="OM25" s="16"/>
      <c r="ON25" s="16"/>
      <c r="OO25" s="16"/>
      <c r="OP25" s="16"/>
      <c r="OQ25" s="16"/>
      <c r="OR25" s="16"/>
      <c r="OS25" s="16"/>
      <c r="OT25" s="16"/>
      <c r="OU25" s="16"/>
      <c r="OV25" s="16"/>
      <c r="OW25" s="16"/>
      <c r="OX25" s="16"/>
      <c r="OY25" s="16"/>
      <c r="OZ25" s="16"/>
      <c r="PA25" s="16"/>
      <c r="PB25" s="16"/>
      <c r="PC25" s="16"/>
      <c r="PD25" s="16"/>
      <c r="PE25" s="16"/>
      <c r="PF25" s="16"/>
      <c r="PG25" s="16"/>
      <c r="PH25" s="16"/>
      <c r="PI25" s="16"/>
      <c r="PJ25" s="16"/>
      <c r="PK25" s="16"/>
      <c r="PL25" s="16"/>
      <c r="PM25" s="16"/>
      <c r="PN25" s="16"/>
      <c r="PO25" s="16"/>
      <c r="PP25" s="16"/>
      <c r="PQ25" s="16"/>
      <c r="PR25" s="16"/>
      <c r="PS25" s="16"/>
      <c r="PT25" s="16"/>
      <c r="PU25" s="16"/>
      <c r="PV25" s="16"/>
      <c r="PW25" s="16"/>
      <c r="PX25" s="16"/>
      <c r="PY25" s="16"/>
      <c r="PZ25" s="16"/>
      <c r="QA25" s="16"/>
      <c r="QB25" s="16"/>
      <c r="QC25" s="16"/>
      <c r="QD25" s="16"/>
      <c r="QE25" s="16"/>
      <c r="QF25" s="16"/>
      <c r="QG25" s="16"/>
      <c r="QH25" s="16"/>
      <c r="QI25" s="16"/>
      <c r="QJ25" s="16"/>
      <c r="QK25" s="16"/>
      <c r="QL25" s="16"/>
      <c r="QM25" s="16"/>
      <c r="QN25" s="16"/>
      <c r="QO25" s="16"/>
      <c r="QP25" s="16"/>
      <c r="QQ25" s="16"/>
      <c r="QR25" s="16"/>
      <c r="QS25" s="16"/>
      <c r="QT25" s="16"/>
      <c r="QU25" s="16"/>
      <c r="QV25" s="16"/>
      <c r="QW25" s="16"/>
      <c r="QX25" s="16"/>
      <c r="QY25" s="16"/>
      <c r="QZ25" s="16"/>
      <c r="RA25" s="16"/>
      <c r="RB25" s="16"/>
      <c r="RC25" s="16"/>
      <c r="RD25" s="16"/>
      <c r="RE25" s="16"/>
      <c r="RF25" s="16"/>
      <c r="RG25" s="16"/>
      <c r="RH25" s="16"/>
      <c r="RI25" s="16"/>
      <c r="RJ25" s="16"/>
      <c r="RK25" s="16"/>
      <c r="RL25" s="16"/>
      <c r="RM25" s="16"/>
      <c r="RN25" s="16"/>
      <c r="RO25" s="16"/>
      <c r="RP25" s="16"/>
      <c r="RQ25" s="16"/>
      <c r="RR25" s="16"/>
      <c r="RS25" s="16"/>
      <c r="RT25" s="16"/>
      <c r="RU25" s="16"/>
      <c r="RV25" s="16"/>
      <c r="RW25" s="16"/>
      <c r="RX25" s="16"/>
      <c r="RY25" s="16"/>
      <c r="RZ25" s="16"/>
      <c r="SA25" s="16"/>
      <c r="SB25" s="16"/>
      <c r="SC25" s="16"/>
      <c r="SD25" s="16"/>
      <c r="SE25" s="16"/>
      <c r="SF25" s="16"/>
      <c r="SG25" s="16"/>
      <c r="SH25" s="16"/>
      <c r="SI25" s="16"/>
      <c r="SJ25" s="16"/>
      <c r="SK25" s="16"/>
      <c r="SL25" s="16"/>
      <c r="SM25" s="16"/>
      <c r="SN25" s="16"/>
      <c r="SO25" s="16"/>
      <c r="SP25" s="16"/>
      <c r="SQ25" s="16"/>
      <c r="SR25" s="16"/>
      <c r="SS25" s="16"/>
      <c r="ST25" s="16"/>
      <c r="SU25" s="16"/>
      <c r="SV25" s="16"/>
      <c r="SW25" s="16"/>
      <c r="SX25" s="16"/>
      <c r="SY25" s="16"/>
      <c r="SZ25" s="16"/>
      <c r="TA25" s="16"/>
      <c r="TB25" s="16"/>
      <c r="TC25" s="16"/>
      <c r="TD25" s="16"/>
      <c r="TE25" s="16"/>
      <c r="TF25" s="16"/>
      <c r="TG25" s="16"/>
      <c r="TH25" s="16"/>
      <c r="TI25" s="16"/>
      <c r="TJ25" s="16"/>
      <c r="TK25" s="16"/>
      <c r="TL25" s="16"/>
      <c r="TM25" s="16"/>
      <c r="TN25" s="16"/>
      <c r="TO25" s="16"/>
      <c r="TP25" s="16"/>
      <c r="TQ25" s="16"/>
      <c r="TR25" s="16"/>
      <c r="TS25" s="16"/>
      <c r="TT25" s="16"/>
      <c r="TU25" s="16"/>
      <c r="TV25" s="16"/>
      <c r="TW25" s="16"/>
      <c r="TX25" s="16"/>
      <c r="TY25" s="16"/>
      <c r="TZ25" s="16"/>
      <c r="UA25" s="16"/>
      <c r="UB25" s="16"/>
      <c r="UC25" s="16"/>
      <c r="UD25" s="16"/>
      <c r="UE25" s="16"/>
      <c r="UF25" s="16"/>
      <c r="UG25" s="16"/>
      <c r="UH25" s="16"/>
      <c r="UI25" s="16"/>
      <c r="UJ25" s="16"/>
      <c r="UK25" s="16"/>
      <c r="UL25" s="16"/>
      <c r="UM25" s="16"/>
      <c r="UN25" s="16"/>
      <c r="UO25" s="16"/>
      <c r="UP25" s="16"/>
      <c r="UQ25" s="16"/>
      <c r="UR25" s="16"/>
      <c r="US25" s="16"/>
      <c r="UT25" s="16"/>
      <c r="UU25" s="16"/>
      <c r="UV25" s="16"/>
      <c r="UW25" s="16"/>
      <c r="UX25" s="16"/>
      <c r="UY25" s="16"/>
      <c r="UZ25" s="16"/>
      <c r="VA25" s="16"/>
      <c r="VB25" s="16"/>
      <c r="VC25" s="16"/>
      <c r="VD25" s="16"/>
      <c r="VE25" s="16"/>
      <c r="VF25" s="16"/>
      <c r="VG25" s="16"/>
      <c r="VH25" s="16"/>
      <c r="VI25" s="16"/>
      <c r="VJ25" s="16"/>
      <c r="VK25" s="16"/>
      <c r="VL25" s="16"/>
      <c r="VM25" s="16"/>
      <c r="VN25" s="16"/>
      <c r="VO25" s="16"/>
      <c r="VP25" s="16"/>
      <c r="VQ25" s="16"/>
      <c r="VR25" s="16"/>
      <c r="VS25" s="16"/>
      <c r="VT25" s="16"/>
      <c r="VU25" s="16"/>
      <c r="VV25" s="16"/>
      <c r="VW25" s="16"/>
      <c r="VX25" s="16"/>
      <c r="VY25" s="16"/>
      <c r="VZ25" s="16"/>
      <c r="WA25" s="16"/>
      <c r="WB25" s="16"/>
      <c r="WC25" s="16"/>
      <c r="WD25" s="16"/>
      <c r="WE25" s="16"/>
      <c r="WF25" s="16"/>
      <c r="WG25" s="16"/>
      <c r="WH25" s="16"/>
      <c r="WI25" s="16"/>
      <c r="WJ25" s="16"/>
      <c r="WK25" s="16"/>
      <c r="WL25" s="16"/>
      <c r="WM25" s="16"/>
      <c r="WN25" s="16"/>
      <c r="WO25" s="16"/>
      <c r="WP25" s="16"/>
      <c r="WQ25" s="16"/>
      <c r="WR25" s="16"/>
      <c r="WS25" s="16"/>
      <c r="WT25" s="16"/>
      <c r="WU25" s="16"/>
      <c r="WV25" s="16"/>
      <c r="WW25" s="16"/>
      <c r="WX25" s="16"/>
      <c r="WY25" s="16"/>
      <c r="WZ25" s="16"/>
      <c r="XA25" s="16"/>
      <c r="XB25" s="16"/>
      <c r="XC25" s="16"/>
      <c r="XD25" s="16"/>
      <c r="XE25" s="16"/>
      <c r="XF25" s="16"/>
      <c r="XG25" s="16"/>
      <c r="XH25" s="16"/>
      <c r="XI25" s="16"/>
      <c r="XJ25" s="16"/>
      <c r="XK25" s="16"/>
      <c r="XL25" s="16"/>
      <c r="XM25" s="16"/>
      <c r="XN25" s="16"/>
      <c r="XO25" s="16"/>
      <c r="XP25" s="16"/>
      <c r="XQ25" s="16"/>
      <c r="XR25" s="16"/>
      <c r="XS25" s="16"/>
      <c r="XT25" s="16"/>
      <c r="XU25" s="16"/>
      <c r="XV25" s="16"/>
      <c r="XW25" s="16"/>
      <c r="XX25" s="16"/>
      <c r="XY25" s="16"/>
      <c r="XZ25" s="16"/>
      <c r="YA25" s="16"/>
      <c r="YB25" s="16"/>
      <c r="YC25" s="16"/>
      <c r="YD25" s="16"/>
      <c r="YE25" s="16"/>
      <c r="YF25" s="16"/>
      <c r="YG25" s="16"/>
      <c r="YH25" s="16"/>
      <c r="YI25" s="16"/>
      <c r="YJ25" s="16"/>
      <c r="YK25" s="16"/>
      <c r="YL25" s="16"/>
      <c r="YM25" s="16"/>
      <c r="YN25" s="16"/>
      <c r="YO25" s="16"/>
      <c r="YP25" s="16"/>
      <c r="YQ25" s="16"/>
      <c r="YR25" s="16"/>
      <c r="YS25" s="16"/>
      <c r="YT25" s="16"/>
      <c r="YU25" s="16"/>
      <c r="YV25" s="16"/>
      <c r="YW25" s="16"/>
      <c r="YX25" s="16"/>
      <c r="YY25" s="16"/>
      <c r="YZ25" s="16"/>
      <c r="ZA25" s="16"/>
      <c r="ZB25" s="16"/>
      <c r="ZC25" s="16"/>
      <c r="ZD25" s="16"/>
      <c r="ZE25" s="16"/>
      <c r="ZF25" s="16"/>
      <c r="ZG25" s="16"/>
      <c r="ZH25" s="16"/>
      <c r="ZI25" s="16"/>
      <c r="ZJ25" s="16"/>
      <c r="ZK25" s="16"/>
      <c r="ZL25" s="16"/>
      <c r="ZM25" s="16"/>
      <c r="ZN25" s="16"/>
      <c r="ZO25" s="16"/>
      <c r="ZP25" s="16"/>
      <c r="ZQ25" s="16"/>
      <c r="ZR25" s="16"/>
      <c r="ZS25" s="16"/>
      <c r="ZT25" s="16"/>
      <c r="ZU25" s="16"/>
      <c r="ZV25" s="16"/>
      <c r="ZW25" s="16"/>
      <c r="ZX25" s="16"/>
      <c r="ZY25" s="16"/>
      <c r="ZZ25" s="16"/>
      <c r="AAA25" s="16"/>
      <c r="AAB25" s="16"/>
      <c r="AAC25" s="16"/>
      <c r="AAD25" s="16"/>
      <c r="AAE25" s="16"/>
      <c r="AAF25" s="16"/>
      <c r="AAG25" s="16"/>
      <c r="AAH25" s="16"/>
      <c r="AAI25" s="16"/>
      <c r="AAJ25" s="16"/>
      <c r="AAK25" s="16"/>
      <c r="AAL25" s="16"/>
      <c r="AAM25" s="16"/>
      <c r="AAN25" s="16"/>
      <c r="AAO25" s="16"/>
      <c r="AAP25" s="16"/>
      <c r="AAQ25" s="16"/>
      <c r="AAR25" s="16"/>
      <c r="AAS25" s="16"/>
      <c r="AAT25" s="16"/>
      <c r="AAU25" s="16"/>
      <c r="AAV25" s="16"/>
      <c r="AAW25" s="16"/>
      <c r="AAX25" s="16"/>
      <c r="AAY25" s="16"/>
      <c r="AAZ25" s="16"/>
      <c r="ABA25" s="16"/>
      <c r="ABB25" s="16"/>
      <c r="ABC25" s="16"/>
      <c r="ABD25" s="16"/>
      <c r="ABE25" s="16"/>
      <c r="ABF25" s="16"/>
      <c r="ABG25" s="16"/>
      <c r="ABH25" s="16"/>
      <c r="ABI25" s="16"/>
      <c r="ABJ25" s="16"/>
      <c r="ABK25" s="16"/>
      <c r="ABL25" s="16"/>
      <c r="ABM25" s="16"/>
      <c r="ABN25" s="16"/>
      <c r="ABO25" s="16"/>
      <c r="ABP25" s="16"/>
      <c r="ABQ25" s="16"/>
      <c r="ABR25" s="16"/>
      <c r="ABS25" s="16"/>
      <c r="ABT25" s="16"/>
      <c r="ABU25" s="16"/>
      <c r="ABV25" s="16"/>
      <c r="ABW25" s="16"/>
      <c r="ABX25" s="16"/>
      <c r="ABY25" s="16"/>
      <c r="ABZ25" s="16"/>
      <c r="ACA25" s="16"/>
      <c r="ACB25" s="16"/>
      <c r="ACC25" s="16"/>
      <c r="ACD25" s="16"/>
      <c r="ACE25" s="16"/>
      <c r="ACF25" s="16"/>
      <c r="ACG25" s="16"/>
      <c r="ACH25" s="16"/>
      <c r="ACI25" s="16"/>
      <c r="ACJ25" s="16"/>
      <c r="ACK25" s="16"/>
      <c r="ACL25" s="16"/>
      <c r="ACM25" s="16"/>
      <c r="ACN25" s="16"/>
      <c r="ACO25" s="16"/>
      <c r="ACP25" s="16"/>
      <c r="ACQ25" s="16"/>
      <c r="ACR25" s="16"/>
      <c r="ACS25" s="16"/>
      <c r="ACT25" s="16"/>
      <c r="ACU25" s="16"/>
      <c r="ACV25" s="16"/>
      <c r="ACW25" s="16"/>
      <c r="ACX25" s="16"/>
      <c r="ACY25" s="16"/>
      <c r="ACZ25" s="16"/>
      <c r="ADA25" s="16"/>
      <c r="ADB25" s="16"/>
      <c r="ADC25" s="16"/>
      <c r="ADD25" s="16"/>
      <c r="ADE25" s="16"/>
      <c r="ADF25" s="16"/>
      <c r="ADG25" s="16"/>
      <c r="ADH25" s="16"/>
      <c r="ADI25" s="16"/>
      <c r="ADJ25" s="16"/>
      <c r="ADK25" s="16"/>
      <c r="ADL25" s="16"/>
      <c r="ADM25" s="16"/>
      <c r="ADN25" s="16"/>
      <c r="ADO25" s="16"/>
      <c r="ADP25" s="16"/>
      <c r="ADQ25" s="16"/>
      <c r="ADR25" s="16"/>
      <c r="ADS25" s="16"/>
      <c r="ADT25" s="16"/>
      <c r="ADU25" s="16"/>
      <c r="ADV25" s="16"/>
      <c r="ADW25" s="16"/>
      <c r="ADX25" s="16"/>
      <c r="ADY25" s="16"/>
      <c r="ADZ25" s="16"/>
      <c r="AEA25" s="16"/>
      <c r="AEB25" s="16"/>
      <c r="AEC25" s="16"/>
      <c r="AED25" s="16"/>
      <c r="AEE25" s="16"/>
      <c r="AEF25" s="16"/>
      <c r="AEG25" s="16"/>
      <c r="AEH25" s="16"/>
      <c r="AEI25" s="16"/>
      <c r="AEJ25" s="16"/>
      <c r="AEK25" s="16"/>
      <c r="AEL25" s="16"/>
      <c r="AEM25" s="16"/>
      <c r="AEN25" s="16"/>
      <c r="AEO25" s="16"/>
      <c r="AEP25" s="16"/>
      <c r="AEQ25" s="16"/>
      <c r="AER25" s="16"/>
      <c r="AES25" s="16"/>
      <c r="AET25" s="16"/>
      <c r="AEU25" s="16"/>
      <c r="AEV25" s="16"/>
      <c r="AEW25" s="16"/>
      <c r="AEX25" s="16"/>
      <c r="AEY25" s="16"/>
      <c r="AEZ25" s="16"/>
      <c r="AFA25" s="16"/>
      <c r="AFB25" s="16"/>
      <c r="AFC25" s="16"/>
      <c r="AFD25" s="16"/>
      <c r="AFE25" s="16"/>
      <c r="AFF25" s="16"/>
      <c r="AFG25" s="16"/>
      <c r="AFH25" s="16"/>
      <c r="AFI25" s="16"/>
      <c r="AFJ25" s="16"/>
      <c r="AFK25" s="16"/>
      <c r="AFL25" s="16"/>
      <c r="AFM25" s="16"/>
      <c r="AFN25" s="16"/>
      <c r="AFO25" s="16"/>
      <c r="AFP25" s="16"/>
      <c r="AFQ25" s="16"/>
      <c r="AFR25" s="16"/>
      <c r="AFS25" s="16"/>
      <c r="AFT25" s="16"/>
      <c r="AFU25" s="16"/>
      <c r="AFV25" s="16"/>
      <c r="AFW25" s="16"/>
      <c r="AFX25" s="16"/>
      <c r="AFY25" s="16"/>
      <c r="AFZ25" s="16"/>
      <c r="AGA25" s="16"/>
      <c r="AGB25" s="16"/>
      <c r="AGC25" s="16"/>
      <c r="AGD25" s="16"/>
      <c r="AGE25" s="16"/>
      <c r="AGF25" s="16"/>
      <c r="AGG25" s="16"/>
      <c r="AGH25" s="16"/>
      <c r="AGI25" s="16"/>
      <c r="AGJ25" s="16"/>
      <c r="AGK25" s="16"/>
      <c r="AGL25" s="16"/>
      <c r="AGM25" s="16"/>
      <c r="AGN25" s="16"/>
      <c r="AGO25" s="16"/>
      <c r="AGP25" s="16"/>
      <c r="AGQ25" s="16"/>
      <c r="AGR25" s="16"/>
      <c r="AGS25" s="16"/>
      <c r="AGT25" s="16"/>
      <c r="AGU25" s="16"/>
      <c r="AGV25" s="16"/>
      <c r="AGW25" s="16"/>
      <c r="AGX25" s="16"/>
      <c r="AGY25" s="16"/>
      <c r="AGZ25" s="16"/>
      <c r="AHA25" s="16"/>
      <c r="AHB25" s="16"/>
      <c r="AHC25" s="16"/>
      <c r="AHD25" s="16"/>
      <c r="AHE25" s="16"/>
      <c r="AHF25" s="16"/>
      <c r="AHG25" s="16"/>
      <c r="AHH25" s="16"/>
      <c r="AHI25" s="16"/>
      <c r="AHJ25" s="16"/>
      <c r="AHK25" s="16"/>
      <c r="AHL25" s="16"/>
      <c r="AHM25" s="16"/>
      <c r="AHN25" s="16"/>
      <c r="AHO25" s="16"/>
      <c r="AHP25" s="16"/>
      <c r="AHQ25" s="16"/>
      <c r="AHR25" s="16"/>
      <c r="AHS25" s="16"/>
      <c r="AHT25" s="16"/>
      <c r="AHU25" s="16"/>
      <c r="AHV25" s="16"/>
      <c r="AHW25" s="16"/>
      <c r="AHX25" s="16"/>
      <c r="AHY25" s="16"/>
      <c r="AHZ25" s="16"/>
      <c r="AIA25" s="16"/>
      <c r="AIB25" s="16"/>
      <c r="AIC25" s="16"/>
      <c r="AID25" s="16"/>
      <c r="AIE25" s="16"/>
      <c r="AIF25" s="16"/>
      <c r="AIG25" s="16"/>
      <c r="AIH25" s="16"/>
      <c r="AII25" s="16"/>
      <c r="AIJ25" s="16"/>
      <c r="AIK25" s="16"/>
      <c r="AIL25" s="16"/>
      <c r="AIM25" s="16"/>
      <c r="AIN25" s="16"/>
      <c r="AIO25" s="16"/>
      <c r="AIP25" s="16"/>
      <c r="AIQ25" s="16"/>
      <c r="AIR25" s="16"/>
      <c r="AIS25" s="16"/>
      <c r="AIT25" s="16"/>
      <c r="AIU25" s="16"/>
      <c r="AIV25" s="16"/>
      <c r="AIW25" s="16"/>
      <c r="AIX25" s="16"/>
      <c r="AIY25" s="16"/>
      <c r="AIZ25" s="16"/>
      <c r="AJA25" s="16"/>
      <c r="AJB25" s="16"/>
      <c r="AJC25" s="16"/>
      <c r="AJD25" s="16"/>
      <c r="AJE25" s="16"/>
      <c r="AJF25" s="16"/>
      <c r="AJG25" s="16"/>
      <c r="AJH25" s="16"/>
      <c r="AJI25" s="16"/>
      <c r="AJJ25" s="16"/>
      <c r="AJK25" s="16"/>
      <c r="AJL25" s="16"/>
      <c r="AJM25" s="16"/>
      <c r="AJN25" s="16"/>
      <c r="AJO25" s="16"/>
      <c r="AJP25" s="16"/>
      <c r="AJQ25" s="16"/>
      <c r="AJR25" s="16"/>
      <c r="AJS25" s="16"/>
      <c r="AJT25" s="16"/>
      <c r="AJU25" s="16"/>
      <c r="AJV25" s="16"/>
      <c r="AJW25" s="16"/>
      <c r="AJX25" s="16"/>
      <c r="AJY25" s="16"/>
      <c r="AJZ25" s="16"/>
      <c r="AKA25" s="16"/>
      <c r="AKB25" s="16"/>
      <c r="AKC25" s="16"/>
      <c r="AKD25" s="16"/>
      <c r="AKE25" s="16"/>
      <c r="AKF25" s="16"/>
      <c r="AKG25" s="16"/>
      <c r="AKH25" s="16"/>
      <c r="AKI25" s="16"/>
      <c r="AKJ25" s="16"/>
      <c r="AKK25" s="16"/>
      <c r="AKL25" s="16"/>
      <c r="AKM25" s="16"/>
      <c r="AKN25" s="16"/>
      <c r="AKO25" s="16"/>
      <c r="AKP25" s="16"/>
      <c r="AKQ25" s="16"/>
      <c r="AKR25" s="16"/>
      <c r="AKS25" s="16"/>
      <c r="AKT25" s="16"/>
      <c r="AKU25" s="16"/>
      <c r="AKV25" s="16"/>
      <c r="AKW25" s="16"/>
      <c r="AKX25" s="16"/>
      <c r="AKY25" s="16"/>
      <c r="AKZ25" s="16"/>
      <c r="ALA25" s="16"/>
      <c r="ALB25" s="16"/>
      <c r="ALC25" s="16"/>
      <c r="ALD25" s="16"/>
      <c r="ALE25" s="16"/>
      <c r="ALF25" s="16"/>
      <c r="ALG25" s="16"/>
      <c r="ALH25" s="16"/>
      <c r="ALI25" s="16"/>
      <c r="ALJ25" s="16"/>
      <c r="ALK25" s="16"/>
      <c r="ALL25" s="16"/>
      <c r="ALM25" s="16"/>
      <c r="ALN25" s="16"/>
      <c r="ALO25" s="16"/>
      <c r="ALP25" s="16"/>
      <c r="ALQ25" s="16"/>
      <c r="ALR25" s="16"/>
      <c r="ALS25" s="16"/>
      <c r="ALT25" s="16"/>
      <c r="ALU25" s="16"/>
      <c r="ALV25" s="16"/>
      <c r="ALW25" s="16"/>
      <c r="ALX25" s="16"/>
      <c r="ALY25" s="16"/>
      <c r="ALZ25" s="16"/>
      <c r="AMA25" s="16"/>
      <c r="AMB25" s="16"/>
      <c r="AMC25" s="16"/>
      <c r="AMD25" s="16"/>
      <c r="AME25" s="16"/>
      <c r="AMF25" s="16"/>
      <c r="AMG25" s="16"/>
      <c r="AMH25" s="16"/>
      <c r="AMI25" s="16"/>
      <c r="AMJ25" s="16"/>
      <c r="AMK25" s="16"/>
      <c r="AML25" s="16"/>
      <c r="AMM25" s="16"/>
      <c r="AMN25" s="16"/>
      <c r="AMO25" s="16"/>
      <c r="AMP25" s="16"/>
      <c r="AMQ25" s="16"/>
      <c r="AMR25" s="16"/>
      <c r="AMS25" s="16"/>
      <c r="AMT25" s="16"/>
      <c r="AMU25" s="16"/>
      <c r="AMV25" s="16"/>
      <c r="AMW25" s="16"/>
      <c r="AMX25" s="16"/>
      <c r="AMY25" s="16"/>
      <c r="AMZ25" s="16"/>
      <c r="ANA25" s="16"/>
      <c r="ANB25" s="16"/>
      <c r="ANC25" s="16"/>
      <c r="AND25" s="16"/>
      <c r="ANE25" s="16"/>
      <c r="ANF25" s="16"/>
      <c r="ANG25" s="16"/>
      <c r="ANH25" s="16"/>
      <c r="ANI25" s="16"/>
      <c r="ANJ25" s="16"/>
      <c r="ANK25" s="16"/>
      <c r="ANL25" s="16"/>
      <c r="ANM25" s="16"/>
      <c r="ANN25" s="16"/>
      <c r="ANO25" s="16"/>
      <c r="ANP25" s="16"/>
      <c r="ANQ25" s="16"/>
      <c r="ANR25" s="16"/>
      <c r="ANS25" s="16"/>
      <c r="ANT25" s="16"/>
      <c r="ANU25" s="16"/>
      <c r="ANV25" s="16"/>
      <c r="ANW25" s="16"/>
      <c r="ANX25" s="16"/>
      <c r="ANY25" s="16"/>
      <c r="ANZ25" s="16"/>
      <c r="AOA25" s="16"/>
      <c r="AOB25" s="16"/>
      <c r="AOC25" s="16"/>
      <c r="AOD25" s="16"/>
      <c r="AOE25" s="16"/>
      <c r="AOF25" s="16"/>
      <c r="AOG25" s="16"/>
      <c r="AOH25" s="16"/>
      <c r="AOI25" s="16"/>
      <c r="AOJ25" s="16"/>
      <c r="AOK25" s="16"/>
      <c r="AOL25" s="16"/>
      <c r="AOM25" s="16"/>
      <c r="AON25" s="16"/>
      <c r="AOO25" s="16"/>
      <c r="AOP25" s="16"/>
      <c r="AOQ25" s="16"/>
      <c r="AOR25" s="16"/>
      <c r="AOS25" s="16"/>
      <c r="AOT25" s="16"/>
      <c r="AOU25" s="16"/>
      <c r="AOV25" s="16"/>
      <c r="AOW25" s="16"/>
      <c r="AOX25" s="16"/>
      <c r="AOY25" s="16"/>
      <c r="AOZ25" s="16"/>
      <c r="APA25" s="16"/>
      <c r="APB25" s="16"/>
      <c r="APC25" s="16"/>
      <c r="APD25" s="16"/>
      <c r="APE25" s="16"/>
      <c r="APF25" s="16"/>
      <c r="APG25" s="16"/>
      <c r="APH25" s="16"/>
      <c r="API25" s="16"/>
      <c r="APJ25" s="16"/>
      <c r="APK25" s="16"/>
      <c r="APL25" s="16"/>
      <c r="APM25" s="16"/>
      <c r="APN25" s="16"/>
      <c r="APO25" s="16"/>
      <c r="APP25" s="16"/>
      <c r="APQ25" s="16"/>
      <c r="APR25" s="16"/>
      <c r="APS25" s="16"/>
      <c r="APT25" s="16"/>
      <c r="APU25" s="16"/>
      <c r="APV25" s="16"/>
      <c r="APW25" s="16"/>
      <c r="APX25" s="16"/>
      <c r="APY25" s="16"/>
      <c r="APZ25" s="16"/>
      <c r="AQA25" s="16"/>
      <c r="AQB25" s="16"/>
      <c r="AQC25" s="16"/>
      <c r="AQD25" s="16"/>
      <c r="AQE25" s="16"/>
      <c r="AQF25" s="16"/>
      <c r="AQG25" s="16"/>
      <c r="AQH25" s="16"/>
      <c r="AQI25" s="16"/>
      <c r="AQJ25" s="16"/>
      <c r="AQK25" s="16"/>
      <c r="AQL25" s="16"/>
      <c r="AQM25" s="16"/>
      <c r="AQN25" s="16"/>
      <c r="AQO25" s="16"/>
      <c r="AQP25" s="16"/>
      <c r="AQQ25" s="16"/>
      <c r="AQR25" s="16"/>
      <c r="AQS25" s="16"/>
      <c r="AQT25" s="16"/>
      <c r="AQU25" s="16"/>
      <c r="AQV25" s="16"/>
      <c r="AQW25" s="16"/>
      <c r="AQX25" s="16"/>
      <c r="AQY25" s="16"/>
      <c r="AQZ25" s="16"/>
      <c r="ARA25" s="16"/>
      <c r="ARB25" s="16"/>
      <c r="ARC25" s="16"/>
      <c r="ARD25" s="16"/>
      <c r="ARE25" s="16"/>
      <c r="ARF25" s="16"/>
      <c r="ARG25" s="16"/>
      <c r="ARH25" s="16"/>
      <c r="ARI25" s="16"/>
      <c r="ARJ25" s="16"/>
      <c r="ARK25" s="16"/>
      <c r="ARL25" s="16"/>
      <c r="ARM25" s="16"/>
      <c r="ARN25" s="16"/>
      <c r="ARO25" s="16"/>
      <c r="ARP25" s="16"/>
      <c r="ARQ25" s="16"/>
      <c r="ARR25" s="16"/>
      <c r="ARS25" s="16"/>
      <c r="ART25" s="16"/>
      <c r="ARU25" s="16"/>
      <c r="ARV25" s="16"/>
      <c r="ARW25" s="16"/>
      <c r="ARX25" s="16"/>
      <c r="ARY25" s="16"/>
      <c r="ARZ25" s="16"/>
      <c r="ASA25" s="16"/>
      <c r="ASB25" s="16"/>
      <c r="ASC25" s="16"/>
      <c r="ASD25" s="16"/>
      <c r="ASE25" s="16"/>
      <c r="ASF25" s="16"/>
      <c r="ASG25" s="16"/>
      <c r="ASH25" s="16"/>
      <c r="ASI25" s="16"/>
      <c r="ASJ25" s="16"/>
      <c r="ASK25" s="16"/>
      <c r="ASL25" s="16"/>
      <c r="ASM25" s="16"/>
      <c r="ASN25" s="16"/>
      <c r="ASO25" s="16"/>
      <c r="ASP25" s="16"/>
      <c r="ASQ25" s="16"/>
      <c r="ASR25" s="16"/>
      <c r="ASS25" s="16"/>
      <c r="AST25" s="16"/>
      <c r="ASU25" s="16"/>
      <c r="ASV25" s="16"/>
      <c r="ASW25" s="16"/>
      <c r="ASX25" s="16"/>
      <c r="ASY25" s="16"/>
      <c r="ASZ25" s="16"/>
      <c r="ATA25" s="16"/>
      <c r="ATB25" s="16"/>
      <c r="ATC25" s="16"/>
      <c r="ATD25" s="16"/>
      <c r="ATE25" s="16"/>
      <c r="ATF25" s="16"/>
      <c r="ATG25" s="16"/>
      <c r="ATH25" s="16"/>
      <c r="ATI25" s="16"/>
      <c r="ATJ25" s="16"/>
      <c r="ATK25" s="16"/>
      <c r="ATL25" s="16"/>
      <c r="ATM25" s="16"/>
      <c r="ATN25" s="16"/>
      <c r="ATO25" s="16"/>
      <c r="ATP25" s="16"/>
      <c r="ATQ25" s="16"/>
      <c r="ATR25" s="16"/>
      <c r="ATS25" s="16"/>
      <c r="ATT25" s="16"/>
      <c r="ATU25" s="16"/>
      <c r="ATV25" s="16"/>
      <c r="ATW25" s="16"/>
      <c r="ATX25" s="16"/>
      <c r="ATY25" s="16"/>
      <c r="ATZ25" s="16"/>
      <c r="AUA25" s="16"/>
      <c r="AUB25" s="16"/>
      <c r="AUC25" s="16"/>
      <c r="AUD25" s="16"/>
      <c r="AUE25" s="16"/>
      <c r="AUF25" s="16"/>
      <c r="AUG25" s="16"/>
      <c r="AUH25" s="16"/>
      <c r="AUI25" s="16"/>
      <c r="AUJ25" s="16"/>
      <c r="AUK25" s="16"/>
      <c r="AUL25" s="16"/>
      <c r="AUM25" s="16"/>
      <c r="AUN25" s="16"/>
      <c r="AUO25" s="16"/>
      <c r="AUP25" s="16"/>
      <c r="AUQ25" s="16"/>
      <c r="AUR25" s="16"/>
      <c r="AUS25" s="16"/>
      <c r="AUT25" s="16"/>
      <c r="AUU25" s="16"/>
      <c r="AUV25" s="16"/>
      <c r="AUW25" s="16"/>
      <c r="AUX25" s="16"/>
      <c r="AUY25" s="16"/>
      <c r="AUZ25" s="16"/>
      <c r="AVA25" s="16"/>
      <c r="AVB25" s="16"/>
      <c r="AVC25" s="16"/>
      <c r="AVD25" s="16"/>
      <c r="AVE25" s="16"/>
      <c r="AVF25" s="16"/>
      <c r="AVG25" s="16"/>
      <c r="AVH25" s="16"/>
      <c r="AVI25" s="16"/>
      <c r="AVJ25" s="16"/>
      <c r="AVK25" s="16"/>
      <c r="AVL25" s="16"/>
      <c r="AVM25" s="16"/>
      <c r="AVN25" s="16"/>
      <c r="AVO25" s="16"/>
      <c r="AVP25" s="16"/>
      <c r="AVQ25" s="16"/>
      <c r="AVR25" s="16"/>
      <c r="AVS25" s="16"/>
      <c r="AVT25" s="16"/>
      <c r="AVU25" s="16"/>
      <c r="AVV25" s="16"/>
      <c r="AVW25" s="16"/>
      <c r="AVX25" s="16"/>
      <c r="AVY25" s="16"/>
      <c r="AVZ25" s="16"/>
      <c r="AWA25" s="16"/>
      <c r="AWB25" s="16"/>
      <c r="AWC25" s="16"/>
      <c r="AWD25" s="16"/>
      <c r="AWE25" s="16"/>
      <c r="AWF25" s="16"/>
      <c r="AWG25" s="16"/>
      <c r="AWH25" s="16"/>
      <c r="AWI25" s="16"/>
      <c r="AWJ25" s="16"/>
      <c r="AWK25" s="16"/>
      <c r="AWL25" s="16"/>
      <c r="AWM25" s="16"/>
      <c r="AWN25" s="16"/>
      <c r="AWO25" s="16"/>
      <c r="AWP25" s="16"/>
      <c r="AWQ25" s="16"/>
      <c r="AWR25" s="16"/>
      <c r="AWS25" s="16"/>
      <c r="AWT25" s="16"/>
      <c r="AWU25" s="16"/>
      <c r="AWV25" s="16"/>
      <c r="AWW25" s="16"/>
      <c r="AWX25" s="16"/>
      <c r="AWY25" s="16"/>
      <c r="AWZ25" s="16"/>
      <c r="AXA25" s="16"/>
      <c r="AXB25" s="16"/>
      <c r="AXC25" s="16"/>
      <c r="AXD25" s="16"/>
      <c r="AXE25" s="16"/>
      <c r="AXF25" s="16"/>
      <c r="AXG25" s="16"/>
      <c r="AXH25" s="16"/>
      <c r="AXI25" s="16"/>
      <c r="AXJ25" s="16"/>
      <c r="AXK25" s="16"/>
      <c r="AXL25" s="16"/>
      <c r="AXM25" s="16"/>
      <c r="AXN25" s="16"/>
      <c r="AXO25" s="16"/>
      <c r="AXP25" s="16"/>
      <c r="AXQ25" s="16"/>
      <c r="AXR25" s="16"/>
      <c r="AXS25" s="16"/>
      <c r="AXT25" s="16"/>
      <c r="AXU25" s="16"/>
      <c r="AXV25" s="16"/>
      <c r="AXW25" s="16"/>
      <c r="AXX25" s="16"/>
      <c r="AXY25" s="16"/>
      <c r="AXZ25" s="16"/>
      <c r="AYA25" s="16"/>
      <c r="AYB25" s="16"/>
      <c r="AYC25" s="16"/>
      <c r="AYD25" s="16"/>
      <c r="AYE25" s="16"/>
      <c r="AYF25" s="16"/>
      <c r="AYG25" s="16"/>
      <c r="AYH25" s="16"/>
      <c r="AYI25" s="16"/>
      <c r="AYJ25" s="16"/>
      <c r="AYK25" s="16"/>
      <c r="AYL25" s="16"/>
      <c r="AYM25" s="16"/>
      <c r="AYN25" s="16"/>
      <c r="AYO25" s="16"/>
      <c r="AYP25" s="16"/>
      <c r="AYQ25" s="16"/>
      <c r="AYR25" s="16"/>
      <c r="AYS25" s="16"/>
      <c r="AYT25" s="16"/>
      <c r="AYU25" s="16"/>
      <c r="AYV25" s="16"/>
      <c r="AYW25" s="16"/>
      <c r="AYX25" s="16"/>
      <c r="AYY25" s="16"/>
      <c r="AYZ25" s="16"/>
      <c r="AZA25" s="16"/>
      <c r="AZB25" s="16"/>
      <c r="AZC25" s="16"/>
      <c r="AZD25" s="16"/>
      <c r="AZE25" s="16"/>
      <c r="AZF25" s="16"/>
      <c r="AZG25" s="16"/>
      <c r="AZH25" s="16"/>
      <c r="AZI25" s="16"/>
      <c r="AZJ25" s="16"/>
      <c r="AZK25" s="16"/>
      <c r="AZL25" s="16"/>
      <c r="AZM25" s="16"/>
      <c r="AZN25" s="16"/>
      <c r="AZO25" s="16"/>
      <c r="AZP25" s="16"/>
      <c r="AZQ25" s="16"/>
      <c r="AZR25" s="16"/>
      <c r="AZS25" s="16"/>
      <c r="AZT25" s="16"/>
      <c r="AZU25" s="16"/>
      <c r="AZV25" s="16"/>
      <c r="AZW25" s="16"/>
      <c r="AZX25" s="16"/>
      <c r="AZY25" s="16"/>
      <c r="AZZ25" s="16"/>
      <c r="BAA25" s="16"/>
      <c r="BAB25" s="16"/>
      <c r="BAC25" s="16"/>
      <c r="BAD25" s="16"/>
      <c r="BAE25" s="16"/>
      <c r="BAF25" s="16"/>
      <c r="BAG25" s="16"/>
      <c r="BAH25" s="16"/>
      <c r="BAI25" s="16"/>
      <c r="BAJ25" s="16"/>
      <c r="BAK25" s="16"/>
      <c r="BAL25" s="16"/>
      <c r="BAM25" s="16"/>
      <c r="BAN25" s="16"/>
      <c r="BAO25" s="16"/>
      <c r="BAP25" s="16"/>
      <c r="BAQ25" s="16"/>
      <c r="BAR25" s="16"/>
      <c r="BAS25" s="16"/>
      <c r="BAT25" s="16"/>
      <c r="BAU25" s="16"/>
      <c r="BAV25" s="16"/>
      <c r="BAW25" s="16"/>
      <c r="BAX25" s="16"/>
      <c r="BAY25" s="16"/>
      <c r="BAZ25" s="16"/>
      <c r="BBA25" s="16"/>
      <c r="BBB25" s="16"/>
      <c r="BBC25" s="16"/>
      <c r="BBD25" s="16"/>
      <c r="BBE25" s="16"/>
      <c r="BBF25" s="16"/>
      <c r="BBG25" s="16"/>
      <c r="BBH25" s="16"/>
      <c r="BBI25" s="16"/>
      <c r="BBJ25" s="16"/>
      <c r="BBK25" s="16"/>
      <c r="BBL25" s="16"/>
      <c r="BBM25" s="16"/>
      <c r="BBN25" s="16"/>
      <c r="BBO25" s="16"/>
      <c r="BBP25" s="16"/>
      <c r="BBQ25" s="16"/>
      <c r="BBR25" s="16"/>
      <c r="BBS25" s="16"/>
      <c r="BBT25" s="16"/>
      <c r="BBU25" s="16"/>
      <c r="BBV25" s="16"/>
      <c r="BBW25" s="16"/>
      <c r="BBX25" s="16"/>
      <c r="BBY25" s="16"/>
      <c r="BBZ25" s="16"/>
      <c r="BCA25" s="16"/>
      <c r="BCB25" s="16"/>
      <c r="BCC25" s="16"/>
      <c r="BCD25" s="16"/>
      <c r="BCE25" s="16"/>
      <c r="BCF25" s="16"/>
      <c r="BCG25" s="16"/>
      <c r="BCH25" s="16"/>
      <c r="BCI25" s="16"/>
      <c r="BCJ25" s="16"/>
      <c r="BCK25" s="16"/>
      <c r="BCL25" s="16"/>
      <c r="BCM25" s="16"/>
      <c r="BCN25" s="16"/>
      <c r="BCO25" s="16"/>
      <c r="BCP25" s="16"/>
      <c r="BCQ25" s="16"/>
      <c r="BCR25" s="16"/>
      <c r="BCS25" s="16"/>
      <c r="BCT25" s="16"/>
      <c r="BCU25" s="16"/>
      <c r="BCV25" s="16"/>
      <c r="BCW25" s="16"/>
      <c r="BCX25" s="16"/>
      <c r="BCY25" s="16"/>
      <c r="BCZ25" s="16"/>
      <c r="BDA25" s="16"/>
      <c r="BDB25" s="16"/>
      <c r="BDC25" s="16"/>
      <c r="BDD25" s="16"/>
      <c r="BDE25" s="16"/>
      <c r="BDF25" s="16"/>
      <c r="BDG25" s="16"/>
      <c r="BDH25" s="16"/>
      <c r="BDI25" s="16"/>
      <c r="BDJ25" s="16"/>
      <c r="BDK25" s="16"/>
      <c r="BDL25" s="16"/>
      <c r="BDM25" s="16"/>
      <c r="BDN25" s="16"/>
      <c r="BDO25" s="16"/>
      <c r="BDP25" s="16"/>
      <c r="BDQ25" s="16"/>
      <c r="BDR25" s="16"/>
      <c r="BDS25" s="16"/>
      <c r="BDT25" s="16"/>
      <c r="BDU25" s="16"/>
      <c r="BDV25" s="16"/>
      <c r="BDW25" s="16"/>
      <c r="BDX25" s="16"/>
      <c r="BDY25" s="16"/>
      <c r="BDZ25" s="16"/>
      <c r="BEA25" s="16"/>
      <c r="BEB25" s="16"/>
      <c r="BEC25" s="16"/>
      <c r="BED25" s="16"/>
      <c r="BEE25" s="16"/>
      <c r="BEF25" s="16"/>
      <c r="BEG25" s="16"/>
      <c r="BEH25" s="16"/>
      <c r="BEI25" s="16"/>
      <c r="BEJ25" s="16"/>
      <c r="BEK25" s="16"/>
      <c r="BEL25" s="16"/>
      <c r="BEM25" s="16"/>
      <c r="BEN25" s="16"/>
      <c r="BEO25" s="16"/>
      <c r="BEP25" s="16"/>
      <c r="BEQ25" s="16"/>
      <c r="BER25" s="16"/>
      <c r="BES25" s="16"/>
      <c r="BET25" s="16"/>
      <c r="BEU25" s="16"/>
      <c r="BEV25" s="16"/>
      <c r="BEW25" s="16"/>
      <c r="BEX25" s="16"/>
      <c r="BEY25" s="16"/>
      <c r="BEZ25" s="16"/>
      <c r="BFA25" s="16"/>
      <c r="BFB25" s="16"/>
      <c r="BFC25" s="16"/>
      <c r="BFD25" s="16"/>
      <c r="BFE25" s="16"/>
      <c r="BFF25" s="16"/>
      <c r="BFG25" s="16"/>
      <c r="BFH25" s="16"/>
      <c r="BFI25" s="16"/>
      <c r="BFJ25" s="16"/>
      <c r="BFK25" s="16"/>
      <c r="BFL25" s="16"/>
      <c r="BFM25" s="16"/>
      <c r="BFN25" s="16"/>
      <c r="BFO25" s="16"/>
      <c r="BFP25" s="16"/>
      <c r="BFQ25" s="16"/>
      <c r="BFR25" s="16"/>
      <c r="BFS25" s="16"/>
      <c r="BFT25" s="16"/>
      <c r="BFU25" s="16"/>
      <c r="BFV25" s="16"/>
      <c r="BFW25" s="16"/>
      <c r="BFX25" s="16"/>
      <c r="BFY25" s="16"/>
      <c r="BFZ25" s="16"/>
      <c r="BGA25" s="16"/>
      <c r="BGB25" s="16"/>
      <c r="BGC25" s="16"/>
      <c r="BGD25" s="16"/>
      <c r="BGE25" s="16"/>
      <c r="BGF25" s="16"/>
      <c r="BGG25" s="16"/>
      <c r="BGH25" s="16"/>
      <c r="BGI25" s="16"/>
      <c r="BGJ25" s="16"/>
      <c r="BGK25" s="16"/>
      <c r="BGL25" s="16"/>
      <c r="BGM25" s="16"/>
      <c r="BGN25" s="16"/>
      <c r="BGO25" s="16"/>
      <c r="BGP25" s="16"/>
      <c r="BGQ25" s="16"/>
      <c r="BGR25" s="16"/>
      <c r="BGS25" s="16"/>
      <c r="BGT25" s="16"/>
      <c r="BGU25" s="16"/>
      <c r="BGV25" s="16"/>
      <c r="BGW25" s="16"/>
      <c r="BGX25" s="16"/>
      <c r="BGY25" s="16"/>
      <c r="BGZ25" s="16"/>
      <c r="BHA25" s="16"/>
      <c r="BHB25" s="16"/>
      <c r="BHC25" s="16"/>
      <c r="BHD25" s="16"/>
      <c r="BHE25" s="16"/>
      <c r="BHF25" s="16"/>
      <c r="BHG25" s="16"/>
      <c r="BHH25" s="16"/>
      <c r="BHI25" s="16"/>
      <c r="BHJ25" s="16"/>
      <c r="BHK25" s="16"/>
      <c r="BHL25" s="16"/>
      <c r="BHM25" s="16"/>
      <c r="BHN25" s="16"/>
      <c r="BHO25" s="16"/>
      <c r="BHP25" s="16"/>
      <c r="BHQ25" s="16"/>
      <c r="BHR25" s="16"/>
      <c r="BHS25" s="16"/>
      <c r="BHT25" s="16"/>
      <c r="BHU25" s="16"/>
      <c r="BHV25" s="16"/>
      <c r="BHW25" s="16"/>
      <c r="BHX25" s="16"/>
      <c r="BHY25" s="16"/>
      <c r="BHZ25" s="16"/>
      <c r="BIA25" s="16"/>
      <c r="BIB25" s="16"/>
      <c r="BIC25" s="16"/>
      <c r="BID25" s="16"/>
      <c r="BIE25" s="16"/>
      <c r="BIF25" s="16"/>
      <c r="BIG25" s="16"/>
      <c r="BIH25" s="16"/>
      <c r="BII25" s="16"/>
      <c r="BIJ25" s="16"/>
      <c r="BIK25" s="16"/>
      <c r="BIL25" s="16"/>
      <c r="BIM25" s="16"/>
      <c r="BIN25" s="16"/>
      <c r="BIO25" s="16"/>
      <c r="BIP25" s="16"/>
      <c r="BIQ25" s="16"/>
      <c r="BIR25" s="16"/>
      <c r="BIS25" s="16"/>
      <c r="BIT25" s="16"/>
      <c r="BIU25" s="16"/>
      <c r="BIV25" s="16"/>
      <c r="BIW25" s="16"/>
      <c r="BIX25" s="16"/>
      <c r="BIY25" s="16"/>
      <c r="BIZ25" s="16"/>
      <c r="BJA25" s="16"/>
      <c r="BJB25" s="16"/>
      <c r="BJC25" s="16"/>
      <c r="BJD25" s="16"/>
      <c r="BJE25" s="16"/>
      <c r="BJF25" s="16"/>
      <c r="BJG25" s="16"/>
      <c r="BJH25" s="16"/>
      <c r="BJI25" s="16"/>
      <c r="BJJ25" s="16"/>
      <c r="BJK25" s="16"/>
      <c r="BJL25" s="16"/>
      <c r="BJM25" s="16"/>
      <c r="BJN25" s="16"/>
      <c r="BJO25" s="16"/>
      <c r="BJP25" s="16"/>
      <c r="BJQ25" s="16"/>
      <c r="BJR25" s="16"/>
      <c r="BJS25" s="16"/>
      <c r="BJT25" s="16"/>
      <c r="BJU25" s="16"/>
      <c r="BJV25" s="16"/>
      <c r="BJW25" s="16"/>
      <c r="BJX25" s="16"/>
      <c r="BJY25" s="16"/>
      <c r="BJZ25" s="16"/>
      <c r="BKA25" s="16"/>
      <c r="BKB25" s="16"/>
      <c r="BKC25" s="16"/>
      <c r="BKD25" s="16"/>
      <c r="BKE25" s="16"/>
      <c r="BKF25" s="16"/>
      <c r="BKG25" s="16"/>
      <c r="BKH25" s="16"/>
      <c r="BKI25" s="16"/>
      <c r="BKJ25" s="16"/>
      <c r="BKK25" s="16"/>
      <c r="BKL25" s="16"/>
      <c r="BKM25" s="16"/>
      <c r="BKN25" s="16"/>
      <c r="BKO25" s="16"/>
      <c r="BKP25" s="16"/>
      <c r="BKQ25" s="16"/>
      <c r="BKR25" s="16"/>
      <c r="BKS25" s="16"/>
      <c r="BKT25" s="16"/>
      <c r="BKU25" s="16"/>
      <c r="BKV25" s="16"/>
      <c r="BKW25" s="16"/>
      <c r="BKX25" s="16"/>
      <c r="BKY25" s="16"/>
      <c r="BKZ25" s="16"/>
      <c r="BLA25" s="16"/>
      <c r="BLB25" s="16"/>
      <c r="BLC25" s="16"/>
      <c r="BLD25" s="16"/>
      <c r="BLE25" s="16"/>
      <c r="BLF25" s="16"/>
      <c r="BLG25" s="16"/>
      <c r="BLH25" s="16"/>
      <c r="BLI25" s="16"/>
      <c r="BLJ25" s="16"/>
      <c r="BLK25" s="16"/>
      <c r="BLL25" s="16"/>
      <c r="BLM25" s="16"/>
      <c r="BLN25" s="16"/>
      <c r="BLO25" s="16"/>
      <c r="BLP25" s="16"/>
      <c r="BLQ25" s="16"/>
      <c r="BLR25" s="16"/>
      <c r="BLS25" s="16"/>
      <c r="BLT25" s="16"/>
      <c r="BLU25" s="16"/>
      <c r="BLV25" s="16"/>
      <c r="BLW25" s="16"/>
      <c r="BLX25" s="16"/>
      <c r="BLY25" s="16"/>
      <c r="BLZ25" s="16"/>
      <c r="BMA25" s="16"/>
      <c r="BMB25" s="16"/>
      <c r="BMC25" s="16"/>
      <c r="BMD25" s="16"/>
      <c r="BME25" s="16"/>
      <c r="BMF25" s="16"/>
      <c r="BMG25" s="16"/>
      <c r="BMH25" s="16"/>
      <c r="BMI25" s="16"/>
      <c r="BMJ25" s="16"/>
      <c r="BMK25" s="16"/>
      <c r="BML25" s="16"/>
      <c r="BMM25" s="16"/>
      <c r="BMN25" s="16"/>
      <c r="BMO25" s="16"/>
      <c r="BMP25" s="16"/>
      <c r="BMQ25" s="16"/>
      <c r="BMR25" s="16"/>
      <c r="BMS25" s="16"/>
      <c r="BMT25" s="16"/>
      <c r="BMU25" s="16"/>
      <c r="BMV25" s="16"/>
      <c r="BMW25" s="16"/>
      <c r="BMX25" s="16"/>
      <c r="BMY25" s="16"/>
      <c r="BMZ25" s="16"/>
      <c r="BNA25" s="16"/>
      <c r="BNB25" s="16"/>
      <c r="BNC25" s="16"/>
      <c r="BND25" s="16"/>
      <c r="BNE25" s="16"/>
      <c r="BNF25" s="16"/>
      <c r="BNG25" s="16"/>
      <c r="BNH25" s="16"/>
      <c r="BNI25" s="16"/>
      <c r="BNJ25" s="16"/>
      <c r="BNK25" s="16"/>
      <c r="BNL25" s="16"/>
      <c r="BNM25" s="16"/>
      <c r="BNN25" s="16"/>
      <c r="BNO25" s="16"/>
      <c r="BNP25" s="16"/>
      <c r="BNQ25" s="16"/>
      <c r="BNR25" s="16"/>
      <c r="BNS25" s="16"/>
      <c r="BNT25" s="16"/>
      <c r="BNU25" s="16"/>
      <c r="BNV25" s="16"/>
      <c r="BNW25" s="16"/>
      <c r="BNX25" s="16"/>
      <c r="BNY25" s="16"/>
      <c r="BNZ25" s="16"/>
      <c r="BOA25" s="16"/>
      <c r="BOB25" s="16"/>
      <c r="BOC25" s="16"/>
      <c r="BOD25" s="16"/>
      <c r="BOE25" s="16"/>
      <c r="BOF25" s="16"/>
      <c r="BOG25" s="16"/>
      <c r="BOH25" s="16"/>
      <c r="BOI25" s="16"/>
      <c r="BOJ25" s="16"/>
      <c r="BOK25" s="16"/>
      <c r="BOL25" s="16"/>
      <c r="BOM25" s="16"/>
      <c r="BON25" s="16"/>
      <c r="BOO25" s="16"/>
      <c r="BOP25" s="16"/>
      <c r="BOQ25" s="16"/>
      <c r="BOR25" s="16"/>
      <c r="BOS25" s="16"/>
      <c r="BOT25" s="16"/>
      <c r="BOU25" s="16"/>
      <c r="BOV25" s="16"/>
      <c r="BOW25" s="16"/>
      <c r="BOX25" s="16"/>
      <c r="BOY25" s="16"/>
      <c r="BOZ25" s="16"/>
      <c r="BPA25" s="16"/>
      <c r="BPB25" s="16"/>
      <c r="BPC25" s="16"/>
      <c r="BPD25" s="16"/>
      <c r="BPE25" s="16"/>
      <c r="BPF25" s="16"/>
      <c r="BPG25" s="16"/>
      <c r="BPH25" s="16"/>
      <c r="BPI25" s="16"/>
      <c r="BPJ25" s="16"/>
      <c r="BPK25" s="16"/>
      <c r="BPL25" s="16"/>
      <c r="BPM25" s="16"/>
      <c r="BPN25" s="16"/>
      <c r="BPO25" s="16"/>
      <c r="BPP25" s="16"/>
      <c r="BPQ25" s="16"/>
      <c r="BPR25" s="16"/>
      <c r="BPS25" s="16"/>
      <c r="BPT25" s="16"/>
      <c r="BPU25" s="16"/>
      <c r="BPV25" s="16"/>
      <c r="BPW25" s="16"/>
      <c r="BPX25" s="16"/>
      <c r="BPY25" s="16"/>
      <c r="BPZ25" s="16"/>
      <c r="BQA25" s="16"/>
      <c r="BQB25" s="16"/>
      <c r="BQC25" s="16"/>
      <c r="BQD25" s="16"/>
      <c r="BQE25" s="16"/>
      <c r="BQF25" s="16"/>
      <c r="BQG25" s="16"/>
      <c r="BQH25" s="16"/>
      <c r="BQI25" s="16"/>
      <c r="BQJ25" s="16"/>
      <c r="BQK25" s="16"/>
      <c r="BQL25" s="16"/>
      <c r="BQM25" s="16"/>
      <c r="BQN25" s="16"/>
      <c r="BQO25" s="16"/>
      <c r="BQP25" s="16"/>
      <c r="BQQ25" s="16"/>
      <c r="BQR25" s="16"/>
      <c r="BQS25" s="16"/>
      <c r="BQT25" s="16"/>
      <c r="BQU25" s="16"/>
      <c r="BQV25" s="16"/>
      <c r="BQW25" s="16"/>
      <c r="BQX25" s="16"/>
      <c r="BQY25" s="16"/>
      <c r="BQZ25" s="16"/>
      <c r="BRA25" s="16"/>
      <c r="BRB25" s="16"/>
      <c r="BRC25" s="16"/>
      <c r="BRD25" s="16"/>
      <c r="BRE25" s="16"/>
      <c r="BRF25" s="16"/>
      <c r="BRG25" s="16"/>
      <c r="BRH25" s="16"/>
      <c r="BRI25" s="16"/>
      <c r="BRJ25" s="16"/>
      <c r="BRK25" s="16"/>
      <c r="BRL25" s="16"/>
      <c r="BRM25" s="16"/>
      <c r="BRN25" s="16"/>
      <c r="BRO25" s="16"/>
      <c r="BRP25" s="16"/>
      <c r="BRQ25" s="16"/>
      <c r="BRR25" s="16"/>
      <c r="BRS25" s="16"/>
      <c r="BRT25" s="16"/>
      <c r="BRU25" s="16"/>
      <c r="BRV25" s="16"/>
      <c r="BRW25" s="16"/>
      <c r="BRX25" s="16"/>
      <c r="BRY25" s="16"/>
      <c r="BRZ25" s="16"/>
      <c r="BSA25" s="16"/>
      <c r="BSB25" s="16"/>
      <c r="BSC25" s="16"/>
      <c r="BSD25" s="16"/>
      <c r="BSE25" s="16"/>
      <c r="BSF25" s="16"/>
      <c r="BSG25" s="16"/>
      <c r="BSH25" s="16"/>
      <c r="BSI25" s="16"/>
      <c r="BSJ25" s="16"/>
      <c r="BSK25" s="16"/>
      <c r="BSL25" s="16"/>
      <c r="BSM25" s="16"/>
      <c r="BSN25" s="16"/>
      <c r="BSO25" s="16"/>
      <c r="BSP25" s="16"/>
      <c r="BSQ25" s="16"/>
      <c r="BSR25" s="16"/>
      <c r="BSS25" s="16"/>
      <c r="BST25" s="16"/>
      <c r="BSU25" s="16"/>
      <c r="BSV25" s="16"/>
      <c r="BSW25" s="16"/>
      <c r="BSX25" s="16"/>
      <c r="BSY25" s="16"/>
      <c r="BSZ25" s="16"/>
      <c r="BTA25" s="16"/>
      <c r="BTB25" s="16"/>
      <c r="BTC25" s="16"/>
      <c r="BTD25" s="16"/>
      <c r="BTE25" s="16"/>
      <c r="BTF25" s="16"/>
      <c r="BTG25" s="16"/>
      <c r="BTH25" s="16"/>
    </row>
    <row r="26" spans="1:1880" ht="69" customHeight="1" x14ac:dyDescent="0.3">
      <c r="A26" s="385">
        <v>194</v>
      </c>
      <c r="B26" s="381" t="s">
        <v>263</v>
      </c>
      <c r="C26" s="422" t="s">
        <v>276</v>
      </c>
      <c r="D26" s="387" t="s">
        <v>281</v>
      </c>
      <c r="E26" s="195" t="e">
        <f>INDEX('PY1 Data(H)'!$A$1:$CY$240,MATCH('Unit Data from Audit Worksheet'!$A26,'PY1 Data(H)'!$A$1:$A$240,0),MATCH('Unit Data from Audit Worksheet'!$D$2,'PY1 Data(H)'!$A$1:$CY$1,0))</f>
        <v>#N/A</v>
      </c>
      <c r="F26" s="99">
        <v>0</v>
      </c>
      <c r="G26" s="223"/>
      <c r="H26" s="492"/>
      <c r="I26" s="493"/>
      <c r="J26" s="385"/>
      <c r="K26" s="310"/>
    </row>
    <row r="27" spans="1:1880" ht="81" customHeight="1" x14ac:dyDescent="0.3">
      <c r="A27" s="385">
        <v>294</v>
      </c>
      <c r="B27" s="381" t="s">
        <v>263</v>
      </c>
      <c r="C27" s="422" t="s">
        <v>276</v>
      </c>
      <c r="D27" s="387" t="s">
        <v>282</v>
      </c>
      <c r="E27" s="195" t="e">
        <f>INDEX('PY1 Data(H)'!$A$1:$CY$240,MATCH('Unit Data from Audit Worksheet'!$A27,'PY1 Data(H)'!$A$1:$A$240,0),MATCH('Unit Data from Audit Worksheet'!$D$2,'PY1 Data(H)'!$A$1:$CY$1,0))</f>
        <v>#N/A</v>
      </c>
      <c r="F27" s="99">
        <v>0</v>
      </c>
      <c r="G27" s="223"/>
      <c r="H27" s="492"/>
      <c r="I27" s="498"/>
      <c r="J27" s="440"/>
      <c r="K27" s="310"/>
    </row>
    <row r="28" spans="1:1880" ht="94.2" customHeight="1" x14ac:dyDescent="0.3">
      <c r="A28" s="385">
        <v>33</v>
      </c>
      <c r="B28" s="381" t="s">
        <v>64</v>
      </c>
      <c r="C28" s="422" t="s">
        <v>269</v>
      </c>
      <c r="D28" s="384" t="s">
        <v>33</v>
      </c>
      <c r="E28" s="195" t="e">
        <f>INDEX('PY1 Data(H)'!$A$1:$CY$240,MATCH('Unit Data from Audit Worksheet'!$A28,'PY1 Data(H)'!$A$1:$A$240,0),MATCH('Unit Data from Audit Worksheet'!$D$2,'PY1 Data(H)'!$A$1:$CY$1,0))</f>
        <v>#N/A</v>
      </c>
      <c r="F28" s="99">
        <v>0</v>
      </c>
      <c r="G28" s="223"/>
      <c r="H28" s="492"/>
      <c r="I28" s="498"/>
      <c r="J28" s="440"/>
      <c r="K28" s="310"/>
      <c r="L28" s="94"/>
      <c r="Y28" s="94"/>
      <c r="Z28" s="94"/>
      <c r="AA28" s="94"/>
      <c r="AB28" s="94"/>
      <c r="AC28" s="94"/>
      <c r="AD28" s="94"/>
      <c r="AE28" s="94"/>
      <c r="AF28" s="94"/>
      <c r="AG28" s="94"/>
      <c r="AH28" s="94"/>
      <c r="AI28" s="94"/>
      <c r="AJ28" s="94"/>
      <c r="AK28" s="94"/>
      <c r="AL28" s="94"/>
      <c r="AM28" s="94"/>
      <c r="AN28" s="94"/>
      <c r="AO28" s="94"/>
      <c r="AP28" s="94"/>
      <c r="AQ28" s="94"/>
      <c r="AR28" s="94"/>
      <c r="AS28" s="94"/>
      <c r="AT28" s="94"/>
      <c r="AU28" s="94"/>
      <c r="AV28" s="94"/>
      <c r="AW28" s="94"/>
      <c r="AX28" s="94"/>
      <c r="AY28" s="94"/>
      <c r="AZ28" s="94"/>
      <c r="BA28" s="94"/>
      <c r="BB28" s="94"/>
      <c r="BC28" s="94"/>
      <c r="BD28" s="94"/>
      <c r="BE28" s="94"/>
      <c r="BF28" s="94"/>
      <c r="BG28" s="94"/>
      <c r="BH28" s="94"/>
      <c r="BI28" s="94"/>
      <c r="BJ28" s="94"/>
      <c r="BK28" s="94"/>
      <c r="BL28" s="94"/>
      <c r="BM28" s="94"/>
      <c r="BN28" s="94"/>
      <c r="BO28" s="94"/>
      <c r="BP28" s="94"/>
      <c r="BQ28" s="94"/>
      <c r="BR28" s="94"/>
      <c r="BS28" s="94"/>
      <c r="BT28" s="94"/>
      <c r="BU28" s="94"/>
      <c r="BV28" s="94"/>
      <c r="BW28" s="94"/>
      <c r="BX28" s="94"/>
      <c r="BY28" s="94"/>
      <c r="BZ28" s="94"/>
      <c r="CA28" s="94"/>
      <c r="CB28" s="94"/>
      <c r="CC28" s="94"/>
      <c r="CD28" s="94"/>
      <c r="CE28" s="94"/>
      <c r="CF28" s="94"/>
      <c r="CG28" s="94"/>
      <c r="CH28" s="94"/>
      <c r="CI28" s="94"/>
      <c r="CJ28" s="94"/>
      <c r="CK28" s="94"/>
      <c r="CL28" s="94"/>
      <c r="CM28" s="94"/>
      <c r="CN28" s="94"/>
      <c r="CO28" s="94"/>
      <c r="CP28" s="94"/>
      <c r="CQ28" s="94"/>
      <c r="CR28" s="94"/>
      <c r="CS28" s="94"/>
      <c r="CT28" s="94"/>
      <c r="CU28" s="94"/>
      <c r="CV28" s="94"/>
      <c r="CW28" s="94"/>
      <c r="CX28" s="94"/>
      <c r="CY28" s="94"/>
      <c r="CZ28" s="94"/>
      <c r="DA28" s="94"/>
      <c r="DB28" s="94"/>
      <c r="DC28" s="94"/>
      <c r="DD28" s="94"/>
      <c r="DE28" s="94"/>
      <c r="DF28" s="94"/>
      <c r="DG28" s="94"/>
      <c r="DH28" s="94"/>
      <c r="DI28" s="94"/>
      <c r="DJ28" s="94"/>
      <c r="DK28" s="94"/>
      <c r="DL28" s="94"/>
      <c r="DM28" s="94"/>
      <c r="DN28" s="94"/>
      <c r="DO28" s="94"/>
      <c r="DP28" s="94"/>
      <c r="DQ28" s="94"/>
      <c r="DR28" s="94"/>
    </row>
    <row r="29" spans="1:1880" ht="84" customHeight="1" x14ac:dyDescent="0.3">
      <c r="A29" s="385">
        <v>104</v>
      </c>
      <c r="B29" s="381" t="s">
        <v>64</v>
      </c>
      <c r="C29" s="398" t="s">
        <v>283</v>
      </c>
      <c r="D29" s="387" t="s">
        <v>284</v>
      </c>
      <c r="E29" s="195" t="e">
        <f>INDEX('PY1 Data(H)'!$A$1:$CY$240,MATCH('Unit Data from Audit Worksheet'!$A29,'PY1 Data(H)'!$A$1:$A$240,0),MATCH('Unit Data from Audit Worksheet'!$D$2,'PY1 Data(H)'!$A$1:$CY$1,0))</f>
        <v>#N/A</v>
      </c>
      <c r="F29" s="99">
        <v>0</v>
      </c>
      <c r="G29" s="223"/>
      <c r="H29" s="492"/>
      <c r="I29" s="498"/>
      <c r="J29" s="440"/>
      <c r="K29" s="310"/>
      <c r="L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c r="AX29" s="94"/>
      <c r="AY29" s="94"/>
      <c r="AZ29" s="94"/>
      <c r="BA29" s="94"/>
      <c r="BB29" s="94"/>
      <c r="BC29" s="94"/>
      <c r="BD29" s="94"/>
      <c r="BE29" s="94"/>
      <c r="BF29" s="94"/>
      <c r="BG29" s="94"/>
      <c r="BH29" s="94"/>
      <c r="BI29" s="94"/>
      <c r="BJ29" s="94"/>
      <c r="BK29" s="94"/>
      <c r="BL29" s="94"/>
      <c r="BM29" s="94"/>
      <c r="BN29" s="94"/>
      <c r="BO29" s="94"/>
      <c r="BP29" s="94"/>
      <c r="BQ29" s="94"/>
      <c r="BR29" s="94"/>
      <c r="BS29" s="94"/>
      <c r="BT29" s="94"/>
      <c r="BU29" s="94"/>
      <c r="BV29" s="94"/>
      <c r="BW29" s="94"/>
      <c r="BX29" s="94"/>
      <c r="BY29" s="94"/>
      <c r="BZ29" s="94"/>
      <c r="CA29" s="94"/>
      <c r="CB29" s="94"/>
      <c r="CC29" s="94"/>
      <c r="CD29" s="94"/>
      <c r="CE29" s="94"/>
      <c r="CF29" s="94"/>
      <c r="CG29" s="94"/>
      <c r="CH29" s="94"/>
      <c r="CI29" s="94"/>
      <c r="CJ29" s="94"/>
      <c r="CK29" s="94"/>
      <c r="CL29" s="94"/>
      <c r="CM29" s="94"/>
      <c r="CN29" s="94"/>
      <c r="CO29" s="94"/>
      <c r="CP29" s="94"/>
      <c r="CQ29" s="94"/>
      <c r="CR29" s="94"/>
      <c r="CS29" s="94"/>
      <c r="CT29" s="94"/>
      <c r="CU29" s="94"/>
      <c r="CV29" s="94"/>
      <c r="CW29" s="94"/>
      <c r="CX29" s="94"/>
      <c r="CY29" s="94"/>
      <c r="CZ29" s="94"/>
      <c r="DA29" s="94"/>
      <c r="DB29" s="94"/>
      <c r="DC29" s="94"/>
      <c r="DD29" s="94"/>
      <c r="DE29" s="94"/>
      <c r="DF29" s="94"/>
      <c r="DG29" s="94"/>
      <c r="DH29" s="94"/>
      <c r="DI29" s="94"/>
      <c r="DJ29" s="94"/>
      <c r="DK29" s="94"/>
      <c r="DL29" s="94"/>
      <c r="DM29" s="94"/>
      <c r="DN29" s="94"/>
      <c r="DO29" s="94"/>
      <c r="DP29" s="94"/>
      <c r="DQ29" s="94"/>
      <c r="DR29" s="94"/>
    </row>
    <row r="30" spans="1:1880" ht="76.2" customHeight="1" x14ac:dyDescent="0.3">
      <c r="A30" s="385">
        <v>39</v>
      </c>
      <c r="B30" s="381" t="s">
        <v>64</v>
      </c>
      <c r="C30" s="398" t="s">
        <v>283</v>
      </c>
      <c r="D30" s="387" t="s">
        <v>285</v>
      </c>
      <c r="E30" s="195" t="e">
        <f>INDEX('PY1 Data(H)'!$A$1:$CY$240,MATCH('Unit Data from Audit Worksheet'!$A30,'PY1 Data(H)'!$A$1:$A$240,0),MATCH('Unit Data from Audit Worksheet'!$D$2,'PY1 Data(H)'!$A$1:$CY$1,0))</f>
        <v>#N/A</v>
      </c>
      <c r="F30" s="99">
        <v>0</v>
      </c>
      <c r="G30" s="223"/>
      <c r="H30" s="492"/>
      <c r="I30" s="498"/>
      <c r="J30" s="440"/>
      <c r="K30" s="310"/>
      <c r="L30" s="94"/>
      <c r="Y30" s="94"/>
      <c r="Z30" s="94"/>
      <c r="AA30" s="94"/>
      <c r="AB30" s="94"/>
      <c r="AC30" s="94"/>
      <c r="AD30" s="94"/>
      <c r="AE30" s="94"/>
      <c r="AF30" s="94"/>
      <c r="AG30" s="94"/>
      <c r="AH30" s="94"/>
      <c r="AI30" s="94"/>
      <c r="AJ30" s="94"/>
      <c r="AK30" s="94"/>
      <c r="AL30" s="94"/>
      <c r="AM30" s="94"/>
      <c r="AN30" s="94"/>
      <c r="AO30" s="94"/>
      <c r="AP30" s="94"/>
      <c r="AQ30" s="94"/>
      <c r="AR30" s="94"/>
      <c r="AS30" s="94"/>
      <c r="AT30" s="94"/>
      <c r="AU30" s="94"/>
      <c r="AV30" s="94"/>
      <c r="AW30" s="94"/>
      <c r="AX30" s="94"/>
      <c r="AY30" s="94"/>
      <c r="AZ30" s="94"/>
      <c r="BA30" s="94"/>
      <c r="BB30" s="94"/>
      <c r="BC30" s="94"/>
      <c r="BD30" s="94"/>
      <c r="BE30" s="94"/>
      <c r="BF30" s="94"/>
      <c r="BG30" s="94"/>
      <c r="BH30" s="94"/>
      <c r="BI30" s="94"/>
      <c r="BJ30" s="94"/>
      <c r="BK30" s="94"/>
      <c r="BL30" s="94"/>
      <c r="BM30" s="94"/>
      <c r="BN30" s="94"/>
      <c r="BO30" s="94"/>
      <c r="BP30" s="94"/>
      <c r="BQ30" s="94"/>
      <c r="BR30" s="94"/>
      <c r="BS30" s="94"/>
      <c r="BT30" s="94"/>
      <c r="BU30" s="94"/>
      <c r="BV30" s="94"/>
      <c r="BW30" s="94"/>
      <c r="BX30" s="94"/>
      <c r="BY30" s="94"/>
      <c r="BZ30" s="94"/>
      <c r="CA30" s="94"/>
      <c r="CB30" s="94"/>
      <c r="CC30" s="94"/>
      <c r="CD30" s="94"/>
      <c r="CE30" s="94"/>
      <c r="CF30" s="94"/>
      <c r="CG30" s="94"/>
      <c r="CH30" s="94"/>
      <c r="CI30" s="94"/>
      <c r="CJ30" s="94"/>
      <c r="CK30" s="94"/>
      <c r="CL30" s="94"/>
      <c r="CM30" s="94"/>
      <c r="CN30" s="94"/>
      <c r="CO30" s="94"/>
      <c r="CP30" s="94"/>
      <c r="CQ30" s="94"/>
      <c r="CR30" s="94"/>
      <c r="CS30" s="94"/>
      <c r="CT30" s="94"/>
      <c r="CU30" s="94"/>
      <c r="CV30" s="94"/>
      <c r="CW30" s="94"/>
      <c r="CX30" s="94"/>
      <c r="CY30" s="94"/>
      <c r="CZ30" s="94"/>
      <c r="DA30" s="94"/>
      <c r="DB30" s="94"/>
      <c r="DC30" s="94"/>
      <c r="DD30" s="94"/>
      <c r="DE30" s="94"/>
      <c r="DF30" s="94"/>
      <c r="DG30" s="94"/>
      <c r="DH30" s="94"/>
      <c r="DI30" s="94"/>
      <c r="DJ30" s="94"/>
      <c r="DK30" s="94"/>
      <c r="DL30" s="94"/>
      <c r="DM30" s="94"/>
      <c r="DN30" s="94"/>
      <c r="DO30" s="94"/>
      <c r="DP30" s="94"/>
      <c r="DQ30" s="94"/>
      <c r="DR30" s="94"/>
    </row>
    <row r="31" spans="1:1880" ht="39" customHeight="1" x14ac:dyDescent="0.3">
      <c r="A31" s="49"/>
      <c r="B31" s="251" t="s">
        <v>62</v>
      </c>
      <c r="C31" s="423"/>
      <c r="D31" s="43"/>
      <c r="E31" s="225"/>
      <c r="F31" s="411"/>
      <c r="G31" s="221"/>
      <c r="H31" s="494"/>
      <c r="I31" s="499"/>
      <c r="J31" s="385"/>
      <c r="K31" s="310"/>
    </row>
    <row r="32" spans="1:1880" ht="107.4" customHeight="1" x14ac:dyDescent="0.3">
      <c r="A32" s="52">
        <v>622</v>
      </c>
      <c r="B32" s="227" t="s">
        <v>47</v>
      </c>
      <c r="C32" s="424" t="s">
        <v>61</v>
      </c>
      <c r="D32" s="52" t="s">
        <v>136</v>
      </c>
      <c r="E32" s="195" t="e">
        <f>INDEX('PY1 Data(H)'!$A$1:$CY$240,MATCH('Unit Data from Audit Worksheet'!$A32,'PY1 Data(H)'!$A$1:$A$240,0),MATCH('Unit Data from Audit Worksheet'!$D$2,'PY1 Data(H)'!$A$1:$CY$1,0))</f>
        <v>#N/A</v>
      </c>
      <c r="F32" s="99">
        <v>0</v>
      </c>
      <c r="G32" s="222"/>
      <c r="H32" s="500">
        <f>IF(F34&lt;0,"Error: Enter as positive.",)</f>
        <v>0</v>
      </c>
      <c r="I32" s="501"/>
      <c r="J32" s="386"/>
      <c r="K32" s="310"/>
    </row>
    <row r="33" spans="1:122" ht="191.4" customHeight="1" x14ac:dyDescent="0.3">
      <c r="A33" s="49">
        <v>577</v>
      </c>
      <c r="B33" s="196"/>
      <c r="C33" s="196" t="s">
        <v>37</v>
      </c>
      <c r="D33" s="387" t="s">
        <v>434</v>
      </c>
      <c r="E33" s="294"/>
      <c r="F33" s="98"/>
      <c r="G33" s="295" t="str">
        <f>IF(F33="Yes","In this cell - Please include the name of the plan, a brief description of the benefit and the population group that received the benefits."," ")</f>
        <v xml:space="preserve"> </v>
      </c>
      <c r="H33" s="500"/>
      <c r="I33" s="502"/>
      <c r="J33" s="393"/>
      <c r="K33" s="310"/>
    </row>
    <row r="34" spans="1:122" ht="34.799999999999997" customHeight="1" x14ac:dyDescent="0.3">
      <c r="A34" s="49"/>
      <c r="B34" s="264" t="s">
        <v>3</v>
      </c>
      <c r="C34" s="421"/>
      <c r="D34" s="265"/>
      <c r="E34" s="265"/>
      <c r="F34" s="267"/>
      <c r="G34" s="259"/>
      <c r="H34" s="499"/>
      <c r="I34" s="502"/>
      <c r="J34" s="386"/>
      <c r="K34" s="310"/>
    </row>
    <row r="35" spans="1:122" ht="97.2" customHeight="1" x14ac:dyDescent="0.3">
      <c r="A35" s="394">
        <v>621</v>
      </c>
      <c r="B35" s="394" t="s">
        <v>47</v>
      </c>
      <c r="C35" s="394" t="s">
        <v>286</v>
      </c>
      <c r="D35" s="393" t="s">
        <v>287</v>
      </c>
      <c r="E35" s="195" t="e">
        <f>INDEX('PY1 Data(H)'!$A$1:$CY$240,MATCH('Unit Data from Audit Worksheet'!$A35,'PY1 Data(H)'!$A$1:$A$240,0),MATCH('Unit Data from Audit Worksheet'!$D$2,'PY1 Data(H)'!$A$1:$CY$1,0))</f>
        <v>#N/A</v>
      </c>
      <c r="F35" s="99">
        <v>0</v>
      </c>
      <c r="G35" s="410">
        <f>IF(F35&lt;0,"Error: Enter as positive.",)</f>
        <v>0</v>
      </c>
      <c r="H35" s="499"/>
      <c r="I35" s="502"/>
      <c r="J35" s="386"/>
      <c r="K35" s="310"/>
      <c r="L35" s="94"/>
      <c r="Y35" s="94"/>
      <c r="Z35" s="94"/>
      <c r="AA35" s="94"/>
      <c r="AB35" s="94"/>
      <c r="AC35" s="94"/>
      <c r="AD35" s="94"/>
      <c r="AE35" s="94"/>
      <c r="AF35" s="94"/>
      <c r="AG35" s="94"/>
      <c r="AH35" s="94"/>
      <c r="AI35" s="94"/>
      <c r="AJ35" s="94"/>
      <c r="AK35" s="94"/>
      <c r="AL35" s="94"/>
      <c r="AM35" s="94"/>
      <c r="AN35" s="94"/>
      <c r="AO35" s="94"/>
      <c r="AP35" s="94"/>
      <c r="AQ35" s="94"/>
      <c r="AR35" s="94"/>
      <c r="AS35" s="94"/>
      <c r="AT35" s="94"/>
      <c r="AU35" s="94"/>
      <c r="AV35" s="94"/>
      <c r="AW35" s="94"/>
      <c r="AX35" s="94"/>
      <c r="AY35" s="94"/>
      <c r="AZ35" s="94"/>
      <c r="BA35" s="94"/>
      <c r="BB35" s="94"/>
      <c r="BC35" s="94"/>
      <c r="BD35" s="94"/>
      <c r="BE35" s="94"/>
      <c r="BF35" s="94"/>
      <c r="BG35" s="94"/>
      <c r="BH35" s="94"/>
      <c r="BI35" s="94"/>
      <c r="BJ35" s="94"/>
      <c r="BK35" s="94"/>
      <c r="BL35" s="94"/>
      <c r="BM35" s="94"/>
      <c r="BN35" s="94"/>
      <c r="BO35" s="94"/>
      <c r="BP35" s="94"/>
      <c r="BQ35" s="94"/>
      <c r="BR35" s="94"/>
      <c r="BS35" s="94"/>
      <c r="BT35" s="94"/>
      <c r="BU35" s="94"/>
      <c r="BV35" s="94"/>
      <c r="BW35" s="94"/>
      <c r="BX35" s="94"/>
      <c r="BY35" s="94"/>
      <c r="BZ35" s="94"/>
      <c r="CA35" s="94"/>
      <c r="CB35" s="94"/>
      <c r="CC35" s="94"/>
      <c r="CD35" s="94"/>
      <c r="CE35" s="94"/>
      <c r="CF35" s="94"/>
      <c r="CG35" s="94"/>
      <c r="CH35" s="94"/>
      <c r="CI35" s="94"/>
      <c r="CJ35" s="94"/>
      <c r="CK35" s="94"/>
      <c r="CL35" s="94"/>
      <c r="CM35" s="94"/>
      <c r="CN35" s="94"/>
      <c r="CO35" s="94"/>
      <c r="CP35" s="94"/>
      <c r="CQ35" s="94"/>
      <c r="CR35" s="94"/>
      <c r="CS35" s="94"/>
      <c r="CT35" s="94"/>
      <c r="CU35" s="94"/>
      <c r="CV35" s="94"/>
      <c r="CW35" s="94"/>
      <c r="CX35" s="94"/>
      <c r="CY35" s="94"/>
      <c r="CZ35" s="94"/>
      <c r="DA35" s="94"/>
      <c r="DB35" s="94"/>
      <c r="DC35" s="94"/>
      <c r="DD35" s="94"/>
      <c r="DE35" s="94"/>
      <c r="DF35" s="94"/>
      <c r="DG35" s="94"/>
      <c r="DH35" s="94"/>
      <c r="DI35" s="94"/>
      <c r="DJ35" s="94"/>
      <c r="DK35" s="94"/>
      <c r="DL35" s="94"/>
      <c r="DM35" s="94"/>
      <c r="DN35" s="94"/>
      <c r="DO35" s="94"/>
      <c r="DP35" s="94"/>
      <c r="DQ35" s="94"/>
      <c r="DR35" s="94"/>
    </row>
    <row r="36" spans="1:122" ht="174" customHeight="1" x14ac:dyDescent="0.3">
      <c r="A36" s="49">
        <v>547</v>
      </c>
      <c r="B36" s="196"/>
      <c r="C36" s="196" t="s">
        <v>26</v>
      </c>
      <c r="D36" s="194" t="s">
        <v>354</v>
      </c>
      <c r="E36" s="195" t="e">
        <f>INDEX('PY1 Data(H)'!$A$1:$CY$240,MATCH('Unit Data from Audit Worksheet'!$A36,'PY1 Data(H)'!$A$1:$A$240,0),MATCH('Unit Data from Audit Worksheet'!$D$2,'PY1 Data(H)'!$A$1:$CY$1,0))</f>
        <v>#N/A</v>
      </c>
      <c r="F36" s="99"/>
      <c r="G36" s="228" t="str">
        <f>IF(F36&lt;1,"Please answer this question","")</f>
        <v>Please answer this question</v>
      </c>
      <c r="H36" s="499"/>
      <c r="I36" s="502"/>
      <c r="J36" s="394"/>
      <c r="K36" s="310"/>
    </row>
    <row r="37" spans="1:122" ht="98.4" customHeight="1" x14ac:dyDescent="0.3">
      <c r="A37" s="102">
        <v>659</v>
      </c>
      <c r="B37" s="250" t="s">
        <v>19</v>
      </c>
      <c r="C37" s="250" t="s">
        <v>56</v>
      </c>
      <c r="D37" s="103" t="s">
        <v>137</v>
      </c>
      <c r="E37" s="195" t="e">
        <f>INDEX('PY1 Data(H)'!$A$1:$CY$240,MATCH('Unit Data from Audit Worksheet'!$A37,'PY1 Data(H)'!$A$1:$A$240,0),MATCH('Unit Data from Audit Worksheet'!$D$2,'PY1 Data(H)'!$A$1:$CY$1,0))</f>
        <v>#N/A</v>
      </c>
      <c r="F37" s="99">
        <v>0</v>
      </c>
      <c r="G37" s="229" t="s">
        <v>138</v>
      </c>
      <c r="H37" s="492"/>
      <c r="I37" s="503"/>
      <c r="J37" s="439"/>
      <c r="K37" s="310"/>
      <c r="M37" s="100"/>
      <c r="O37" s="100"/>
    </row>
    <row r="38" spans="1:122" ht="64.8" customHeight="1" x14ac:dyDescent="0.3">
      <c r="A38" s="102">
        <v>660</v>
      </c>
      <c r="B38" s="250" t="s">
        <v>19</v>
      </c>
      <c r="C38" s="250" t="s">
        <v>56</v>
      </c>
      <c r="D38" s="103" t="s">
        <v>139</v>
      </c>
      <c r="E38" s="195" t="e">
        <f>INDEX('PY1 Data(H)'!$A$1:$CY$240,MATCH('Unit Data from Audit Worksheet'!$A38,'PY1 Data(H)'!$A$1:$A$240,0),MATCH('Unit Data from Audit Worksheet'!$D$2,'PY1 Data(H)'!$A$1:$CY$1,0))</f>
        <v>#N/A</v>
      </c>
      <c r="F38" s="99">
        <v>0</v>
      </c>
      <c r="G38" s="229" t="str">
        <f>IF(ISBLANK(F38),"Please do not leave blank","")</f>
        <v/>
      </c>
      <c r="H38" s="492"/>
      <c r="I38" s="503"/>
      <c r="J38" s="441"/>
      <c r="K38" s="310"/>
      <c r="M38" s="100"/>
      <c r="O38" s="100"/>
    </row>
    <row r="39" spans="1:122" ht="90.6" customHeight="1" x14ac:dyDescent="0.3">
      <c r="A39" s="102">
        <v>661</v>
      </c>
      <c r="B39" s="250" t="s">
        <v>19</v>
      </c>
      <c r="C39" s="250" t="s">
        <v>58</v>
      </c>
      <c r="D39" s="168" t="s">
        <v>435</v>
      </c>
      <c r="E39" s="195" t="e">
        <f>INDEX('PY1 Data(H)'!$A$1:$CY$240,MATCH('Unit Data from Audit Worksheet'!$A39,'PY1 Data(H)'!$A$1:$A$240,0),MATCH('Unit Data from Audit Worksheet'!$D$2,'PY1 Data(H)'!$A$1:$CY$1,0))</f>
        <v>#N/A</v>
      </c>
      <c r="F39" s="96">
        <v>0</v>
      </c>
      <c r="G39" s="229" t="str">
        <f>IF(ISBLANK(F39),"Please do not leave blank ",IF(F39=H34,"","Please review percentage"))</f>
        <v/>
      </c>
      <c r="H39" s="510">
        <f>ROUND(IFERROR((F38/F37)*100,0),1)</f>
        <v>0</v>
      </c>
      <c r="I39" s="504"/>
      <c r="J39" s="442"/>
      <c r="K39" s="310"/>
      <c r="M39" s="100"/>
      <c r="O39" s="100"/>
    </row>
    <row r="40" spans="1:122" ht="85.8" customHeight="1" x14ac:dyDescent="0.3">
      <c r="A40" s="49"/>
      <c r="B40" s="196"/>
      <c r="C40" s="196"/>
      <c r="D40" s="19" t="s">
        <v>4</v>
      </c>
      <c r="E40" s="198"/>
      <c r="F40" s="198"/>
      <c r="G40" s="229"/>
      <c r="H40" s="492"/>
      <c r="I40" s="503"/>
      <c r="J40" s="395"/>
      <c r="K40" s="310"/>
      <c r="M40" s="100"/>
      <c r="O40" s="100"/>
    </row>
    <row r="41" spans="1:122" ht="34.200000000000003" customHeight="1" x14ac:dyDescent="0.3">
      <c r="A41" s="49"/>
      <c r="B41" s="264" t="s">
        <v>59</v>
      </c>
      <c r="C41" s="420"/>
      <c r="D41" s="264"/>
      <c r="E41" s="268"/>
      <c r="F41" s="268"/>
      <c r="G41" s="269"/>
      <c r="H41" s="492"/>
      <c r="I41" s="505"/>
      <c r="J41" s="386"/>
      <c r="K41" s="310"/>
      <c r="M41" s="100"/>
      <c r="O41" s="100"/>
    </row>
    <row r="42" spans="1:122" ht="67.8" customHeight="1" x14ac:dyDescent="0.3">
      <c r="A42" s="49">
        <v>620</v>
      </c>
      <c r="B42" s="196" t="s">
        <v>19</v>
      </c>
      <c r="C42" s="196"/>
      <c r="D42" s="17" t="s">
        <v>355</v>
      </c>
      <c r="E42" s="280"/>
      <c r="F42" s="95"/>
      <c r="G42" s="228" t="str">
        <f>IF(F42&lt;1,"Please answer this question","")</f>
        <v>Please answer this question</v>
      </c>
      <c r="H42" s="492"/>
      <c r="I42" s="503"/>
      <c r="J42" s="386"/>
      <c r="K42" s="310"/>
      <c r="M42" s="100"/>
      <c r="O42" s="100"/>
    </row>
    <row r="43" spans="1:122" ht="98.25" customHeight="1" x14ac:dyDescent="0.3">
      <c r="A43" s="252"/>
      <c r="B43" s="531" t="s">
        <v>104</v>
      </c>
      <c r="C43" s="531"/>
      <c r="D43" s="531"/>
      <c r="E43" s="277"/>
      <c r="F43" s="277"/>
      <c r="G43" s="277"/>
      <c r="H43" s="492"/>
      <c r="I43" s="503"/>
      <c r="J43" s="386"/>
      <c r="K43" s="100"/>
      <c r="M43" s="100"/>
      <c r="O43" s="100"/>
    </row>
    <row r="44" spans="1:122" ht="60.6" customHeight="1" x14ac:dyDescent="0.3">
      <c r="A44" s="102">
        <v>947</v>
      </c>
      <c r="B44" s="250"/>
      <c r="C44" s="250"/>
      <c r="D44" s="168" t="s">
        <v>84</v>
      </c>
      <c r="E44" s="318"/>
      <c r="F44" s="515"/>
      <c r="G44" s="228" t="str">
        <f>IF(ISBLANK(F44),"Please do not leave blank","")</f>
        <v>Please do not leave blank</v>
      </c>
      <c r="H44" s="492"/>
      <c r="I44" s="503"/>
      <c r="J44" s="396"/>
      <c r="K44" s="100"/>
      <c r="M44" s="100"/>
      <c r="O44" s="100"/>
    </row>
    <row r="45" spans="1:122" ht="58.2" customHeight="1" x14ac:dyDescent="0.3">
      <c r="A45" s="102">
        <v>948</v>
      </c>
      <c r="B45" s="250"/>
      <c r="C45" s="250"/>
      <c r="D45" s="168" t="s">
        <v>85</v>
      </c>
      <c r="E45" s="318"/>
      <c r="F45" s="515"/>
      <c r="G45" s="228" t="str">
        <f t="shared" ref="G45:G47" si="0">IF(ISBLANK(F45),"Please do not leave blank","")</f>
        <v>Please do not leave blank</v>
      </c>
      <c r="H45" s="492"/>
      <c r="I45" s="503"/>
      <c r="J45" s="395"/>
      <c r="K45" s="100"/>
      <c r="M45" s="100"/>
      <c r="O45" s="100"/>
    </row>
    <row r="46" spans="1:122" ht="52.8" customHeight="1" x14ac:dyDescent="0.3">
      <c r="A46" s="102">
        <v>949</v>
      </c>
      <c r="B46" s="250"/>
      <c r="C46" s="250"/>
      <c r="D46" s="168" t="s">
        <v>86</v>
      </c>
      <c r="E46" s="318"/>
      <c r="F46" s="515"/>
      <c r="G46" s="228" t="str">
        <f t="shared" si="0"/>
        <v>Please do not leave blank</v>
      </c>
      <c r="H46" s="492"/>
      <c r="I46" s="502"/>
      <c r="J46" s="395"/>
    </row>
    <row r="47" spans="1:122" ht="58.2" customHeight="1" x14ac:dyDescent="0.3">
      <c r="A47" s="102">
        <v>950</v>
      </c>
      <c r="B47" s="250"/>
      <c r="C47" s="250"/>
      <c r="D47" s="168" t="s">
        <v>75</v>
      </c>
      <c r="E47" s="318"/>
      <c r="F47" s="515"/>
      <c r="G47" s="228" t="str">
        <f t="shared" si="0"/>
        <v>Please do not leave blank</v>
      </c>
      <c r="H47" s="492"/>
      <c r="I47" s="502"/>
      <c r="J47" s="395"/>
    </row>
    <row r="48" spans="1:122" ht="76.8" customHeight="1" x14ac:dyDescent="0.3">
      <c r="A48" s="102">
        <v>952</v>
      </c>
      <c r="B48" s="250"/>
      <c r="C48" s="250"/>
      <c r="D48" s="224" t="s">
        <v>356</v>
      </c>
      <c r="E48" s="318"/>
      <c r="F48" s="516"/>
      <c r="G48" s="228" t="s">
        <v>144</v>
      </c>
      <c r="H48" s="506"/>
      <c r="I48" s="502"/>
      <c r="J48" s="395"/>
    </row>
    <row r="49" spans="1:10" ht="31.8" customHeight="1" thickBot="1" x14ac:dyDescent="0.35">
      <c r="A49" s="49"/>
      <c r="B49" s="270"/>
      <c r="C49" s="271"/>
      <c r="D49" s="272" t="s">
        <v>79</v>
      </c>
      <c r="E49" s="266"/>
      <c r="F49" s="273"/>
      <c r="G49" s="274"/>
      <c r="H49" s="492"/>
      <c r="I49" s="502"/>
      <c r="J49" s="395"/>
    </row>
    <row r="50" spans="1:10" ht="30.75" customHeight="1" thickBot="1" x14ac:dyDescent="0.35">
      <c r="B50" s="528" t="s">
        <v>105</v>
      </c>
      <c r="C50" s="529"/>
      <c r="D50" s="529"/>
      <c r="E50" s="530"/>
      <c r="F50" s="38"/>
      <c r="G50" s="228"/>
      <c r="H50" s="492"/>
      <c r="I50" s="502"/>
      <c r="J50" s="386"/>
    </row>
    <row r="51" spans="1:10" ht="82.2" customHeight="1" x14ac:dyDescent="0.3">
      <c r="B51" s="532" t="s">
        <v>106</v>
      </c>
      <c r="C51" s="532"/>
      <c r="D51" s="532"/>
      <c r="E51" s="532"/>
      <c r="F51" s="38"/>
      <c r="G51" s="228"/>
      <c r="H51" s="492"/>
      <c r="I51" s="507"/>
      <c r="J51" s="94"/>
    </row>
    <row r="52" spans="1:10" ht="13.8" customHeight="1" thickBot="1" x14ac:dyDescent="0.35">
      <c r="A52" s="230"/>
      <c r="B52" s="231"/>
      <c r="C52" s="231"/>
      <c r="D52" s="232"/>
      <c r="E52" s="195"/>
      <c r="F52" s="38"/>
      <c r="G52" s="228"/>
      <c r="H52" s="494"/>
      <c r="I52" s="508"/>
      <c r="J52" s="94"/>
    </row>
    <row r="53" spans="1:10" ht="30.75" customHeight="1" thickBot="1" x14ac:dyDescent="0.35">
      <c r="B53" s="67" t="s">
        <v>67</v>
      </c>
      <c r="C53" s="68" t="s">
        <v>68</v>
      </c>
      <c r="D53" s="233"/>
      <c r="E53" s="234"/>
      <c r="F53" s="45"/>
      <c r="G53" s="228"/>
      <c r="H53" s="492"/>
      <c r="I53" s="502"/>
      <c r="J53"/>
    </row>
    <row r="54" spans="1:10" ht="30.75" customHeight="1" thickBot="1" x14ac:dyDescent="0.35">
      <c r="B54" s="71" t="s">
        <v>87</v>
      </c>
      <c r="C54" s="70"/>
      <c r="D54" s="69"/>
      <c r="E54" s="197"/>
      <c r="F54" s="235"/>
      <c r="G54" s="228"/>
      <c r="H54" s="492"/>
      <c r="I54" s="502"/>
      <c r="J54" s="94"/>
    </row>
    <row r="55" spans="1:10" ht="42.6" customHeight="1" thickBot="1" x14ac:dyDescent="0.35">
      <c r="B55" s="71"/>
      <c r="C55" s="76"/>
      <c r="D55" s="236" t="s">
        <v>97</v>
      </c>
      <c r="E55" s="237"/>
      <c r="F55" s="238"/>
      <c r="G55" s="238"/>
      <c r="H55" s="492"/>
      <c r="I55" s="502"/>
      <c r="J55" s="94"/>
    </row>
    <row r="56" spans="1:10" ht="32.4" customHeight="1" thickBot="1" x14ac:dyDescent="0.35">
      <c r="A56" s="139">
        <v>960</v>
      </c>
      <c r="B56" s="539" t="s">
        <v>88</v>
      </c>
      <c r="C56" s="540"/>
      <c r="D56" s="511"/>
      <c r="E56" s="367" t="str">
        <f>IF(ISBLANK($D56),"&lt;&lt;&lt;&lt;&lt;&lt;&lt;&lt;&lt;&lt;&lt;&lt;&lt;&lt;&lt;","")</f>
        <v>&lt;&lt;&lt;&lt;&lt;&lt;&lt;&lt;&lt;&lt;&lt;&lt;&lt;&lt;&lt;</v>
      </c>
      <c r="F56" s="368" t="str">
        <f>IF(ISBLANK($D56),"Required","")</f>
        <v>Required</v>
      </c>
      <c r="G56" s="278"/>
      <c r="H56" s="492"/>
      <c r="I56" s="502"/>
      <c r="J56" s="94"/>
    </row>
    <row r="57" spans="1:10" ht="32.4" customHeight="1" thickBot="1" x14ac:dyDescent="0.35">
      <c r="A57" s="139">
        <v>962</v>
      </c>
      <c r="B57" s="537" t="s">
        <v>69</v>
      </c>
      <c r="C57" s="538"/>
      <c r="D57" s="511"/>
      <c r="E57" s="367" t="str">
        <f>IF(ISBLANK($D57),"&lt;&lt;&lt;&lt;&lt;&lt;&lt;&lt;&lt;&lt;&lt;&lt;&lt;&lt;&lt;","")</f>
        <v>&lt;&lt;&lt;&lt;&lt;&lt;&lt;&lt;&lt;&lt;&lt;&lt;&lt;&lt;&lt;</v>
      </c>
      <c r="F57" s="368" t="str">
        <f>IF(ISBLANK($D57),"Required","")</f>
        <v>Required</v>
      </c>
      <c r="H57" s="508"/>
      <c r="I57" s="502"/>
      <c r="J57" s="386"/>
    </row>
    <row r="58" spans="1:10" ht="32.4" customHeight="1" thickBot="1" x14ac:dyDescent="0.35">
      <c r="A58" s="139">
        <v>964</v>
      </c>
      <c r="B58" s="537" t="s">
        <v>70</v>
      </c>
      <c r="C58" s="538"/>
      <c r="D58" s="512"/>
      <c r="E58" s="367" t="str">
        <f>IF(ISBLANK($D58),"&lt;&lt;&lt;&lt;&lt;&lt;&lt;&lt;&lt;&lt;&lt;&lt;&lt;&lt;&lt;","")</f>
        <v>&lt;&lt;&lt;&lt;&lt;&lt;&lt;&lt;&lt;&lt;&lt;&lt;&lt;&lt;&lt;</v>
      </c>
      <c r="F58" s="368" t="str">
        <f>IF(ISBLANK($D58),"Required","")</f>
        <v>Required</v>
      </c>
      <c r="H58" s="508"/>
      <c r="I58" s="504"/>
      <c r="J58" s="386"/>
    </row>
    <row r="59" spans="1:10" ht="32.4" customHeight="1" thickBot="1" x14ac:dyDescent="0.35">
      <c r="A59" s="366">
        <v>966</v>
      </c>
      <c r="B59" s="533" t="s">
        <v>357</v>
      </c>
      <c r="C59" s="534"/>
      <c r="D59" s="513"/>
      <c r="E59" s="367" t="str">
        <f>IF(ISBLANK($D59),"&lt;&lt;&lt;&lt;&lt;&lt;&lt;&lt;&lt;&lt;&lt;&lt;&lt;&lt;&lt;","")</f>
        <v>&lt;&lt;&lt;&lt;&lt;&lt;&lt;&lt;&lt;&lt;&lt;&lt;&lt;&lt;&lt;</v>
      </c>
      <c r="F59" s="368" t="str">
        <f>IF(ISBLANK($D59),"Required","")</f>
        <v>Required</v>
      </c>
      <c r="G59"/>
      <c r="H59" s="492"/>
      <c r="I59" s="502"/>
      <c r="J59" s="386"/>
    </row>
    <row r="60" spans="1:10" ht="32.4" customHeight="1" thickBot="1" x14ac:dyDescent="0.35">
      <c r="A60" s="366"/>
      <c r="B60" s="533" t="s">
        <v>358</v>
      </c>
      <c r="C60" s="534"/>
      <c r="D60" s="511"/>
      <c r="E60" s="369"/>
      <c r="F60" s="368"/>
      <c r="G60"/>
      <c r="H60" s="492"/>
      <c r="I60" s="502"/>
      <c r="J60" s="386"/>
    </row>
    <row r="61" spans="1:10" ht="32.4" customHeight="1" thickBot="1" x14ac:dyDescent="0.35">
      <c r="A61" s="139">
        <v>968</v>
      </c>
      <c r="B61" s="535" t="s">
        <v>72</v>
      </c>
      <c r="C61" s="536"/>
      <c r="D61" s="514"/>
      <c r="E61" s="370" t="str">
        <f>IF(ISBLANK($D61),"&lt;&lt;&lt;&lt;&lt;&lt;&lt;&lt;&lt;&lt;&lt;&lt;&lt;&lt;&lt;","")</f>
        <v>&lt;&lt;&lt;&lt;&lt;&lt;&lt;&lt;&lt;&lt;&lt;&lt;&lt;&lt;&lt;</v>
      </c>
      <c r="F61" s="368" t="str">
        <f>IF(ISBLANK($D61),"Required","")</f>
        <v>Required</v>
      </c>
      <c r="H61" s="509"/>
      <c r="I61" s="502"/>
      <c r="J61" s="386"/>
    </row>
    <row r="62" spans="1:10" x14ac:dyDescent="0.3">
      <c r="A62" s="49"/>
      <c r="B62" s="275"/>
      <c r="C62" s="275"/>
      <c r="D62" s="279" t="s">
        <v>13</v>
      </c>
      <c r="E62" s="276"/>
      <c r="F62" s="276"/>
      <c r="G62" s="276"/>
      <c r="H62" s="15"/>
      <c r="I62" s="49"/>
      <c r="J62"/>
    </row>
    <row r="63" spans="1:10" x14ac:dyDescent="0.3">
      <c r="A63" s="49"/>
      <c r="B63" s="196"/>
      <c r="C63" s="196"/>
      <c r="D63" s="74"/>
      <c r="E63" s="101"/>
      <c r="F63" s="239"/>
      <c r="G63" s="239"/>
      <c r="H63" s="15"/>
      <c r="I63" s="49"/>
      <c r="J63"/>
    </row>
    <row r="64" spans="1:10" x14ac:dyDescent="0.3">
      <c r="A64" s="49"/>
      <c r="B64" s="196"/>
      <c r="C64" s="196"/>
      <c r="D64" s="17"/>
      <c r="E64" s="195"/>
      <c r="F64" s="239"/>
      <c r="G64" s="239"/>
      <c r="H64" s="15"/>
      <c r="I64" s="49"/>
      <c r="J64"/>
    </row>
    <row r="65" spans="1:10" x14ac:dyDescent="0.3">
      <c r="A65" s="293"/>
      <c r="E65" s="310" t="e">
        <f>SUM(E7:E42)</f>
        <v>#N/A</v>
      </c>
      <c r="H65" s="15"/>
      <c r="I65" s="49"/>
      <c r="J65"/>
    </row>
    <row r="66" spans="1:10" x14ac:dyDescent="0.3">
      <c r="A66" s="49"/>
      <c r="B66" s="253"/>
      <c r="C66" s="253"/>
      <c r="D66" s="240"/>
      <c r="E66" s="135"/>
      <c r="F66" s="16"/>
      <c r="G66" s="241"/>
      <c r="H66" s="15"/>
      <c r="I66" s="49"/>
      <c r="J66" s="94"/>
    </row>
    <row r="67" spans="1:10" x14ac:dyDescent="0.3">
      <c r="A67" s="139"/>
      <c r="B67" s="139"/>
      <c r="C67" s="139"/>
      <c r="D67" s="240"/>
      <c r="E67" s="135"/>
      <c r="F67" s="100"/>
      <c r="G67" s="241"/>
      <c r="H67" s="15"/>
      <c r="I67" s="49"/>
      <c r="J67"/>
    </row>
    <row r="68" spans="1:10" x14ac:dyDescent="0.3">
      <c r="A68" s="139"/>
      <c r="B68" s="139"/>
      <c r="C68" s="139"/>
      <c r="D68" s="242"/>
      <c r="E68" s="135"/>
      <c r="F68" s="100"/>
      <c r="G68" s="241"/>
      <c r="H68" s="15"/>
      <c r="I68" s="49"/>
      <c r="J68"/>
    </row>
    <row r="69" spans="1:10" x14ac:dyDescent="0.3">
      <c r="A69" s="139"/>
      <c r="B69" s="139"/>
      <c r="C69" s="139"/>
      <c r="D69" s="242"/>
      <c r="E69" s="135"/>
      <c r="F69" s="100"/>
      <c r="G69" s="241"/>
      <c r="H69" s="15"/>
      <c r="I69" s="49"/>
      <c r="J69"/>
    </row>
    <row r="70" spans="1:10" x14ac:dyDescent="0.3">
      <c r="A70" s="139"/>
      <c r="B70" s="139"/>
      <c r="C70" s="139"/>
      <c r="D70" s="242"/>
      <c r="E70" s="135"/>
      <c r="F70" s="100"/>
      <c r="G70" s="241"/>
      <c r="H70" s="15"/>
      <c r="I70" s="49"/>
      <c r="J70"/>
    </row>
    <row r="71" spans="1:10" x14ac:dyDescent="0.3">
      <c r="A71" s="139"/>
      <c r="B71" s="139"/>
      <c r="C71" s="139"/>
      <c r="D71" s="242"/>
      <c r="E71" s="135"/>
      <c r="F71" s="100"/>
      <c r="G71" s="241"/>
      <c r="I71" s="49"/>
      <c r="J71"/>
    </row>
    <row r="72" spans="1:10" x14ac:dyDescent="0.3">
      <c r="A72" s="139"/>
      <c r="D72" s="154"/>
      <c r="E72" s="135"/>
      <c r="F72" s="100"/>
      <c r="I72" s="49"/>
      <c r="J72"/>
    </row>
    <row r="73" spans="1:10" x14ac:dyDescent="0.3">
      <c r="D73" s="154"/>
      <c r="E73" s="136"/>
      <c r="F73" s="100"/>
      <c r="I73" s="49"/>
      <c r="J73"/>
    </row>
    <row r="74" spans="1:10" x14ac:dyDescent="0.3">
      <c r="D74" s="154"/>
      <c r="E74" s="135"/>
      <c r="F74" s="100"/>
      <c r="I74" s="49"/>
      <c r="J74"/>
    </row>
    <row r="75" spans="1:10" x14ac:dyDescent="0.3">
      <c r="D75" s="154"/>
      <c r="E75" s="101"/>
      <c r="F75" s="100"/>
      <c r="I75" s="49"/>
      <c r="J75"/>
    </row>
    <row r="76" spans="1:10" x14ac:dyDescent="0.3">
      <c r="E76" s="134"/>
      <c r="F76" s="100"/>
      <c r="G76" s="244"/>
      <c r="I76" s="49"/>
      <c r="J76"/>
    </row>
    <row r="77" spans="1:10" x14ac:dyDescent="0.3">
      <c r="E77" s="101"/>
      <c r="F77" s="100"/>
      <c r="I77" s="49"/>
      <c r="J77"/>
    </row>
    <row r="78" spans="1:10" x14ac:dyDescent="0.3">
      <c r="E78" s="101"/>
      <c r="F78" s="100"/>
      <c r="I78" s="49"/>
      <c r="J78"/>
    </row>
    <row r="79" spans="1:10" x14ac:dyDescent="0.3">
      <c r="E79" s="101"/>
      <c r="F79" s="100"/>
      <c r="I79" s="49"/>
      <c r="J79"/>
    </row>
    <row r="80" spans="1:10" x14ac:dyDescent="0.3">
      <c r="I80" s="100"/>
      <c r="J80"/>
    </row>
    <row r="81" spans="9:11" x14ac:dyDescent="0.3">
      <c r="I81" s="100"/>
      <c r="J81"/>
      <c r="K81" s="101"/>
    </row>
    <row r="82" spans="9:11" x14ac:dyDescent="0.3">
      <c r="I82" s="100"/>
      <c r="J82"/>
      <c r="K82" s="101"/>
    </row>
    <row r="83" spans="9:11" x14ac:dyDescent="0.3">
      <c r="I83" s="100"/>
      <c r="J83"/>
      <c r="K83" s="101"/>
    </row>
    <row r="84" spans="9:11" x14ac:dyDescent="0.3">
      <c r="I84" s="100"/>
      <c r="J84"/>
      <c r="K84" s="101"/>
    </row>
    <row r="85" spans="9:11" x14ac:dyDescent="0.3">
      <c r="I85" s="100"/>
      <c r="J85"/>
      <c r="K85" s="101"/>
    </row>
    <row r="86" spans="9:11" x14ac:dyDescent="0.3">
      <c r="I86" s="100"/>
      <c r="J86"/>
      <c r="K86" s="101"/>
    </row>
    <row r="87" spans="9:11" x14ac:dyDescent="0.3">
      <c r="I87" s="49"/>
      <c r="J87"/>
      <c r="K87" s="101"/>
    </row>
    <row r="88" spans="9:11" x14ac:dyDescent="0.3">
      <c r="I88" s="49"/>
      <c r="J88"/>
      <c r="K88" s="101"/>
    </row>
    <row r="89" spans="9:11" x14ac:dyDescent="0.3">
      <c r="I89" s="49"/>
      <c r="J89"/>
      <c r="K89" s="101"/>
    </row>
    <row r="90" spans="9:11" x14ac:dyDescent="0.3">
      <c r="I90" s="49"/>
      <c r="J90"/>
      <c r="K90" s="101"/>
    </row>
    <row r="91" spans="9:11" x14ac:dyDescent="0.3">
      <c r="I91" s="49"/>
      <c r="J91"/>
      <c r="K91" s="101"/>
    </row>
    <row r="92" spans="9:11" x14ac:dyDescent="0.3">
      <c r="I92" s="49"/>
      <c r="J92"/>
      <c r="K92" s="101"/>
    </row>
    <row r="93" spans="9:11" x14ac:dyDescent="0.3">
      <c r="I93" s="49"/>
      <c r="J93"/>
      <c r="K93" s="101"/>
    </row>
    <row r="94" spans="9:11" x14ac:dyDescent="0.3">
      <c r="I94" s="49"/>
      <c r="J94"/>
      <c r="K94" s="101"/>
    </row>
    <row r="95" spans="9:11" x14ac:dyDescent="0.3">
      <c r="I95" s="49"/>
      <c r="J95"/>
      <c r="K95" s="101"/>
    </row>
    <row r="96" spans="9:11" x14ac:dyDescent="0.3">
      <c r="I96" s="100"/>
      <c r="J96"/>
      <c r="K96" s="101"/>
    </row>
    <row r="97" spans="9:11" x14ac:dyDescent="0.3">
      <c r="I97" s="100"/>
      <c r="J97"/>
      <c r="K97" s="101"/>
    </row>
    <row r="98" spans="9:11" x14ac:dyDescent="0.3">
      <c r="I98" s="100"/>
      <c r="J98"/>
      <c r="K98" s="101"/>
    </row>
    <row r="99" spans="9:11" x14ac:dyDescent="0.3">
      <c r="I99" s="100"/>
      <c r="J99"/>
      <c r="K99" s="101"/>
    </row>
    <row r="100" spans="9:11" x14ac:dyDescent="0.3">
      <c r="I100" s="100"/>
      <c r="J100"/>
      <c r="K100" s="101"/>
    </row>
    <row r="101" spans="9:11" x14ac:dyDescent="0.3">
      <c r="I101" s="100"/>
      <c r="J101"/>
      <c r="K101" s="101"/>
    </row>
    <row r="102" spans="9:11" x14ac:dyDescent="0.3">
      <c r="I102" s="100"/>
      <c r="J102"/>
      <c r="K102" s="101"/>
    </row>
    <row r="103" spans="9:11" x14ac:dyDescent="0.3">
      <c r="I103" s="100"/>
      <c r="J103"/>
      <c r="K103" s="101"/>
    </row>
    <row r="104" spans="9:11" x14ac:dyDescent="0.3">
      <c r="I104" s="100"/>
      <c r="J104"/>
      <c r="K104" s="101"/>
    </row>
    <row r="105" spans="9:11" x14ac:dyDescent="0.3">
      <c r="I105" s="100"/>
      <c r="J105"/>
      <c r="K105" s="101"/>
    </row>
    <row r="106" spans="9:11" x14ac:dyDescent="0.3">
      <c r="I106" s="100"/>
      <c r="J106"/>
      <c r="K106" s="101"/>
    </row>
    <row r="107" spans="9:11" x14ac:dyDescent="0.3">
      <c r="I107" s="100"/>
      <c r="J107"/>
      <c r="K107" s="101"/>
    </row>
    <row r="108" spans="9:11" x14ac:dyDescent="0.3">
      <c r="I108" s="100"/>
      <c r="J108"/>
      <c r="K108" s="101"/>
    </row>
    <row r="109" spans="9:11" x14ac:dyDescent="0.3">
      <c r="I109" s="100"/>
      <c r="J109"/>
      <c r="K109" s="101"/>
    </row>
    <row r="110" spans="9:11" x14ac:dyDescent="0.3">
      <c r="I110" s="100"/>
      <c r="J110"/>
      <c r="K110" s="101"/>
    </row>
    <row r="111" spans="9:11" x14ac:dyDescent="0.3">
      <c r="I111" s="100"/>
      <c r="J111"/>
      <c r="K111" s="101"/>
    </row>
    <row r="112" spans="9:11" x14ac:dyDescent="0.3">
      <c r="I112" s="100"/>
      <c r="J112"/>
      <c r="K112" s="101"/>
    </row>
    <row r="113" spans="9:11" x14ac:dyDescent="0.3">
      <c r="I113" s="100"/>
      <c r="J113"/>
      <c r="K113" s="101"/>
    </row>
    <row r="114" spans="9:11" x14ac:dyDescent="0.3">
      <c r="I114" s="100"/>
      <c r="J114"/>
      <c r="K114" s="101"/>
    </row>
    <row r="115" spans="9:11" x14ac:dyDescent="0.3">
      <c r="I115" s="100"/>
      <c r="J115"/>
      <c r="K115" s="101"/>
    </row>
    <row r="116" spans="9:11" x14ac:dyDescent="0.3">
      <c r="I116" s="100"/>
      <c r="J116"/>
      <c r="K116" s="101"/>
    </row>
    <row r="117" spans="9:11" x14ac:dyDescent="0.3">
      <c r="I117" s="100"/>
      <c r="J117"/>
      <c r="K117" s="101"/>
    </row>
    <row r="118" spans="9:11" x14ac:dyDescent="0.3">
      <c r="I118" s="100"/>
      <c r="J118"/>
      <c r="K118" s="101"/>
    </row>
    <row r="119" spans="9:11" x14ac:dyDescent="0.3">
      <c r="I119" s="100"/>
      <c r="J119"/>
      <c r="K119" s="101"/>
    </row>
    <row r="120" spans="9:11" x14ac:dyDescent="0.3">
      <c r="I120" s="100"/>
      <c r="J120"/>
      <c r="K120" s="101"/>
    </row>
    <row r="121" spans="9:11" x14ac:dyDescent="0.3">
      <c r="I121" s="100"/>
      <c r="J121"/>
      <c r="K121" s="101"/>
    </row>
    <row r="122" spans="9:11" x14ac:dyDescent="0.3">
      <c r="I122" s="100"/>
      <c r="J122"/>
      <c r="K122" s="101"/>
    </row>
    <row r="123" spans="9:11" x14ac:dyDescent="0.3">
      <c r="I123" s="100"/>
      <c r="J123"/>
      <c r="K123" s="101"/>
    </row>
    <row r="124" spans="9:11" x14ac:dyDescent="0.3">
      <c r="I124" s="100"/>
      <c r="J124"/>
      <c r="K124" s="101"/>
    </row>
    <row r="125" spans="9:11" x14ac:dyDescent="0.3">
      <c r="I125" s="100"/>
      <c r="J125"/>
      <c r="K125" s="101"/>
    </row>
    <row r="126" spans="9:11" x14ac:dyDescent="0.3">
      <c r="I126" s="100"/>
      <c r="J126"/>
      <c r="K126" s="101"/>
    </row>
    <row r="127" spans="9:11" x14ac:dyDescent="0.3">
      <c r="I127" s="100"/>
      <c r="J127"/>
      <c r="K127" s="101"/>
    </row>
    <row r="128" spans="9:11" x14ac:dyDescent="0.3">
      <c r="I128" s="100"/>
      <c r="J128"/>
      <c r="K128" s="101"/>
    </row>
    <row r="129" spans="9:11" x14ac:dyDescent="0.3">
      <c r="I129" s="100"/>
      <c r="J129" s="94"/>
      <c r="K129" s="101"/>
    </row>
    <row r="130" spans="9:11" x14ac:dyDescent="0.3">
      <c r="I130" s="100"/>
      <c r="J130"/>
      <c r="K130" s="101"/>
    </row>
    <row r="131" spans="9:11" x14ac:dyDescent="0.3">
      <c r="I131" s="100"/>
      <c r="J131"/>
      <c r="K131" s="101"/>
    </row>
    <row r="132" spans="9:11" x14ac:dyDescent="0.3">
      <c r="I132" s="100"/>
      <c r="J132"/>
      <c r="K132" s="101"/>
    </row>
    <row r="133" spans="9:11" x14ac:dyDescent="0.3">
      <c r="I133" s="100"/>
      <c r="J133"/>
      <c r="K133" s="101"/>
    </row>
    <row r="134" spans="9:11" x14ac:dyDescent="0.3">
      <c r="I134" s="100"/>
      <c r="J134"/>
      <c r="K134" s="101"/>
    </row>
    <row r="135" spans="9:11" x14ac:dyDescent="0.3">
      <c r="I135" s="100"/>
      <c r="J135"/>
      <c r="K135" s="101"/>
    </row>
    <row r="136" spans="9:11" x14ac:dyDescent="0.3">
      <c r="I136" s="100"/>
      <c r="J136"/>
      <c r="K136" s="101"/>
    </row>
    <row r="137" spans="9:11" x14ac:dyDescent="0.3">
      <c r="I137" s="100"/>
      <c r="J137"/>
      <c r="K137" s="101"/>
    </row>
    <row r="138" spans="9:11" x14ac:dyDescent="0.3">
      <c r="I138" s="100"/>
      <c r="J138"/>
      <c r="K138" s="101"/>
    </row>
    <row r="139" spans="9:11" x14ac:dyDescent="0.3">
      <c r="I139" s="100"/>
      <c r="J139"/>
      <c r="K139" s="101"/>
    </row>
    <row r="140" spans="9:11" x14ac:dyDescent="0.3">
      <c r="I140" s="100"/>
      <c r="J140"/>
      <c r="K140" s="101"/>
    </row>
    <row r="141" spans="9:11" x14ac:dyDescent="0.3">
      <c r="I141" s="100"/>
      <c r="J141"/>
      <c r="K141" s="101"/>
    </row>
    <row r="142" spans="9:11" x14ac:dyDescent="0.3">
      <c r="I142" s="100"/>
      <c r="J142"/>
      <c r="K142" s="101"/>
    </row>
    <row r="143" spans="9:11" x14ac:dyDescent="0.3">
      <c r="I143" s="100"/>
      <c r="J143"/>
      <c r="K143" s="101"/>
    </row>
    <row r="144" spans="9:11" x14ac:dyDescent="0.3">
      <c r="I144" s="100"/>
      <c r="J144"/>
      <c r="K144" s="101"/>
    </row>
    <row r="145" spans="9:11" x14ac:dyDescent="0.3">
      <c r="I145" s="100"/>
      <c r="J145"/>
      <c r="K145" s="101"/>
    </row>
    <row r="146" spans="9:11" x14ac:dyDescent="0.3">
      <c r="I146" s="100"/>
      <c r="J146"/>
      <c r="K146" s="101"/>
    </row>
    <row r="147" spans="9:11" x14ac:dyDescent="0.3">
      <c r="I147" s="100"/>
      <c r="J147" s="94"/>
      <c r="K147" s="101"/>
    </row>
    <row r="148" spans="9:11" x14ac:dyDescent="0.3">
      <c r="I148" s="100"/>
      <c r="J148"/>
      <c r="K148" s="101"/>
    </row>
    <row r="149" spans="9:11" x14ac:dyDescent="0.3">
      <c r="I149" s="100"/>
      <c r="J149"/>
      <c r="K149" s="101"/>
    </row>
    <row r="150" spans="9:11" x14ac:dyDescent="0.3">
      <c r="I150" s="100"/>
      <c r="J150"/>
    </row>
    <row r="151" spans="9:11" x14ac:dyDescent="0.3">
      <c r="I151" s="100"/>
      <c r="J151"/>
    </row>
    <row r="152" spans="9:11" x14ac:dyDescent="0.3">
      <c r="I152" s="100"/>
      <c r="J152"/>
    </row>
    <row r="153" spans="9:11" x14ac:dyDescent="0.3">
      <c r="I153" s="100"/>
      <c r="J153"/>
    </row>
    <row r="154" spans="9:11" x14ac:dyDescent="0.3">
      <c r="I154" s="100"/>
      <c r="J154"/>
    </row>
    <row r="155" spans="9:11" x14ac:dyDescent="0.3">
      <c r="I155" s="100"/>
      <c r="J155"/>
    </row>
    <row r="156" spans="9:11" x14ac:dyDescent="0.3">
      <c r="I156" s="100"/>
      <c r="J156"/>
    </row>
    <row r="157" spans="9:11" x14ac:dyDescent="0.3">
      <c r="I157" s="100"/>
      <c r="J157"/>
    </row>
    <row r="158" spans="9:11" x14ac:dyDescent="0.3">
      <c r="I158" s="100"/>
      <c r="J158"/>
    </row>
    <row r="159" spans="9:11" x14ac:dyDescent="0.3">
      <c r="I159" s="100"/>
      <c r="J159"/>
    </row>
    <row r="160" spans="9:11" x14ac:dyDescent="0.3">
      <c r="I160" s="100"/>
      <c r="J160"/>
    </row>
    <row r="161" spans="9:10" x14ac:dyDescent="0.3">
      <c r="I161" s="100"/>
      <c r="J161"/>
    </row>
    <row r="162" spans="9:10" x14ac:dyDescent="0.3">
      <c r="I162" s="100"/>
      <c r="J162"/>
    </row>
    <row r="163" spans="9:10" x14ac:dyDescent="0.3">
      <c r="I163" s="100"/>
      <c r="J163"/>
    </row>
    <row r="164" spans="9:10" x14ac:dyDescent="0.3">
      <c r="I164" s="100"/>
      <c r="J164"/>
    </row>
    <row r="165" spans="9:10" x14ac:dyDescent="0.3">
      <c r="I165" s="49"/>
      <c r="J165"/>
    </row>
    <row r="166" spans="9:10" x14ac:dyDescent="0.3">
      <c r="I166" s="49"/>
      <c r="J166"/>
    </row>
    <row r="167" spans="9:10" x14ac:dyDescent="0.3">
      <c r="I167" s="49"/>
      <c r="J167"/>
    </row>
    <row r="168" spans="9:10" x14ac:dyDescent="0.3">
      <c r="I168" s="49"/>
      <c r="J168"/>
    </row>
    <row r="169" spans="9:10" x14ac:dyDescent="0.3">
      <c r="I169" s="49"/>
      <c r="J169"/>
    </row>
    <row r="170" spans="9:10" x14ac:dyDescent="0.3">
      <c r="I170" s="49"/>
      <c r="J170"/>
    </row>
    <row r="171" spans="9:10" x14ac:dyDescent="0.3">
      <c r="I171" s="49"/>
      <c r="J171"/>
    </row>
    <row r="172" spans="9:10" x14ac:dyDescent="0.3">
      <c r="I172" s="49"/>
      <c r="J172"/>
    </row>
    <row r="173" spans="9:10" x14ac:dyDescent="0.3">
      <c r="I173" s="49"/>
      <c r="J173"/>
    </row>
    <row r="174" spans="9:10" x14ac:dyDescent="0.3">
      <c r="I174" s="49"/>
      <c r="J174"/>
    </row>
    <row r="175" spans="9:10" x14ac:dyDescent="0.3">
      <c r="J175"/>
    </row>
    <row r="176" spans="9:10" x14ac:dyDescent="0.3">
      <c r="J176"/>
    </row>
    <row r="177" spans="10:10" x14ac:dyDescent="0.3">
      <c r="J177"/>
    </row>
    <row r="178" spans="10:10" x14ac:dyDescent="0.3">
      <c r="J178"/>
    </row>
    <row r="179" spans="10:10" x14ac:dyDescent="0.3">
      <c r="J179"/>
    </row>
    <row r="180" spans="10:10" x14ac:dyDescent="0.3">
      <c r="J180"/>
    </row>
    <row r="181" spans="10:10" x14ac:dyDescent="0.3">
      <c r="J181"/>
    </row>
    <row r="182" spans="10:10" x14ac:dyDescent="0.3">
      <c r="J182"/>
    </row>
    <row r="183" spans="10:10" x14ac:dyDescent="0.3">
      <c r="J183"/>
    </row>
    <row r="184" spans="10:10" x14ac:dyDescent="0.3">
      <c r="J184"/>
    </row>
    <row r="185" spans="10:10" x14ac:dyDescent="0.3">
      <c r="J185"/>
    </row>
    <row r="186" spans="10:10" x14ac:dyDescent="0.3">
      <c r="J186"/>
    </row>
    <row r="187" spans="10:10" x14ac:dyDescent="0.3">
      <c r="J187"/>
    </row>
    <row r="188" spans="10:10" x14ac:dyDescent="0.3">
      <c r="J188"/>
    </row>
    <row r="189" spans="10:10" x14ac:dyDescent="0.3">
      <c r="J189"/>
    </row>
    <row r="190" spans="10:10" x14ac:dyDescent="0.3">
      <c r="J190"/>
    </row>
    <row r="191" spans="10:10" x14ac:dyDescent="0.3">
      <c r="J191"/>
    </row>
    <row r="192" spans="10:10" x14ac:dyDescent="0.3">
      <c r="J192"/>
    </row>
    <row r="193" spans="10:10" x14ac:dyDescent="0.3">
      <c r="J193"/>
    </row>
    <row r="194" spans="10:10" x14ac:dyDescent="0.3">
      <c r="J194"/>
    </row>
    <row r="195" spans="10:10" x14ac:dyDescent="0.3">
      <c r="J195"/>
    </row>
    <row r="196" spans="10:10" x14ac:dyDescent="0.3">
      <c r="J196"/>
    </row>
    <row r="197" spans="10:10" x14ac:dyDescent="0.3">
      <c r="J197"/>
    </row>
    <row r="198" spans="10:10" x14ac:dyDescent="0.3">
      <c r="J198"/>
    </row>
    <row r="199" spans="10:10" x14ac:dyDescent="0.3">
      <c r="J199"/>
    </row>
    <row r="200" spans="10:10" x14ac:dyDescent="0.3">
      <c r="J200"/>
    </row>
    <row r="201" spans="10:10" x14ac:dyDescent="0.3">
      <c r="J201"/>
    </row>
    <row r="202" spans="10:10" x14ac:dyDescent="0.3">
      <c r="J202"/>
    </row>
    <row r="203" spans="10:10" x14ac:dyDescent="0.3">
      <c r="J203"/>
    </row>
    <row r="204" spans="10:10" x14ac:dyDescent="0.3">
      <c r="J204"/>
    </row>
    <row r="205" spans="10:10" x14ac:dyDescent="0.3">
      <c r="J205"/>
    </row>
    <row r="206" spans="10:10" x14ac:dyDescent="0.3">
      <c r="J206"/>
    </row>
    <row r="207" spans="10:10" x14ac:dyDescent="0.3">
      <c r="J207"/>
    </row>
    <row r="208" spans="10:10" x14ac:dyDescent="0.3">
      <c r="J208"/>
    </row>
    <row r="209" spans="10:10" x14ac:dyDescent="0.3">
      <c r="J209"/>
    </row>
    <row r="210" spans="10:10" x14ac:dyDescent="0.3">
      <c r="J210"/>
    </row>
    <row r="211" spans="10:10" x14ac:dyDescent="0.3">
      <c r="J211"/>
    </row>
    <row r="212" spans="10:10" x14ac:dyDescent="0.3">
      <c r="J212"/>
    </row>
    <row r="213" spans="10:10" x14ac:dyDescent="0.3">
      <c r="J213"/>
    </row>
    <row r="214" spans="10:10" x14ac:dyDescent="0.3">
      <c r="J214"/>
    </row>
    <row r="215" spans="10:10" x14ac:dyDescent="0.3">
      <c r="J215"/>
    </row>
    <row r="216" spans="10:10" x14ac:dyDescent="0.3">
      <c r="J216"/>
    </row>
    <row r="217" spans="10:10" x14ac:dyDescent="0.3">
      <c r="J217"/>
    </row>
    <row r="218" spans="10:10" x14ac:dyDescent="0.3">
      <c r="J218"/>
    </row>
    <row r="219" spans="10:10" x14ac:dyDescent="0.3">
      <c r="J219"/>
    </row>
    <row r="220" spans="10:10" x14ac:dyDescent="0.3">
      <c r="J220"/>
    </row>
    <row r="221" spans="10:10" x14ac:dyDescent="0.3">
      <c r="J221"/>
    </row>
    <row r="222" spans="10:10" x14ac:dyDescent="0.3">
      <c r="J222"/>
    </row>
    <row r="223" spans="10:10" x14ac:dyDescent="0.3">
      <c r="J223"/>
    </row>
    <row r="224" spans="10:10" x14ac:dyDescent="0.3">
      <c r="J224"/>
    </row>
    <row r="225" spans="10:10" x14ac:dyDescent="0.3">
      <c r="J225"/>
    </row>
    <row r="226" spans="10:10" x14ac:dyDescent="0.3">
      <c r="J226"/>
    </row>
    <row r="227" spans="10:10" x14ac:dyDescent="0.3">
      <c r="J227"/>
    </row>
    <row r="228" spans="10:10" x14ac:dyDescent="0.3">
      <c r="J228"/>
    </row>
    <row r="229" spans="10:10" x14ac:dyDescent="0.3">
      <c r="J229" s="94"/>
    </row>
    <row r="230" spans="10:10" x14ac:dyDescent="0.3">
      <c r="J230"/>
    </row>
    <row r="231" spans="10:10" x14ac:dyDescent="0.3">
      <c r="J231"/>
    </row>
    <row r="232" spans="10:10" x14ac:dyDescent="0.3">
      <c r="J232"/>
    </row>
    <row r="233" spans="10:10" x14ac:dyDescent="0.3">
      <c r="J233"/>
    </row>
    <row r="234" spans="10:10" x14ac:dyDescent="0.3">
      <c r="J234"/>
    </row>
    <row r="235" spans="10:10" x14ac:dyDescent="0.3">
      <c r="J235"/>
    </row>
    <row r="236" spans="10:10" x14ac:dyDescent="0.3">
      <c r="J236"/>
    </row>
    <row r="237" spans="10:10" x14ac:dyDescent="0.3">
      <c r="J237"/>
    </row>
    <row r="238" spans="10:10" x14ac:dyDescent="0.3">
      <c r="J238"/>
    </row>
    <row r="239" spans="10:10" x14ac:dyDescent="0.3">
      <c r="J239"/>
    </row>
    <row r="240" spans="10:10" x14ac:dyDescent="0.3">
      <c r="J240"/>
    </row>
    <row r="241" spans="10:10" x14ac:dyDescent="0.3">
      <c r="J241"/>
    </row>
    <row r="242" spans="10:10" x14ac:dyDescent="0.3">
      <c r="J242"/>
    </row>
    <row r="243" spans="10:10" x14ac:dyDescent="0.3">
      <c r="J243"/>
    </row>
    <row r="244" spans="10:10" x14ac:dyDescent="0.3">
      <c r="J244"/>
    </row>
    <row r="245" spans="10:10" x14ac:dyDescent="0.3">
      <c r="J245"/>
    </row>
    <row r="246" spans="10:10" x14ac:dyDescent="0.3">
      <c r="J246"/>
    </row>
    <row r="247" spans="10:10" x14ac:dyDescent="0.3">
      <c r="J247"/>
    </row>
    <row r="248" spans="10:10" x14ac:dyDescent="0.3">
      <c r="J248"/>
    </row>
    <row r="249" spans="10:10" x14ac:dyDescent="0.3">
      <c r="J249"/>
    </row>
    <row r="250" spans="10:10" x14ac:dyDescent="0.3">
      <c r="J250"/>
    </row>
    <row r="251" spans="10:10" x14ac:dyDescent="0.3">
      <c r="J251"/>
    </row>
    <row r="252" spans="10:10" x14ac:dyDescent="0.3">
      <c r="J252"/>
    </row>
    <row r="253" spans="10:10" x14ac:dyDescent="0.3">
      <c r="J253"/>
    </row>
    <row r="254" spans="10:10" x14ac:dyDescent="0.3">
      <c r="J254"/>
    </row>
    <row r="255" spans="10:10" x14ac:dyDescent="0.3">
      <c r="J255"/>
    </row>
    <row r="256" spans="10:10" x14ac:dyDescent="0.3">
      <c r="J256"/>
    </row>
    <row r="257" spans="10:10" x14ac:dyDescent="0.3">
      <c r="J257"/>
    </row>
    <row r="258" spans="10:10" x14ac:dyDescent="0.3">
      <c r="J258"/>
    </row>
    <row r="259" spans="10:10" x14ac:dyDescent="0.3">
      <c r="J259"/>
    </row>
    <row r="260" spans="10:10" x14ac:dyDescent="0.3">
      <c r="J260"/>
    </row>
    <row r="261" spans="10:10" x14ac:dyDescent="0.3">
      <c r="J261"/>
    </row>
    <row r="262" spans="10:10" x14ac:dyDescent="0.3">
      <c r="J262"/>
    </row>
    <row r="263" spans="10:10" x14ac:dyDescent="0.3">
      <c r="J263"/>
    </row>
    <row r="304" spans="10:10" x14ac:dyDescent="0.3">
      <c r="J304" s="101"/>
    </row>
    <row r="305" spans="10:10" x14ac:dyDescent="0.3">
      <c r="J305" s="101"/>
    </row>
    <row r="306" spans="10:10" x14ac:dyDescent="0.3">
      <c r="J306" s="101"/>
    </row>
    <row r="307" spans="10:10" x14ac:dyDescent="0.3">
      <c r="J307" s="101"/>
    </row>
    <row r="308" spans="10:10" x14ac:dyDescent="0.3">
      <c r="J308" s="101"/>
    </row>
    <row r="309" spans="10:10" x14ac:dyDescent="0.3">
      <c r="J309" s="101"/>
    </row>
    <row r="310" spans="10:10" x14ac:dyDescent="0.3">
      <c r="J310" s="101"/>
    </row>
    <row r="311" spans="10:10" x14ac:dyDescent="0.3">
      <c r="J311" s="101"/>
    </row>
    <row r="312" spans="10:10" x14ac:dyDescent="0.3">
      <c r="J312" s="101"/>
    </row>
    <row r="313" spans="10:10" x14ac:dyDescent="0.3">
      <c r="J313" s="101"/>
    </row>
    <row r="314" spans="10:10" x14ac:dyDescent="0.3">
      <c r="J314" s="101"/>
    </row>
    <row r="315" spans="10:10" x14ac:dyDescent="0.3">
      <c r="J315" s="101"/>
    </row>
    <row r="316" spans="10:10" x14ac:dyDescent="0.3">
      <c r="J316" s="101"/>
    </row>
    <row r="317" spans="10:10" x14ac:dyDescent="0.3">
      <c r="J317" s="101"/>
    </row>
    <row r="318" spans="10:10" x14ac:dyDescent="0.3">
      <c r="J318" s="101"/>
    </row>
    <row r="319" spans="10:10" x14ac:dyDescent="0.3">
      <c r="J319" s="101"/>
    </row>
    <row r="320" spans="10:10" x14ac:dyDescent="0.3">
      <c r="J320" s="101"/>
    </row>
    <row r="321" spans="10:10" x14ac:dyDescent="0.3">
      <c r="J321" s="101"/>
    </row>
    <row r="322" spans="10:10" x14ac:dyDescent="0.3">
      <c r="J322" s="101"/>
    </row>
    <row r="323" spans="10:10" x14ac:dyDescent="0.3">
      <c r="J323" s="101"/>
    </row>
    <row r="324" spans="10:10" x14ac:dyDescent="0.3">
      <c r="J324" s="101"/>
    </row>
    <row r="325" spans="10:10" x14ac:dyDescent="0.3">
      <c r="J325" s="101"/>
    </row>
    <row r="326" spans="10:10" x14ac:dyDescent="0.3">
      <c r="J326" s="101"/>
    </row>
    <row r="327" spans="10:10" x14ac:dyDescent="0.3">
      <c r="J327" s="101"/>
    </row>
    <row r="328" spans="10:10" x14ac:dyDescent="0.3">
      <c r="J328" s="101"/>
    </row>
    <row r="329" spans="10:10" x14ac:dyDescent="0.3">
      <c r="J329" s="101"/>
    </row>
    <row r="330" spans="10:10" x14ac:dyDescent="0.3">
      <c r="J330" s="101"/>
    </row>
    <row r="331" spans="10:10" x14ac:dyDescent="0.3">
      <c r="J331" s="101"/>
    </row>
    <row r="332" spans="10:10" x14ac:dyDescent="0.3">
      <c r="J332" s="101"/>
    </row>
    <row r="333" spans="10:10" x14ac:dyDescent="0.3">
      <c r="J333" s="101"/>
    </row>
    <row r="334" spans="10:10" x14ac:dyDescent="0.3">
      <c r="J334" s="101"/>
    </row>
    <row r="335" spans="10:10" x14ac:dyDescent="0.3">
      <c r="J335" s="101"/>
    </row>
    <row r="336" spans="10:10" x14ac:dyDescent="0.3">
      <c r="J336" s="101"/>
    </row>
    <row r="337" spans="10:10" x14ac:dyDescent="0.3">
      <c r="J337" s="101"/>
    </row>
    <row r="338" spans="10:10" x14ac:dyDescent="0.3">
      <c r="J338" s="101"/>
    </row>
    <row r="339" spans="10:10" x14ac:dyDescent="0.3">
      <c r="J339" s="101"/>
    </row>
    <row r="340" spans="10:10" x14ac:dyDescent="0.3">
      <c r="J340" s="101"/>
    </row>
    <row r="341" spans="10:10" x14ac:dyDescent="0.3">
      <c r="J341" s="101"/>
    </row>
    <row r="342" spans="10:10" x14ac:dyDescent="0.3">
      <c r="J342" s="101"/>
    </row>
    <row r="343" spans="10:10" x14ac:dyDescent="0.3">
      <c r="J343" s="101"/>
    </row>
    <row r="344" spans="10:10" x14ac:dyDescent="0.3">
      <c r="J344" s="101"/>
    </row>
    <row r="345" spans="10:10" x14ac:dyDescent="0.3">
      <c r="J345" s="101"/>
    </row>
    <row r="346" spans="10:10" x14ac:dyDescent="0.3">
      <c r="J346" s="101"/>
    </row>
    <row r="347" spans="10:10" x14ac:dyDescent="0.3">
      <c r="J347" s="101"/>
    </row>
    <row r="348" spans="10:10" x14ac:dyDescent="0.3">
      <c r="J348" s="101"/>
    </row>
    <row r="349" spans="10:10" x14ac:dyDescent="0.3">
      <c r="J349" s="101"/>
    </row>
    <row r="350" spans="10:10" x14ac:dyDescent="0.3">
      <c r="J350" s="101"/>
    </row>
    <row r="351" spans="10:10" x14ac:dyDescent="0.3">
      <c r="J351" s="101"/>
    </row>
    <row r="352" spans="10:10" x14ac:dyDescent="0.3">
      <c r="J352" s="101"/>
    </row>
    <row r="353" spans="10:10" x14ac:dyDescent="0.3">
      <c r="J353" s="101"/>
    </row>
    <row r="354" spans="10:10" x14ac:dyDescent="0.3">
      <c r="J354" s="101"/>
    </row>
    <row r="355" spans="10:10" x14ac:dyDescent="0.3">
      <c r="J355" s="101"/>
    </row>
    <row r="356" spans="10:10" x14ac:dyDescent="0.3">
      <c r="J356" s="101"/>
    </row>
    <row r="357" spans="10:10" x14ac:dyDescent="0.3">
      <c r="J357" s="101"/>
    </row>
    <row r="358" spans="10:10" x14ac:dyDescent="0.3">
      <c r="J358" s="101"/>
    </row>
    <row r="359" spans="10:10" x14ac:dyDescent="0.3">
      <c r="J359" s="101"/>
    </row>
    <row r="360" spans="10:10" x14ac:dyDescent="0.3">
      <c r="J360" s="101"/>
    </row>
    <row r="361" spans="10:10" x14ac:dyDescent="0.3">
      <c r="J361" s="101"/>
    </row>
    <row r="362" spans="10:10" x14ac:dyDescent="0.3">
      <c r="J362" s="101"/>
    </row>
    <row r="363" spans="10:10" x14ac:dyDescent="0.3">
      <c r="J363" s="101"/>
    </row>
    <row r="364" spans="10:10" x14ac:dyDescent="0.3">
      <c r="J364" s="101"/>
    </row>
    <row r="365" spans="10:10" x14ac:dyDescent="0.3">
      <c r="J365" s="101"/>
    </row>
    <row r="366" spans="10:10" x14ac:dyDescent="0.3">
      <c r="J366" s="101"/>
    </row>
    <row r="367" spans="10:10" x14ac:dyDescent="0.3">
      <c r="J367" s="101"/>
    </row>
    <row r="368" spans="10:10" x14ac:dyDescent="0.3">
      <c r="J368" s="101"/>
    </row>
    <row r="369" spans="10:10" x14ac:dyDescent="0.3">
      <c r="J369" s="101"/>
    </row>
    <row r="370" spans="10:10" x14ac:dyDescent="0.3">
      <c r="J370" s="101"/>
    </row>
    <row r="371" spans="10:10" x14ac:dyDescent="0.3">
      <c r="J371" s="101"/>
    </row>
    <row r="372" spans="10:10" x14ac:dyDescent="0.3">
      <c r="J372" s="101"/>
    </row>
  </sheetData>
  <sheetProtection algorithmName="SHA-512" hashValue="zyPLiGRdvN3CgHV9qrU0T+o1z0iFDt6LGmhGGq1Ug64U2G3Zi6ATWkrX+39UJ68f0Ba9Gx2j2M62rkHX9bziYg==" saltValue="BsDTWmZk1ODG1akuB6p6+g==" spinCount="100000" sheet="1" formatCells="0"/>
  <dataConsolidate link="1"/>
  <mergeCells count="11">
    <mergeCell ref="B59:C59"/>
    <mergeCell ref="B61:C61"/>
    <mergeCell ref="B58:C58"/>
    <mergeCell ref="B56:C56"/>
    <mergeCell ref="B57:C57"/>
    <mergeCell ref="B60:C60"/>
    <mergeCell ref="E2:G2"/>
    <mergeCell ref="B2:C2"/>
    <mergeCell ref="B50:E50"/>
    <mergeCell ref="B43:D43"/>
    <mergeCell ref="B51:E51"/>
  </mergeCells>
  <phoneticPr fontId="54" type="noConversion"/>
  <conditionalFormatting sqref="G40">
    <cfRule type="cellIs" priority="68" stopIfTrue="1" operator="equal">
      <formula>";;;"</formula>
    </cfRule>
  </conditionalFormatting>
  <conditionalFormatting sqref="G40">
    <cfRule type="cellIs" dxfId="14" priority="67" stopIfTrue="1" operator="equal">
      <formula>0</formula>
    </cfRule>
  </conditionalFormatting>
  <conditionalFormatting sqref="G39">
    <cfRule type="cellIs" priority="65" stopIfTrue="1" operator="equal">
      <formula>";;;"</formula>
    </cfRule>
  </conditionalFormatting>
  <conditionalFormatting sqref="G39">
    <cfRule type="cellIs" dxfId="13" priority="64" stopIfTrue="1" operator="equal">
      <formula>0</formula>
    </cfRule>
  </conditionalFormatting>
  <conditionalFormatting sqref="G39">
    <cfRule type="cellIs" dxfId="12" priority="63" stopIfTrue="1" operator="equal">
      <formula>0</formula>
    </cfRule>
  </conditionalFormatting>
  <conditionalFormatting sqref="G38">
    <cfRule type="cellIs" priority="53" stopIfTrue="1" operator="equal">
      <formula>";;;"</formula>
    </cfRule>
  </conditionalFormatting>
  <conditionalFormatting sqref="G38">
    <cfRule type="cellIs" dxfId="11" priority="52" stopIfTrue="1" operator="equal">
      <formula>0</formula>
    </cfRule>
  </conditionalFormatting>
  <conditionalFormatting sqref="G38">
    <cfRule type="cellIs" dxfId="10" priority="51" stopIfTrue="1" operator="equal">
      <formula>0</formula>
    </cfRule>
  </conditionalFormatting>
  <conditionalFormatting sqref="G37">
    <cfRule type="cellIs" priority="3" stopIfTrue="1" operator="equal">
      <formula>";;;"</formula>
    </cfRule>
  </conditionalFormatting>
  <conditionalFormatting sqref="G37">
    <cfRule type="cellIs" dxfId="9" priority="2" stopIfTrue="1" operator="equal">
      <formula>0</formula>
    </cfRule>
  </conditionalFormatting>
  <conditionalFormatting sqref="G37">
    <cfRule type="cellIs" dxfId="8" priority="1" stopIfTrue="1" operator="equal">
      <formula>0</formula>
    </cfRule>
  </conditionalFormatting>
  <dataValidations xWindow="829" yWindow="690" count="9">
    <dataValidation type="list" allowBlank="1" showInputMessage="1" showErrorMessage="1" sqref="F47" xr:uid="{9CC5535C-800A-4D03-A86E-273A5BC3EBB6}">
      <formula1>$M$1:$M$2</formula1>
    </dataValidation>
    <dataValidation type="list" allowBlank="1" showErrorMessage="1" prompt="Please select from the drop down list." sqref="F33" xr:uid="{FCE57F22-20D9-4CFA-AFE5-1751E216D3C1}">
      <formula1>$O$1:$O$2</formula1>
    </dataValidation>
    <dataValidation type="list" allowBlank="1" showErrorMessage="1" prompt="Please select from the drop down list." sqref="F36" xr:uid="{2CD3BDAD-30EF-425F-BB01-D3FF43CDAA81}">
      <formula1>$O$1:$O$4</formula1>
    </dataValidation>
    <dataValidation type="list" allowBlank="1" showErrorMessage="1" prompt="Please select from the drop down list._x000a_" sqref="F42" xr:uid="{7584867B-76E5-42C2-B404-3B1B6C94E6E2}">
      <formula1>$O$1:$O$2</formula1>
    </dataValidation>
    <dataValidation type="list" allowBlank="1" showInputMessage="1" showErrorMessage="1" sqref="F46" xr:uid="{DB0EB8F5-2DE0-4833-AFDF-F7BB7A8D56E1}">
      <formula1>$M$6:$M$8</formula1>
    </dataValidation>
    <dataValidation type="custom" allowBlank="1" showInputMessage="1" showErrorMessage="1" error="Please enter a numeric value.  If this data is not applicable to your unit of government, the cell should be populated with zero." sqref="F7:F8 F10:F11 F13:F30" xr:uid="{B5815DCD-160E-4CA9-A461-76D5F396E4F1}">
      <formula1>ISNUMBER(F7)</formula1>
    </dataValidation>
    <dataValidation type="custom" allowBlank="1" showErrorMessage="1" error="Please enter a numeric value.  If this data is not applicable to your unit of government, the cell should be populated with zero." sqref="F37:F39 F35" xr:uid="{6656F482-2030-43E8-B669-24F0F4187CE8}">
      <formula1>ISNUMBER(F35)</formula1>
    </dataValidation>
    <dataValidation type="custom" allowBlank="1" showInputMessage="1" showErrorMessage="1" error="Please enter a numeric value.  If this data is not applicable to your unit of government, please enter a zero." prompt="This cell requires a numeric value.  If this data is not applicable to your unit of government, please enter a zero." sqref="F34" xr:uid="{8DAFED68-C7CC-4E4B-B0DE-1B3BA6E17585}">
      <formula1>-ISNUMBER(221)</formula1>
    </dataValidation>
    <dataValidation type="custom" allowBlank="1" showErrorMessage="1" error="Please enter a numeric value.  If this data is not applicable to your unit of government the cell should be populated with zero." sqref="F32" xr:uid="{CB641EB2-3894-4A74-BBEC-CDF7A3E8D5D8}">
      <formula1>ISNUMBER(F32)</formula1>
    </dataValidation>
  </dataValidations>
  <printOptions headings="1" gridLines="1"/>
  <pageMargins left="0.25" right="0.25" top="0.25" bottom="0.75" header="0.3" footer="0.3"/>
  <pageSetup scale="76" fitToHeight="0" orientation="portrait" r:id="rId1"/>
  <headerFooter>
    <oddFooter>&amp;LPage &amp;P&amp;R&amp;Z&amp;F</oddFooter>
  </headerFooter>
  <extLst>
    <ext xmlns:x14="http://schemas.microsoft.com/office/spreadsheetml/2009/9/main" uri="{CCE6A557-97BC-4b89-ADB6-D9C93CAAB3DF}">
      <x14:dataValidations xmlns:xm="http://schemas.microsoft.com/office/excel/2006/main" xWindow="829" yWindow="690" count="1">
        <x14:dataValidation type="list" allowBlank="1" showInputMessage="1" showErrorMessage="1" xr:uid="{58393190-762B-41D9-B25B-2C7D3E23E833}">
          <x14:formula1>
            <xm:f>'Unit Names(H)'!$A$1:$A$14</xm:f>
          </x14:formula1>
          <xm:sqref>D2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B5F4B-0208-438D-B7E1-1D455154237E}">
  <dimension ref="A1:M46"/>
  <sheetViews>
    <sheetView zoomScaleNormal="100" workbookViewId="0">
      <selection activeCell="C9" sqref="C9"/>
    </sheetView>
  </sheetViews>
  <sheetFormatPr defaultRowHeight="14.4" x14ac:dyDescent="0.3"/>
  <cols>
    <col min="1" max="1" width="7.6640625" style="72" customWidth="1"/>
    <col min="2" max="2" width="103.109375" customWidth="1"/>
    <col min="3" max="3" width="19" customWidth="1"/>
    <col min="4" max="4" width="50.33203125" style="282" customWidth="1"/>
    <col min="5" max="5" width="42.21875" customWidth="1"/>
    <col min="8" max="9" width="8.88671875" style="363"/>
    <col min="10" max="10" width="1.6640625" style="363" customWidth="1"/>
    <col min="11" max="12" width="8.88671875" style="363" hidden="1" customWidth="1"/>
    <col min="13" max="13" width="13" style="363" customWidth="1"/>
  </cols>
  <sheetData>
    <row r="1" spans="1:13" s="316" customFormat="1" ht="12" customHeight="1" thickBot="1" x14ac:dyDescent="0.35">
      <c r="A1" s="315"/>
      <c r="D1" s="352"/>
      <c r="E1"/>
      <c r="F1"/>
      <c r="G1"/>
      <c r="H1" s="362"/>
      <c r="I1" s="362"/>
      <c r="J1" s="362"/>
      <c r="K1" s="362"/>
      <c r="L1" s="362"/>
      <c r="M1" s="362"/>
    </row>
    <row r="2" spans="1:13" ht="42" customHeight="1" thickBot="1" x14ac:dyDescent="0.35">
      <c r="A2" s="541" t="s">
        <v>255</v>
      </c>
      <c r="B2" s="542"/>
      <c r="C2" s="542"/>
      <c r="D2" s="542"/>
    </row>
    <row r="3" spans="1:13" s="316" customFormat="1" ht="9" customHeight="1" thickBot="1" x14ac:dyDescent="0.35">
      <c r="A3" s="351"/>
      <c r="D3" s="352"/>
      <c r="E3"/>
      <c r="F3"/>
      <c r="G3"/>
      <c r="H3" s="362"/>
      <c r="I3" s="362"/>
      <c r="J3" s="362"/>
      <c r="K3" s="362"/>
      <c r="L3" s="362"/>
      <c r="M3" s="362"/>
    </row>
    <row r="4" spans="1:13" ht="27.6" customHeight="1" thickBot="1" x14ac:dyDescent="0.35">
      <c r="A4" s="543" t="s">
        <v>256</v>
      </c>
      <c r="B4" s="544"/>
      <c r="C4" s="544"/>
      <c r="D4" s="544"/>
    </row>
    <row r="5" spans="1:13" s="316" customFormat="1" ht="8.4" customHeight="1" thickBot="1" x14ac:dyDescent="0.35">
      <c r="A5" s="353"/>
      <c r="B5" s="356"/>
      <c r="C5" s="356"/>
      <c r="D5" s="359"/>
      <c r="E5"/>
      <c r="F5"/>
      <c r="G5"/>
      <c r="H5" s="362"/>
      <c r="I5" s="362"/>
      <c r="J5" s="362"/>
      <c r="K5" s="362"/>
      <c r="L5" s="362"/>
      <c r="M5" s="362"/>
    </row>
    <row r="6" spans="1:13" ht="25.2" customHeight="1" thickBot="1" x14ac:dyDescent="0.35">
      <c r="A6" s="545" t="s">
        <v>152</v>
      </c>
      <c r="B6" s="546"/>
      <c r="C6" s="546"/>
      <c r="D6" s="546"/>
    </row>
    <row r="7" spans="1:13" s="316" customFormat="1" ht="7.2" customHeight="1" thickBot="1" x14ac:dyDescent="0.35">
      <c r="A7" s="354"/>
      <c r="B7" s="355"/>
      <c r="C7" s="355"/>
      <c r="D7" s="360"/>
      <c r="E7"/>
      <c r="F7"/>
      <c r="G7"/>
      <c r="H7" s="362"/>
      <c r="I7" s="362"/>
      <c r="J7" s="362"/>
      <c r="K7" s="362"/>
      <c r="L7" s="362"/>
      <c r="M7" s="362"/>
    </row>
    <row r="8" spans="1:13" ht="46.8" customHeight="1" x14ac:dyDescent="0.3">
      <c r="A8" s="357" t="s">
        <v>147</v>
      </c>
      <c r="B8" s="358"/>
      <c r="C8" s="358"/>
      <c r="D8" s="361"/>
      <c r="E8" s="443" t="s">
        <v>415</v>
      </c>
    </row>
    <row r="9" spans="1:13" s="300" customFormat="1" ht="40.200000000000003" customHeight="1" x14ac:dyDescent="0.3">
      <c r="A9" s="373">
        <v>906</v>
      </c>
      <c r="B9" s="374" t="s">
        <v>107</v>
      </c>
      <c r="C9" s="433"/>
      <c r="D9" s="405" t="str">
        <f t="shared" ref="D9:D12" si="0">IF(C9="","This Question must be answered before uploading, the report will not be processed if left blank","")</f>
        <v>This Question must be answered before uploading, the report will not be processed if left blank</v>
      </c>
      <c r="E9" s="490"/>
      <c r="F9"/>
      <c r="G9"/>
      <c r="H9" s="364"/>
      <c r="I9" s="364"/>
      <c r="J9" s="364"/>
      <c r="K9" s="364"/>
      <c r="L9" s="364"/>
      <c r="M9" s="364"/>
    </row>
    <row r="10" spans="1:13" ht="40.200000000000003" customHeight="1" x14ac:dyDescent="0.3">
      <c r="A10" s="373">
        <v>907</v>
      </c>
      <c r="B10" s="374" t="s">
        <v>251</v>
      </c>
      <c r="C10" s="433"/>
      <c r="D10" s="405" t="str">
        <f t="shared" si="0"/>
        <v>This Question must be answered before uploading, the report will not be processed if left blank</v>
      </c>
      <c r="E10" s="490"/>
      <c r="H10" s="364"/>
      <c r="I10" s="364"/>
      <c r="J10" s="364"/>
      <c r="K10" s="364"/>
      <c r="L10" s="364"/>
    </row>
    <row r="11" spans="1:13" ht="40.200000000000003" customHeight="1" x14ac:dyDescent="0.3">
      <c r="A11" s="373">
        <v>951</v>
      </c>
      <c r="B11" s="374" t="s">
        <v>252</v>
      </c>
      <c r="C11" s="433"/>
      <c r="D11" s="405" t="str">
        <f t="shared" si="0"/>
        <v>This Question must be answered before uploading, the report will not be processed if left blank</v>
      </c>
      <c r="E11" s="490"/>
      <c r="H11" s="364"/>
      <c r="I11" s="364"/>
      <c r="J11" s="364"/>
      <c r="K11" s="364"/>
      <c r="L11" s="364"/>
    </row>
    <row r="12" spans="1:13" ht="40.200000000000003" customHeight="1" x14ac:dyDescent="0.3">
      <c r="A12" s="373">
        <v>953</v>
      </c>
      <c r="B12" s="374" t="s">
        <v>427</v>
      </c>
      <c r="C12" s="433"/>
      <c r="D12" s="405" t="str">
        <f t="shared" si="0"/>
        <v>This Question must be answered before uploading, the report will not be processed if left blank</v>
      </c>
      <c r="E12" s="490"/>
      <c r="H12" s="364"/>
      <c r="I12" s="364"/>
      <c r="J12" s="364"/>
      <c r="K12" s="364"/>
      <c r="L12" s="364"/>
    </row>
    <row r="13" spans="1:13" ht="43.2" customHeight="1" x14ac:dyDescent="0.3">
      <c r="A13" s="373">
        <v>955</v>
      </c>
      <c r="B13" s="374" t="s">
        <v>412</v>
      </c>
      <c r="C13" s="433"/>
      <c r="D13" s="444" t="str">
        <f>IF(C13="","This question must be answered before uploading. The report will not be processed if left blank.",IF(C13&gt;0,"Financial Performance Indicator of Concern that requires a response.  Please provide source document and page number in E13.",""))</f>
        <v>This question must be answered before uploading. The report will not be processed if left blank.</v>
      </c>
      <c r="E13" s="490"/>
      <c r="H13" s="364"/>
      <c r="I13" s="364"/>
      <c r="J13" s="364"/>
      <c r="K13" s="364"/>
      <c r="L13" s="364"/>
    </row>
    <row r="14" spans="1:13" ht="51" customHeight="1" x14ac:dyDescent="0.3">
      <c r="A14" s="373">
        <v>957</v>
      </c>
      <c r="B14" s="374" t="s">
        <v>413</v>
      </c>
      <c r="C14" s="433"/>
      <c r="D14" s="444" t="str">
        <f>IF(C14="","This question must be answered before uploading. The report will not be processed if left blank.",IF(C14&gt;0,"Financial Performance Indicator of Concern that requires a response.  Please provide source document and page number in E14.",""))</f>
        <v>This question must be answered before uploading. The report will not be processed if left blank.</v>
      </c>
      <c r="E14" s="490"/>
      <c r="H14" s="364"/>
      <c r="I14" s="364"/>
      <c r="J14" s="364"/>
      <c r="K14" s="364"/>
      <c r="L14" s="364"/>
    </row>
    <row r="15" spans="1:13" s="94" customFormat="1" ht="121.2" customHeight="1" x14ac:dyDescent="0.3">
      <c r="A15" s="373">
        <v>973</v>
      </c>
      <c r="B15" s="374" t="s">
        <v>414</v>
      </c>
      <c r="C15" s="433"/>
      <c r="D15" s="405" t="str">
        <f>IF(C15="","This Question must be answered before uploading, the report will not be processed if left blank","")</f>
        <v>This Question must be answered before uploading, the report will not be processed if left blank</v>
      </c>
      <c r="E15" s="490"/>
      <c r="F15"/>
      <c r="G15"/>
      <c r="H15" s="364"/>
      <c r="I15" s="364"/>
      <c r="J15" s="364"/>
      <c r="K15" s="364"/>
      <c r="L15" s="364"/>
      <c r="M15" s="363"/>
    </row>
    <row r="16" spans="1:13" s="94" customFormat="1" ht="51.6" customHeight="1" x14ac:dyDescent="0.3">
      <c r="A16" s="373">
        <v>959</v>
      </c>
      <c r="B16" s="374" t="s">
        <v>133</v>
      </c>
      <c r="C16" s="433"/>
      <c r="D16" s="444" t="str">
        <f>IF(C16="","This question must be answered before uploading. The report will not be processed if left blank.",IF(C16="Yes","Financial Performance Indicator of Concern that requires a response.  Please provide source document and page number in cell E16.",""))</f>
        <v>This question must be answered before uploading. The report will not be processed if left blank.</v>
      </c>
      <c r="E16" s="490"/>
      <c r="F16"/>
      <c r="G16"/>
      <c r="H16" s="364"/>
      <c r="I16" s="364"/>
      <c r="J16" s="364"/>
      <c r="K16" s="364"/>
      <c r="L16" s="364"/>
      <c r="M16" s="363"/>
    </row>
    <row r="17" spans="1:13" ht="61.8" customHeight="1" x14ac:dyDescent="0.3">
      <c r="A17" s="373">
        <v>974</v>
      </c>
      <c r="B17" s="374" t="s">
        <v>135</v>
      </c>
      <c r="C17" s="433"/>
      <c r="D17" s="444" t="str">
        <f>IF(C17="","This question must be answered before uploading. The report will not be processed if left blank.",IF(C17="Yes","Financial Performance Indicator of Concern that requires a response.  Please provide source document and page number in cell E17.",""))</f>
        <v>This question must be answered before uploading. The report will not be processed if left blank.</v>
      </c>
      <c r="E17" s="490"/>
      <c r="H17" s="364"/>
      <c r="I17" s="364"/>
      <c r="J17" s="364"/>
      <c r="K17" s="364"/>
      <c r="L17" s="364"/>
    </row>
    <row r="18" spans="1:13" ht="40.200000000000003" customHeight="1" x14ac:dyDescent="0.3">
      <c r="A18" s="373" t="s">
        <v>124</v>
      </c>
      <c r="B18" s="374" t="s">
        <v>523</v>
      </c>
      <c r="C18" s="433"/>
      <c r="D18" s="405" t="str">
        <f>IF(C18="","This Question must be answered before uploading, the report will not be processed if left blank",IF(C18="Yes","Please submit copy via LGC File Portal.",""))</f>
        <v>This Question must be answered before uploading, the report will not be processed if left blank</v>
      </c>
      <c r="E18" s="490"/>
      <c r="H18" s="364"/>
      <c r="I18" s="364"/>
      <c r="J18" s="364"/>
      <c r="K18" s="364"/>
      <c r="L18" s="364"/>
    </row>
    <row r="19" spans="1:13" ht="40.200000000000003" customHeight="1" x14ac:dyDescent="0.3">
      <c r="A19" s="373" t="s">
        <v>125</v>
      </c>
      <c r="B19" s="374" t="s">
        <v>416</v>
      </c>
      <c r="C19" s="433"/>
      <c r="D19" s="405" t="str">
        <f t="shared" ref="D19:D20" si="1">IF(C19="","This Question must be answered before uploading, the report will not be processed if left blank",IF(C19="Yes","Please submit copy via LGC File Portal.",""))</f>
        <v>This Question must be answered before uploading, the report will not be processed if left blank</v>
      </c>
      <c r="E19" s="490"/>
      <c r="H19" s="364"/>
      <c r="I19" s="364"/>
      <c r="J19" s="364"/>
      <c r="K19" s="364"/>
      <c r="L19" s="364"/>
    </row>
    <row r="20" spans="1:13" ht="46.8" customHeight="1" x14ac:dyDescent="0.3">
      <c r="A20" s="373" t="s">
        <v>126</v>
      </c>
      <c r="B20" s="374" t="s">
        <v>417</v>
      </c>
      <c r="C20" s="433"/>
      <c r="D20" s="405" t="str">
        <f t="shared" si="1"/>
        <v>This Question must be answered before uploading, the report will not be processed if left blank</v>
      </c>
      <c r="E20" s="490"/>
      <c r="H20" s="364"/>
      <c r="I20" s="364"/>
      <c r="J20" s="364"/>
      <c r="K20" s="364"/>
      <c r="L20" s="364"/>
    </row>
    <row r="21" spans="1:13" s="94" customFormat="1" ht="42.6" customHeight="1" x14ac:dyDescent="0.3">
      <c r="A21" s="447" t="s">
        <v>423</v>
      </c>
      <c r="B21" s="448" t="s">
        <v>454</v>
      </c>
      <c r="C21" s="449">
        <v>45473</v>
      </c>
      <c r="D21" s="450" t="s">
        <v>455</v>
      </c>
      <c r="E21" s="490"/>
      <c r="H21" s="364"/>
      <c r="I21" s="364"/>
      <c r="J21" s="364"/>
      <c r="K21" s="364"/>
      <c r="L21" s="364"/>
      <c r="M21" s="363"/>
    </row>
    <row r="22" spans="1:13" s="94" customFormat="1" ht="45" customHeight="1" x14ac:dyDescent="0.3">
      <c r="A22" s="373">
        <v>1079</v>
      </c>
      <c r="B22" s="374" t="s">
        <v>441</v>
      </c>
      <c r="C22" s="449"/>
      <c r="D22" s="451" t="str">
        <f>IF(C22="","This question must be answered before uploading. The report will not be processed if left blank.",IF(C22&gt;'Performance  Indicators Print'!N7,"Financial Performance Indicator of Concern that requires a response.",""))</f>
        <v>This question must be answered before uploading. The report will not be processed if left blank.</v>
      </c>
      <c r="E22" s="490"/>
      <c r="H22" s="364"/>
      <c r="I22" s="364"/>
      <c r="J22" s="364"/>
      <c r="K22" s="364"/>
      <c r="L22" s="364"/>
      <c r="M22" s="363"/>
    </row>
    <row r="23" spans="1:13" ht="52.95" customHeight="1" x14ac:dyDescent="0.3">
      <c r="A23" s="373">
        <v>980</v>
      </c>
      <c r="B23" s="374" t="s">
        <v>453</v>
      </c>
      <c r="C23" s="434"/>
      <c r="D23" s="405" t="str">
        <f>IF(C23="","This Question must be answered before uploading, the report will not be processed if left blank","")</f>
        <v>This Question must be answered before uploading, the report will not be processed if left blank</v>
      </c>
      <c r="E23" s="490"/>
      <c r="H23"/>
      <c r="I23"/>
      <c r="J23"/>
      <c r="K23"/>
      <c r="L23"/>
      <c r="M23"/>
    </row>
    <row r="24" spans="1:13" ht="40.200000000000003" customHeight="1" x14ac:dyDescent="0.3">
      <c r="A24" s="481">
        <v>975</v>
      </c>
      <c r="B24" s="482" t="s">
        <v>418</v>
      </c>
      <c r="C24" s="483"/>
      <c r="D24" s="484" t="str">
        <f>IF(C24="","This Question must be answered before uploading, the report will not be processed if left blank","")</f>
        <v>This Question must be answered before uploading, the report will not be processed if left blank</v>
      </c>
      <c r="E24" s="490"/>
      <c r="H24" s="364"/>
      <c r="I24" s="364"/>
      <c r="J24" s="364"/>
      <c r="K24" s="364"/>
      <c r="L24" s="364"/>
    </row>
    <row r="25" spans="1:13" ht="27" customHeight="1" x14ac:dyDescent="0.3">
      <c r="A25" s="486" t="s">
        <v>419</v>
      </c>
      <c r="B25" s="487"/>
      <c r="C25" s="488"/>
      <c r="D25" s="489"/>
      <c r="E25" s="491"/>
    </row>
    <row r="26" spans="1:13" s="94" customFormat="1" ht="40.799999999999997" customHeight="1" x14ac:dyDescent="0.3">
      <c r="A26" s="518">
        <v>1068</v>
      </c>
      <c r="B26" s="519" t="s">
        <v>420</v>
      </c>
      <c r="C26" s="485"/>
      <c r="D26" s="517" t="str">
        <f>IF(C26="","This Question must be answered before uploading, the report will not be processed if left blank","")</f>
        <v>This Question must be answered before uploading, the report will not be processed if left blank</v>
      </c>
      <c r="E26" s="491"/>
      <c r="H26" s="363"/>
      <c r="I26" s="363"/>
      <c r="J26" s="363"/>
      <c r="K26" s="363"/>
      <c r="L26" s="363"/>
      <c r="M26" s="363"/>
    </row>
    <row r="27" spans="1:13" s="94" customFormat="1" ht="34.799999999999997" customHeight="1" x14ac:dyDescent="0.3">
      <c r="A27" s="373">
        <v>1069</v>
      </c>
      <c r="B27" s="374" t="s">
        <v>421</v>
      </c>
      <c r="C27" s="445"/>
      <c r="D27" s="405" t="str">
        <f t="shared" ref="D27:D29" si="2">IF(C27="","This Question must be answered before uploading, the report will not be processed if left blank","")</f>
        <v>This Question must be answered before uploading, the report will not be processed if left blank</v>
      </c>
      <c r="E27" s="491"/>
      <c r="H27" s="363"/>
      <c r="I27" s="363"/>
      <c r="J27" s="363"/>
      <c r="K27" s="363"/>
      <c r="L27" s="363"/>
      <c r="M27" s="363"/>
    </row>
    <row r="28" spans="1:13" s="94" customFormat="1" ht="40.200000000000003" customHeight="1" x14ac:dyDescent="0.3">
      <c r="A28" s="373">
        <v>1070</v>
      </c>
      <c r="B28" s="374" t="s">
        <v>422</v>
      </c>
      <c r="C28" s="445"/>
      <c r="D28" s="405" t="str">
        <f t="shared" si="2"/>
        <v>This Question must be answered before uploading, the report will not be processed if left blank</v>
      </c>
      <c r="E28" s="491"/>
      <c r="H28" s="363"/>
      <c r="I28" s="363"/>
      <c r="J28" s="363"/>
      <c r="K28" s="363"/>
      <c r="L28" s="363"/>
      <c r="M28" s="363"/>
    </row>
    <row r="29" spans="1:13" s="94" customFormat="1" ht="43.8" customHeight="1" x14ac:dyDescent="0.3">
      <c r="A29" s="373">
        <v>1071</v>
      </c>
      <c r="B29" s="374" t="s">
        <v>442</v>
      </c>
      <c r="C29" s="446"/>
      <c r="D29" s="405" t="str">
        <f t="shared" si="2"/>
        <v>This Question must be answered before uploading, the report will not be processed if left blank</v>
      </c>
      <c r="E29" s="491"/>
      <c r="H29" s="363"/>
      <c r="I29" s="363"/>
      <c r="J29" s="363"/>
      <c r="K29" s="363"/>
      <c r="L29" s="363"/>
      <c r="M29" s="363"/>
    </row>
    <row r="30" spans="1:13" s="94" customFormat="1" x14ac:dyDescent="0.3">
      <c r="A30" s="315"/>
      <c r="B30" s="352"/>
      <c r="C30" s="316"/>
      <c r="D30" s="376"/>
      <c r="E30" s="491"/>
      <c r="H30" s="363"/>
      <c r="I30" s="363"/>
      <c r="J30" s="363"/>
      <c r="K30" s="363"/>
      <c r="L30" s="363"/>
      <c r="M30" s="363"/>
    </row>
    <row r="31" spans="1:13" s="94" customFormat="1" ht="40.200000000000003" customHeight="1" x14ac:dyDescent="0.3">
      <c r="A31" s="375" t="s">
        <v>127</v>
      </c>
      <c r="B31" s="406" t="str">
        <f>IF(D31="","This Question must be answered before uploading, the report will not be processed if left blank","")</f>
        <v>This Question must be answered before uploading, the report will not be processed if left blank</v>
      </c>
      <c r="C31" s="478" t="s">
        <v>108</v>
      </c>
      <c r="D31" s="435"/>
      <c r="E31" s="491"/>
      <c r="F31"/>
      <c r="G31"/>
      <c r="H31" s="363"/>
      <c r="I31" s="363"/>
      <c r="J31" s="363"/>
      <c r="K31" s="363"/>
      <c r="L31" s="363"/>
      <c r="M31" s="363"/>
    </row>
    <row r="32" spans="1:13" ht="14.4" customHeight="1" x14ac:dyDescent="0.3">
      <c r="A32" s="315"/>
      <c r="B32" s="352"/>
      <c r="C32" s="479"/>
      <c r="D32" s="376"/>
      <c r="E32" s="491"/>
    </row>
    <row r="33" spans="1:13" ht="40.200000000000003" customHeight="1" x14ac:dyDescent="0.3">
      <c r="A33" s="375" t="s">
        <v>128</v>
      </c>
      <c r="B33" s="406" t="str">
        <f>IF(D33="","This Question must be answered before uploading, the report will not be processed if left blank","")</f>
        <v>This Question must be answered before uploading, the report will not be processed if left blank</v>
      </c>
      <c r="C33" s="478" t="s">
        <v>109</v>
      </c>
      <c r="D33" s="435"/>
      <c r="E33" s="491"/>
    </row>
    <row r="34" spans="1:13" ht="14.4" customHeight="1" x14ac:dyDescent="0.3">
      <c r="A34" s="315"/>
      <c r="B34" s="352"/>
      <c r="C34" s="479"/>
      <c r="D34" s="376"/>
      <c r="E34" s="491"/>
    </row>
    <row r="35" spans="1:13" s="94" customFormat="1" ht="40.200000000000003" customHeight="1" x14ac:dyDescent="0.3">
      <c r="A35" s="375" t="s">
        <v>151</v>
      </c>
      <c r="B35" s="406" t="str">
        <f>IF(D35="","This Question must be answered before uploading, the report will not be processed if left blank","")</f>
        <v>This Question must be answered before uploading, the report will not be processed if left blank</v>
      </c>
      <c r="C35" s="478" t="s">
        <v>253</v>
      </c>
      <c r="D35" s="436"/>
      <c r="E35" s="491"/>
      <c r="F35"/>
      <c r="G35"/>
      <c r="H35" s="363"/>
      <c r="I35" s="363"/>
      <c r="J35" s="363"/>
      <c r="K35" s="363"/>
      <c r="L35" s="363"/>
      <c r="M35" s="363"/>
    </row>
    <row r="36" spans="1:13" x14ac:dyDescent="0.3">
      <c r="E36" s="491"/>
    </row>
    <row r="39" spans="1:13" x14ac:dyDescent="0.3">
      <c r="D39" s="282" t="s">
        <v>60</v>
      </c>
    </row>
    <row r="43" spans="1:13" x14ac:dyDescent="0.3">
      <c r="A43" s="425">
        <f>SUM(A9:A42)</f>
        <v>15847</v>
      </c>
      <c r="B43" s="426" t="s">
        <v>110</v>
      </c>
      <c r="C43" s="427">
        <v>1</v>
      </c>
      <c r="D43" s="428"/>
    </row>
    <row r="44" spans="1:13" x14ac:dyDescent="0.3">
      <c r="A44" s="429"/>
      <c r="B44" s="430" t="s">
        <v>111</v>
      </c>
      <c r="C44" s="431">
        <v>45535</v>
      </c>
      <c r="D44" s="432"/>
    </row>
    <row r="45" spans="1:13" x14ac:dyDescent="0.3">
      <c r="B45" s="316"/>
      <c r="C45" s="352"/>
    </row>
    <row r="46" spans="1:13" x14ac:dyDescent="0.3">
      <c r="B46" s="316"/>
      <c r="C46" s="352"/>
    </row>
  </sheetData>
  <sheetProtection algorithmName="SHA-512" hashValue="HEW9TduaDch0osqgjwqp/NxJ/XOyUYfAS1/Q2R8fcmGuVVOvYC9xv7u5ZX+I7OiYV75Iur5S3Dl8w1A22Gg1zw==" saltValue="apSYdDK7l+Dd3RzIY1P51w==" spinCount="100000" sheet="1" objects="1" scenarios="1"/>
  <mergeCells count="3">
    <mergeCell ref="A2:D2"/>
    <mergeCell ref="A4:D4"/>
    <mergeCell ref="A6:D6"/>
  </mergeCells>
  <conditionalFormatting sqref="D35">
    <cfRule type="expression" dxfId="7" priority="8">
      <formula>$T35</formula>
    </cfRule>
  </conditionalFormatting>
  <conditionalFormatting sqref="E13">
    <cfRule type="expression" dxfId="6" priority="7">
      <formula>$C$13&gt;0</formula>
    </cfRule>
  </conditionalFormatting>
  <conditionalFormatting sqref="E14">
    <cfRule type="expression" dxfId="5" priority="6">
      <formula>$C$14&gt;0</formula>
    </cfRule>
  </conditionalFormatting>
  <conditionalFormatting sqref="E16">
    <cfRule type="expression" dxfId="4" priority="2">
      <formula>$C$16="Yes"</formula>
    </cfRule>
  </conditionalFormatting>
  <conditionalFormatting sqref="E17">
    <cfRule type="expression" dxfId="3" priority="1">
      <formula>$C$17="Yes"</formula>
    </cfRule>
  </conditionalFormatting>
  <dataValidations count="10">
    <dataValidation type="list" allowBlank="1" showInputMessage="1" showErrorMessage="1" prompt="Please select Yes or No from the drop down list" sqref="C12 C24 C26 C28 C18:C20" xr:uid="{42DC82DB-0AE6-4795-B8A2-67794DECDEAD}">
      <formula1>"Yes, No"</formula1>
    </dataValidation>
    <dataValidation type="whole" operator="greaterThan" allowBlank="1" showInputMessage="1" showErrorMessage="1" prompt="Please enter a whole number.  If there are no findings please enter 0" sqref="C13:C15" xr:uid="{22039F36-BF2D-4D90-ACF3-F17B7FAD9827}">
      <formula1>-1</formula1>
    </dataValidation>
    <dataValidation type="list" allowBlank="1" showInputMessage="1" showErrorMessage="1" prompt="Please select Yes, No or N/A from the drop down list" sqref="C16:C17 C27" xr:uid="{1338E819-A8A7-4AB4-965C-9AAE0E62C78A}">
      <formula1>"Yes, No, N/A"</formula1>
    </dataValidation>
    <dataValidation type="date" operator="greaterThan" showInputMessage="1" showErrorMessage="1" promptTitle="MM/DD/YYYY" prompt="This cannot be blank" sqref="C23" xr:uid="{F2F609DE-2DD8-4C56-AEA4-B39EA636E384}">
      <formula1>45107</formula1>
    </dataValidation>
    <dataValidation type="list" allowBlank="1" showInputMessage="1" showErrorMessage="1" prompt="Please select Yes or No from the drop down list" sqref="C23" xr:uid="{B4C96C02-4742-4E38-B12A-360ABBD230F0}">
      <formula1>"Yes,No"</formula1>
    </dataValidation>
    <dataValidation type="list" allowBlank="1" showInputMessage="1" showErrorMessage="1" sqref="C23" xr:uid="{C1CF9E65-608C-4B9B-B8C1-8E5A300F6B99}">
      <formula1>"Yes, No"</formula1>
    </dataValidation>
    <dataValidation type="list" allowBlank="1" showInputMessage="1" showErrorMessage="1" sqref="C23" xr:uid="{2F6B1B33-D794-41C2-9ACB-1601D80589F6}">
      <formula1>"Yes,No"</formula1>
    </dataValidation>
    <dataValidation type="date" operator="greaterThan" allowBlank="1" showInputMessage="1" showErrorMessage="1" sqref="D35" xr:uid="{C03418DF-3B42-4CD5-A316-291388505573}">
      <formula1>45107</formula1>
    </dataValidation>
    <dataValidation type="list" allowBlank="1" showInputMessage="1" showErrorMessage="1" prompt="Please select Yes or No from the drop down list." sqref="C9:C11" xr:uid="{09FCC64E-5331-4E1E-8B61-60F4B5075DD5}">
      <formula1>"Yes, No"</formula1>
    </dataValidation>
    <dataValidation type="custom" allowBlank="1" showInputMessage="1" showErrorMessage="1" error="Submit Date is equal or prior to fiscal year-end date." sqref="C22" xr:uid="{1B20BD7E-4AA7-414E-8A3A-AB13F841E0B9}">
      <formula1>C21&lt;C22</formula1>
    </dataValidation>
  </dataValidations>
  <pageMargins left="0.7" right="0.7" top="0.75" bottom="0.75" header="0.3" footer="0.3"/>
  <pageSetup scale="5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FC707-5E48-4ACE-9ED0-D0FEE0779031}">
  <sheetPr>
    <pageSetUpPr fitToPage="1"/>
  </sheetPr>
  <dimension ref="A1:CC12"/>
  <sheetViews>
    <sheetView showGridLines="0" zoomScale="80" zoomScaleNormal="80" workbookViewId="0">
      <selection activeCell="F4" sqref="F4:G5"/>
    </sheetView>
  </sheetViews>
  <sheetFormatPr defaultColWidth="9.109375" defaultRowHeight="14.4" x14ac:dyDescent="0.3"/>
  <cols>
    <col min="1" max="1" width="6.33203125" style="283" customWidth="1"/>
    <col min="2" max="2" width="57.6640625" style="283" customWidth="1"/>
    <col min="3" max="4" width="14.33203125" style="283" customWidth="1"/>
    <col min="5" max="7" width="17.33203125" style="283" customWidth="1"/>
    <col min="8" max="8" width="71.44140625" style="283" customWidth="1"/>
    <col min="9" max="9" width="56.77734375" style="284" customWidth="1"/>
    <col min="10" max="10" width="46.109375" style="284" customWidth="1"/>
    <col min="11" max="11" width="9.109375" style="350" hidden="1" customWidth="1"/>
    <col min="12" max="12" width="27" style="342" hidden="1" customWidth="1"/>
    <col min="13" max="14" width="15.6640625" style="342" hidden="1" customWidth="1"/>
    <col min="15" max="15" width="56.33203125" style="342" hidden="1" customWidth="1"/>
    <col min="16" max="16" width="11.109375" style="343" customWidth="1"/>
    <col min="17" max="18" width="9.109375" style="344" customWidth="1"/>
    <col min="19" max="59" width="9.109375" style="344"/>
    <col min="60" max="16384" width="9.109375" style="283"/>
  </cols>
  <sheetData>
    <row r="1" spans="1:81" ht="40.5" customHeight="1" thickBot="1" x14ac:dyDescent="0.35">
      <c r="A1" s="322"/>
      <c r="B1" s="553" t="s">
        <v>245</v>
      </c>
      <c r="C1" s="553"/>
      <c r="D1" s="553"/>
      <c r="E1" s="553"/>
      <c r="F1" s="553"/>
      <c r="G1" s="553"/>
      <c r="H1" s="554"/>
      <c r="I1" s="551"/>
      <c r="J1" s="552"/>
      <c r="K1" s="341"/>
    </row>
    <row r="2" spans="1:81" ht="72" customHeight="1" thickBot="1" x14ac:dyDescent="0.35">
      <c r="A2" s="323"/>
      <c r="B2" s="555" t="s">
        <v>246</v>
      </c>
      <c r="C2" s="550"/>
      <c r="D2" s="550"/>
      <c r="E2" s="550"/>
      <c r="F2" s="550"/>
      <c r="G2" s="550"/>
      <c r="H2" s="547"/>
      <c r="I2" s="568" t="s">
        <v>247</v>
      </c>
      <c r="J2" s="570" t="s">
        <v>258</v>
      </c>
      <c r="K2" s="345"/>
    </row>
    <row r="3" spans="1:81" ht="15" customHeight="1" thickBot="1" x14ac:dyDescent="0.35">
      <c r="A3" s="324"/>
      <c r="B3" s="325"/>
      <c r="C3" s="326"/>
      <c r="D3" s="326"/>
      <c r="E3" s="326"/>
      <c r="F3" s="326"/>
      <c r="G3" s="327"/>
      <c r="H3" s="340"/>
      <c r="I3" s="569"/>
      <c r="J3" s="571"/>
      <c r="K3" s="345"/>
    </row>
    <row r="4" spans="1:81" ht="21.75" customHeight="1" thickBot="1" x14ac:dyDescent="0.35">
      <c r="A4" s="328"/>
      <c r="B4" s="329" t="s">
        <v>123</v>
      </c>
      <c r="C4" s="556" t="str">
        <f>'Unit Data from Audit Worksheet'!D2</f>
        <v>Select Unit Name from Drop Down List</v>
      </c>
      <c r="D4" s="557"/>
      <c r="E4" s="558"/>
      <c r="F4" s="559" t="s">
        <v>456</v>
      </c>
      <c r="G4" s="560"/>
      <c r="H4" s="563" t="s">
        <v>257</v>
      </c>
      <c r="I4" s="569"/>
      <c r="J4" s="571"/>
      <c r="K4" s="346"/>
      <c r="L4" s="347"/>
    </row>
    <row r="5" spans="1:81" ht="21.6" thickBot="1" x14ac:dyDescent="0.35">
      <c r="A5" s="330"/>
      <c r="B5" s="331" t="s">
        <v>115</v>
      </c>
      <c r="C5" s="565" t="e">
        <f>'Unit Data from Audit Worksheet'!D3</f>
        <v>#N/A</v>
      </c>
      <c r="D5" s="566"/>
      <c r="E5" s="567"/>
      <c r="F5" s="561"/>
      <c r="G5" s="562"/>
      <c r="H5" s="564"/>
      <c r="I5" s="569"/>
      <c r="J5" s="571"/>
      <c r="K5" s="348"/>
      <c r="L5" s="349" t="s">
        <v>117</v>
      </c>
    </row>
    <row r="6" spans="1:81" s="94" customFormat="1" ht="18.600000000000001" thickBot="1" x14ac:dyDescent="0.35">
      <c r="A6" s="292"/>
      <c r="B6" s="549" t="s">
        <v>148</v>
      </c>
      <c r="C6" s="549"/>
      <c r="D6" s="549"/>
      <c r="E6" s="286">
        <v>2024</v>
      </c>
      <c r="F6" s="335" t="s">
        <v>149</v>
      </c>
      <c r="G6" s="336"/>
      <c r="H6" s="285"/>
      <c r="I6" s="291"/>
      <c r="J6" s="285"/>
      <c r="K6" s="348"/>
      <c r="L6" s="342"/>
      <c r="M6" s="342"/>
      <c r="N6" s="342"/>
      <c r="O6" s="342"/>
      <c r="P6" s="343"/>
      <c r="Q6" s="344"/>
      <c r="R6" s="344"/>
      <c r="S6" s="344"/>
      <c r="T6" s="344"/>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c r="AT6" s="344"/>
      <c r="AU6" s="344"/>
      <c r="AV6" s="344"/>
      <c r="AW6" s="344"/>
      <c r="AX6" s="344"/>
      <c r="AY6" s="344"/>
      <c r="AZ6" s="344"/>
      <c r="BA6" s="344"/>
      <c r="BB6" s="344"/>
      <c r="BC6" s="344"/>
      <c r="BD6" s="344"/>
      <c r="BE6" s="344"/>
      <c r="BF6" s="344"/>
      <c r="BG6" s="344"/>
      <c r="BH6" s="283"/>
      <c r="BI6" s="283"/>
      <c r="BJ6" s="283"/>
      <c r="BK6" s="283"/>
      <c r="BL6" s="283"/>
      <c r="BM6" s="283"/>
      <c r="BN6" s="283"/>
      <c r="BO6" s="283"/>
      <c r="BP6" s="283"/>
      <c r="BQ6" s="283"/>
      <c r="BR6" s="283"/>
      <c r="BS6" s="283"/>
      <c r="BT6" s="283"/>
      <c r="BU6" s="283"/>
      <c r="BV6" s="283"/>
      <c r="BW6" s="283"/>
      <c r="BX6" s="283"/>
      <c r="BY6" s="283"/>
      <c r="BZ6" s="283"/>
      <c r="CA6" s="283"/>
      <c r="CB6" s="283"/>
      <c r="CC6" s="283"/>
    </row>
    <row r="7" spans="1:81" s="94" customFormat="1" ht="114.6" customHeight="1" thickBot="1" x14ac:dyDescent="0.35">
      <c r="A7" s="337" t="s">
        <v>248</v>
      </c>
      <c r="B7" s="547" t="s">
        <v>424</v>
      </c>
      <c r="C7" s="548"/>
      <c r="D7" s="548"/>
      <c r="E7" s="462">
        <f>'TD Info Completed by Auditor'!C22</f>
        <v>0</v>
      </c>
      <c r="F7" s="338"/>
      <c r="G7" s="462" t="str">
        <f>IF('TD Info Completed by Auditor'!C22&gt;N7,"Late","Response Not Required")</f>
        <v>Response Not Required</v>
      </c>
      <c r="H7" s="289" t="s">
        <v>150</v>
      </c>
      <c r="I7" s="334" t="s">
        <v>438</v>
      </c>
      <c r="J7" s="480"/>
      <c r="K7" s="348"/>
      <c r="L7" s="452">
        <f>'TD Info Completed by Auditor'!C22</f>
        <v>0</v>
      </c>
      <c r="M7" s="453">
        <f>'TD Info Completed by Auditor'!C21</f>
        <v>45473</v>
      </c>
      <c r="N7" s="454">
        <f>IF(M7=DATEVALUE("6/30/2024"),N9,IF(M7=DATEVALUE("9/30/2024"),N10,IF(M7=DATEVALUE("12/31/2024"),N11,IF(M7=DATEVALUE("3/31/2025"),N12))))</f>
        <v>45657</v>
      </c>
      <c r="O7" s="342"/>
      <c r="P7" s="343"/>
      <c r="Q7" s="344"/>
      <c r="R7" s="344"/>
      <c r="S7" s="344"/>
      <c r="T7" s="344"/>
      <c r="U7" s="344"/>
      <c r="V7" s="344"/>
      <c r="W7" s="344"/>
      <c r="X7" s="344"/>
      <c r="Y7" s="344"/>
      <c r="Z7" s="344"/>
      <c r="AA7" s="344"/>
      <c r="AB7" s="344"/>
      <c r="AC7" s="344"/>
      <c r="AD7" s="344"/>
      <c r="AE7" s="344"/>
      <c r="AF7" s="344"/>
      <c r="AG7" s="344"/>
      <c r="AH7" s="344"/>
      <c r="AI7" s="344"/>
      <c r="AJ7" s="344"/>
      <c r="AK7" s="344"/>
      <c r="AL7" s="344"/>
      <c r="AM7" s="344"/>
      <c r="AN7" s="344"/>
      <c r="AO7" s="344"/>
      <c r="AP7" s="344"/>
      <c r="AQ7" s="344"/>
      <c r="AR7" s="344"/>
      <c r="AS7" s="344"/>
      <c r="AT7" s="344"/>
      <c r="AU7" s="344"/>
      <c r="AV7" s="344"/>
      <c r="AW7" s="344"/>
      <c r="AX7" s="344"/>
      <c r="AY7" s="344"/>
      <c r="AZ7" s="344"/>
      <c r="BA7" s="344"/>
      <c r="BB7" s="344"/>
      <c r="BC7" s="344"/>
      <c r="BD7" s="344"/>
      <c r="BE7" s="344"/>
      <c r="BF7" s="344"/>
      <c r="BG7" s="344"/>
      <c r="BH7" s="283"/>
      <c r="BI7" s="283"/>
      <c r="BJ7" s="283"/>
      <c r="BK7" s="283"/>
      <c r="BL7" s="283"/>
      <c r="BM7" s="283"/>
      <c r="BN7" s="283"/>
      <c r="BO7" s="283"/>
      <c r="BP7" s="283"/>
      <c r="BQ7" s="283"/>
      <c r="BR7" s="283"/>
      <c r="BS7" s="283"/>
      <c r="BT7" s="283"/>
      <c r="BU7" s="283"/>
      <c r="BV7" s="283"/>
      <c r="BW7" s="283"/>
      <c r="BX7" s="283"/>
      <c r="BY7" s="283"/>
      <c r="BZ7" s="283"/>
      <c r="CA7" s="283"/>
      <c r="CB7" s="283"/>
      <c r="CC7" s="283"/>
    </row>
    <row r="8" spans="1:81" s="94" customFormat="1" ht="90.6" customHeight="1" thickBot="1" x14ac:dyDescent="0.35">
      <c r="A8" s="332" t="s">
        <v>249</v>
      </c>
      <c r="B8" s="550" t="s">
        <v>436</v>
      </c>
      <c r="C8" s="550"/>
      <c r="D8" s="547"/>
      <c r="E8" s="333" t="str">
        <f>IF(AND(Import!L39&lt;=0,Import!L40&lt;=0),"No","Yes")</f>
        <v>No</v>
      </c>
      <c r="F8" s="338"/>
      <c r="G8" s="333" t="str">
        <f>E8</f>
        <v>No</v>
      </c>
      <c r="H8" s="475" t="s">
        <v>437</v>
      </c>
      <c r="I8" s="290" t="s">
        <v>351</v>
      </c>
      <c r="J8" s="480"/>
      <c r="K8" s="348"/>
      <c r="L8" s="455" t="s">
        <v>425</v>
      </c>
      <c r="M8" s="342" t="s">
        <v>426</v>
      </c>
      <c r="N8" s="456"/>
      <c r="O8" s="342"/>
      <c r="P8" s="343"/>
      <c r="Q8" s="344"/>
      <c r="R8" s="344"/>
      <c r="S8" s="344"/>
      <c r="T8" s="344"/>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c r="AT8" s="344"/>
      <c r="AU8" s="344"/>
      <c r="AV8" s="344"/>
      <c r="AW8" s="344"/>
      <c r="AX8" s="344"/>
      <c r="AY8" s="344"/>
      <c r="AZ8" s="344"/>
      <c r="BA8" s="344"/>
      <c r="BB8" s="344"/>
      <c r="BC8" s="344"/>
      <c r="BD8" s="344"/>
      <c r="BE8" s="344"/>
      <c r="BF8" s="344"/>
      <c r="BG8" s="344"/>
      <c r="BH8" s="283"/>
      <c r="BI8" s="283"/>
      <c r="BJ8" s="283"/>
      <c r="BK8" s="283"/>
      <c r="BL8" s="283"/>
      <c r="BM8" s="283"/>
      <c r="BN8" s="283"/>
      <c r="BO8" s="283"/>
      <c r="BP8" s="283"/>
      <c r="BQ8" s="283"/>
      <c r="BR8" s="283"/>
      <c r="BS8" s="283"/>
      <c r="BT8" s="283"/>
      <c r="BU8" s="283"/>
      <c r="BV8" s="283"/>
      <c r="BW8" s="283"/>
      <c r="BX8" s="283"/>
      <c r="BY8" s="283"/>
      <c r="BZ8" s="283"/>
      <c r="CA8" s="283"/>
      <c r="CB8" s="283"/>
      <c r="CC8" s="283"/>
    </row>
    <row r="9" spans="1:81" s="284" customFormat="1" x14ac:dyDescent="0.3">
      <c r="A9" s="339"/>
      <c r="B9" s="287"/>
      <c r="C9" s="287"/>
      <c r="D9" s="287"/>
      <c r="E9" s="287"/>
      <c r="F9" s="287"/>
      <c r="G9" s="287"/>
      <c r="H9" s="287"/>
      <c r="I9" s="288"/>
      <c r="J9" s="288"/>
      <c r="K9" s="350"/>
      <c r="L9" s="455"/>
      <c r="M9" s="457">
        <v>45473</v>
      </c>
      <c r="N9" s="458">
        <v>45657</v>
      </c>
      <c r="O9" s="342"/>
      <c r="P9" s="343"/>
      <c r="Q9" s="344"/>
      <c r="R9" s="344"/>
      <c r="S9" s="344"/>
      <c r="T9" s="344"/>
      <c r="U9" s="344"/>
      <c r="V9" s="344"/>
      <c r="W9" s="344"/>
      <c r="X9" s="344"/>
      <c r="Y9" s="344"/>
      <c r="Z9" s="344"/>
      <c r="AA9" s="344"/>
      <c r="AB9" s="344"/>
      <c r="AC9" s="344"/>
      <c r="AD9" s="344"/>
      <c r="AE9" s="344"/>
      <c r="AF9" s="344"/>
      <c r="AG9" s="344"/>
      <c r="AH9" s="344"/>
      <c r="AI9" s="344"/>
      <c r="AJ9" s="344"/>
      <c r="AK9" s="344"/>
      <c r="AL9" s="344"/>
      <c r="AM9" s="344"/>
      <c r="AN9" s="344"/>
      <c r="AO9" s="344"/>
      <c r="AP9" s="344"/>
      <c r="AQ9" s="344"/>
      <c r="AR9" s="344"/>
      <c r="AS9" s="344"/>
      <c r="AT9" s="344"/>
      <c r="AU9" s="344"/>
      <c r="AV9" s="344"/>
      <c r="AW9" s="344"/>
      <c r="AX9" s="344"/>
      <c r="AY9" s="344"/>
      <c r="AZ9" s="344"/>
      <c r="BA9" s="344"/>
      <c r="BB9" s="344"/>
      <c r="BC9" s="344"/>
      <c r="BD9" s="344"/>
      <c r="BE9" s="344"/>
      <c r="BF9" s="344"/>
      <c r="BG9" s="344"/>
      <c r="BH9" s="283"/>
      <c r="BI9" s="283"/>
      <c r="BJ9" s="283"/>
      <c r="BK9" s="283"/>
      <c r="BL9" s="283"/>
      <c r="BM9" s="283"/>
      <c r="BN9" s="283"/>
      <c r="BO9" s="283"/>
      <c r="BP9" s="283"/>
      <c r="BQ9" s="283"/>
      <c r="BR9" s="283"/>
      <c r="BS9" s="283"/>
      <c r="BT9" s="283"/>
      <c r="BU9" s="283"/>
      <c r="BV9" s="283"/>
      <c r="BW9" s="283"/>
      <c r="BX9" s="283"/>
      <c r="BY9" s="283"/>
      <c r="BZ9" s="283"/>
      <c r="CA9" s="283"/>
      <c r="CB9" s="283"/>
      <c r="CC9" s="283"/>
    </row>
    <row r="10" spans="1:81" x14ac:dyDescent="0.3">
      <c r="L10" s="455"/>
      <c r="M10" s="457">
        <v>45565</v>
      </c>
      <c r="N10" s="458">
        <v>45747</v>
      </c>
    </row>
    <row r="11" spans="1:81" x14ac:dyDescent="0.3">
      <c r="L11" s="455"/>
      <c r="M11" s="457">
        <v>45657</v>
      </c>
      <c r="N11" s="458">
        <v>45838</v>
      </c>
    </row>
    <row r="12" spans="1:81" x14ac:dyDescent="0.3">
      <c r="L12" s="459"/>
      <c r="M12" s="460">
        <v>45747</v>
      </c>
      <c r="N12" s="461">
        <v>45930</v>
      </c>
    </row>
  </sheetData>
  <sheetProtection algorithmName="SHA-512" hashValue="l0BV0YiB9rwDjYECYJmhpZ1JAojYzDzgxIEpr+HbzJXijQZYlvyRWMBwplSPvf0ETzLttsKWYyd9aA3b57xu8g==" saltValue="F99iCyVms+HqrppdO7qRDg==" spinCount="100000" sheet="1" objects="1" scenarios="1"/>
  <mergeCells count="12">
    <mergeCell ref="B7:D7"/>
    <mergeCell ref="B6:D6"/>
    <mergeCell ref="B8:D8"/>
    <mergeCell ref="I1:J1"/>
    <mergeCell ref="B1:H1"/>
    <mergeCell ref="B2:H2"/>
    <mergeCell ref="C4:E4"/>
    <mergeCell ref="F4:G5"/>
    <mergeCell ref="H4:H5"/>
    <mergeCell ref="C5:E5"/>
    <mergeCell ref="I2:I5"/>
    <mergeCell ref="J2:J5"/>
  </mergeCells>
  <conditionalFormatting sqref="G7">
    <cfRule type="cellIs" dxfId="2" priority="30" operator="equal">
      <formula>"Late"</formula>
    </cfRule>
  </conditionalFormatting>
  <conditionalFormatting sqref="G8">
    <cfRule type="cellIs" dxfId="1" priority="27" operator="equal">
      <formula>"Yes"</formula>
    </cfRule>
  </conditionalFormatting>
  <conditionalFormatting sqref="E7 G7">
    <cfRule type="containsText" dxfId="0" priority="11" operator="containsText" text="This question must be answered">
      <formula>NOT(ISERROR(SEARCH("This question must be answered",E7)))</formula>
    </cfRule>
  </conditionalFormatting>
  <pageMargins left="0.25" right="0.25" top="0.05" bottom="0.25" header="0.3" footer="0.25"/>
  <pageSetup scale="61" fitToHeight="0" orientation="landscape" r:id="rId1"/>
  <headerFooter>
    <oddFooter>&amp;C&amp;12&amp;P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AD522"/>
  <sheetViews>
    <sheetView zoomScaleNormal="100" workbookViewId="0">
      <pane xSplit="3" ySplit="3" topLeftCell="D4" activePane="bottomRight" state="frozen"/>
      <selection activeCell="K179" sqref="K179"/>
      <selection pane="topRight" activeCell="K179" sqref="K179"/>
      <selection pane="bottomLeft" activeCell="K179" sqref="K179"/>
      <selection pane="bottomRight" activeCell="D5" sqref="D5"/>
    </sheetView>
  </sheetViews>
  <sheetFormatPr defaultColWidth="9.109375" defaultRowHeight="14.4" x14ac:dyDescent="0.3"/>
  <cols>
    <col min="1" max="1" width="8.77734375" style="2" customWidth="1"/>
    <col min="2" max="2" width="17.5546875" style="27" bestFit="1" customWidth="1"/>
    <col min="3" max="3" width="36.6640625" style="186" customWidth="1"/>
    <col min="4" max="4" width="20.88671875" style="2" bestFit="1" customWidth="1"/>
    <col min="5" max="5" width="17.5546875" style="2" customWidth="1"/>
    <col min="6" max="6" width="22.6640625" style="2" customWidth="1"/>
    <col min="7" max="7" width="17.44140625" style="137" customWidth="1"/>
    <col min="8" max="8" width="9.6640625" style="2" customWidth="1"/>
    <col min="9" max="9" width="1" style="150" customWidth="1"/>
    <col min="10" max="10" width="18.109375" style="4" customWidth="1"/>
    <col min="11" max="11" width="36.88671875" style="7" customWidth="1"/>
    <col min="12" max="12" width="23.44140625" style="193" customWidth="1"/>
    <col min="13" max="13" width="8.44140625" customWidth="1"/>
    <col min="14" max="14" width="18.109375" style="2" customWidth="1"/>
    <col min="15" max="15" width="17.88671875" style="2" customWidth="1"/>
    <col min="16" max="16" width="9.109375" style="101" customWidth="1"/>
    <col min="17" max="17" width="10.33203125" style="139" customWidth="1"/>
    <col min="18" max="18" width="7.109375" style="2" customWidth="1"/>
    <col min="19" max="19" width="6" style="2" customWidth="1"/>
    <col min="20" max="20" width="6.6640625" style="2" customWidth="1"/>
    <col min="21" max="21" width="7.5546875" style="2" customWidth="1"/>
    <col min="22" max="22" width="3.44140625" style="2" customWidth="1"/>
    <col min="23" max="23" width="7.33203125" customWidth="1"/>
    <col min="24" max="24" width="10.5546875" customWidth="1"/>
    <col min="25" max="25" width="9.88671875" customWidth="1"/>
    <col min="26" max="26" width="9.109375" customWidth="1"/>
    <col min="31" max="16384" width="9.109375" style="2"/>
  </cols>
  <sheetData>
    <row r="1" spans="1:30" ht="36" x14ac:dyDescent="0.3">
      <c r="C1" s="25" t="s">
        <v>80</v>
      </c>
      <c r="D1" s="11"/>
      <c r="I1" s="138"/>
      <c r="J1" s="24"/>
      <c r="K1" s="12" t="s">
        <v>14</v>
      </c>
      <c r="L1" s="31"/>
      <c r="S1" s="2">
        <v>100</v>
      </c>
      <c r="T1" s="2">
        <v>1</v>
      </c>
    </row>
    <row r="2" spans="1:30" ht="36" x14ac:dyDescent="0.4">
      <c r="C2" s="36" t="str">
        <f>'Unit Data from Audit Worksheet'!D2</f>
        <v>Select Unit Name from Drop Down List</v>
      </c>
      <c r="D2" s="61">
        <v>2024</v>
      </c>
      <c r="E2" s="61">
        <v>2024</v>
      </c>
      <c r="F2" s="10"/>
      <c r="G2" s="34"/>
      <c r="H2" s="10"/>
      <c r="I2" s="138"/>
      <c r="J2" s="21" t="s">
        <v>10</v>
      </c>
      <c r="K2" s="6" t="s">
        <v>9</v>
      </c>
      <c r="L2" s="33" t="s">
        <v>5</v>
      </c>
      <c r="S2" s="2">
        <v>200</v>
      </c>
      <c r="T2" s="2">
        <v>2</v>
      </c>
    </row>
    <row r="3" spans="1:30" ht="31.2" x14ac:dyDescent="0.3">
      <c r="A3" s="140" t="s">
        <v>10</v>
      </c>
      <c r="B3" s="141"/>
      <c r="C3" s="23" t="s">
        <v>1</v>
      </c>
      <c r="D3" s="13" t="s">
        <v>11</v>
      </c>
      <c r="E3" s="13" t="s">
        <v>12</v>
      </c>
      <c r="F3" s="14" t="s">
        <v>15</v>
      </c>
      <c r="G3" s="37" t="s">
        <v>39</v>
      </c>
      <c r="H3" s="14" t="s">
        <v>57</v>
      </c>
      <c r="I3" s="138"/>
      <c r="J3" s="142"/>
      <c r="K3" s="62"/>
      <c r="L3" s="143"/>
      <c r="O3" s="2" t="s">
        <v>32</v>
      </c>
      <c r="Q3" s="41" t="s">
        <v>40</v>
      </c>
      <c r="S3" s="2">
        <v>300</v>
      </c>
      <c r="T3" s="2">
        <v>3</v>
      </c>
    </row>
    <row r="4" spans="1:30" ht="18" x14ac:dyDescent="0.35">
      <c r="A4" s="144"/>
      <c r="B4" s="145"/>
      <c r="C4" s="26"/>
      <c r="D4" s="5"/>
      <c r="E4" s="5"/>
      <c r="F4" s="5"/>
      <c r="G4" s="35"/>
      <c r="H4" s="5"/>
      <c r="I4" s="138"/>
      <c r="J4" s="22">
        <v>999</v>
      </c>
      <c r="K4" s="9" t="s">
        <v>31</v>
      </c>
      <c r="L4" s="416" t="e">
        <f>'Unit Data from Audit Worksheet'!D3</f>
        <v>#N/A</v>
      </c>
      <c r="S4" s="2">
        <v>400</v>
      </c>
      <c r="T4" s="2">
        <v>4</v>
      </c>
    </row>
    <row r="5" spans="1:30" ht="60.6" customHeight="1" x14ac:dyDescent="0.3">
      <c r="A5" s="112">
        <f>'Unit Data from Audit Worksheet'!A7</f>
        <v>502</v>
      </c>
      <c r="B5" s="120" t="str">
        <f>'Unit Data from Audit Worksheet'!C7</f>
        <v>Net Position-Business Activities</v>
      </c>
      <c r="C5" s="111" t="str">
        <f>'Unit Data from Audit Worksheet'!D7</f>
        <v xml:space="preserve">All unrestricted Cash and investments. 
Exclude restricted cash and cash held by a third party. </v>
      </c>
      <c r="D5" s="50"/>
      <c r="E5" s="124">
        <f>'Unit Data from Audit Worksheet'!F7</f>
        <v>0</v>
      </c>
      <c r="F5" s="119">
        <f>IF(L5&lt;0,"Error: Number is normally positive.",)</f>
        <v>0</v>
      </c>
      <c r="G5" s="121"/>
      <c r="H5" s="118"/>
      <c r="I5" s="20"/>
      <c r="J5" s="117">
        <v>502</v>
      </c>
      <c r="K5" s="116" t="s">
        <v>27</v>
      </c>
      <c r="L5" s="146">
        <f t="shared" ref="L5:L9" si="0">IF(D5="",E5,D5)</f>
        <v>0</v>
      </c>
      <c r="P5" s="105"/>
    </row>
    <row r="6" spans="1:30" ht="40.5" customHeight="1" x14ac:dyDescent="0.3">
      <c r="A6" s="112">
        <f>'Unit Data from Audit Worksheet'!A8</f>
        <v>503</v>
      </c>
      <c r="B6" s="120" t="str">
        <f>'Unit Data from Audit Worksheet'!C8</f>
        <v>Net Position-Business Activities</v>
      </c>
      <c r="C6" s="111" t="str">
        <f>'Unit Data from Audit Worksheet'!D8</f>
        <v>All restricted Cash and investments</v>
      </c>
      <c r="D6" s="50"/>
      <c r="E6" s="124">
        <f>'Unit Data from Audit Worksheet'!F8</f>
        <v>0</v>
      </c>
      <c r="F6" s="119">
        <f>IF(L6&lt;0,"Error: Number is normally positive.",)</f>
        <v>0</v>
      </c>
      <c r="G6" s="121"/>
      <c r="H6" s="118"/>
      <c r="I6" s="20"/>
      <c r="J6" s="117">
        <v>503</v>
      </c>
      <c r="K6" s="116" t="s">
        <v>28</v>
      </c>
      <c r="L6" s="146">
        <f t="shared" si="0"/>
        <v>0</v>
      </c>
      <c r="P6" s="105"/>
    </row>
    <row r="7" spans="1:30" ht="90" customHeight="1" x14ac:dyDescent="0.3">
      <c r="A7" s="112">
        <f>'Unit Data from Audit Worksheet'!A10</f>
        <v>592</v>
      </c>
      <c r="B7" s="120" t="str">
        <f>'Unit Data from Audit Worksheet'!C10</f>
        <v>Statement of Activities - Business Activities</v>
      </c>
      <c r="C7" s="111" t="str">
        <f>'Unit Data from Audit Worksheet'!D10</f>
        <v>Total Change in net position Business Type 
(Increase in net position is recorded as a positive and a decrease in net position is recorded as a negative)</v>
      </c>
      <c r="D7" s="50"/>
      <c r="E7" s="124">
        <f>'Unit Data from Audit Worksheet'!F10</f>
        <v>0</v>
      </c>
      <c r="F7" s="119"/>
      <c r="G7" s="121"/>
      <c r="H7" s="118"/>
      <c r="I7" s="20"/>
      <c r="J7" s="117">
        <v>592</v>
      </c>
      <c r="K7" s="116" t="s">
        <v>51</v>
      </c>
      <c r="L7" s="146">
        <f t="shared" si="0"/>
        <v>0</v>
      </c>
      <c r="O7" s="148"/>
      <c r="P7" s="105"/>
      <c r="R7" s="201"/>
      <c r="S7" s="201"/>
      <c r="T7" s="201"/>
      <c r="U7" s="201"/>
      <c r="V7" s="201"/>
    </row>
    <row r="8" spans="1:30" ht="66" customHeight="1" x14ac:dyDescent="0.3">
      <c r="A8" s="112">
        <f>'Unit Data from Audit Worksheet'!A11</f>
        <v>591</v>
      </c>
      <c r="B8" s="120" t="str">
        <f>'Unit Data from Audit Worksheet'!C11</f>
        <v>Statement of Activities - Business Activities</v>
      </c>
      <c r="C8" s="111" t="str">
        <f>'Unit Data from Audit Worksheet'!D11</f>
        <v>Total Expenses - Exclude Transfers</v>
      </c>
      <c r="D8" s="50"/>
      <c r="E8" s="124">
        <f>'Unit Data from Audit Worksheet'!F11</f>
        <v>0</v>
      </c>
      <c r="F8" s="119">
        <f>IF(L8&lt;0,"Error: Enter as a positive.",)</f>
        <v>0</v>
      </c>
      <c r="G8" s="121"/>
      <c r="H8" s="118"/>
      <c r="I8" s="20"/>
      <c r="J8" s="117">
        <v>591</v>
      </c>
      <c r="K8" s="116" t="s">
        <v>50</v>
      </c>
      <c r="L8" s="146">
        <f t="shared" si="0"/>
        <v>0</v>
      </c>
      <c r="O8" s="148"/>
      <c r="P8" s="105"/>
      <c r="R8" s="201"/>
      <c r="S8" s="201"/>
      <c r="T8" s="201"/>
      <c r="U8" s="201"/>
      <c r="V8" s="201"/>
    </row>
    <row r="9" spans="1:30" s="203" customFormat="1" ht="66" customHeight="1" x14ac:dyDescent="0.3">
      <c r="A9" s="112">
        <f>'Unit Data from Audit Worksheet'!A13</f>
        <v>36</v>
      </c>
      <c r="B9" s="120" t="str">
        <f>'Unit Data from Audit Worksheet'!C13</f>
        <v>Net Position</v>
      </c>
      <c r="C9" s="111" t="str">
        <f>'Unit Data from Audit Worksheet'!D13</f>
        <v>Total Gross Capital Assets - without accumulated depreciation</v>
      </c>
      <c r="D9" s="50"/>
      <c r="E9" s="124">
        <f>'Unit Data from Audit Worksheet'!F13</f>
        <v>0</v>
      </c>
      <c r="F9" s="119"/>
      <c r="G9" s="121"/>
      <c r="H9" s="118"/>
      <c r="I9" s="20"/>
      <c r="J9" s="399">
        <v>36</v>
      </c>
      <c r="K9" s="400" t="s">
        <v>173</v>
      </c>
      <c r="L9" s="146">
        <f t="shared" si="0"/>
        <v>0</v>
      </c>
      <c r="M9"/>
      <c r="O9" s="148"/>
      <c r="P9" s="105"/>
      <c r="Q9" s="139"/>
      <c r="W9"/>
      <c r="X9"/>
      <c r="Y9"/>
      <c r="Z9"/>
      <c r="AA9"/>
      <c r="AB9"/>
      <c r="AC9"/>
      <c r="AD9"/>
    </row>
    <row r="10" spans="1:30" ht="56.25" customHeight="1" x14ac:dyDescent="0.3">
      <c r="A10" s="112">
        <f>'Unit Data from Audit Worksheet'!A14</f>
        <v>534</v>
      </c>
      <c r="B10" s="120" t="str">
        <f>'Unit Data from Audit Worksheet'!C14</f>
        <v>Net Position</v>
      </c>
      <c r="C10" s="111" t="str">
        <f>'Unit Data from Audit Worksheet'!D14</f>
        <v>Combined Totals of all Proprietary Funds - Amount of Inventories and Prepaids in current assets</v>
      </c>
      <c r="D10" s="60"/>
      <c r="E10" s="124">
        <f>'Unit Data from Audit Worksheet'!F14</f>
        <v>0</v>
      </c>
      <c r="F10" s="119">
        <f>IF(L10&lt;0,"Error: Number is normally positive.",)</f>
        <v>0</v>
      </c>
      <c r="G10" s="121"/>
      <c r="H10" s="118"/>
      <c r="I10" s="20"/>
      <c r="J10" s="391">
        <v>534</v>
      </c>
      <c r="K10" s="392" t="s">
        <v>184</v>
      </c>
      <c r="L10" s="146">
        <f t="shared" ref="L10:L13" si="1">IF(D10="",E10,D10)</f>
        <v>0</v>
      </c>
      <c r="P10" s="105"/>
    </row>
    <row r="11" spans="1:30" ht="56.25" customHeight="1" x14ac:dyDescent="0.3">
      <c r="A11" s="112">
        <f>'Unit Data from Audit Worksheet'!A15</f>
        <v>13</v>
      </c>
      <c r="B11" s="120" t="str">
        <f>'Unit Data from Audit Worksheet'!C15</f>
        <v>Combined Proprietary Funds - Net Position</v>
      </c>
      <c r="C11" s="111" t="str">
        <f>'Unit Data from Audit Worksheet'!D15</f>
        <v>Comb-Proprietary Funds-Current Assets 
Exclude: any restricted assets
                  deferred outflows</v>
      </c>
      <c r="D11" s="60"/>
      <c r="E11" s="124">
        <f>'Unit Data from Audit Worksheet'!F15</f>
        <v>0</v>
      </c>
      <c r="F11" s="119">
        <f>IF(L11&lt;0,"Error: Number is normally positive.",)</f>
        <v>0</v>
      </c>
      <c r="G11" s="121"/>
      <c r="H11" s="118"/>
      <c r="I11" s="20"/>
      <c r="J11" s="391">
        <v>13</v>
      </c>
      <c r="K11" s="392" t="s">
        <v>270</v>
      </c>
      <c r="L11" s="146">
        <f t="shared" si="1"/>
        <v>0</v>
      </c>
      <c r="P11" s="105"/>
    </row>
    <row r="12" spans="1:30" ht="189.6" customHeight="1" x14ac:dyDescent="0.3">
      <c r="A12" s="112">
        <f>'Unit Data from Audit Worksheet'!A16</f>
        <v>14</v>
      </c>
      <c r="B12" s="120" t="str">
        <f>'Unit Data from Audit Worksheet'!C16</f>
        <v>Combined Proprietary Funds - Net Position</v>
      </c>
      <c r="C12" s="111" t="str">
        <f>'Unit Data from Audit Worksheet'!D16</f>
        <v>Combined Totals of all Proprietary Funds - Total Current Liabilities  
Include:  Current liabilities and current portion of long-term debt 
Exclude:   Bond anticipation notes
                   Compensated Absences
                   Pension liabilities
                   Liabilities payable from restricted assets
                   Other post employment liabilities (OPEB)
                   Deferred inflows</v>
      </c>
      <c r="D12" s="60"/>
      <c r="E12" s="124">
        <f>'Unit Data from Audit Worksheet'!F16</f>
        <v>0</v>
      </c>
      <c r="F12" s="119"/>
      <c r="G12" s="121"/>
      <c r="H12" s="118"/>
      <c r="I12" s="20"/>
      <c r="J12" s="391">
        <v>14</v>
      </c>
      <c r="K12" s="392" t="s">
        <v>266</v>
      </c>
      <c r="L12" s="146">
        <f t="shared" si="1"/>
        <v>0</v>
      </c>
      <c r="P12" s="105"/>
    </row>
    <row r="13" spans="1:30" ht="56.25" customHeight="1" x14ac:dyDescent="0.3">
      <c r="A13" s="112">
        <f>'Unit Data from Audit Worksheet'!A17</f>
        <v>34</v>
      </c>
      <c r="B13" s="120" t="str">
        <f>'Unit Data from Audit Worksheet'!C17</f>
        <v>Net Position</v>
      </c>
      <c r="C13" s="111" t="str">
        <f>'Unit Data from Audit Worksheet'!D17</f>
        <v>Hospital-EF- Unrestricted Cash &amp; Invest. [Incl.all but Held by Trustee or 3rd party restricted](BS)</v>
      </c>
      <c r="D13" s="60"/>
      <c r="E13" s="124">
        <f>'Unit Data from Audit Worksheet'!F17</f>
        <v>0</v>
      </c>
      <c r="F13" s="119">
        <f t="shared" ref="F13:F15" si="2">IF(L13&lt;0,"Error: Number is normally positive.",)</f>
        <v>0</v>
      </c>
      <c r="G13" s="121"/>
      <c r="H13" s="118"/>
      <c r="I13" s="20"/>
      <c r="J13" s="391">
        <v>34</v>
      </c>
      <c r="K13" s="392" t="s">
        <v>347</v>
      </c>
      <c r="L13" s="146">
        <f t="shared" si="1"/>
        <v>0</v>
      </c>
      <c r="P13" s="105"/>
    </row>
    <row r="14" spans="1:30" ht="90.6" customHeight="1" x14ac:dyDescent="0.3">
      <c r="A14" s="112">
        <f>'Unit Data from Audit Worksheet'!A18</f>
        <v>35</v>
      </c>
      <c r="B14" s="120" t="str">
        <f>'Unit Data from Audit Worksheet'!C18</f>
        <v>Net Position</v>
      </c>
      <c r="C14" s="111" t="str">
        <f>'Unit Data from Audit Worksheet'!D18</f>
        <v>Mental Health or Hospital-EF- Patient Accounts Receivable, Net of Allowance for Bad Debt</v>
      </c>
      <c r="D14" s="60"/>
      <c r="E14" s="124">
        <f>'Unit Data from Audit Worksheet'!F18</f>
        <v>0</v>
      </c>
      <c r="F14" s="119">
        <f t="shared" si="2"/>
        <v>0</v>
      </c>
      <c r="G14" s="121"/>
      <c r="H14" s="118"/>
      <c r="I14" s="20"/>
      <c r="J14" s="391">
        <v>35</v>
      </c>
      <c r="K14" s="392" t="s">
        <v>348</v>
      </c>
      <c r="L14" s="149">
        <f>IF(D14="",E14,D14)</f>
        <v>0</v>
      </c>
      <c r="P14" s="105"/>
    </row>
    <row r="15" spans="1:30" ht="62.25" customHeight="1" x14ac:dyDescent="0.3">
      <c r="A15" s="112">
        <f>'Unit Data from Audit Worksheet'!A19</f>
        <v>37</v>
      </c>
      <c r="B15" s="120" t="str">
        <f>'Unit Data from Audit Worksheet'!C19</f>
        <v>Net Position</v>
      </c>
      <c r="C15" s="111" t="str">
        <f>'Unit Data from Audit Worksheet'!D19</f>
        <v>Total Long-term debt (non current portion only) - enter as a positive</v>
      </c>
      <c r="D15" s="60"/>
      <c r="E15" s="124">
        <f>'Unit Data from Audit Worksheet'!F19</f>
        <v>0</v>
      </c>
      <c r="F15" s="119">
        <f t="shared" si="2"/>
        <v>0</v>
      </c>
      <c r="G15" s="121"/>
      <c r="H15" s="118"/>
      <c r="I15" s="20"/>
      <c r="J15" s="391">
        <v>37</v>
      </c>
      <c r="K15" s="392" t="s">
        <v>346</v>
      </c>
      <c r="L15" s="149">
        <f>IF(D15="",E15,D15)</f>
        <v>0</v>
      </c>
      <c r="P15" s="105"/>
    </row>
    <row r="16" spans="1:30" s="203" customFormat="1" ht="62.25" customHeight="1" x14ac:dyDescent="0.3">
      <c r="A16" s="112">
        <f>'Unit Data from Audit Worksheet'!A20</f>
        <v>38</v>
      </c>
      <c r="B16" s="120" t="str">
        <f>'Unit Data from Audit Worksheet'!C20</f>
        <v>Net Position</v>
      </c>
      <c r="C16" s="111" t="str">
        <f>'Unit Data from Audit Worksheet'!D20</f>
        <v>Unrestricted fund equity or net position</v>
      </c>
      <c r="D16" s="60"/>
      <c r="E16" s="124">
        <f>'Unit Data from Audit Worksheet'!F20</f>
        <v>0</v>
      </c>
      <c r="F16" s="119"/>
      <c r="G16" s="121"/>
      <c r="H16" s="118"/>
      <c r="I16" s="20"/>
      <c r="J16" s="391">
        <v>38</v>
      </c>
      <c r="K16" s="392" t="s">
        <v>275</v>
      </c>
      <c r="L16" s="149">
        <f t="shared" ref="L16:L19" si="3">IF(D16="",E16,D16)</f>
        <v>0</v>
      </c>
      <c r="M16"/>
      <c r="P16" s="105"/>
      <c r="Q16" s="139"/>
      <c r="W16"/>
      <c r="X16"/>
      <c r="Y16"/>
      <c r="Z16"/>
      <c r="AA16"/>
      <c r="AB16"/>
      <c r="AC16"/>
      <c r="AD16"/>
    </row>
    <row r="17" spans="1:30" s="203" customFormat="1" ht="62.25" customHeight="1" x14ac:dyDescent="0.3">
      <c r="A17" s="112">
        <f>'Unit Data from Audit Worksheet'!A21</f>
        <v>32</v>
      </c>
      <c r="B17" s="120" t="str">
        <f>'Unit Data from Audit Worksheet'!C21</f>
        <v>Combined Totals of all Proprietary Funds - Revenue, Expenses, Changes in Net Position</v>
      </c>
      <c r="C17" s="111" t="str">
        <f>'Unit Data from Audit Worksheet'!D21</f>
        <v>Combined Totals of all proprietary Funds - Depreciation &amp; Amortization Expense</v>
      </c>
      <c r="D17" s="60"/>
      <c r="E17" s="124">
        <f>'Unit Data from Audit Worksheet'!F21</f>
        <v>0</v>
      </c>
      <c r="F17" s="119"/>
      <c r="G17" s="121"/>
      <c r="H17" s="118"/>
      <c r="I17" s="20"/>
      <c r="J17" s="391">
        <v>32</v>
      </c>
      <c r="K17" s="392" t="s">
        <v>268</v>
      </c>
      <c r="L17" s="149">
        <f t="shared" si="3"/>
        <v>0</v>
      </c>
      <c r="M17"/>
      <c r="P17" s="105"/>
      <c r="Q17" s="139"/>
      <c r="W17"/>
      <c r="X17"/>
      <c r="Y17"/>
      <c r="Z17"/>
      <c r="AA17"/>
      <c r="AB17"/>
      <c r="AC17"/>
      <c r="AD17"/>
    </row>
    <row r="18" spans="1:30" s="203" customFormat="1" ht="62.25" customHeight="1" x14ac:dyDescent="0.3">
      <c r="A18" s="112">
        <f>'Unit Data from Audit Worksheet'!A22</f>
        <v>40</v>
      </c>
      <c r="B18" s="120" t="str">
        <f>'Unit Data from Audit Worksheet'!C22</f>
        <v>Revenue, Expenses, Changes in Net Position</v>
      </c>
      <c r="C18" s="111" t="str">
        <f>'Unit Data from Audit Worksheet'!D22</f>
        <v>Net Patient Revenues</v>
      </c>
      <c r="D18" s="60"/>
      <c r="E18" s="124">
        <f>'Unit Data from Audit Worksheet'!F22</f>
        <v>0</v>
      </c>
      <c r="F18" s="119"/>
      <c r="G18" s="121"/>
      <c r="H18" s="118"/>
      <c r="I18" s="20"/>
      <c r="J18" s="114">
        <v>40</v>
      </c>
      <c r="K18" s="111" t="s">
        <v>277</v>
      </c>
      <c r="L18" s="149">
        <f t="shared" si="3"/>
        <v>0</v>
      </c>
      <c r="M18"/>
      <c r="P18" s="105"/>
      <c r="Q18" s="139"/>
      <c r="W18"/>
      <c r="X18"/>
      <c r="Y18"/>
      <c r="Z18"/>
      <c r="AA18"/>
      <c r="AB18"/>
      <c r="AC18"/>
      <c r="AD18"/>
    </row>
    <row r="19" spans="1:30" s="203" customFormat="1" ht="62.25" customHeight="1" x14ac:dyDescent="0.3">
      <c r="A19" s="112">
        <f>'Unit Data from Audit Worksheet'!A23</f>
        <v>107</v>
      </c>
      <c r="B19" s="120" t="str">
        <f>'Unit Data from Audit Worksheet'!C23</f>
        <v>Revenue, Expenses, Changes in Net Position</v>
      </c>
      <c r="C19" s="111" t="str">
        <f>'Unit Data from Audit Worksheet'!D23</f>
        <v>Total Operating Revenues</v>
      </c>
      <c r="D19" s="60"/>
      <c r="E19" s="124">
        <f>'Unit Data from Audit Worksheet'!F23</f>
        <v>0</v>
      </c>
      <c r="F19" s="119"/>
      <c r="G19" s="121"/>
      <c r="H19" s="118"/>
      <c r="I19" s="20"/>
      <c r="J19" s="114">
        <v>107</v>
      </c>
      <c r="K19" s="111" t="s">
        <v>278</v>
      </c>
      <c r="L19" s="149">
        <f t="shared" si="3"/>
        <v>0</v>
      </c>
      <c r="M19"/>
      <c r="P19" s="105"/>
      <c r="Q19" s="139"/>
      <c r="W19"/>
      <c r="X19"/>
      <c r="Y19"/>
      <c r="Z19"/>
      <c r="AA19"/>
      <c r="AB19"/>
      <c r="AC19"/>
      <c r="AD19"/>
    </row>
    <row r="20" spans="1:30" ht="44.4" customHeight="1" x14ac:dyDescent="0.3">
      <c r="A20" s="112">
        <f>'Unit Data from Audit Worksheet'!A24</f>
        <v>108</v>
      </c>
      <c r="B20" s="120" t="str">
        <f>'Unit Data from Audit Worksheet'!C24</f>
        <v>Revenue, Expenses, Changes in Net Position</v>
      </c>
      <c r="C20" s="111" t="str">
        <f>'Unit Data from Audit Worksheet'!D24</f>
        <v>Total Operating Expenses. May include Interest Expense - Enter as a positive</v>
      </c>
      <c r="D20" s="60"/>
      <c r="E20" s="124">
        <f>'Unit Data from Audit Worksheet'!F24</f>
        <v>0</v>
      </c>
      <c r="F20" s="119"/>
      <c r="G20" s="121"/>
      <c r="H20" s="118"/>
      <c r="I20" s="20"/>
      <c r="J20" s="391">
        <v>108</v>
      </c>
      <c r="K20" s="392" t="s">
        <v>349</v>
      </c>
      <c r="L20" s="146">
        <f>IF(D20="",E20,D20)</f>
        <v>0</v>
      </c>
      <c r="P20" s="105"/>
    </row>
    <row r="21" spans="1:30" s="203" customFormat="1" ht="45.6" customHeight="1" x14ac:dyDescent="0.3">
      <c r="A21" s="112">
        <f>'Unit Data from Audit Worksheet'!A25</f>
        <v>41</v>
      </c>
      <c r="B21" s="112" t="str">
        <f>'Unit Data from Audit Worksheet'!C25</f>
        <v>Revenue, Expenses, Changes in Net Position</v>
      </c>
      <c r="C21" s="111" t="str">
        <f>'Unit Data from Audit Worksheet'!D25</f>
        <v xml:space="preserve">Interest Expense - Enter as a positive </v>
      </c>
      <c r="D21" s="60"/>
      <c r="E21" s="124">
        <f>'Unit Data from Audit Worksheet'!F25</f>
        <v>0</v>
      </c>
      <c r="F21" s="119"/>
      <c r="G21" s="121"/>
      <c r="H21" s="118"/>
      <c r="I21" s="20"/>
      <c r="J21" s="391">
        <v>41</v>
      </c>
      <c r="K21" s="401" t="s">
        <v>345</v>
      </c>
      <c r="L21" s="146">
        <f t="shared" ref="L21:L26" si="4">IF(D21="",E21,D21)</f>
        <v>0</v>
      </c>
      <c r="M21"/>
      <c r="P21" s="105"/>
      <c r="Q21" s="139"/>
      <c r="W21"/>
      <c r="X21"/>
      <c r="Y21"/>
      <c r="Z21"/>
      <c r="AA21"/>
      <c r="AB21"/>
      <c r="AC21"/>
      <c r="AD21"/>
    </row>
    <row r="22" spans="1:30" s="203" customFormat="1" ht="52.2" customHeight="1" x14ac:dyDescent="0.3">
      <c r="A22" s="112">
        <f>'Unit Data from Audit Worksheet'!A26</f>
        <v>194</v>
      </c>
      <c r="B22" s="112" t="str">
        <f>'Unit Data from Audit Worksheet'!C26</f>
        <v>Revenue, Expenses, Changes in Net Position</v>
      </c>
      <c r="C22" s="111" t="str">
        <f>'Unit Data from Audit Worksheet'!D26</f>
        <v xml:space="preserve">Capital Contributions </v>
      </c>
      <c r="D22" s="60"/>
      <c r="E22" s="124">
        <f>'Unit Data from Audit Worksheet'!F26</f>
        <v>0</v>
      </c>
      <c r="F22" s="119"/>
      <c r="G22" s="121"/>
      <c r="H22" s="118"/>
      <c r="I22" s="20"/>
      <c r="J22" s="391">
        <v>194</v>
      </c>
      <c r="K22" s="401" t="s">
        <v>281</v>
      </c>
      <c r="L22" s="146">
        <f t="shared" si="4"/>
        <v>0</v>
      </c>
      <c r="M22"/>
      <c r="P22" s="105"/>
      <c r="Q22" s="139"/>
      <c r="W22"/>
      <c r="X22"/>
      <c r="Y22"/>
      <c r="Z22"/>
      <c r="AA22"/>
      <c r="AB22"/>
      <c r="AC22"/>
      <c r="AD22"/>
    </row>
    <row r="23" spans="1:30" s="203" customFormat="1" ht="57.6" customHeight="1" x14ac:dyDescent="0.3">
      <c r="A23" s="112">
        <f>'Unit Data from Audit Worksheet'!A27</f>
        <v>294</v>
      </c>
      <c r="B23" s="112" t="str">
        <f>'Unit Data from Audit Worksheet'!C27</f>
        <v>Revenue, Expenses, Changes in Net Position</v>
      </c>
      <c r="C23" s="111" t="str">
        <f>'Unit Data from Audit Worksheet'!D27</f>
        <v>Change in Net Position</v>
      </c>
      <c r="D23" s="60"/>
      <c r="E23" s="124">
        <f>'Unit Data from Audit Worksheet'!F27</f>
        <v>0</v>
      </c>
      <c r="F23" s="119"/>
      <c r="G23" s="121"/>
      <c r="H23" s="118"/>
      <c r="I23" s="20"/>
      <c r="J23" s="391">
        <v>294</v>
      </c>
      <c r="K23" s="401" t="s">
        <v>282</v>
      </c>
      <c r="L23" s="146">
        <f t="shared" si="4"/>
        <v>0</v>
      </c>
      <c r="M23"/>
      <c r="P23" s="105"/>
      <c r="Q23" s="139"/>
      <c r="W23"/>
      <c r="X23"/>
      <c r="Y23"/>
      <c r="Z23"/>
      <c r="AA23"/>
      <c r="AB23"/>
      <c r="AC23"/>
      <c r="AD23"/>
    </row>
    <row r="24" spans="1:30" s="203" customFormat="1" ht="60.6" customHeight="1" x14ac:dyDescent="0.3">
      <c r="A24" s="112">
        <f>'Unit Data from Audit Worksheet'!A28</f>
        <v>33</v>
      </c>
      <c r="B24" s="112" t="str">
        <f>'Unit Data from Audit Worksheet'!C28</f>
        <v>Combined Proprietary Funds - Change in Cash Flow Statement</v>
      </c>
      <c r="C24" s="111" t="str">
        <f>'Unit Data from Audit Worksheet'!D28</f>
        <v>Combined Totals of all Proprietary Funds - Cash Flow from Operating</v>
      </c>
      <c r="D24" s="60"/>
      <c r="E24" s="124">
        <f>'Unit Data from Audit Worksheet'!F28</f>
        <v>0</v>
      </c>
      <c r="F24" s="119"/>
      <c r="G24" s="121"/>
      <c r="H24" s="118"/>
      <c r="I24" s="20"/>
      <c r="J24" s="391">
        <v>33</v>
      </c>
      <c r="K24" s="401" t="s">
        <v>33</v>
      </c>
      <c r="L24" s="146">
        <f t="shared" si="4"/>
        <v>0</v>
      </c>
      <c r="M24"/>
      <c r="P24" s="105"/>
      <c r="Q24" s="139"/>
      <c r="W24"/>
      <c r="X24"/>
      <c r="Y24"/>
      <c r="Z24"/>
      <c r="AA24"/>
      <c r="AB24"/>
      <c r="AC24"/>
      <c r="AD24"/>
    </row>
    <row r="25" spans="1:30" s="203" customFormat="1" ht="39.75" customHeight="1" x14ac:dyDescent="0.3">
      <c r="A25" s="112">
        <f>'Unit Data from Audit Worksheet'!A29</f>
        <v>104</v>
      </c>
      <c r="B25" s="112" t="str">
        <f>'Unit Data from Audit Worksheet'!C29</f>
        <v>Cash Flows</v>
      </c>
      <c r="C25" s="111" t="str">
        <f>'Unit Data from Audit Worksheet'!D29</f>
        <v>Capital Outlays</v>
      </c>
      <c r="D25" s="60"/>
      <c r="E25" s="124">
        <f>'Unit Data from Audit Worksheet'!F29</f>
        <v>0</v>
      </c>
      <c r="F25" s="119"/>
      <c r="G25" s="121"/>
      <c r="H25" s="118"/>
      <c r="I25" s="20"/>
      <c r="J25" s="391">
        <v>104</v>
      </c>
      <c r="K25" s="401" t="s">
        <v>284</v>
      </c>
      <c r="L25" s="146">
        <f t="shared" si="4"/>
        <v>0</v>
      </c>
      <c r="M25"/>
      <c r="P25" s="105"/>
      <c r="Q25" s="139"/>
      <c r="W25"/>
      <c r="X25"/>
      <c r="Y25"/>
      <c r="Z25"/>
      <c r="AA25"/>
      <c r="AB25"/>
      <c r="AC25"/>
      <c r="AD25"/>
    </row>
    <row r="26" spans="1:30" s="203" customFormat="1" ht="39.75" customHeight="1" x14ac:dyDescent="0.3">
      <c r="A26" s="112">
        <f>'Unit Data from Audit Worksheet'!A30</f>
        <v>39</v>
      </c>
      <c r="B26" s="112" t="str">
        <f>'Unit Data from Audit Worksheet'!C30</f>
        <v>Cash Flows</v>
      </c>
      <c r="C26" s="111" t="str">
        <f>'Unit Data from Audit Worksheet'!D30</f>
        <v>Principal Paid - Long-term Debt</v>
      </c>
      <c r="D26" s="60"/>
      <c r="E26" s="124">
        <f>'Unit Data from Audit Worksheet'!F30</f>
        <v>0</v>
      </c>
      <c r="F26" s="119"/>
      <c r="G26" s="121"/>
      <c r="H26" s="118"/>
      <c r="I26" s="20"/>
      <c r="J26" s="391">
        <v>39</v>
      </c>
      <c r="K26" s="401" t="s">
        <v>285</v>
      </c>
      <c r="L26" s="146">
        <f t="shared" si="4"/>
        <v>0</v>
      </c>
      <c r="M26"/>
      <c r="P26" s="105"/>
      <c r="Q26" s="139"/>
      <c r="W26"/>
      <c r="X26"/>
      <c r="Y26"/>
      <c r="Z26"/>
      <c r="AA26"/>
      <c r="AB26"/>
      <c r="AC26"/>
      <c r="AD26"/>
    </row>
    <row r="27" spans="1:30" ht="76.5" customHeight="1" x14ac:dyDescent="0.3">
      <c r="A27" s="112">
        <f>'Unit Data from Audit Worksheet'!A32</f>
        <v>622</v>
      </c>
      <c r="B27" s="120" t="str">
        <f>'Unit Data from Audit Worksheet'!C32</f>
        <v>FS., Pension note or RSI</v>
      </c>
      <c r="C27" s="120" t="str">
        <f>'Unit Data from Audit Worksheet'!D32</f>
        <v xml:space="preserve">Unit's Share of Net Pension Liability ($s)
- unit of government is a participating employer in the State's TSERS (Teachers' and State Employees' Retirement System) or the LGERS (Local Governmental Employees' Retirement System).  </v>
      </c>
      <c r="D27" s="123"/>
      <c r="E27" s="124">
        <f>'Unit Data from Audit Worksheet'!F32</f>
        <v>0</v>
      </c>
      <c r="F27" s="119"/>
      <c r="G27" s="121"/>
      <c r="H27" s="118"/>
      <c r="I27" s="20"/>
      <c r="J27" s="117">
        <v>622</v>
      </c>
      <c r="K27" s="122" t="s">
        <v>63</v>
      </c>
      <c r="L27" s="146">
        <f t="shared" ref="L27:L32" si="5">IF(D27="",E27,D27)</f>
        <v>0</v>
      </c>
      <c r="P27" s="105"/>
      <c r="S27" s="16"/>
      <c r="T27" s="16"/>
      <c r="U27" s="16"/>
      <c r="V27" s="16"/>
    </row>
    <row r="28" spans="1:30" ht="138.75" customHeight="1" x14ac:dyDescent="0.3">
      <c r="A28" s="112">
        <f>'Unit Data from Audit Worksheet'!A33</f>
        <v>577</v>
      </c>
      <c r="B28" s="120" t="str">
        <f>'Unit Data from Audit Worksheet'!C33</f>
        <v>Pension Notes</v>
      </c>
      <c r="C28" s="120" t="str">
        <f>'Unit Data from Audit Worksheet'!D33</f>
        <v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Select "1" for Yes and "2" for No from drop down list.
</v>
      </c>
      <c r="D28" s="123"/>
      <c r="E28" s="124">
        <f>'Unit Data from Audit Worksheet'!F33</f>
        <v>0</v>
      </c>
      <c r="F28" s="119"/>
      <c r="G28" s="121"/>
      <c r="H28" s="118"/>
      <c r="I28" s="20"/>
      <c r="J28" s="117">
        <v>577</v>
      </c>
      <c r="K28" s="122" t="s">
        <v>52</v>
      </c>
      <c r="L28" s="146">
        <f t="shared" si="5"/>
        <v>0</v>
      </c>
      <c r="P28" s="105"/>
      <c r="S28" s="16"/>
      <c r="T28" s="16"/>
      <c r="U28" s="16"/>
      <c r="V28" s="16"/>
    </row>
    <row r="29" spans="1:30" s="203" customFormat="1" ht="77.400000000000006" customHeight="1" x14ac:dyDescent="0.3">
      <c r="A29" s="112">
        <f>'Unit Data from Audit Worksheet'!A35</f>
        <v>621</v>
      </c>
      <c r="B29" s="120" t="str">
        <f>'Unit Data from Audit Worksheet'!C35</f>
        <v>FS., OPEB note or RSI</v>
      </c>
      <c r="C29" s="120" t="str">
        <f>'Unit Data from Audit Worksheet'!D35</f>
        <v xml:space="preserve">Unit's share of Retirement Health Benefit Fund Net OPEB Liability ($s)
- unit of government is a participating employer in the State's RHBF </v>
      </c>
      <c r="D29" s="123"/>
      <c r="E29" s="124">
        <f>'Unit Data from Audit Worksheet'!F35</f>
        <v>0</v>
      </c>
      <c r="F29" s="119"/>
      <c r="G29" s="121"/>
      <c r="H29" s="118"/>
      <c r="I29" s="20"/>
      <c r="J29" s="117">
        <v>621</v>
      </c>
      <c r="K29" s="412" t="s">
        <v>352</v>
      </c>
      <c r="L29" s="146">
        <f t="shared" si="5"/>
        <v>0</v>
      </c>
      <c r="M29"/>
      <c r="P29" s="106"/>
      <c r="Q29" s="139"/>
      <c r="S29" s="16"/>
      <c r="T29" s="16"/>
      <c r="U29" s="16"/>
      <c r="V29" s="16"/>
      <c r="W29"/>
      <c r="X29"/>
      <c r="Y29"/>
      <c r="Z29"/>
      <c r="AA29"/>
      <c r="AB29"/>
      <c r="AC29"/>
      <c r="AD29"/>
    </row>
    <row r="30" spans="1:30" s="16" customFormat="1" ht="127.5" customHeight="1" x14ac:dyDescent="0.3">
      <c r="A30" s="153">
        <f>'Unit Data from Audit Worksheet'!A36</f>
        <v>547</v>
      </c>
      <c r="B30" s="120" t="str">
        <f>'Unit Data from Audit Worksheet'!C36</f>
        <v>OPEB Note</v>
      </c>
      <c r="C30" s="120" t="str">
        <f>'Unit Data from Audit Worksheet'!D36</f>
        <v>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
Select from drop down list.</v>
      </c>
      <c r="D30" s="123"/>
      <c r="E30" s="124">
        <f>'Unit Data from Audit Worksheet'!F36</f>
        <v>0</v>
      </c>
      <c r="F30" s="119"/>
      <c r="G30" s="121"/>
      <c r="H30" s="118"/>
      <c r="I30" s="20"/>
      <c r="J30" s="117">
        <v>547</v>
      </c>
      <c r="K30" s="156" t="s">
        <v>36</v>
      </c>
      <c r="L30" s="146">
        <f t="shared" si="5"/>
        <v>0</v>
      </c>
      <c r="M30"/>
      <c r="P30" s="106"/>
      <c r="Q30" s="139"/>
      <c r="R30" s="2"/>
      <c r="S30" s="2"/>
      <c r="T30" s="2"/>
      <c r="U30" s="2"/>
      <c r="V30" s="2"/>
      <c r="W30"/>
      <c r="X30"/>
      <c r="Y30"/>
      <c r="Z30"/>
      <c r="AA30"/>
      <c r="AB30"/>
      <c r="AC30"/>
      <c r="AD30"/>
    </row>
    <row r="31" spans="1:30" s="16" customFormat="1" ht="99" customHeight="1" x14ac:dyDescent="0.3">
      <c r="A31" s="112">
        <f>'Unit Data from Audit Worksheet'!A37</f>
        <v>659</v>
      </c>
      <c r="B31" s="120" t="str">
        <f>'Unit Data from Audit Worksheet'!C37</f>
        <v>OPEB
 Note or RSI</v>
      </c>
      <c r="C31" s="111" t="str">
        <f>'Unit Data from Audit Worksheet'!D37</f>
        <v>Total OPEB benefits - total OPEB liability
If you do not provide benefit, please enter 0</v>
      </c>
      <c r="D31" s="123"/>
      <c r="E31" s="124">
        <f>'Unit Data from Audit Worksheet'!F37</f>
        <v>0</v>
      </c>
      <c r="F31" s="119">
        <f>IF(L31&lt;0,"Error: Enter as a positive.",)</f>
        <v>0</v>
      </c>
      <c r="G31" s="157" t="s">
        <v>353</v>
      </c>
      <c r="H31" s="118"/>
      <c r="I31" s="20"/>
      <c r="J31" s="114">
        <v>659</v>
      </c>
      <c r="K31" s="113" t="s">
        <v>81</v>
      </c>
      <c r="L31" s="149">
        <f t="shared" si="5"/>
        <v>0</v>
      </c>
      <c r="M31"/>
      <c r="P31" s="106"/>
      <c r="Q31" s="139"/>
      <c r="R31" s="2"/>
      <c r="S31" s="2"/>
      <c r="T31" s="2"/>
      <c r="U31" s="2"/>
      <c r="V31" s="2"/>
      <c r="W31"/>
      <c r="X31"/>
      <c r="Y31"/>
      <c r="Z31"/>
      <c r="AA31"/>
      <c r="AB31"/>
      <c r="AC31"/>
      <c r="AD31"/>
    </row>
    <row r="32" spans="1:30" s="16" customFormat="1" ht="131.25" customHeight="1" x14ac:dyDescent="0.3">
      <c r="A32" s="112">
        <f>'Unit Data from Audit Worksheet'!A38</f>
        <v>660</v>
      </c>
      <c r="B32" s="120" t="str">
        <f>'Unit Data from Audit Worksheet'!C38</f>
        <v>OPEB
 Note or RSI</v>
      </c>
      <c r="C32" s="111" t="str">
        <f>'Unit Data from Audit Worksheet'!D38</f>
        <v>Total OPEB benefits- OPEB plan fiduciary net position
If no fiduciary net position, enter 0</v>
      </c>
      <c r="D32" s="123"/>
      <c r="E32" s="124">
        <f>'Unit Data from Audit Worksheet'!F38</f>
        <v>0</v>
      </c>
      <c r="F32" s="115">
        <f>IF(L32&lt;0,"Note: Number is normally positive.",)</f>
        <v>0</v>
      </c>
      <c r="G32" s="157" t="s">
        <v>353</v>
      </c>
      <c r="H32" s="118"/>
      <c r="I32" s="20"/>
      <c r="J32" s="114">
        <v>660</v>
      </c>
      <c r="K32" s="113" t="s">
        <v>82</v>
      </c>
      <c r="L32" s="149">
        <f t="shared" si="5"/>
        <v>0</v>
      </c>
      <c r="M32"/>
      <c r="P32" s="106"/>
      <c r="Q32" s="139"/>
      <c r="R32" s="2"/>
      <c r="S32" s="2"/>
      <c r="T32" s="2"/>
      <c r="U32" s="2"/>
      <c r="V32" s="2"/>
      <c r="W32"/>
      <c r="X32"/>
      <c r="Y32"/>
      <c r="Z32"/>
      <c r="AA32"/>
      <c r="AB32"/>
      <c r="AC32"/>
      <c r="AD32"/>
    </row>
    <row r="33" spans="1:30" ht="134.25" customHeight="1" x14ac:dyDescent="0.3">
      <c r="A33" s="112">
        <f>'Unit Data from Audit Worksheet'!A39</f>
        <v>661</v>
      </c>
      <c r="B33" s="120" t="str">
        <f>'Unit Data from Audit Worksheet'!C39</f>
        <v>OPEB
RSI</v>
      </c>
      <c r="C33" s="111" t="str">
        <f>'Unit Data from Audit Worksheet'!D39</f>
        <v>Total OPEB benefits - What is the plan’s fiduciary net position as a percentage of the total OPEB liability?  Please enter as percentage value; for example, 83.5% should be entered as 83.5.  If assets have not been set aside in a trust, please enter 0.0</v>
      </c>
      <c r="D33" s="42"/>
      <c r="E33" s="110">
        <f>'Unit Data from Audit Worksheet'!F39</f>
        <v>0</v>
      </c>
      <c r="F33" s="119" t="str">
        <f>IF(H33=L33,"","Column L does not equal Column H")</f>
        <v/>
      </c>
      <c r="G33" s="157" t="s">
        <v>353</v>
      </c>
      <c r="H33" s="77">
        <f>ROUND(IFERROR((L32/L31)*100,0),1)</f>
        <v>0</v>
      </c>
      <c r="I33" s="20"/>
      <c r="J33" s="114">
        <v>661</v>
      </c>
      <c r="K33" s="122" t="s">
        <v>83</v>
      </c>
      <c r="L33" s="413">
        <f>IF(D33="",E33,D33)</f>
        <v>0</v>
      </c>
      <c r="P33" s="106"/>
    </row>
    <row r="34" spans="1:30" ht="87.75" customHeight="1" x14ac:dyDescent="0.3">
      <c r="A34" s="112">
        <f>'Unit Data from Audit Worksheet'!A42</f>
        <v>620</v>
      </c>
      <c r="B34" s="120"/>
      <c r="C34" s="111" t="str">
        <f>'Unit Data from Audit Worksheet'!D42</f>
        <v>Do you expect to issue debt requiring LGC approval within 12 months from the date that the audit is submitted - select "1" for yes and "2" for no from drop down list.</v>
      </c>
      <c r="D34" s="123"/>
      <c r="E34" s="64">
        <f>'Unit Data from Audit Worksheet'!F42</f>
        <v>0</v>
      </c>
      <c r="F34" s="119"/>
      <c r="G34" s="121"/>
      <c r="H34" s="118"/>
      <c r="I34" s="20"/>
      <c r="J34" s="47">
        <v>620</v>
      </c>
      <c r="K34" s="30" t="s">
        <v>119</v>
      </c>
      <c r="L34" s="146">
        <f t="shared" ref="L34:L42" si="6">IF(D34="",E34,D34)</f>
        <v>0</v>
      </c>
      <c r="N34" s="54"/>
      <c r="P34" s="107"/>
    </row>
    <row r="35" spans="1:30" ht="87.75" customHeight="1" x14ac:dyDescent="0.3">
      <c r="A35" s="112">
        <f>'TD Info Completed by Auditor'!A9</f>
        <v>906</v>
      </c>
      <c r="B35" s="53" t="s">
        <v>118</v>
      </c>
      <c r="C35" s="112" t="str">
        <f>'TD Info Completed by Auditor'!B9</f>
        <v>Is the Independent Auditor's Report Opinion Unmodified?</v>
      </c>
      <c r="D35" s="123"/>
      <c r="E35" s="114">
        <f>IF(+'TD Info Completed by Auditor'!C9="Yes",1,IF(+'TD Info Completed by Auditor'!C9="No",2,IF(+'TD Info Completed by Auditor'!C9="N/A",3,0)))</f>
        <v>0</v>
      </c>
      <c r="F35" s="119"/>
      <c r="G35" s="121"/>
      <c r="H35" s="118"/>
      <c r="I35" s="20"/>
      <c r="J35" s="97">
        <v>906</v>
      </c>
      <c r="K35" s="30" t="s">
        <v>112</v>
      </c>
      <c r="L35" s="147">
        <f t="shared" si="6"/>
        <v>0</v>
      </c>
      <c r="N35" s="129" t="s">
        <v>132</v>
      </c>
      <c r="P35" s="104"/>
    </row>
    <row r="36" spans="1:30" ht="87.75" customHeight="1" x14ac:dyDescent="0.3">
      <c r="A36" s="112">
        <f>'TD Info Completed by Auditor'!A10</f>
        <v>907</v>
      </c>
      <c r="B36" s="53" t="s">
        <v>118</v>
      </c>
      <c r="C36" s="112" t="str">
        <f>'TD Info Completed by Auditor'!B10</f>
        <v xml:space="preserve">Is there a finding for lack of segregation of duties at this unit? </v>
      </c>
      <c r="D36" s="123"/>
      <c r="E36" s="114">
        <f>IF(+'TD Info Completed by Auditor'!C10="Yes",1,IF(+'TD Info Completed by Auditor'!C10="No",2,IF(+'TD Info Completed by Auditor'!C10="N/A",3,0)))</f>
        <v>0</v>
      </c>
      <c r="F36" s="119"/>
      <c r="G36" s="121"/>
      <c r="H36" s="118"/>
      <c r="I36" s="20"/>
      <c r="J36" s="97">
        <v>907</v>
      </c>
      <c r="K36" s="30" t="s">
        <v>113</v>
      </c>
      <c r="L36" s="147">
        <f t="shared" si="6"/>
        <v>0</v>
      </c>
      <c r="N36" s="129" t="s">
        <v>132</v>
      </c>
      <c r="P36" s="105"/>
    </row>
    <row r="37" spans="1:30" s="203" customFormat="1" ht="87.75" customHeight="1" x14ac:dyDescent="0.3">
      <c r="A37" s="112">
        <f>'TD Info Completed by Auditor'!A11</f>
        <v>951</v>
      </c>
      <c r="B37" s="53" t="s">
        <v>118</v>
      </c>
      <c r="C37" s="112" t="str">
        <f>'TD Info Completed by Auditor'!B11</f>
        <v>Is there a finding for lack of technical skills, knowledge and experience (SKE) at this unit?</v>
      </c>
      <c r="D37" s="123"/>
      <c r="E37" s="114">
        <f>IF(+'TD Info Completed by Auditor'!C11="Yes",1,IF(+'TD Info Completed by Auditor'!C11="No",2,IF(+'TD Info Completed by Auditor'!C11="N/A",3,0)))</f>
        <v>0</v>
      </c>
      <c r="F37" s="119"/>
      <c r="G37" s="121"/>
      <c r="H37" s="118"/>
      <c r="I37" s="20"/>
      <c r="J37" s="97">
        <v>951</v>
      </c>
      <c r="K37" s="30" t="s">
        <v>114</v>
      </c>
      <c r="L37" s="147">
        <f>IF(D37="",E37,D37)</f>
        <v>0</v>
      </c>
      <c r="M37"/>
      <c r="N37" s="312"/>
      <c r="P37" s="106"/>
      <c r="Q37" s="139"/>
      <c r="W37"/>
      <c r="X37"/>
      <c r="Y37"/>
      <c r="Z37"/>
      <c r="AA37"/>
      <c r="AB37"/>
      <c r="AC37"/>
      <c r="AD37"/>
    </row>
    <row r="38" spans="1:30" ht="87.75" customHeight="1" x14ac:dyDescent="0.3">
      <c r="A38" s="112">
        <f>'TD Info Completed by Auditor'!A12</f>
        <v>953</v>
      </c>
      <c r="B38" s="53" t="s">
        <v>118</v>
      </c>
      <c r="C38" s="112" t="str">
        <f>'TD Info Completed by Auditor'!B12</f>
        <v xml:space="preserve">Is there is a going concern noted in the audit report? </v>
      </c>
      <c r="D38" s="123"/>
      <c r="E38" s="114">
        <f>IF(+'TD Info Completed by Auditor'!C12="Yes",1,IF(+'TD Info Completed by Auditor'!C12="No",2,IF(+'TD Info Completed by Auditor'!C12="N/A",3,0)))</f>
        <v>0</v>
      </c>
      <c r="F38" s="119"/>
      <c r="G38" s="121"/>
      <c r="H38" s="118"/>
      <c r="I38" s="20"/>
      <c r="J38" s="97">
        <v>953</v>
      </c>
      <c r="K38" s="30" t="s">
        <v>428</v>
      </c>
      <c r="L38" s="147">
        <f t="shared" si="6"/>
        <v>0</v>
      </c>
      <c r="N38" s="129" t="s">
        <v>132</v>
      </c>
      <c r="P38" s="106"/>
    </row>
    <row r="39" spans="1:30" ht="87.75" customHeight="1" x14ac:dyDescent="0.3">
      <c r="A39" s="112">
        <f>'TD Info Completed by Auditor'!A13</f>
        <v>955</v>
      </c>
      <c r="B39" s="53" t="s">
        <v>118</v>
      </c>
      <c r="C39" s="112" t="str">
        <f>'TD Info Completed by Auditor'!B13</f>
        <v>Number of significant deficiency findings (financial statement findings only)
Exclude findings reported in questions  907, 951</v>
      </c>
      <c r="D39" s="123"/>
      <c r="E39" s="114">
        <f>'TD Info Completed by Auditor'!C13</f>
        <v>0</v>
      </c>
      <c r="F39" s="119"/>
      <c r="G39" s="121"/>
      <c r="H39" s="118"/>
      <c r="I39" s="20"/>
      <c r="J39" s="97">
        <v>955</v>
      </c>
      <c r="K39" s="30" t="s">
        <v>120</v>
      </c>
      <c r="L39" s="147">
        <f t="shared" si="6"/>
        <v>0</v>
      </c>
      <c r="N39" s="129" t="s">
        <v>132</v>
      </c>
      <c r="P39" s="106"/>
    </row>
    <row r="40" spans="1:30" ht="87.75" customHeight="1" x14ac:dyDescent="0.3">
      <c r="A40" s="112">
        <f>'TD Info Completed by Auditor'!A14</f>
        <v>957</v>
      </c>
      <c r="B40" s="53" t="s">
        <v>118</v>
      </c>
      <c r="C40" s="112" t="str">
        <f>'TD Info Completed by Auditor'!B14</f>
        <v>Number of material weaknesses findings (financial statements findings only)
Exclude findings reported in questions 907, 951</v>
      </c>
      <c r="D40" s="123"/>
      <c r="E40" s="114">
        <f>'TD Info Completed by Auditor'!C14</f>
        <v>0</v>
      </c>
      <c r="F40" s="119"/>
      <c r="G40" s="121"/>
      <c r="H40" s="118"/>
      <c r="I40" s="20"/>
      <c r="J40" s="97">
        <v>957</v>
      </c>
      <c r="K40" s="30" t="s">
        <v>121</v>
      </c>
      <c r="L40" s="147">
        <f t="shared" si="6"/>
        <v>0</v>
      </c>
      <c r="N40" s="129" t="s">
        <v>132</v>
      </c>
      <c r="P40" s="106"/>
    </row>
    <row r="41" spans="1:30" ht="238.2" customHeight="1" x14ac:dyDescent="0.3">
      <c r="A41" s="112">
        <f>'TD Info Completed by Auditor'!A15</f>
        <v>973</v>
      </c>
      <c r="B41" s="53" t="s">
        <v>118</v>
      </c>
      <c r="C41" s="112" t="str">
        <f>'TD Info Completed by Auditor'!B15</f>
        <v>The above questions account for significant and material findings.  Were there any issues or other matters presented to the Governing Board regarding internal controls (not already listed as a material weakness or significant deficiency? If “Yes”, please indicate the number of other issues presented to the Governing Board.  This question is intended to include issues that would have a substantial negative impact on the unit financially or on internal controls. This includes matters the auditor presented to the board such as excessive employee turnover or loss of a big taxpayer.</v>
      </c>
      <c r="D41" s="123"/>
      <c r="E41" s="114">
        <f>'TD Info Completed by Auditor'!C15</f>
        <v>0</v>
      </c>
      <c r="F41" s="119"/>
      <c r="G41" s="121"/>
      <c r="H41" s="118"/>
      <c r="I41" s="20"/>
      <c r="J41" s="97">
        <v>973</v>
      </c>
      <c r="K41" s="30" t="s">
        <v>129</v>
      </c>
      <c r="L41" s="147">
        <f>IF(D41="",E41,D41)</f>
        <v>0</v>
      </c>
      <c r="N41" s="129" t="s">
        <v>132</v>
      </c>
      <c r="P41" s="108"/>
    </row>
    <row r="42" spans="1:30" ht="87.75" customHeight="1" x14ac:dyDescent="0.3">
      <c r="A42" s="112">
        <f>'TD Info Completed by Auditor'!A16</f>
        <v>959</v>
      </c>
      <c r="B42" s="53" t="s">
        <v>118</v>
      </c>
      <c r="C42" s="112" t="str">
        <f>'TD Info Completed by Auditor'!B16</f>
        <v>Did the Unit have debt service payments deferred or restructured in this fiscal year? (does not include refinancings designed to take advantage of lower interest rates)  Select Yes, No, or NA</v>
      </c>
      <c r="D42" s="123"/>
      <c r="E42" s="114">
        <f>IF(+'TD Info Completed by Auditor'!C16="Yes",1,IF(+'TD Info Completed by Auditor'!C16="No",2,IF(+'TD Info Completed by Auditor'!C16="N/A",3,0)))</f>
        <v>0</v>
      </c>
      <c r="F42" s="119"/>
      <c r="G42" s="121"/>
      <c r="H42" s="118"/>
      <c r="I42" s="20"/>
      <c r="J42" s="97">
        <v>959</v>
      </c>
      <c r="K42" s="30" t="s">
        <v>134</v>
      </c>
      <c r="L42" s="147">
        <f t="shared" si="6"/>
        <v>0</v>
      </c>
      <c r="N42" s="129" t="s">
        <v>132</v>
      </c>
      <c r="P42" s="106"/>
    </row>
    <row r="43" spans="1:30" s="203" customFormat="1" ht="177.75" customHeight="1" x14ac:dyDescent="0.3">
      <c r="A43" s="112">
        <f>'TD Info Completed by Auditor'!A17</f>
        <v>974</v>
      </c>
      <c r="B43" s="53" t="s">
        <v>118</v>
      </c>
      <c r="C43" s="112" t="str">
        <f>'TD Info Completed by Auditor'!B17</f>
        <v>Did the Unit have any of the following occur:
1.  Bond covenants were not met
2.  Debt service payments made late?  Deferred payments authorized by LGC or other state
     agencies should not be counted as late for purposes of this question.</v>
      </c>
      <c r="D43" s="123"/>
      <c r="E43" s="114">
        <f>IF(+'TD Info Completed by Auditor'!C17="Yes",1,IF(+'TD Info Completed by Auditor'!C17="No",2,IF(+'TD Info Completed by Auditor'!C17="N/A",3,0)))</f>
        <v>0</v>
      </c>
      <c r="F43" s="119"/>
      <c r="G43" s="121"/>
      <c r="H43" s="118"/>
      <c r="I43" s="20"/>
      <c r="J43" s="97">
        <v>974</v>
      </c>
      <c r="K43" s="30" t="s">
        <v>145</v>
      </c>
      <c r="L43" s="147">
        <f t="shared" ref="L43" si="7">IF(D43="",E43,D43)</f>
        <v>0</v>
      </c>
      <c r="M43"/>
      <c r="N43" s="129" t="s">
        <v>132</v>
      </c>
      <c r="P43" s="108"/>
      <c r="Q43" s="139"/>
      <c r="W43"/>
      <c r="X43"/>
      <c r="Y43"/>
      <c r="Z43"/>
      <c r="AA43"/>
      <c r="AB43"/>
      <c r="AC43"/>
      <c r="AD43"/>
    </row>
    <row r="44" spans="1:30" ht="87.75" customHeight="1" x14ac:dyDescent="0.3">
      <c r="A44" s="112">
        <f>'TD Info Completed by Auditor'!A24</f>
        <v>975</v>
      </c>
      <c r="B44" s="53" t="s">
        <v>118</v>
      </c>
      <c r="C44" s="111" t="str">
        <f>'TD Info Completed by Auditor'!B24</f>
        <v>Does the Performance Indicator Print worksheet in this workbook have a red shaded cell?</v>
      </c>
      <c r="D44" s="123"/>
      <c r="E44" s="114">
        <f>IF(+'TD Info Completed by Auditor'!C24="Yes",1,IF(+'TD Info Completed by Auditor'!C24="No",2,IF(+'TD Info Completed by Auditor'!C24="N/A",3,0)))</f>
        <v>0</v>
      </c>
      <c r="F44" s="119"/>
      <c r="G44" s="121"/>
      <c r="H44" s="118"/>
      <c r="I44" s="20"/>
      <c r="J44" s="97">
        <v>975</v>
      </c>
      <c r="K44" s="464" t="s">
        <v>429</v>
      </c>
      <c r="L44" s="147">
        <f>IF(D44="",E44,D44)</f>
        <v>0</v>
      </c>
      <c r="N44" s="129" t="s">
        <v>132</v>
      </c>
      <c r="P44" s="108"/>
      <c r="Q44" s="155"/>
    </row>
    <row r="45" spans="1:30" s="203" customFormat="1" ht="87.75" customHeight="1" x14ac:dyDescent="0.3">
      <c r="A45" s="465">
        <f>'TD Info Completed by Auditor'!A26</f>
        <v>1068</v>
      </c>
      <c r="B45" s="466"/>
      <c r="C45" s="467" t="str">
        <f>'TD Info Completed by Auditor'!B26</f>
        <v xml:space="preserve">Does the unit have a self-insurance fund? </v>
      </c>
      <c r="D45" s="123"/>
      <c r="E45" s="114">
        <f>IF(+'TD Info Completed by Auditor'!C26="Yes",1,IF(+'TD Info Completed by Auditor'!C26="No",2,IF(+'TD Info Completed by Auditor'!C26="N/A",3,0)))</f>
        <v>0</v>
      </c>
      <c r="F45" s="119"/>
      <c r="G45" s="121"/>
      <c r="H45" s="118"/>
      <c r="I45" s="20"/>
      <c r="J45" s="469">
        <v>1068</v>
      </c>
      <c r="K45" s="463" t="s">
        <v>430</v>
      </c>
      <c r="L45" s="147">
        <f t="shared" ref="L45:L48" si="8">IF(D45="",E45,D45)</f>
        <v>0</v>
      </c>
      <c r="M45" s="94"/>
      <c r="N45" s="129"/>
      <c r="P45" s="108"/>
      <c r="Q45" s="155"/>
      <c r="W45" s="94"/>
      <c r="X45" s="94"/>
      <c r="Y45" s="94"/>
      <c r="Z45" s="94"/>
      <c r="AA45" s="94"/>
      <c r="AB45" s="94"/>
      <c r="AC45" s="94"/>
      <c r="AD45" s="94"/>
    </row>
    <row r="46" spans="1:30" s="203" customFormat="1" ht="87.75" customHeight="1" x14ac:dyDescent="0.3">
      <c r="A46" s="465">
        <f>'TD Info Completed by Auditor'!A27</f>
        <v>1069</v>
      </c>
      <c r="B46" s="466"/>
      <c r="C46" s="467" t="str">
        <f>'TD Info Completed by Auditor'!B27</f>
        <v>If the unit is self-insured for employee health care, does the unit use a qualified consultant to establish rates and appropriate reserve levels?</v>
      </c>
      <c r="D46" s="123"/>
      <c r="E46" s="114">
        <f>IF(+'TD Info Completed by Auditor'!C27="Yes",1,IF(+'TD Info Completed by Auditor'!C27="No",2,IF(+'TD Info Completed by Auditor'!C27="N/A",3,0)))</f>
        <v>0</v>
      </c>
      <c r="F46" s="119"/>
      <c r="G46" s="121"/>
      <c r="H46" s="118"/>
      <c r="I46" s="20"/>
      <c r="J46" s="469">
        <v>1069</v>
      </c>
      <c r="K46" s="463" t="s">
        <v>431</v>
      </c>
      <c r="L46" s="147">
        <f t="shared" si="8"/>
        <v>0</v>
      </c>
      <c r="M46" s="94"/>
      <c r="N46" s="129"/>
      <c r="P46" s="108"/>
      <c r="Q46" s="155"/>
      <c r="W46" s="94"/>
      <c r="X46" s="94"/>
      <c r="Y46" s="94"/>
      <c r="Z46" s="94"/>
      <c r="AA46" s="94"/>
      <c r="AB46" s="94"/>
      <c r="AC46" s="94"/>
      <c r="AD46" s="94"/>
    </row>
    <row r="47" spans="1:30" s="203" customFormat="1" ht="87.75" customHeight="1" x14ac:dyDescent="0.3">
      <c r="A47" s="465">
        <f>'TD Info Completed by Auditor'!A28</f>
        <v>1070</v>
      </c>
      <c r="B47" s="466"/>
      <c r="C47" s="467" t="str">
        <f>'TD Info Completed by Auditor'!B28</f>
        <v>Does the Unit have a non-state administered pension plan?
(Note - OPEB is not a pension plan.)</v>
      </c>
      <c r="D47" s="123"/>
      <c r="E47" s="114">
        <f>IF(+'TD Info Completed by Auditor'!C28="Yes",1,IF(+'TD Info Completed by Auditor'!C28="No",2,IF(+'TD Info Completed by Auditor'!C28="N/A",3,0)))</f>
        <v>0</v>
      </c>
      <c r="F47" s="119"/>
      <c r="G47" s="121"/>
      <c r="H47" s="118"/>
      <c r="I47" s="20"/>
      <c r="J47" s="469">
        <v>1070</v>
      </c>
      <c r="K47" s="463" t="s">
        <v>439</v>
      </c>
      <c r="L47" s="147">
        <f t="shared" si="8"/>
        <v>0</v>
      </c>
      <c r="M47" s="94"/>
      <c r="N47" s="129"/>
      <c r="P47" s="108"/>
      <c r="Q47" s="155"/>
      <c r="W47" s="94"/>
      <c r="X47" s="94"/>
      <c r="Y47" s="94"/>
      <c r="Z47" s="94"/>
      <c r="AA47" s="94"/>
      <c r="AB47" s="94"/>
      <c r="AC47" s="94"/>
      <c r="AD47" s="94"/>
    </row>
    <row r="48" spans="1:30" s="203" customFormat="1" ht="87.75" customHeight="1" x14ac:dyDescent="0.3">
      <c r="A48" s="465">
        <f>'TD Info Completed by Auditor'!A29</f>
        <v>1071</v>
      </c>
      <c r="B48" s="466"/>
      <c r="C48" s="467" t="str">
        <f>'TD Info Completed by Auditor'!B29</f>
        <v>Please list the amount of ARPA funds expended in total this fiscal year for non-capital purposes.  Enter "0" if no ARPA funds expended for this fiscal year for non-capital purposes.</v>
      </c>
      <c r="D48" s="123"/>
      <c r="E48" s="468">
        <f>'TD Info Completed by Auditor'!C29</f>
        <v>0</v>
      </c>
      <c r="F48" s="119"/>
      <c r="G48" s="121"/>
      <c r="H48" s="118"/>
      <c r="I48" s="20"/>
      <c r="J48" s="469">
        <v>1071</v>
      </c>
      <c r="K48" s="463" t="s">
        <v>432</v>
      </c>
      <c r="L48" s="147">
        <f t="shared" si="8"/>
        <v>0</v>
      </c>
      <c r="M48" s="94"/>
      <c r="N48" s="129"/>
      <c r="P48" s="108"/>
      <c r="Q48" s="155"/>
      <c r="W48" s="94"/>
      <c r="X48" s="94"/>
      <c r="Y48" s="94"/>
      <c r="Z48" s="94"/>
      <c r="AA48" s="94"/>
      <c r="AB48" s="94"/>
      <c r="AC48" s="94"/>
      <c r="AD48" s="94"/>
    </row>
    <row r="49" spans="1:30" ht="113.4" customHeight="1" x14ac:dyDescent="0.3">
      <c r="A49" s="158"/>
      <c r="B49" s="44"/>
      <c r="C49" s="159"/>
      <c r="D49" s="55"/>
      <c r="E49" s="63"/>
      <c r="F49" s="32"/>
      <c r="G49" s="57"/>
      <c r="H49" s="58"/>
      <c r="I49" s="20"/>
      <c r="J49" s="127">
        <v>998</v>
      </c>
      <c r="K49" s="128" t="s">
        <v>30</v>
      </c>
      <c r="L49" s="407" t="e">
        <f>VLOOKUP('Unit Data from Audit Worksheet'!D2,'Unit Names(H)'!$A$2:$C$92,3,FALSE)</f>
        <v>#N/A</v>
      </c>
      <c r="N49" s="130"/>
      <c r="P49" s="108"/>
      <c r="Q49" s="155"/>
    </row>
    <row r="50" spans="1:30" ht="54" customHeight="1" x14ac:dyDescent="0.3">
      <c r="A50" s="158"/>
      <c r="B50" s="44"/>
      <c r="C50" s="159"/>
      <c r="D50" s="160"/>
      <c r="E50" s="161"/>
      <c r="F50" s="162"/>
      <c r="G50" s="163"/>
      <c r="H50" s="165"/>
      <c r="I50" s="20"/>
      <c r="J50" s="75">
        <v>554</v>
      </c>
      <c r="K50" s="166" t="s">
        <v>41</v>
      </c>
      <c r="L50" s="152"/>
      <c r="N50" s="167"/>
      <c r="P50" s="108"/>
      <c r="Q50" s="155"/>
    </row>
    <row r="51" spans="1:30" ht="54" customHeight="1" x14ac:dyDescent="0.3">
      <c r="A51" s="158"/>
      <c r="B51" s="44"/>
      <c r="C51" s="159"/>
      <c r="D51" s="160"/>
      <c r="E51" s="161"/>
      <c r="F51" s="162"/>
      <c r="G51" s="163"/>
      <c r="H51" s="165"/>
      <c r="I51" s="20"/>
      <c r="J51" s="75">
        <v>555</v>
      </c>
      <c r="K51" s="166" t="s">
        <v>42</v>
      </c>
      <c r="L51" s="152"/>
      <c r="N51" s="167"/>
      <c r="P51" s="108"/>
      <c r="Q51" s="155"/>
    </row>
    <row r="52" spans="1:30" ht="54" customHeight="1" x14ac:dyDescent="0.3">
      <c r="A52" s="158"/>
      <c r="B52" s="44"/>
      <c r="C52" s="159"/>
      <c r="D52" s="160"/>
      <c r="E52" s="161"/>
      <c r="F52" s="162"/>
      <c r="G52" s="163"/>
      <c r="H52" s="165"/>
      <c r="I52" s="20"/>
      <c r="J52" s="75">
        <v>556</v>
      </c>
      <c r="K52" s="166" t="s">
        <v>43</v>
      </c>
      <c r="L52" s="152"/>
      <c r="N52" s="167"/>
      <c r="P52" s="108"/>
      <c r="Q52" s="155"/>
    </row>
    <row r="53" spans="1:30" ht="54" customHeight="1" x14ac:dyDescent="0.3">
      <c r="A53" s="158"/>
      <c r="B53" s="44"/>
      <c r="C53" s="159"/>
      <c r="D53" s="160"/>
      <c r="E53" s="161"/>
      <c r="F53" s="162"/>
      <c r="G53" s="163"/>
      <c r="H53" s="165"/>
      <c r="I53" s="20"/>
      <c r="J53" s="75">
        <v>557</v>
      </c>
      <c r="K53" s="166" t="s">
        <v>44</v>
      </c>
      <c r="L53" s="152"/>
      <c r="N53" s="167"/>
      <c r="P53" s="109"/>
    </row>
    <row r="54" spans="1:30" ht="54" customHeight="1" x14ac:dyDescent="0.3">
      <c r="A54" s="158"/>
      <c r="B54" s="44"/>
      <c r="C54" s="159"/>
      <c r="D54" s="160"/>
      <c r="E54" s="161"/>
      <c r="F54" s="162"/>
      <c r="G54" s="163"/>
      <c r="H54" s="165"/>
      <c r="I54" s="20"/>
      <c r="J54" s="75">
        <v>606</v>
      </c>
      <c r="K54" s="166" t="s">
        <v>95</v>
      </c>
      <c r="L54" s="152"/>
      <c r="N54" s="167"/>
      <c r="P54" s="109"/>
    </row>
    <row r="55" spans="1:30" s="16" customFormat="1" ht="22.5" customHeight="1" x14ac:dyDescent="0.3">
      <c r="A55" s="158"/>
      <c r="B55" s="44"/>
      <c r="C55" s="159"/>
      <c r="D55" s="55"/>
      <c r="E55" s="56"/>
      <c r="F55" s="32"/>
      <c r="G55" s="57"/>
      <c r="H55" s="58"/>
      <c r="I55" s="20"/>
      <c r="J55" s="59"/>
      <c r="K55" s="169"/>
      <c r="L55" s="170"/>
      <c r="M55"/>
      <c r="N55" s="129"/>
      <c r="P55" s="109"/>
      <c r="Q55" s="139"/>
      <c r="R55" s="2"/>
      <c r="S55" s="2"/>
      <c r="T55" s="2"/>
      <c r="U55" s="2"/>
      <c r="V55" s="2"/>
      <c r="W55"/>
      <c r="X55"/>
      <c r="Y55"/>
      <c r="Z55"/>
      <c r="AA55"/>
      <c r="AB55"/>
      <c r="AC55"/>
      <c r="AD55"/>
    </row>
    <row r="56" spans="1:30" ht="88.2" customHeight="1" x14ac:dyDescent="0.3">
      <c r="A56" s="112">
        <f>'Unit Data from Audit Worksheet'!A44</f>
        <v>947</v>
      </c>
      <c r="B56" s="53"/>
      <c r="C56" s="111" t="str">
        <f>'Unit Data from Audit Worksheet'!D44</f>
        <v>First name of finance officer or interim finance officer (please enter “vacant” for first name if the position is currently vacant)</v>
      </c>
      <c r="D56" s="125"/>
      <c r="E56" s="87">
        <f>'Unit Data from Audit Worksheet'!F44</f>
        <v>0</v>
      </c>
      <c r="F56" s="119" t="str">
        <f>'Unit Data from Audit Worksheet'!G44</f>
        <v>Please do not leave blank</v>
      </c>
      <c r="G56" s="121"/>
      <c r="H56" s="118"/>
      <c r="I56" s="20"/>
      <c r="J56" s="78">
        <v>947</v>
      </c>
      <c r="K56" s="171" t="s">
        <v>73</v>
      </c>
      <c r="L56" s="172">
        <f t="shared" ref="L56:L67" si="9">IF(D56="",E56,D56)</f>
        <v>0</v>
      </c>
      <c r="N56" s="167"/>
      <c r="P56" s="109"/>
      <c r="Q56" s="40"/>
    </row>
    <row r="57" spans="1:30" ht="74.400000000000006" customHeight="1" x14ac:dyDescent="0.3">
      <c r="A57" s="112">
        <f>'Unit Data from Audit Worksheet'!A45</f>
        <v>948</v>
      </c>
      <c r="B57" s="53"/>
      <c r="C57" s="111" t="str">
        <f>'Unit Data from Audit Worksheet'!D45</f>
        <v>Last name of finance officer or interim finance officer (please enter “vacant” for last name if the position is currently vacant)</v>
      </c>
      <c r="D57" s="125"/>
      <c r="E57" s="173">
        <f>'Unit Data from Audit Worksheet'!F45</f>
        <v>0</v>
      </c>
      <c r="F57" s="119" t="str">
        <f>'Unit Data from Audit Worksheet'!G45</f>
        <v>Please do not leave blank</v>
      </c>
      <c r="G57" s="121"/>
      <c r="H57" s="118"/>
      <c r="I57" s="20"/>
      <c r="J57" s="78">
        <v>948</v>
      </c>
      <c r="K57" s="171" t="s">
        <v>74</v>
      </c>
      <c r="L57" s="172">
        <f t="shared" si="9"/>
        <v>0</v>
      </c>
      <c r="N57" s="167"/>
      <c r="P57" s="109"/>
    </row>
    <row r="58" spans="1:30" ht="61.5" customHeight="1" x14ac:dyDescent="0.3">
      <c r="A58" s="112">
        <f>'Unit Data from Audit Worksheet'!A46</f>
        <v>949</v>
      </c>
      <c r="B58" s="53"/>
      <c r="C58" s="111" t="str">
        <f>'Unit Data from Audit Worksheet'!D46</f>
        <v>Is the finance officer serving in a permanent role or an interim role? (select permanent/interim/vacant)</v>
      </c>
      <c r="D58" s="125"/>
      <c r="E58" s="87">
        <f>'Unit Data from Audit Worksheet'!F46</f>
        <v>0</v>
      </c>
      <c r="F58" s="119" t="str">
        <f>'Unit Data from Audit Worksheet'!G46</f>
        <v>Please do not leave blank</v>
      </c>
      <c r="G58" s="121"/>
      <c r="H58" s="118"/>
      <c r="I58" s="20"/>
      <c r="J58" s="78">
        <v>949</v>
      </c>
      <c r="K58" s="171" t="s">
        <v>92</v>
      </c>
      <c r="L58" s="172">
        <f t="shared" si="9"/>
        <v>0</v>
      </c>
      <c r="N58" s="167"/>
      <c r="P58" s="109"/>
    </row>
    <row r="59" spans="1:30" ht="93.75" customHeight="1" x14ac:dyDescent="0.3">
      <c r="A59" s="112">
        <f>'Unit Data from Audit Worksheet'!A47</f>
        <v>950</v>
      </c>
      <c r="B59" s="53"/>
      <c r="C59" s="111" t="str">
        <f>'Unit Data from Audit Worksheet'!D47</f>
        <v>Has the finance officer been formally appointed by the local government, public authority, or designated official?  (Y/N)</v>
      </c>
      <c r="D59" s="125"/>
      <c r="E59" s="87">
        <f>'Unit Data from Audit Worksheet'!F47</f>
        <v>0</v>
      </c>
      <c r="F59" s="119" t="str">
        <f>'Unit Data from Audit Worksheet'!G47</f>
        <v>Please do not leave blank</v>
      </c>
      <c r="G59" s="121"/>
      <c r="H59" s="118"/>
      <c r="I59" s="20"/>
      <c r="J59" s="78">
        <v>950</v>
      </c>
      <c r="K59" s="171" t="s">
        <v>93</v>
      </c>
      <c r="L59" s="172">
        <f t="shared" si="9"/>
        <v>0</v>
      </c>
      <c r="N59" s="167"/>
      <c r="P59" s="109"/>
    </row>
    <row r="60" spans="1:30" ht="108" customHeight="1" x14ac:dyDescent="0.3">
      <c r="A60" s="112">
        <f>'Unit Data from Audit Worksheet'!A48</f>
        <v>952</v>
      </c>
      <c r="B60" s="53"/>
      <c r="C60" s="111" t="str">
        <f>'Unit Data from Audit Worksheet'!D48</f>
        <v>Date on which the local government, public authority, or designated official appointed the finance officer?  Date Format  MM/DD/YYYY</v>
      </c>
      <c r="D60" s="125"/>
      <c r="E60" s="371" t="str">
        <f>IF('Unit Data from Audit Worksheet'!F48&gt;0,'Unit Data from Audit Worksheet'!F48," ")</f>
        <v xml:space="preserve"> </v>
      </c>
      <c r="F60" s="119" t="str">
        <f>'Unit Data from Audit Worksheet'!G48</f>
        <v>Leave blank if data not available</v>
      </c>
      <c r="G60" s="121"/>
      <c r="H60" s="118"/>
      <c r="I60" s="20"/>
      <c r="J60" s="78">
        <v>952</v>
      </c>
      <c r="K60" s="171" t="s">
        <v>94</v>
      </c>
      <c r="L60" s="174" t="str">
        <f t="shared" si="9"/>
        <v xml:space="preserve"> </v>
      </c>
      <c r="N60" s="167"/>
      <c r="P60" s="109"/>
    </row>
    <row r="61" spans="1:30" ht="30.75" customHeight="1" x14ac:dyDescent="0.3">
      <c r="A61" s="175">
        <f>'Unit Data from Audit Worksheet'!A56</f>
        <v>960</v>
      </c>
      <c r="B61" s="83"/>
      <c r="C61" s="84" t="str">
        <f>'Unit Data from Audit Worksheet'!B56</f>
        <v>Name of Finance Officer</v>
      </c>
      <c r="D61" s="125"/>
      <c r="E61" s="176">
        <f>'Unit Data from Audit Worksheet'!D56</f>
        <v>0</v>
      </c>
      <c r="F61" s="177" t="str">
        <f>'Unit Data from Audit Worksheet'!F56</f>
        <v>Required</v>
      </c>
      <c r="G61" s="121"/>
      <c r="H61" s="118"/>
      <c r="I61" s="20"/>
      <c r="J61" s="86">
        <v>960</v>
      </c>
      <c r="K61" s="178" t="s">
        <v>88</v>
      </c>
      <c r="L61" s="179">
        <f t="shared" si="9"/>
        <v>0</v>
      </c>
      <c r="N61" s="151"/>
      <c r="P61" s="109"/>
    </row>
    <row r="62" spans="1:30" ht="30.75" customHeight="1" x14ac:dyDescent="0.3">
      <c r="A62" s="175">
        <f>'Unit Data from Audit Worksheet'!A57</f>
        <v>962</v>
      </c>
      <c r="B62" s="83"/>
      <c r="C62" s="84" t="str">
        <f>'Unit Data from Audit Worksheet'!B57</f>
        <v>Title of Official</v>
      </c>
      <c r="D62" s="125"/>
      <c r="E62" s="176">
        <f>'Unit Data from Audit Worksheet'!D57</f>
        <v>0</v>
      </c>
      <c r="F62" s="177" t="str">
        <f>'Unit Data from Audit Worksheet'!F57</f>
        <v>Required</v>
      </c>
      <c r="G62" s="121"/>
      <c r="H62" s="118"/>
      <c r="I62" s="20"/>
      <c r="J62" s="86">
        <v>962</v>
      </c>
      <c r="K62" s="178" t="s">
        <v>69</v>
      </c>
      <c r="L62" s="179">
        <f t="shared" si="9"/>
        <v>0</v>
      </c>
      <c r="N62" s="151"/>
      <c r="P62" s="109"/>
    </row>
    <row r="63" spans="1:30" ht="30.75" customHeight="1" x14ac:dyDescent="0.3">
      <c r="A63" s="175">
        <f>'Unit Data from Audit Worksheet'!A58</f>
        <v>964</v>
      </c>
      <c r="B63" s="83"/>
      <c r="C63" s="85" t="str">
        <f>'Unit Data from Audit Worksheet'!B58</f>
        <v>Date                        (Enter as "MM/DD/YYYY")</v>
      </c>
      <c r="D63" s="125"/>
      <c r="E63" s="180">
        <f>'Unit Data from Audit Worksheet'!D58</f>
        <v>0</v>
      </c>
      <c r="F63" s="177" t="str">
        <f>'Unit Data from Audit Worksheet'!F58</f>
        <v>Required</v>
      </c>
      <c r="G63" s="321"/>
      <c r="H63" s="118"/>
      <c r="I63" s="20"/>
      <c r="J63" s="86">
        <v>964</v>
      </c>
      <c r="K63" s="178" t="s">
        <v>103</v>
      </c>
      <c r="L63" s="181">
        <f t="shared" si="9"/>
        <v>0</v>
      </c>
      <c r="N63" s="151"/>
      <c r="P63" s="109"/>
    </row>
    <row r="64" spans="1:30" ht="30.75" customHeight="1" x14ac:dyDescent="0.3">
      <c r="A64" s="175">
        <f>'Unit Data from Audit Worksheet'!A59</f>
        <v>966</v>
      </c>
      <c r="B64" s="83"/>
      <c r="C64" s="84" t="s">
        <v>243</v>
      </c>
      <c r="D64" s="125"/>
      <c r="E64" s="320" t="str">
        <f>_xlfn.TEXTJOIN(",",,TEXT('Unit Data from Audit Worksheet'!D59,"###-###-####")," "&amp;'Unit Data from Audit Worksheet'!D60)</f>
        <v xml:space="preserve">--, </v>
      </c>
      <c r="F64" s="177" t="str">
        <f>'Unit Data from Audit Worksheet'!F59</f>
        <v>Required</v>
      </c>
      <c r="G64" s="121"/>
      <c r="H64" s="118"/>
      <c r="I64" s="20"/>
      <c r="J64" s="86">
        <v>966</v>
      </c>
      <c r="K64" s="178" t="s">
        <v>71</v>
      </c>
      <c r="L64" s="179" t="str">
        <f t="shared" si="9"/>
        <v xml:space="preserve">--, </v>
      </c>
      <c r="N64" s="151"/>
      <c r="P64" s="109"/>
    </row>
    <row r="65" spans="1:30" ht="30.75" customHeight="1" x14ac:dyDescent="0.3">
      <c r="A65" s="175">
        <f>'Unit Data from Audit Worksheet'!A61</f>
        <v>968</v>
      </c>
      <c r="B65" s="83"/>
      <c r="C65" s="84" t="str">
        <f>'Unit Data from Audit Worksheet'!B61</f>
        <v>E-mail address</v>
      </c>
      <c r="D65" s="125"/>
      <c r="E65" s="176">
        <f>'Unit Data from Audit Worksheet'!D61</f>
        <v>0</v>
      </c>
      <c r="F65" s="177" t="str">
        <f>'Unit Data from Audit Worksheet'!F61</f>
        <v>Required</v>
      </c>
      <c r="G65" s="121"/>
      <c r="H65" s="118"/>
      <c r="I65" s="20"/>
      <c r="J65" s="86">
        <v>968</v>
      </c>
      <c r="K65" s="178" t="s">
        <v>72</v>
      </c>
      <c r="L65" s="179">
        <f t="shared" si="9"/>
        <v>0</v>
      </c>
      <c r="N65" s="151"/>
      <c r="P65" s="109"/>
    </row>
    <row r="66" spans="1:30" ht="94.8" customHeight="1" x14ac:dyDescent="0.3">
      <c r="A66" s="182">
        <v>980</v>
      </c>
      <c r="B66" s="126" t="s">
        <v>118</v>
      </c>
      <c r="C66" s="131" t="str">
        <f>'TD Info Completed by Auditor'!B23</f>
        <v>Date the auditor presented or plans to present Financial Performance Indicators of Concern (FPIC) to the Governing Board.  If there are no FPICs to present to the governing board,  enter "7/1/2024" to indicate that an FPIC response is not required.</v>
      </c>
      <c r="D66" s="125"/>
      <c r="E66" s="414" t="str">
        <f>IF('TD Info Completed by Auditor'!C23&gt;0,'TD Info Completed by Auditor'!C23," ")</f>
        <v xml:space="preserve"> </v>
      </c>
      <c r="F66" s="183" t="s">
        <v>131</v>
      </c>
      <c r="G66" s="121"/>
      <c r="H66" s="118"/>
      <c r="I66" s="20"/>
      <c r="J66" s="132">
        <v>980</v>
      </c>
      <c r="K66" s="133" t="s">
        <v>116</v>
      </c>
      <c r="L66" s="184" t="str">
        <f t="shared" si="9"/>
        <v xml:space="preserve"> </v>
      </c>
      <c r="N66" s="206" t="s">
        <v>132</v>
      </c>
      <c r="P66" s="109"/>
    </row>
    <row r="67" spans="1:30" s="203" customFormat="1" ht="75.599999999999994" customHeight="1" x14ac:dyDescent="0.3">
      <c r="A67" s="470">
        <f>'TD Info Completed by Auditor'!A22</f>
        <v>1079</v>
      </c>
      <c r="B67" s="466"/>
      <c r="C67" s="471" t="str">
        <f>'TD Info Completed by Auditor'!B22</f>
        <v>What date was the audit report submitted to the LGC?  (Note audit reports are due four months after fiscal year end regardless of the contract submission date.)   Enter as "MM/DD/YYYY"</v>
      </c>
      <c r="D67" s="125"/>
      <c r="E67" s="414">
        <f>'TD Info Completed by Auditor'!C22</f>
        <v>0</v>
      </c>
      <c r="F67" s="183"/>
      <c r="G67" s="121"/>
      <c r="H67" s="118"/>
      <c r="I67" s="20"/>
      <c r="J67" s="472">
        <v>1079</v>
      </c>
      <c r="K67" s="473" t="s">
        <v>433</v>
      </c>
      <c r="L67" s="474">
        <f t="shared" si="9"/>
        <v>0</v>
      </c>
      <c r="M67" s="94"/>
      <c r="N67" s="206"/>
      <c r="P67" s="109"/>
      <c r="Q67" s="139"/>
      <c r="W67" s="94"/>
      <c r="X67" s="94"/>
      <c r="Y67" s="94"/>
      <c r="Z67" s="94"/>
      <c r="AA67" s="94"/>
      <c r="AB67" s="94"/>
      <c r="AC67" s="94"/>
      <c r="AD67" s="94"/>
    </row>
    <row r="68" spans="1:30" ht="83.4" customHeight="1" x14ac:dyDescent="0.3">
      <c r="A68" s="158"/>
      <c r="B68" s="44"/>
      <c r="C68" s="159"/>
      <c r="D68" s="160"/>
      <c r="E68" s="161"/>
      <c r="F68" s="162"/>
      <c r="G68" s="163"/>
      <c r="H68" s="164"/>
      <c r="I68" s="20"/>
      <c r="J68" s="78">
        <v>999</v>
      </c>
      <c r="K68" s="171" t="s">
        <v>31</v>
      </c>
      <c r="L68" s="415" t="e">
        <f>'Unit Data from Audit Worksheet'!D3</f>
        <v>#N/A</v>
      </c>
      <c r="N68" s="185" t="s">
        <v>440</v>
      </c>
      <c r="O68" s="185" t="s">
        <v>130</v>
      </c>
      <c r="P68" s="109"/>
    </row>
    <row r="69" spans="1:30" x14ac:dyDescent="0.3">
      <c r="A69" s="100"/>
      <c r="B69" s="100"/>
      <c r="C69" s="100"/>
      <c r="D69" s="100"/>
      <c r="E69" s="100"/>
      <c r="F69" s="100"/>
      <c r="G69" s="100"/>
      <c r="H69" s="100"/>
      <c r="I69" s="100"/>
      <c r="J69" s="2"/>
      <c r="K69" s="2"/>
      <c r="L69" s="2"/>
      <c r="N69" s="3"/>
      <c r="P69" s="109"/>
    </row>
    <row r="70" spans="1:30" s="203" customFormat="1" x14ac:dyDescent="0.3">
      <c r="A70" s="100"/>
      <c r="B70" s="100"/>
      <c r="C70" s="100"/>
      <c r="D70" s="100"/>
      <c r="E70" s="100"/>
      <c r="F70" s="100"/>
      <c r="G70" s="100"/>
      <c r="H70" s="100"/>
      <c r="I70" s="100"/>
      <c r="M70"/>
      <c r="N70" s="3"/>
      <c r="P70" s="109"/>
      <c r="Q70" s="139"/>
      <c r="W70"/>
      <c r="X70"/>
      <c r="Y70"/>
      <c r="Z70"/>
      <c r="AA70"/>
      <c r="AB70"/>
      <c r="AC70"/>
      <c r="AD70"/>
    </row>
    <row r="71" spans="1:30" ht="18" customHeight="1" x14ac:dyDescent="0.3">
      <c r="C71" s="365"/>
      <c r="D71" s="187"/>
      <c r="E71" s="188"/>
      <c r="F71" s="188"/>
      <c r="G71" s="189"/>
      <c r="H71" s="188"/>
      <c r="I71" s="190"/>
      <c r="K71" s="418" t="s">
        <v>350</v>
      </c>
      <c r="L71" s="419" t="e">
        <f>SUM(L4:L54)</f>
        <v>#N/A</v>
      </c>
      <c r="N71" s="3"/>
      <c r="P71" s="109"/>
    </row>
    <row r="72" spans="1:30" ht="19.2" customHeight="1" x14ac:dyDescent="0.3">
      <c r="A72"/>
      <c r="B72"/>
      <c r="C72"/>
      <c r="D72"/>
      <c r="E72"/>
      <c r="F72"/>
      <c r="G72" s="189"/>
      <c r="H72" s="188"/>
      <c r="I72" s="190"/>
      <c r="K72" s="417" t="s">
        <v>254</v>
      </c>
      <c r="L72" s="419"/>
      <c r="N72" s="3"/>
      <c r="P72" s="109"/>
    </row>
    <row r="73" spans="1:30" ht="18.600000000000001" customHeight="1" x14ac:dyDescent="0.7">
      <c r="B73" s="2"/>
      <c r="C73" s="2"/>
      <c r="D73" s="39"/>
      <c r="E73" s="46"/>
      <c r="F73" s="39"/>
      <c r="G73" s="189"/>
      <c r="H73" s="188"/>
      <c r="I73" s="190"/>
      <c r="J73" s="66"/>
      <c r="K73" s="65"/>
      <c r="L73" s="419" t="e">
        <f>L71-L72</f>
        <v>#N/A</v>
      </c>
      <c r="N73" s="3"/>
      <c r="P73" s="109"/>
    </row>
    <row r="74" spans="1:30" ht="25.2" customHeight="1" x14ac:dyDescent="0.3">
      <c r="A74" s="100"/>
      <c r="B74" s="100"/>
      <c r="C74" s="100"/>
      <c r="D74" s="100"/>
      <c r="E74" s="100"/>
      <c r="F74" s="188"/>
      <c r="G74" s="189"/>
      <c r="H74" s="188"/>
      <c r="I74" s="190"/>
      <c r="K74" s="8"/>
      <c r="L74" s="191"/>
      <c r="P74" s="109"/>
    </row>
    <row r="75" spans="1:30" x14ac:dyDescent="0.3">
      <c r="A75" s="100"/>
      <c r="B75" s="100"/>
      <c r="C75" s="100"/>
      <c r="D75" s="100"/>
      <c r="E75" s="100"/>
      <c r="F75" s="188"/>
      <c r="G75" s="189"/>
      <c r="H75" s="188"/>
      <c r="I75" s="190"/>
      <c r="K75" s="8"/>
      <c r="L75" s="191"/>
      <c r="P75" s="109"/>
    </row>
    <row r="76" spans="1:30" ht="18.75" customHeight="1" x14ac:dyDescent="0.3">
      <c r="A76" s="100"/>
      <c r="B76" s="100"/>
      <c r="C76" s="100"/>
      <c r="D76" s="100"/>
      <c r="E76" s="100"/>
      <c r="F76" s="188"/>
      <c r="G76" s="189"/>
      <c r="H76" s="188"/>
      <c r="I76" s="190"/>
      <c r="K76" s="8"/>
      <c r="L76" s="191"/>
      <c r="P76" s="109"/>
    </row>
    <row r="77" spans="1:30" ht="30.75" customHeight="1" x14ac:dyDescent="0.3">
      <c r="A77" s="100"/>
      <c r="B77" s="100"/>
      <c r="C77" s="100"/>
      <c r="D77" s="100"/>
      <c r="E77" s="100"/>
      <c r="F77" s="188"/>
      <c r="G77" s="189"/>
      <c r="H77" s="188"/>
      <c r="I77" s="190"/>
      <c r="K77" s="8"/>
      <c r="L77" s="191"/>
      <c r="P77" s="109"/>
    </row>
    <row r="78" spans="1:30" ht="30.75" customHeight="1" x14ac:dyDescent="0.3">
      <c r="A78" s="100"/>
      <c r="B78" s="100"/>
      <c r="C78" s="100"/>
      <c r="D78" s="100"/>
      <c r="E78" s="100"/>
      <c r="F78" s="188"/>
      <c r="G78" s="189"/>
      <c r="H78" s="188"/>
      <c r="I78" s="190"/>
      <c r="K78" s="8"/>
      <c r="L78" s="191"/>
      <c r="P78" s="109"/>
    </row>
    <row r="79" spans="1:30" ht="30.75" customHeight="1" x14ac:dyDescent="0.3">
      <c r="A79" s="100"/>
      <c r="B79" s="100"/>
      <c r="C79" s="100"/>
      <c r="D79" s="100"/>
      <c r="E79" s="100"/>
      <c r="F79" s="188"/>
      <c r="G79" s="189"/>
      <c r="H79" s="188"/>
      <c r="I79" s="190"/>
      <c r="K79" s="8"/>
      <c r="L79" s="191"/>
      <c r="P79" s="109"/>
    </row>
    <row r="80" spans="1:30" ht="30.75" customHeight="1" x14ac:dyDescent="0.3">
      <c r="A80" s="100"/>
      <c r="B80" s="100"/>
      <c r="C80" s="100"/>
      <c r="D80" s="100"/>
      <c r="E80" s="100"/>
      <c r="F80" s="188"/>
      <c r="G80" s="189"/>
      <c r="H80" s="188"/>
      <c r="I80" s="190"/>
      <c r="K80" s="8"/>
      <c r="L80" s="191"/>
      <c r="P80" s="109"/>
    </row>
    <row r="81" spans="1:16" ht="30.75" customHeight="1" x14ac:dyDescent="0.3">
      <c r="A81" s="100"/>
      <c r="B81" s="100"/>
      <c r="C81" s="100"/>
      <c r="D81" s="100"/>
      <c r="E81" s="100"/>
      <c r="F81" s="188"/>
      <c r="G81" s="189"/>
      <c r="H81" s="188"/>
      <c r="I81" s="190"/>
      <c r="K81" s="8"/>
      <c r="L81" s="191"/>
      <c r="P81" s="109"/>
    </row>
    <row r="82" spans="1:16" x14ac:dyDescent="0.3">
      <c r="A82" s="100"/>
      <c r="B82" s="100"/>
      <c r="C82" s="100"/>
      <c r="D82" s="100"/>
      <c r="E82" s="100"/>
      <c r="I82" s="190"/>
      <c r="K82" s="8"/>
      <c r="L82" s="191"/>
      <c r="P82" s="109"/>
    </row>
    <row r="83" spans="1:16" x14ac:dyDescent="0.3">
      <c r="A83" s="100"/>
      <c r="B83" s="100"/>
      <c r="C83" s="100"/>
      <c r="D83" s="100"/>
      <c r="E83" s="100"/>
      <c r="I83" s="190"/>
      <c r="L83" s="191"/>
      <c r="P83" s="109"/>
    </row>
    <row r="84" spans="1:16" x14ac:dyDescent="0.3">
      <c r="A84" s="4"/>
      <c r="B84" s="192"/>
      <c r="C84" s="18"/>
      <c r="D84" s="38"/>
      <c r="I84" s="190"/>
      <c r="L84" s="191"/>
      <c r="P84" s="109"/>
    </row>
    <row r="85" spans="1:16" x14ac:dyDescent="0.3">
      <c r="A85" s="4"/>
      <c r="B85" s="192"/>
      <c r="C85" s="18"/>
      <c r="D85" s="38"/>
      <c r="L85" s="191"/>
      <c r="P85" s="109"/>
    </row>
    <row r="86" spans="1:16" x14ac:dyDescent="0.3">
      <c r="D86" s="38"/>
      <c r="P86" s="109"/>
    </row>
    <row r="87" spans="1:16" x14ac:dyDescent="0.3">
      <c r="D87" s="38"/>
      <c r="P87" s="109"/>
    </row>
    <row r="88" spans="1:16" x14ac:dyDescent="0.3">
      <c r="D88" s="38"/>
      <c r="P88" s="109"/>
    </row>
    <row r="89" spans="1:16" x14ac:dyDescent="0.3">
      <c r="D89" s="38"/>
      <c r="P89" s="109"/>
    </row>
    <row r="90" spans="1:16" x14ac:dyDescent="0.3">
      <c r="A90" s="4"/>
      <c r="B90" s="192"/>
      <c r="C90" s="18"/>
      <c r="D90" s="38"/>
      <c r="P90" s="109"/>
    </row>
    <row r="91" spans="1:16" x14ac:dyDescent="0.3">
      <c r="A91" s="4"/>
      <c r="B91" s="192"/>
      <c r="C91" s="18"/>
      <c r="D91" s="38"/>
      <c r="P91" s="109"/>
    </row>
    <row r="92" spans="1:16" x14ac:dyDescent="0.3">
      <c r="D92" s="38"/>
      <c r="P92" s="109"/>
    </row>
    <row r="93" spans="1:16" x14ac:dyDescent="0.3">
      <c r="D93" s="38"/>
      <c r="P93" s="109"/>
    </row>
    <row r="94" spans="1:16" x14ac:dyDescent="0.3">
      <c r="D94" s="38"/>
      <c r="P94" s="109"/>
    </row>
    <row r="95" spans="1:16" x14ac:dyDescent="0.3">
      <c r="D95" s="38"/>
      <c r="P95" s="109"/>
    </row>
    <row r="96" spans="1:16" x14ac:dyDescent="0.3">
      <c r="A96" s="4"/>
      <c r="B96" s="192"/>
      <c r="C96" s="18"/>
      <c r="D96" s="38"/>
      <c r="P96" s="109"/>
    </row>
    <row r="97" spans="1:16" x14ac:dyDescent="0.3">
      <c r="A97" s="4"/>
      <c r="B97" s="192"/>
      <c r="C97" s="18"/>
      <c r="D97" s="38"/>
      <c r="P97" s="109"/>
    </row>
    <row r="98" spans="1:16" x14ac:dyDescent="0.3">
      <c r="D98" s="38"/>
      <c r="P98" s="109"/>
    </row>
    <row r="99" spans="1:16" x14ac:dyDescent="0.3">
      <c r="D99" s="38"/>
      <c r="P99" s="109"/>
    </row>
    <row r="100" spans="1:16" x14ac:dyDescent="0.3">
      <c r="D100" s="38"/>
      <c r="P100" s="109"/>
    </row>
    <row r="101" spans="1:16" x14ac:dyDescent="0.3">
      <c r="D101" s="38"/>
      <c r="P101" s="109"/>
    </row>
    <row r="102" spans="1:16" x14ac:dyDescent="0.3">
      <c r="A102" s="4"/>
      <c r="B102" s="192"/>
      <c r="C102" s="18"/>
      <c r="D102" s="38"/>
      <c r="P102" s="109"/>
    </row>
    <row r="103" spans="1:16" x14ac:dyDescent="0.3">
      <c r="A103" s="4"/>
      <c r="B103" s="192"/>
      <c r="C103" s="18"/>
      <c r="D103" s="38"/>
      <c r="P103" s="109"/>
    </row>
    <row r="104" spans="1:16" x14ac:dyDescent="0.3">
      <c r="A104" s="4"/>
      <c r="B104" s="192"/>
      <c r="C104" s="18"/>
      <c r="D104" s="38"/>
      <c r="P104" s="109"/>
    </row>
    <row r="105" spans="1:16" x14ac:dyDescent="0.3">
      <c r="A105" s="4"/>
      <c r="B105" s="192"/>
      <c r="C105" s="18"/>
      <c r="D105" s="38"/>
      <c r="P105" s="109"/>
    </row>
    <row r="106" spans="1:16" x14ac:dyDescent="0.3">
      <c r="D106" s="38"/>
      <c r="P106" s="109"/>
    </row>
    <row r="107" spans="1:16" x14ac:dyDescent="0.3">
      <c r="D107" s="38"/>
      <c r="P107" s="109"/>
    </row>
    <row r="108" spans="1:16" x14ac:dyDescent="0.3">
      <c r="D108" s="38"/>
      <c r="P108" s="109"/>
    </row>
    <row r="109" spans="1:16" x14ac:dyDescent="0.3">
      <c r="A109" s="4"/>
      <c r="B109" s="192"/>
      <c r="C109" s="18"/>
      <c r="D109" s="38"/>
      <c r="P109" s="109"/>
    </row>
    <row r="110" spans="1:16" x14ac:dyDescent="0.3">
      <c r="A110" s="4"/>
      <c r="B110" s="192"/>
      <c r="C110" s="18"/>
      <c r="D110" s="38"/>
      <c r="P110" s="109"/>
    </row>
    <row r="111" spans="1:16" x14ac:dyDescent="0.3">
      <c r="A111" s="4"/>
      <c r="B111" s="192"/>
      <c r="C111" s="18"/>
      <c r="D111" s="38"/>
      <c r="P111" s="109"/>
    </row>
    <row r="112" spans="1:16" x14ac:dyDescent="0.3">
      <c r="A112" s="4"/>
      <c r="B112" s="192"/>
      <c r="C112" s="18"/>
      <c r="D112" s="38"/>
      <c r="P112" s="109"/>
    </row>
    <row r="113" spans="1:16" x14ac:dyDescent="0.3">
      <c r="A113" s="4"/>
      <c r="B113" s="192"/>
      <c r="C113" s="18"/>
      <c r="D113" s="38"/>
      <c r="P113" s="109"/>
    </row>
    <row r="114" spans="1:16" x14ac:dyDescent="0.3">
      <c r="A114" s="4"/>
      <c r="B114" s="192"/>
      <c r="C114" s="18"/>
      <c r="D114" s="38"/>
      <c r="P114" s="109"/>
    </row>
    <row r="115" spans="1:16" x14ac:dyDescent="0.3">
      <c r="A115" s="4"/>
      <c r="B115" s="192"/>
      <c r="C115" s="18"/>
      <c r="D115" s="38"/>
      <c r="P115" s="109"/>
    </row>
    <row r="116" spans="1:16" x14ac:dyDescent="0.3">
      <c r="A116" s="4"/>
      <c r="B116" s="192"/>
      <c r="C116" s="18"/>
      <c r="D116" s="38"/>
      <c r="P116" s="109"/>
    </row>
    <row r="117" spans="1:16" x14ac:dyDescent="0.3">
      <c r="A117" s="4"/>
      <c r="B117" s="192"/>
      <c r="C117" s="18"/>
      <c r="D117" s="38"/>
      <c r="P117" s="109"/>
    </row>
    <row r="118" spans="1:16" x14ac:dyDescent="0.3">
      <c r="A118" s="4"/>
      <c r="B118" s="192"/>
      <c r="C118" s="18"/>
      <c r="D118" s="38"/>
      <c r="P118" s="109"/>
    </row>
    <row r="119" spans="1:16" x14ac:dyDescent="0.3">
      <c r="A119" s="4"/>
      <c r="B119" s="192"/>
      <c r="C119" s="18"/>
      <c r="D119" s="38"/>
      <c r="P119" s="109"/>
    </row>
    <row r="120" spans="1:16" x14ac:dyDescent="0.3">
      <c r="A120" s="4"/>
      <c r="B120" s="192"/>
      <c r="C120" s="18"/>
      <c r="D120" s="38"/>
      <c r="P120" s="109"/>
    </row>
    <row r="121" spans="1:16" x14ac:dyDescent="0.3">
      <c r="A121" s="4"/>
      <c r="B121" s="192"/>
      <c r="C121" s="18"/>
      <c r="D121" s="38"/>
      <c r="P121" s="109"/>
    </row>
    <row r="122" spans="1:16" x14ac:dyDescent="0.3">
      <c r="A122" s="4"/>
      <c r="B122" s="192"/>
      <c r="C122" s="18"/>
      <c r="D122" s="38"/>
      <c r="P122" s="109"/>
    </row>
    <row r="123" spans="1:16" x14ac:dyDescent="0.3">
      <c r="A123" s="4"/>
      <c r="B123" s="192"/>
      <c r="C123" s="18"/>
      <c r="D123" s="38"/>
      <c r="P123" s="109"/>
    </row>
    <row r="124" spans="1:16" x14ac:dyDescent="0.3">
      <c r="A124" s="4"/>
      <c r="B124" s="192"/>
      <c r="C124" s="18"/>
      <c r="D124" s="38"/>
      <c r="P124" s="109"/>
    </row>
    <row r="125" spans="1:16" x14ac:dyDescent="0.3">
      <c r="A125" s="4"/>
      <c r="B125" s="192"/>
      <c r="C125" s="18"/>
      <c r="D125" s="38"/>
      <c r="P125" s="109"/>
    </row>
    <row r="126" spans="1:16" x14ac:dyDescent="0.3">
      <c r="A126" s="4"/>
      <c r="B126" s="192"/>
      <c r="C126" s="18"/>
      <c r="D126" s="38"/>
      <c r="P126" s="109"/>
    </row>
    <row r="127" spans="1:16" x14ac:dyDescent="0.3">
      <c r="A127" s="4"/>
      <c r="B127" s="192"/>
      <c r="C127" s="18"/>
      <c r="D127" s="38"/>
      <c r="P127" s="109"/>
    </row>
    <row r="128" spans="1:16" x14ac:dyDescent="0.3">
      <c r="A128" s="4"/>
      <c r="B128" s="192"/>
      <c r="C128" s="18"/>
      <c r="D128" s="38"/>
      <c r="P128" s="109"/>
    </row>
    <row r="129" spans="1:16" x14ac:dyDescent="0.3">
      <c r="A129" s="4"/>
      <c r="B129" s="192"/>
      <c r="C129" s="18"/>
      <c r="D129" s="38"/>
      <c r="P129" s="109"/>
    </row>
    <row r="130" spans="1:16" x14ac:dyDescent="0.3">
      <c r="A130" s="4"/>
      <c r="B130" s="192"/>
      <c r="C130" s="18"/>
      <c r="D130" s="38"/>
      <c r="P130" s="109"/>
    </row>
    <row r="131" spans="1:16" x14ac:dyDescent="0.3">
      <c r="A131" s="4"/>
      <c r="B131" s="192"/>
      <c r="C131" s="18"/>
      <c r="D131" s="38"/>
      <c r="P131" s="109"/>
    </row>
    <row r="132" spans="1:16" x14ac:dyDescent="0.3">
      <c r="A132" s="4"/>
      <c r="B132" s="192"/>
      <c r="C132" s="18"/>
      <c r="D132" s="38"/>
      <c r="P132" s="109"/>
    </row>
    <row r="133" spans="1:16" x14ac:dyDescent="0.3">
      <c r="A133" s="4"/>
      <c r="B133" s="192"/>
      <c r="C133" s="18"/>
      <c r="D133" s="38"/>
      <c r="P133" s="109"/>
    </row>
    <row r="134" spans="1:16" x14ac:dyDescent="0.3">
      <c r="A134" s="4"/>
      <c r="B134" s="192"/>
      <c r="C134" s="18"/>
      <c r="D134" s="38"/>
      <c r="P134" s="109"/>
    </row>
    <row r="135" spans="1:16" x14ac:dyDescent="0.3">
      <c r="A135" s="4"/>
      <c r="B135" s="192"/>
      <c r="C135" s="18"/>
      <c r="D135" s="38"/>
      <c r="P135" s="109"/>
    </row>
    <row r="136" spans="1:16" x14ac:dyDescent="0.3">
      <c r="A136" s="4"/>
      <c r="B136" s="192"/>
      <c r="C136" s="18"/>
      <c r="D136" s="38"/>
      <c r="P136" s="109"/>
    </row>
    <row r="137" spans="1:16" x14ac:dyDescent="0.3">
      <c r="A137" s="4"/>
      <c r="B137" s="192"/>
      <c r="C137" s="18"/>
      <c r="D137" s="38"/>
      <c r="P137" s="109"/>
    </row>
    <row r="138" spans="1:16" x14ac:dyDescent="0.3">
      <c r="A138" s="4"/>
      <c r="B138" s="192"/>
      <c r="C138" s="18"/>
      <c r="D138" s="38"/>
      <c r="P138" s="109"/>
    </row>
    <row r="139" spans="1:16" x14ac:dyDescent="0.3">
      <c r="A139" s="4"/>
      <c r="B139" s="192"/>
      <c r="C139" s="18"/>
      <c r="D139" s="38"/>
      <c r="P139" s="109"/>
    </row>
    <row r="140" spans="1:16" x14ac:dyDescent="0.3">
      <c r="A140" s="4"/>
      <c r="B140" s="192"/>
      <c r="C140" s="18"/>
      <c r="D140" s="38"/>
      <c r="P140" s="109"/>
    </row>
    <row r="141" spans="1:16" x14ac:dyDescent="0.3">
      <c r="A141" s="4"/>
      <c r="B141" s="192"/>
      <c r="C141" s="18"/>
      <c r="D141" s="38"/>
      <c r="P141" s="109"/>
    </row>
    <row r="142" spans="1:16" x14ac:dyDescent="0.3">
      <c r="A142" s="4"/>
      <c r="B142" s="192"/>
      <c r="C142" s="18"/>
      <c r="D142" s="38"/>
      <c r="P142" s="109"/>
    </row>
    <row r="143" spans="1:16" x14ac:dyDescent="0.3">
      <c r="A143" s="4"/>
      <c r="B143" s="192"/>
      <c r="C143" s="18"/>
      <c r="D143" s="38"/>
      <c r="P143" s="109"/>
    </row>
    <row r="144" spans="1:16" x14ac:dyDescent="0.3">
      <c r="A144" s="4"/>
      <c r="B144" s="192"/>
      <c r="C144" s="18"/>
      <c r="D144" s="38"/>
      <c r="P144" s="109"/>
    </row>
    <row r="145" spans="1:16" x14ac:dyDescent="0.3">
      <c r="A145" s="4"/>
      <c r="B145" s="192"/>
      <c r="C145" s="18"/>
      <c r="D145" s="38"/>
      <c r="P145" s="109"/>
    </row>
    <row r="146" spans="1:16" x14ac:dyDescent="0.3">
      <c r="A146" s="4"/>
      <c r="B146" s="192"/>
      <c r="C146" s="18"/>
      <c r="D146" s="38"/>
      <c r="P146" s="109"/>
    </row>
    <row r="147" spans="1:16" x14ac:dyDescent="0.3">
      <c r="A147" s="4"/>
      <c r="B147" s="192"/>
      <c r="C147" s="18"/>
      <c r="D147" s="38"/>
      <c r="P147" s="109"/>
    </row>
    <row r="148" spans="1:16" x14ac:dyDescent="0.3">
      <c r="A148" s="4"/>
      <c r="B148" s="192"/>
      <c r="C148" s="18"/>
      <c r="D148" s="38"/>
      <c r="P148" s="109"/>
    </row>
    <row r="149" spans="1:16" x14ac:dyDescent="0.3">
      <c r="A149" s="4"/>
      <c r="B149" s="192"/>
      <c r="C149" s="18"/>
      <c r="D149" s="38"/>
      <c r="P149" s="109"/>
    </row>
    <row r="150" spans="1:16" x14ac:dyDescent="0.3">
      <c r="A150" s="4"/>
      <c r="B150" s="192"/>
      <c r="C150" s="18"/>
      <c r="D150" s="38"/>
      <c r="P150" s="109"/>
    </row>
    <row r="151" spans="1:16" x14ac:dyDescent="0.3">
      <c r="A151" s="4"/>
      <c r="B151" s="192"/>
      <c r="C151" s="18"/>
      <c r="D151" s="38"/>
      <c r="P151" s="109"/>
    </row>
    <row r="152" spans="1:16" x14ac:dyDescent="0.3">
      <c r="A152" s="4"/>
      <c r="B152" s="192"/>
      <c r="C152" s="18"/>
      <c r="D152" s="38"/>
      <c r="P152" s="109"/>
    </row>
    <row r="153" spans="1:16" x14ac:dyDescent="0.3">
      <c r="A153" s="4"/>
      <c r="B153" s="192"/>
      <c r="C153" s="18"/>
      <c r="D153" s="38"/>
      <c r="P153" s="109"/>
    </row>
    <row r="154" spans="1:16" x14ac:dyDescent="0.3">
      <c r="A154" s="4"/>
      <c r="B154" s="192"/>
      <c r="C154" s="18"/>
      <c r="D154" s="38"/>
      <c r="P154" s="109"/>
    </row>
    <row r="155" spans="1:16" x14ac:dyDescent="0.3">
      <c r="A155" s="4"/>
      <c r="B155" s="192"/>
      <c r="C155" s="18"/>
      <c r="D155" s="38"/>
      <c r="P155" s="109"/>
    </row>
    <row r="156" spans="1:16" x14ac:dyDescent="0.3">
      <c r="A156" s="4"/>
      <c r="B156" s="192"/>
      <c r="C156" s="18"/>
      <c r="D156" s="38"/>
      <c r="P156" s="109"/>
    </row>
    <row r="157" spans="1:16" x14ac:dyDescent="0.3">
      <c r="A157" s="4"/>
      <c r="B157" s="192"/>
      <c r="C157" s="18"/>
      <c r="D157" s="38"/>
      <c r="P157" s="109"/>
    </row>
    <row r="158" spans="1:16" x14ac:dyDescent="0.3">
      <c r="A158" s="4"/>
      <c r="B158" s="192"/>
      <c r="C158" s="18"/>
      <c r="D158" s="38"/>
      <c r="P158" s="109"/>
    </row>
    <row r="159" spans="1:16" x14ac:dyDescent="0.3">
      <c r="A159" s="4"/>
      <c r="B159" s="192"/>
      <c r="C159" s="18"/>
      <c r="D159" s="38"/>
      <c r="P159" s="109"/>
    </row>
    <row r="160" spans="1:16" x14ac:dyDescent="0.3">
      <c r="A160" s="4"/>
      <c r="B160" s="192"/>
      <c r="C160" s="18"/>
      <c r="D160" s="38"/>
      <c r="P160" s="109"/>
    </row>
    <row r="161" spans="1:16" x14ac:dyDescent="0.3">
      <c r="A161" s="4"/>
      <c r="B161" s="192"/>
      <c r="C161" s="18"/>
      <c r="D161" s="38"/>
      <c r="P161" s="109"/>
    </row>
    <row r="162" spans="1:16" x14ac:dyDescent="0.3">
      <c r="A162" s="4"/>
      <c r="B162" s="192"/>
      <c r="C162" s="18"/>
      <c r="D162" s="38"/>
      <c r="P162" s="109"/>
    </row>
    <row r="163" spans="1:16" x14ac:dyDescent="0.3">
      <c r="A163" s="4"/>
      <c r="B163" s="192"/>
      <c r="C163" s="18"/>
      <c r="D163" s="38"/>
      <c r="P163" s="109"/>
    </row>
    <row r="164" spans="1:16" x14ac:dyDescent="0.3">
      <c r="A164" s="4"/>
      <c r="B164" s="192"/>
      <c r="C164" s="18"/>
      <c r="D164" s="38"/>
      <c r="P164" s="109"/>
    </row>
    <row r="165" spans="1:16" x14ac:dyDescent="0.3">
      <c r="A165" s="4"/>
      <c r="B165" s="192"/>
      <c r="C165" s="18"/>
      <c r="D165" s="38"/>
      <c r="P165" s="109"/>
    </row>
    <row r="166" spans="1:16" x14ac:dyDescent="0.3">
      <c r="A166" s="4"/>
      <c r="B166" s="192"/>
      <c r="C166" s="18"/>
      <c r="D166" s="38"/>
      <c r="P166" s="109"/>
    </row>
    <row r="167" spans="1:16" x14ac:dyDescent="0.3">
      <c r="A167" s="4"/>
      <c r="B167" s="192"/>
      <c r="C167" s="18"/>
      <c r="D167" s="38"/>
      <c r="P167" s="109"/>
    </row>
    <row r="168" spans="1:16" x14ac:dyDescent="0.3">
      <c r="A168" s="4"/>
      <c r="B168" s="192"/>
      <c r="C168" s="18"/>
      <c r="D168" s="38"/>
      <c r="P168" s="109"/>
    </row>
    <row r="169" spans="1:16" x14ac:dyDescent="0.3">
      <c r="A169" s="4"/>
      <c r="B169" s="192"/>
      <c r="C169" s="18"/>
      <c r="D169" s="38"/>
      <c r="P169" s="109"/>
    </row>
    <row r="170" spans="1:16" x14ac:dyDescent="0.3">
      <c r="A170" s="4"/>
      <c r="B170" s="192"/>
      <c r="C170" s="18"/>
      <c r="D170" s="38"/>
      <c r="P170" s="109"/>
    </row>
    <row r="171" spans="1:16" x14ac:dyDescent="0.3">
      <c r="A171" s="4"/>
      <c r="B171" s="192"/>
      <c r="C171" s="18"/>
      <c r="D171" s="38"/>
      <c r="P171" s="109"/>
    </row>
    <row r="172" spans="1:16" x14ac:dyDescent="0.3">
      <c r="A172" s="4"/>
      <c r="B172" s="192"/>
      <c r="C172" s="18"/>
      <c r="D172" s="38"/>
      <c r="P172" s="109"/>
    </row>
    <row r="173" spans="1:16" x14ac:dyDescent="0.3">
      <c r="A173" s="4"/>
      <c r="B173" s="192"/>
      <c r="C173" s="18"/>
      <c r="D173" s="38"/>
      <c r="P173" s="109"/>
    </row>
    <row r="174" spans="1:16" x14ac:dyDescent="0.3">
      <c r="A174" s="4"/>
      <c r="B174" s="192"/>
      <c r="C174" s="18"/>
      <c r="D174" s="38"/>
      <c r="P174" s="109"/>
    </row>
    <row r="175" spans="1:16" x14ac:dyDescent="0.3">
      <c r="A175" s="4"/>
      <c r="B175" s="192"/>
      <c r="C175" s="18"/>
      <c r="D175" s="38"/>
      <c r="P175" s="109"/>
    </row>
    <row r="176" spans="1:16" x14ac:dyDescent="0.3">
      <c r="A176" s="4"/>
      <c r="B176" s="192"/>
      <c r="C176" s="18"/>
      <c r="D176" s="38"/>
      <c r="P176" s="109"/>
    </row>
    <row r="177" spans="1:16" x14ac:dyDescent="0.3">
      <c r="A177" s="4"/>
      <c r="B177" s="192"/>
      <c r="C177" s="18"/>
      <c r="D177" s="38"/>
      <c r="P177" s="109"/>
    </row>
    <row r="178" spans="1:16" x14ac:dyDescent="0.3">
      <c r="A178" s="4"/>
      <c r="B178" s="192"/>
      <c r="C178" s="18"/>
      <c r="D178" s="38"/>
      <c r="P178" s="109"/>
    </row>
    <row r="179" spans="1:16" x14ac:dyDescent="0.3">
      <c r="A179" s="4"/>
      <c r="B179" s="192"/>
      <c r="C179" s="18"/>
      <c r="D179" s="38"/>
      <c r="P179" s="109"/>
    </row>
    <row r="180" spans="1:16" x14ac:dyDescent="0.3">
      <c r="A180" s="4"/>
      <c r="B180" s="192"/>
      <c r="C180" s="18"/>
      <c r="D180" s="38"/>
      <c r="P180" s="109"/>
    </row>
    <row r="181" spans="1:16" x14ac:dyDescent="0.3">
      <c r="A181" s="4"/>
      <c r="B181" s="192"/>
      <c r="C181" s="18"/>
      <c r="D181" s="38"/>
      <c r="P181" s="109"/>
    </row>
    <row r="182" spans="1:16" x14ac:dyDescent="0.3">
      <c r="A182" s="4"/>
      <c r="B182" s="192"/>
      <c r="C182" s="18"/>
      <c r="D182" s="38"/>
      <c r="P182" s="109"/>
    </row>
    <row r="183" spans="1:16" x14ac:dyDescent="0.3">
      <c r="A183" s="4"/>
      <c r="B183" s="192"/>
      <c r="C183" s="18"/>
      <c r="D183" s="38"/>
      <c r="P183" s="109"/>
    </row>
    <row r="184" spans="1:16" x14ac:dyDescent="0.3">
      <c r="A184" s="4"/>
      <c r="B184" s="192"/>
      <c r="C184" s="18"/>
      <c r="D184" s="38"/>
      <c r="P184" s="109"/>
    </row>
    <row r="185" spans="1:16" x14ac:dyDescent="0.3">
      <c r="A185" s="4"/>
      <c r="B185" s="192"/>
      <c r="C185" s="18"/>
      <c r="D185" s="38"/>
      <c r="P185" s="109"/>
    </row>
    <row r="186" spans="1:16" x14ac:dyDescent="0.3">
      <c r="A186" s="4"/>
      <c r="B186" s="192"/>
      <c r="C186" s="18"/>
      <c r="D186" s="38"/>
      <c r="P186" s="109"/>
    </row>
    <row r="187" spans="1:16" x14ac:dyDescent="0.3">
      <c r="A187" s="4"/>
      <c r="B187" s="192"/>
      <c r="C187" s="18"/>
      <c r="D187" s="38"/>
    </row>
    <row r="188" spans="1:16" x14ac:dyDescent="0.3">
      <c r="A188" s="4"/>
      <c r="B188" s="192"/>
      <c r="C188" s="18"/>
      <c r="D188" s="38"/>
      <c r="P188" s="109"/>
    </row>
    <row r="189" spans="1:16" x14ac:dyDescent="0.3">
      <c r="A189" s="4"/>
      <c r="B189" s="192"/>
      <c r="C189" s="18"/>
      <c r="D189" s="38"/>
    </row>
    <row r="190" spans="1:16" x14ac:dyDescent="0.3">
      <c r="A190" s="4"/>
      <c r="B190" s="192"/>
      <c r="C190" s="18"/>
      <c r="D190" s="38"/>
    </row>
    <row r="191" spans="1:16" x14ac:dyDescent="0.3">
      <c r="A191" s="4"/>
      <c r="B191" s="192"/>
      <c r="C191" s="18"/>
      <c r="D191" s="38"/>
    </row>
    <row r="192" spans="1:16" x14ac:dyDescent="0.3">
      <c r="A192" s="4"/>
      <c r="B192" s="192"/>
      <c r="C192" s="18"/>
      <c r="D192" s="38"/>
    </row>
    <row r="193" spans="1:4" x14ac:dyDescent="0.3">
      <c r="A193" s="4"/>
      <c r="B193" s="192"/>
      <c r="C193" s="18"/>
      <c r="D193" s="38"/>
    </row>
    <row r="194" spans="1:4" x14ac:dyDescent="0.3">
      <c r="A194" s="4"/>
      <c r="B194" s="192"/>
      <c r="C194" s="18"/>
      <c r="D194" s="38"/>
    </row>
    <row r="195" spans="1:4" x14ac:dyDescent="0.3">
      <c r="A195" s="4"/>
      <c r="B195" s="192"/>
      <c r="C195" s="18"/>
      <c r="D195" s="38"/>
    </row>
    <row r="196" spans="1:4" x14ac:dyDescent="0.3">
      <c r="A196" s="4"/>
      <c r="B196" s="192"/>
      <c r="C196" s="18"/>
      <c r="D196" s="38"/>
    </row>
    <row r="197" spans="1:4" x14ac:dyDescent="0.3">
      <c r="A197" s="4"/>
      <c r="B197" s="192"/>
      <c r="C197" s="18"/>
      <c r="D197" s="38"/>
    </row>
    <row r="198" spans="1:4" x14ac:dyDescent="0.3">
      <c r="A198" s="4"/>
      <c r="B198" s="192"/>
      <c r="C198" s="18"/>
      <c r="D198" s="38"/>
    </row>
    <row r="199" spans="1:4" x14ac:dyDescent="0.3">
      <c r="A199" s="4"/>
      <c r="B199" s="192"/>
      <c r="C199" s="18"/>
      <c r="D199" s="38"/>
    </row>
    <row r="200" spans="1:4" x14ac:dyDescent="0.3">
      <c r="A200" s="4"/>
      <c r="B200" s="192"/>
      <c r="C200" s="18"/>
      <c r="D200" s="38"/>
    </row>
    <row r="201" spans="1:4" x14ac:dyDescent="0.3">
      <c r="A201" s="4"/>
      <c r="B201" s="192"/>
      <c r="C201" s="18"/>
      <c r="D201" s="38"/>
    </row>
    <row r="202" spans="1:4" x14ac:dyDescent="0.3">
      <c r="A202" s="4"/>
      <c r="B202" s="192"/>
      <c r="C202" s="18"/>
      <c r="D202" s="38"/>
    </row>
    <row r="203" spans="1:4" x14ac:dyDescent="0.3">
      <c r="A203" s="4"/>
      <c r="B203" s="192"/>
      <c r="C203" s="18"/>
      <c r="D203" s="38"/>
    </row>
    <row r="204" spans="1:4" x14ac:dyDescent="0.3">
      <c r="A204" s="4"/>
      <c r="B204" s="192"/>
      <c r="C204" s="18"/>
      <c r="D204" s="38"/>
    </row>
    <row r="205" spans="1:4" x14ac:dyDescent="0.3">
      <c r="A205" s="4"/>
      <c r="B205" s="192"/>
      <c r="C205" s="18"/>
      <c r="D205" s="38"/>
    </row>
    <row r="206" spans="1:4" x14ac:dyDescent="0.3">
      <c r="A206" s="4"/>
      <c r="B206" s="192"/>
      <c r="C206" s="18"/>
      <c r="D206" s="38"/>
    </row>
    <row r="207" spans="1:4" x14ac:dyDescent="0.3">
      <c r="A207" s="4"/>
      <c r="B207" s="192"/>
      <c r="C207" s="18"/>
      <c r="D207" s="38"/>
    </row>
    <row r="208" spans="1:4" x14ac:dyDescent="0.3">
      <c r="A208" s="4"/>
      <c r="B208" s="192"/>
      <c r="C208" s="18"/>
      <c r="D208" s="38"/>
    </row>
    <row r="209" spans="1:4" x14ac:dyDescent="0.3">
      <c r="A209" s="4"/>
      <c r="B209" s="192"/>
      <c r="C209" s="18"/>
      <c r="D209" s="38"/>
    </row>
    <row r="210" spans="1:4" x14ac:dyDescent="0.3">
      <c r="A210" s="4"/>
      <c r="B210" s="192"/>
      <c r="C210" s="18"/>
      <c r="D210" s="38"/>
    </row>
    <row r="211" spans="1:4" x14ac:dyDescent="0.3">
      <c r="A211" s="4"/>
      <c r="B211" s="192"/>
      <c r="C211" s="18"/>
      <c r="D211" s="38"/>
    </row>
    <row r="212" spans="1:4" x14ac:dyDescent="0.3">
      <c r="A212" s="4"/>
      <c r="B212" s="192"/>
      <c r="C212" s="18"/>
      <c r="D212" s="38"/>
    </row>
    <row r="213" spans="1:4" x14ac:dyDescent="0.3">
      <c r="A213" s="4"/>
      <c r="B213" s="192"/>
      <c r="C213" s="18"/>
      <c r="D213" s="38"/>
    </row>
    <row r="214" spans="1:4" x14ac:dyDescent="0.3">
      <c r="A214" s="4"/>
      <c r="B214" s="192"/>
      <c r="C214" s="18"/>
      <c r="D214" s="38"/>
    </row>
    <row r="215" spans="1:4" x14ac:dyDescent="0.3">
      <c r="A215" s="4"/>
      <c r="B215" s="192"/>
      <c r="C215" s="18"/>
      <c r="D215" s="38"/>
    </row>
    <row r="216" spans="1:4" x14ac:dyDescent="0.3">
      <c r="A216" s="4"/>
      <c r="B216" s="192"/>
      <c r="C216" s="18"/>
      <c r="D216" s="38"/>
    </row>
    <row r="217" spans="1:4" x14ac:dyDescent="0.3">
      <c r="A217" s="4"/>
      <c r="B217" s="192"/>
      <c r="C217" s="18"/>
      <c r="D217" s="38"/>
    </row>
    <row r="218" spans="1:4" x14ac:dyDescent="0.3">
      <c r="A218" s="4"/>
      <c r="B218" s="192"/>
      <c r="C218" s="18"/>
      <c r="D218" s="38"/>
    </row>
    <row r="219" spans="1:4" x14ac:dyDescent="0.3">
      <c r="A219" s="4"/>
      <c r="B219" s="192"/>
      <c r="C219" s="18"/>
      <c r="D219" s="38"/>
    </row>
    <row r="220" spans="1:4" x14ac:dyDescent="0.3">
      <c r="A220" s="4"/>
      <c r="B220" s="192"/>
      <c r="C220" s="18"/>
      <c r="D220" s="38"/>
    </row>
    <row r="221" spans="1:4" x14ac:dyDescent="0.3">
      <c r="D221" s="38"/>
    </row>
    <row r="222" spans="1:4" x14ac:dyDescent="0.3">
      <c r="D222" s="38"/>
    </row>
    <row r="223" spans="1:4" x14ac:dyDescent="0.3">
      <c r="D223" s="38"/>
    </row>
    <row r="224" spans="1:4" x14ac:dyDescent="0.3">
      <c r="D224" s="38"/>
    </row>
    <row r="225" spans="4:4" x14ac:dyDescent="0.3">
      <c r="D225" s="38"/>
    </row>
    <row r="226" spans="4:4" x14ac:dyDescent="0.3">
      <c r="D226" s="38"/>
    </row>
    <row r="227" spans="4:4" x14ac:dyDescent="0.3">
      <c r="D227" s="38"/>
    </row>
    <row r="228" spans="4:4" x14ac:dyDescent="0.3">
      <c r="D228" s="38"/>
    </row>
    <row r="229" spans="4:4" x14ac:dyDescent="0.3">
      <c r="D229" s="38"/>
    </row>
    <row r="230" spans="4:4" x14ac:dyDescent="0.3">
      <c r="D230" s="38"/>
    </row>
    <row r="231" spans="4:4" x14ac:dyDescent="0.3">
      <c r="D231" s="38"/>
    </row>
    <row r="232" spans="4:4" x14ac:dyDescent="0.3">
      <c r="D232" s="38"/>
    </row>
    <row r="233" spans="4:4" x14ac:dyDescent="0.3">
      <c r="D233" s="38"/>
    </row>
    <row r="234" spans="4:4" x14ac:dyDescent="0.3">
      <c r="D234" s="38"/>
    </row>
    <row r="235" spans="4:4" x14ac:dyDescent="0.3">
      <c r="D235" s="38"/>
    </row>
    <row r="236" spans="4:4" x14ac:dyDescent="0.3">
      <c r="D236" s="38"/>
    </row>
    <row r="237" spans="4:4" x14ac:dyDescent="0.3">
      <c r="D237" s="38"/>
    </row>
    <row r="238" spans="4:4" x14ac:dyDescent="0.3">
      <c r="D238" s="38"/>
    </row>
    <row r="239" spans="4:4" x14ac:dyDescent="0.3">
      <c r="D239" s="38"/>
    </row>
    <row r="240" spans="4:4" x14ac:dyDescent="0.3">
      <c r="D240" s="38"/>
    </row>
    <row r="241" spans="4:4" x14ac:dyDescent="0.3">
      <c r="D241" s="38"/>
    </row>
    <row r="242" spans="4:4" x14ac:dyDescent="0.3">
      <c r="D242" s="38"/>
    </row>
    <row r="243" spans="4:4" x14ac:dyDescent="0.3">
      <c r="D243" s="38"/>
    </row>
    <row r="244" spans="4:4" x14ac:dyDescent="0.3">
      <c r="D244" s="38"/>
    </row>
    <row r="245" spans="4:4" x14ac:dyDescent="0.3">
      <c r="D245" s="38"/>
    </row>
    <row r="246" spans="4:4" x14ac:dyDescent="0.3">
      <c r="D246" s="38"/>
    </row>
    <row r="247" spans="4:4" x14ac:dyDescent="0.3">
      <c r="D247" s="38"/>
    </row>
    <row r="248" spans="4:4" x14ac:dyDescent="0.3">
      <c r="D248" s="38"/>
    </row>
    <row r="249" spans="4:4" x14ac:dyDescent="0.3">
      <c r="D249" s="38"/>
    </row>
    <row r="250" spans="4:4" x14ac:dyDescent="0.3">
      <c r="D250" s="38"/>
    </row>
    <row r="251" spans="4:4" x14ac:dyDescent="0.3">
      <c r="D251" s="38"/>
    </row>
    <row r="252" spans="4:4" x14ac:dyDescent="0.3">
      <c r="D252" s="38"/>
    </row>
    <row r="253" spans="4:4" x14ac:dyDescent="0.3">
      <c r="D253" s="38"/>
    </row>
    <row r="254" spans="4:4" x14ac:dyDescent="0.3">
      <c r="D254" s="38"/>
    </row>
    <row r="255" spans="4:4" x14ac:dyDescent="0.3">
      <c r="D255" s="38"/>
    </row>
    <row r="256" spans="4:4" x14ac:dyDescent="0.3">
      <c r="D256" s="38"/>
    </row>
    <row r="257" spans="4:4" x14ac:dyDescent="0.3">
      <c r="D257" s="38"/>
    </row>
    <row r="258" spans="4:4" x14ac:dyDescent="0.3">
      <c r="D258" s="38"/>
    </row>
    <row r="259" spans="4:4" x14ac:dyDescent="0.3">
      <c r="D259" s="38"/>
    </row>
    <row r="260" spans="4:4" x14ac:dyDescent="0.3">
      <c r="D260" s="38"/>
    </row>
    <row r="261" spans="4:4" x14ac:dyDescent="0.3">
      <c r="D261" s="38"/>
    </row>
    <row r="262" spans="4:4" x14ac:dyDescent="0.3">
      <c r="D262" s="38"/>
    </row>
    <row r="263" spans="4:4" x14ac:dyDescent="0.3">
      <c r="D263" s="38"/>
    </row>
    <row r="264" spans="4:4" x14ac:dyDescent="0.3">
      <c r="D264" s="38"/>
    </row>
    <row r="265" spans="4:4" x14ac:dyDescent="0.3">
      <c r="D265" s="38"/>
    </row>
    <row r="266" spans="4:4" x14ac:dyDescent="0.3">
      <c r="D266" s="38"/>
    </row>
    <row r="267" spans="4:4" x14ac:dyDescent="0.3">
      <c r="D267" s="38"/>
    </row>
    <row r="268" spans="4:4" x14ac:dyDescent="0.3">
      <c r="D268" s="38"/>
    </row>
    <row r="269" spans="4:4" x14ac:dyDescent="0.3">
      <c r="D269" s="38"/>
    </row>
    <row r="270" spans="4:4" x14ac:dyDescent="0.3">
      <c r="D270" s="38"/>
    </row>
    <row r="271" spans="4:4" x14ac:dyDescent="0.3">
      <c r="D271" s="38"/>
    </row>
    <row r="272" spans="4:4" x14ac:dyDescent="0.3">
      <c r="D272" s="38"/>
    </row>
    <row r="273" spans="4:4" x14ac:dyDescent="0.3">
      <c r="D273" s="38"/>
    </row>
    <row r="274" spans="4:4" x14ac:dyDescent="0.3">
      <c r="D274" s="38"/>
    </row>
    <row r="275" spans="4:4" x14ac:dyDescent="0.3">
      <c r="D275" s="38"/>
    </row>
    <row r="276" spans="4:4" x14ac:dyDescent="0.3">
      <c r="D276" s="38"/>
    </row>
    <row r="277" spans="4:4" x14ac:dyDescent="0.3">
      <c r="D277" s="38"/>
    </row>
    <row r="278" spans="4:4" x14ac:dyDescent="0.3">
      <c r="D278" s="38"/>
    </row>
    <row r="279" spans="4:4" x14ac:dyDescent="0.3">
      <c r="D279" s="38"/>
    </row>
    <row r="280" spans="4:4" x14ac:dyDescent="0.3">
      <c r="D280" s="38"/>
    </row>
    <row r="281" spans="4:4" x14ac:dyDescent="0.3">
      <c r="D281" s="38"/>
    </row>
    <row r="282" spans="4:4" x14ac:dyDescent="0.3">
      <c r="D282" s="38"/>
    </row>
    <row r="283" spans="4:4" x14ac:dyDescent="0.3">
      <c r="D283" s="38"/>
    </row>
    <row r="284" spans="4:4" x14ac:dyDescent="0.3">
      <c r="D284" s="38"/>
    </row>
    <row r="285" spans="4:4" x14ac:dyDescent="0.3">
      <c r="D285" s="38"/>
    </row>
    <row r="286" spans="4:4" x14ac:dyDescent="0.3">
      <c r="D286" s="38"/>
    </row>
    <row r="287" spans="4:4" x14ac:dyDescent="0.3">
      <c r="D287" s="38"/>
    </row>
    <row r="288" spans="4:4" x14ac:dyDescent="0.3">
      <c r="D288" s="38"/>
    </row>
    <row r="289" spans="4:4" x14ac:dyDescent="0.3">
      <c r="D289" s="38"/>
    </row>
    <row r="290" spans="4:4" x14ac:dyDescent="0.3">
      <c r="D290" s="38"/>
    </row>
    <row r="291" spans="4:4" x14ac:dyDescent="0.3">
      <c r="D291" s="38"/>
    </row>
    <row r="292" spans="4:4" x14ac:dyDescent="0.3">
      <c r="D292" s="38"/>
    </row>
    <row r="293" spans="4:4" x14ac:dyDescent="0.3">
      <c r="D293" s="38"/>
    </row>
    <row r="294" spans="4:4" x14ac:dyDescent="0.3">
      <c r="D294" s="38"/>
    </row>
    <row r="295" spans="4:4" x14ac:dyDescent="0.3">
      <c r="D295" s="38"/>
    </row>
    <row r="296" spans="4:4" x14ac:dyDescent="0.3">
      <c r="D296" s="38"/>
    </row>
    <row r="297" spans="4:4" x14ac:dyDescent="0.3">
      <c r="D297" s="38"/>
    </row>
    <row r="298" spans="4:4" x14ac:dyDescent="0.3">
      <c r="D298" s="38"/>
    </row>
    <row r="299" spans="4:4" x14ac:dyDescent="0.3">
      <c r="D299" s="38"/>
    </row>
    <row r="300" spans="4:4" x14ac:dyDescent="0.3">
      <c r="D300" s="38"/>
    </row>
    <row r="301" spans="4:4" x14ac:dyDescent="0.3">
      <c r="D301" s="38"/>
    </row>
    <row r="302" spans="4:4" x14ac:dyDescent="0.3">
      <c r="D302" s="38"/>
    </row>
    <row r="303" spans="4:4" x14ac:dyDescent="0.3">
      <c r="D303" s="38"/>
    </row>
    <row r="304" spans="4:4" x14ac:dyDescent="0.3">
      <c r="D304" s="38"/>
    </row>
    <row r="305" spans="4:4" x14ac:dyDescent="0.3">
      <c r="D305" s="38"/>
    </row>
    <row r="306" spans="4:4" x14ac:dyDescent="0.3">
      <c r="D306" s="38"/>
    </row>
    <row r="307" spans="4:4" x14ac:dyDescent="0.3">
      <c r="D307" s="38"/>
    </row>
    <row r="308" spans="4:4" x14ac:dyDescent="0.3">
      <c r="D308" s="38"/>
    </row>
    <row r="309" spans="4:4" x14ac:dyDescent="0.3">
      <c r="D309" s="38"/>
    </row>
    <row r="310" spans="4:4" x14ac:dyDescent="0.3">
      <c r="D310" s="38"/>
    </row>
    <row r="311" spans="4:4" x14ac:dyDescent="0.3">
      <c r="D311" s="38"/>
    </row>
    <row r="312" spans="4:4" x14ac:dyDescent="0.3">
      <c r="D312" s="38"/>
    </row>
    <row r="313" spans="4:4" x14ac:dyDescent="0.3">
      <c r="D313" s="38"/>
    </row>
    <row r="314" spans="4:4" x14ac:dyDescent="0.3">
      <c r="D314" s="38"/>
    </row>
    <row r="315" spans="4:4" x14ac:dyDescent="0.3">
      <c r="D315" s="38"/>
    </row>
    <row r="316" spans="4:4" x14ac:dyDescent="0.3">
      <c r="D316" s="38"/>
    </row>
    <row r="317" spans="4:4" x14ac:dyDescent="0.3">
      <c r="D317" s="38"/>
    </row>
    <row r="318" spans="4:4" x14ac:dyDescent="0.3">
      <c r="D318" s="38"/>
    </row>
    <row r="319" spans="4:4" x14ac:dyDescent="0.3">
      <c r="D319" s="38"/>
    </row>
    <row r="320" spans="4:4" x14ac:dyDescent="0.3">
      <c r="D320" s="38"/>
    </row>
    <row r="321" spans="4:4" x14ac:dyDescent="0.3">
      <c r="D321" s="38"/>
    </row>
    <row r="322" spans="4:4" x14ac:dyDescent="0.3">
      <c r="D322" s="38"/>
    </row>
    <row r="323" spans="4:4" x14ac:dyDescent="0.3">
      <c r="D323" s="38"/>
    </row>
    <row r="324" spans="4:4" x14ac:dyDescent="0.3">
      <c r="D324" s="38"/>
    </row>
    <row r="325" spans="4:4" x14ac:dyDescent="0.3">
      <c r="D325" s="38"/>
    </row>
    <row r="326" spans="4:4" x14ac:dyDescent="0.3">
      <c r="D326" s="38"/>
    </row>
    <row r="327" spans="4:4" x14ac:dyDescent="0.3">
      <c r="D327" s="38"/>
    </row>
    <row r="328" spans="4:4" x14ac:dyDescent="0.3">
      <c r="D328" s="38"/>
    </row>
    <row r="329" spans="4:4" x14ac:dyDescent="0.3">
      <c r="D329" s="38"/>
    </row>
    <row r="330" spans="4:4" x14ac:dyDescent="0.3">
      <c r="D330" s="38"/>
    </row>
    <row r="331" spans="4:4" x14ac:dyDescent="0.3">
      <c r="D331" s="38"/>
    </row>
    <row r="332" spans="4:4" x14ac:dyDescent="0.3">
      <c r="D332" s="38"/>
    </row>
    <row r="333" spans="4:4" x14ac:dyDescent="0.3">
      <c r="D333" s="38"/>
    </row>
    <row r="334" spans="4:4" x14ac:dyDescent="0.3">
      <c r="D334" s="38"/>
    </row>
    <row r="335" spans="4:4" x14ac:dyDescent="0.3">
      <c r="D335" s="38"/>
    </row>
    <row r="336" spans="4:4" x14ac:dyDescent="0.3">
      <c r="D336" s="38"/>
    </row>
    <row r="337" spans="4:4" x14ac:dyDescent="0.3">
      <c r="D337" s="38"/>
    </row>
    <row r="338" spans="4:4" x14ac:dyDescent="0.3">
      <c r="D338" s="38"/>
    </row>
    <row r="339" spans="4:4" x14ac:dyDescent="0.3">
      <c r="D339" s="38"/>
    </row>
    <row r="340" spans="4:4" x14ac:dyDescent="0.3">
      <c r="D340" s="38"/>
    </row>
    <row r="341" spans="4:4" x14ac:dyDescent="0.3">
      <c r="D341" s="38"/>
    </row>
    <row r="342" spans="4:4" x14ac:dyDescent="0.3">
      <c r="D342" s="38"/>
    </row>
    <row r="343" spans="4:4" x14ac:dyDescent="0.3">
      <c r="D343" s="38"/>
    </row>
    <row r="344" spans="4:4" x14ac:dyDescent="0.3">
      <c r="D344" s="38"/>
    </row>
    <row r="345" spans="4:4" x14ac:dyDescent="0.3">
      <c r="D345" s="38"/>
    </row>
    <row r="346" spans="4:4" x14ac:dyDescent="0.3">
      <c r="D346" s="38"/>
    </row>
    <row r="347" spans="4:4" x14ac:dyDescent="0.3">
      <c r="D347" s="38"/>
    </row>
    <row r="348" spans="4:4" x14ac:dyDescent="0.3">
      <c r="D348" s="38"/>
    </row>
    <row r="349" spans="4:4" x14ac:dyDescent="0.3">
      <c r="D349" s="38"/>
    </row>
    <row r="350" spans="4:4" x14ac:dyDescent="0.3">
      <c r="D350" s="38"/>
    </row>
    <row r="351" spans="4:4" x14ac:dyDescent="0.3">
      <c r="D351" s="38"/>
    </row>
    <row r="352" spans="4:4" x14ac:dyDescent="0.3">
      <c r="D352" s="38"/>
    </row>
    <row r="353" spans="4:4" x14ac:dyDescent="0.3">
      <c r="D353" s="38"/>
    </row>
    <row r="354" spans="4:4" x14ac:dyDescent="0.3">
      <c r="D354" s="38"/>
    </row>
    <row r="355" spans="4:4" x14ac:dyDescent="0.3">
      <c r="D355" s="38"/>
    </row>
    <row r="356" spans="4:4" x14ac:dyDescent="0.3">
      <c r="D356" s="38"/>
    </row>
    <row r="357" spans="4:4" x14ac:dyDescent="0.3">
      <c r="D357" s="38"/>
    </row>
    <row r="358" spans="4:4" x14ac:dyDescent="0.3">
      <c r="D358" s="38"/>
    </row>
    <row r="359" spans="4:4" x14ac:dyDescent="0.3">
      <c r="D359" s="38"/>
    </row>
    <row r="360" spans="4:4" x14ac:dyDescent="0.3">
      <c r="D360" s="38"/>
    </row>
    <row r="361" spans="4:4" x14ac:dyDescent="0.3">
      <c r="D361" s="38"/>
    </row>
    <row r="362" spans="4:4" x14ac:dyDescent="0.3">
      <c r="D362" s="38"/>
    </row>
    <row r="363" spans="4:4" x14ac:dyDescent="0.3">
      <c r="D363" s="38"/>
    </row>
    <row r="364" spans="4:4" x14ac:dyDescent="0.3">
      <c r="D364" s="38"/>
    </row>
    <row r="365" spans="4:4" x14ac:dyDescent="0.3">
      <c r="D365" s="38"/>
    </row>
    <row r="366" spans="4:4" x14ac:dyDescent="0.3">
      <c r="D366" s="38"/>
    </row>
    <row r="367" spans="4:4" x14ac:dyDescent="0.3">
      <c r="D367" s="38"/>
    </row>
    <row r="368" spans="4:4" x14ac:dyDescent="0.3">
      <c r="D368" s="38"/>
    </row>
    <row r="369" spans="4:4" x14ac:dyDescent="0.3">
      <c r="D369" s="38"/>
    </row>
    <row r="370" spans="4:4" x14ac:dyDescent="0.3">
      <c r="D370" s="38"/>
    </row>
    <row r="371" spans="4:4" x14ac:dyDescent="0.3">
      <c r="D371" s="38"/>
    </row>
    <row r="372" spans="4:4" x14ac:dyDescent="0.3">
      <c r="D372" s="38"/>
    </row>
    <row r="373" spans="4:4" x14ac:dyDescent="0.3">
      <c r="D373" s="38"/>
    </row>
    <row r="374" spans="4:4" x14ac:dyDescent="0.3">
      <c r="D374" s="38"/>
    </row>
    <row r="375" spans="4:4" x14ac:dyDescent="0.3">
      <c r="D375" s="38"/>
    </row>
    <row r="376" spans="4:4" x14ac:dyDescent="0.3">
      <c r="D376" s="38"/>
    </row>
    <row r="377" spans="4:4" x14ac:dyDescent="0.3">
      <c r="D377" s="38"/>
    </row>
    <row r="378" spans="4:4" x14ac:dyDescent="0.3">
      <c r="D378" s="38"/>
    </row>
    <row r="379" spans="4:4" x14ac:dyDescent="0.3">
      <c r="D379" s="38"/>
    </row>
    <row r="380" spans="4:4" x14ac:dyDescent="0.3">
      <c r="D380" s="38"/>
    </row>
    <row r="381" spans="4:4" x14ac:dyDescent="0.3">
      <c r="D381" s="38"/>
    </row>
    <row r="382" spans="4:4" x14ac:dyDescent="0.3">
      <c r="D382" s="38"/>
    </row>
    <row r="383" spans="4:4" x14ac:dyDescent="0.3">
      <c r="D383" s="38"/>
    </row>
    <row r="384" spans="4:4" x14ac:dyDescent="0.3">
      <c r="D384" s="38"/>
    </row>
    <row r="385" spans="4:4" x14ac:dyDescent="0.3">
      <c r="D385" s="38"/>
    </row>
    <row r="386" spans="4:4" x14ac:dyDescent="0.3">
      <c r="D386" s="38"/>
    </row>
    <row r="387" spans="4:4" x14ac:dyDescent="0.3">
      <c r="D387" s="38"/>
    </row>
    <row r="388" spans="4:4" x14ac:dyDescent="0.3">
      <c r="D388" s="38"/>
    </row>
    <row r="389" spans="4:4" x14ac:dyDescent="0.3">
      <c r="D389" s="38"/>
    </row>
    <row r="390" spans="4:4" x14ac:dyDescent="0.3">
      <c r="D390" s="38"/>
    </row>
    <row r="391" spans="4:4" x14ac:dyDescent="0.3">
      <c r="D391" s="38"/>
    </row>
    <row r="392" spans="4:4" x14ac:dyDescent="0.3">
      <c r="D392" s="38"/>
    </row>
    <row r="393" spans="4:4" x14ac:dyDescent="0.3">
      <c r="D393" s="38"/>
    </row>
    <row r="394" spans="4:4" x14ac:dyDescent="0.3">
      <c r="D394" s="38"/>
    </row>
    <row r="395" spans="4:4" x14ac:dyDescent="0.3">
      <c r="D395" s="38"/>
    </row>
    <row r="396" spans="4:4" x14ac:dyDescent="0.3">
      <c r="D396" s="38"/>
    </row>
    <row r="397" spans="4:4" x14ac:dyDescent="0.3">
      <c r="D397" s="38"/>
    </row>
    <row r="398" spans="4:4" x14ac:dyDescent="0.3">
      <c r="D398" s="38"/>
    </row>
    <row r="399" spans="4:4" x14ac:dyDescent="0.3">
      <c r="D399" s="38"/>
    </row>
    <row r="400" spans="4:4" x14ac:dyDescent="0.3">
      <c r="D400" s="38"/>
    </row>
    <row r="401" spans="4:4" x14ac:dyDescent="0.3">
      <c r="D401" s="38"/>
    </row>
    <row r="402" spans="4:4" x14ac:dyDescent="0.3">
      <c r="D402" s="38"/>
    </row>
    <row r="403" spans="4:4" x14ac:dyDescent="0.3">
      <c r="D403" s="38"/>
    </row>
    <row r="404" spans="4:4" x14ac:dyDescent="0.3">
      <c r="D404" s="38"/>
    </row>
    <row r="405" spans="4:4" x14ac:dyDescent="0.3">
      <c r="D405" s="38"/>
    </row>
    <row r="406" spans="4:4" x14ac:dyDescent="0.3">
      <c r="D406" s="38"/>
    </row>
    <row r="407" spans="4:4" x14ac:dyDescent="0.3">
      <c r="D407" s="38"/>
    </row>
    <row r="408" spans="4:4" x14ac:dyDescent="0.3">
      <c r="D408" s="38"/>
    </row>
    <row r="409" spans="4:4" x14ac:dyDescent="0.3">
      <c r="D409" s="38"/>
    </row>
    <row r="410" spans="4:4" x14ac:dyDescent="0.3">
      <c r="D410" s="38"/>
    </row>
    <row r="411" spans="4:4" x14ac:dyDescent="0.3">
      <c r="D411" s="38"/>
    </row>
    <row r="412" spans="4:4" x14ac:dyDescent="0.3">
      <c r="D412" s="38"/>
    </row>
    <row r="413" spans="4:4" x14ac:dyDescent="0.3">
      <c r="D413" s="38"/>
    </row>
    <row r="414" spans="4:4" x14ac:dyDescent="0.3">
      <c r="D414" s="38"/>
    </row>
    <row r="415" spans="4:4" x14ac:dyDescent="0.3">
      <c r="D415" s="38"/>
    </row>
    <row r="416" spans="4:4" x14ac:dyDescent="0.3">
      <c r="D416" s="38"/>
    </row>
    <row r="417" spans="4:4" x14ac:dyDescent="0.3">
      <c r="D417" s="38"/>
    </row>
    <row r="418" spans="4:4" x14ac:dyDescent="0.3">
      <c r="D418" s="38"/>
    </row>
    <row r="419" spans="4:4" x14ac:dyDescent="0.3">
      <c r="D419" s="38"/>
    </row>
    <row r="420" spans="4:4" x14ac:dyDescent="0.3">
      <c r="D420" s="38"/>
    </row>
    <row r="421" spans="4:4" x14ac:dyDescent="0.3">
      <c r="D421" s="38"/>
    </row>
    <row r="422" spans="4:4" x14ac:dyDescent="0.3">
      <c r="D422" s="38"/>
    </row>
    <row r="423" spans="4:4" x14ac:dyDescent="0.3">
      <c r="D423" s="38"/>
    </row>
    <row r="424" spans="4:4" x14ac:dyDescent="0.3">
      <c r="D424" s="38"/>
    </row>
    <row r="425" spans="4:4" x14ac:dyDescent="0.3">
      <c r="D425" s="38"/>
    </row>
    <row r="426" spans="4:4" x14ac:dyDescent="0.3">
      <c r="D426" s="38"/>
    </row>
    <row r="427" spans="4:4" x14ac:dyDescent="0.3">
      <c r="D427" s="38"/>
    </row>
    <row r="428" spans="4:4" x14ac:dyDescent="0.3">
      <c r="D428" s="38"/>
    </row>
    <row r="429" spans="4:4" x14ac:dyDescent="0.3">
      <c r="D429" s="38"/>
    </row>
    <row r="430" spans="4:4" x14ac:dyDescent="0.3">
      <c r="D430" s="38"/>
    </row>
    <row r="431" spans="4:4" x14ac:dyDescent="0.3">
      <c r="D431" s="38"/>
    </row>
    <row r="432" spans="4:4" x14ac:dyDescent="0.3">
      <c r="D432" s="38"/>
    </row>
    <row r="433" spans="4:4" x14ac:dyDescent="0.3">
      <c r="D433" s="38"/>
    </row>
    <row r="434" spans="4:4" x14ac:dyDescent="0.3">
      <c r="D434" s="38"/>
    </row>
    <row r="435" spans="4:4" x14ac:dyDescent="0.3">
      <c r="D435" s="38"/>
    </row>
    <row r="436" spans="4:4" x14ac:dyDescent="0.3">
      <c r="D436" s="38"/>
    </row>
    <row r="437" spans="4:4" x14ac:dyDescent="0.3">
      <c r="D437" s="38"/>
    </row>
    <row r="438" spans="4:4" x14ac:dyDescent="0.3">
      <c r="D438" s="38"/>
    </row>
    <row r="439" spans="4:4" x14ac:dyDescent="0.3">
      <c r="D439" s="38"/>
    </row>
    <row r="440" spans="4:4" x14ac:dyDescent="0.3">
      <c r="D440" s="38"/>
    </row>
    <row r="441" spans="4:4" x14ac:dyDescent="0.3">
      <c r="D441" s="38"/>
    </row>
    <row r="442" spans="4:4" x14ac:dyDescent="0.3">
      <c r="D442" s="38"/>
    </row>
    <row r="443" spans="4:4" x14ac:dyDescent="0.3">
      <c r="D443" s="38"/>
    </row>
    <row r="444" spans="4:4" x14ac:dyDescent="0.3">
      <c r="D444" s="38"/>
    </row>
    <row r="445" spans="4:4" x14ac:dyDescent="0.3">
      <c r="D445" s="38"/>
    </row>
    <row r="446" spans="4:4" x14ac:dyDescent="0.3">
      <c r="D446" s="38"/>
    </row>
    <row r="447" spans="4:4" x14ac:dyDescent="0.3">
      <c r="D447" s="38"/>
    </row>
    <row r="448" spans="4:4" x14ac:dyDescent="0.3">
      <c r="D448" s="38"/>
    </row>
    <row r="449" spans="4:4" x14ac:dyDescent="0.3">
      <c r="D449" s="38"/>
    </row>
    <row r="450" spans="4:4" x14ac:dyDescent="0.3">
      <c r="D450" s="38"/>
    </row>
    <row r="451" spans="4:4" x14ac:dyDescent="0.3">
      <c r="D451" s="38"/>
    </row>
    <row r="452" spans="4:4" x14ac:dyDescent="0.3">
      <c r="D452" s="38"/>
    </row>
    <row r="453" spans="4:4" x14ac:dyDescent="0.3">
      <c r="D453" s="38"/>
    </row>
    <row r="454" spans="4:4" x14ac:dyDescent="0.3">
      <c r="D454" s="38"/>
    </row>
    <row r="455" spans="4:4" x14ac:dyDescent="0.3">
      <c r="D455" s="38"/>
    </row>
    <row r="456" spans="4:4" x14ac:dyDescent="0.3">
      <c r="D456" s="38"/>
    </row>
    <row r="457" spans="4:4" x14ac:dyDescent="0.3">
      <c r="D457" s="38"/>
    </row>
    <row r="458" spans="4:4" x14ac:dyDescent="0.3">
      <c r="D458" s="38"/>
    </row>
    <row r="459" spans="4:4" x14ac:dyDescent="0.3">
      <c r="D459" s="38"/>
    </row>
    <row r="460" spans="4:4" x14ac:dyDescent="0.3">
      <c r="D460" s="38"/>
    </row>
    <row r="461" spans="4:4" x14ac:dyDescent="0.3">
      <c r="D461" s="38"/>
    </row>
    <row r="462" spans="4:4" x14ac:dyDescent="0.3">
      <c r="D462" s="38"/>
    </row>
    <row r="463" spans="4:4" x14ac:dyDescent="0.3">
      <c r="D463" s="38"/>
    </row>
    <row r="464" spans="4:4" x14ac:dyDescent="0.3">
      <c r="D464" s="38"/>
    </row>
    <row r="465" spans="4:4" x14ac:dyDescent="0.3">
      <c r="D465" s="38"/>
    </row>
    <row r="466" spans="4:4" x14ac:dyDescent="0.3">
      <c r="D466" s="38"/>
    </row>
    <row r="467" spans="4:4" x14ac:dyDescent="0.3">
      <c r="D467" s="38"/>
    </row>
    <row r="468" spans="4:4" x14ac:dyDescent="0.3">
      <c r="D468" s="38"/>
    </row>
    <row r="469" spans="4:4" x14ac:dyDescent="0.3">
      <c r="D469" s="38"/>
    </row>
    <row r="470" spans="4:4" x14ac:dyDescent="0.3">
      <c r="D470" s="38"/>
    </row>
    <row r="471" spans="4:4" x14ac:dyDescent="0.3">
      <c r="D471" s="38"/>
    </row>
    <row r="472" spans="4:4" x14ac:dyDescent="0.3">
      <c r="D472" s="38"/>
    </row>
    <row r="473" spans="4:4" x14ac:dyDescent="0.3">
      <c r="D473" s="38"/>
    </row>
    <row r="474" spans="4:4" x14ac:dyDescent="0.3">
      <c r="D474" s="38"/>
    </row>
    <row r="475" spans="4:4" x14ac:dyDescent="0.3">
      <c r="D475" s="38"/>
    </row>
    <row r="476" spans="4:4" x14ac:dyDescent="0.3">
      <c r="D476" s="38"/>
    </row>
    <row r="477" spans="4:4" x14ac:dyDescent="0.3">
      <c r="D477" s="38"/>
    </row>
    <row r="478" spans="4:4" x14ac:dyDescent="0.3">
      <c r="D478" s="38"/>
    </row>
    <row r="479" spans="4:4" x14ac:dyDescent="0.3">
      <c r="D479" s="38"/>
    </row>
    <row r="480" spans="4:4" x14ac:dyDescent="0.3">
      <c r="D480" s="38"/>
    </row>
    <row r="481" spans="4:4" x14ac:dyDescent="0.3">
      <c r="D481" s="38"/>
    </row>
    <row r="482" spans="4:4" x14ac:dyDescent="0.3">
      <c r="D482" s="38"/>
    </row>
    <row r="483" spans="4:4" x14ac:dyDescent="0.3">
      <c r="D483" s="38"/>
    </row>
    <row r="484" spans="4:4" x14ac:dyDescent="0.3">
      <c r="D484" s="38"/>
    </row>
    <row r="485" spans="4:4" x14ac:dyDescent="0.3">
      <c r="D485" s="38"/>
    </row>
    <row r="486" spans="4:4" x14ac:dyDescent="0.3">
      <c r="D486" s="38"/>
    </row>
    <row r="487" spans="4:4" x14ac:dyDescent="0.3">
      <c r="D487" s="38"/>
    </row>
    <row r="488" spans="4:4" x14ac:dyDescent="0.3">
      <c r="D488" s="38"/>
    </row>
    <row r="489" spans="4:4" x14ac:dyDescent="0.3">
      <c r="D489" s="38"/>
    </row>
    <row r="490" spans="4:4" x14ac:dyDescent="0.3">
      <c r="D490" s="38"/>
    </row>
    <row r="491" spans="4:4" x14ac:dyDescent="0.3">
      <c r="D491" s="38"/>
    </row>
    <row r="492" spans="4:4" x14ac:dyDescent="0.3">
      <c r="D492" s="38"/>
    </row>
    <row r="493" spans="4:4" x14ac:dyDescent="0.3">
      <c r="D493" s="38"/>
    </row>
    <row r="494" spans="4:4" x14ac:dyDescent="0.3">
      <c r="D494" s="38"/>
    </row>
    <row r="495" spans="4:4" x14ac:dyDescent="0.3">
      <c r="D495" s="38"/>
    </row>
    <row r="496" spans="4:4" x14ac:dyDescent="0.3">
      <c r="D496" s="38"/>
    </row>
    <row r="497" spans="4:4" x14ac:dyDescent="0.3">
      <c r="D497" s="38"/>
    </row>
    <row r="498" spans="4:4" x14ac:dyDescent="0.3">
      <c r="D498" s="38"/>
    </row>
    <row r="499" spans="4:4" x14ac:dyDescent="0.3">
      <c r="D499" s="38"/>
    </row>
    <row r="500" spans="4:4" x14ac:dyDescent="0.3">
      <c r="D500" s="38"/>
    </row>
    <row r="501" spans="4:4" x14ac:dyDescent="0.3">
      <c r="D501" s="38"/>
    </row>
    <row r="502" spans="4:4" x14ac:dyDescent="0.3">
      <c r="D502" s="38"/>
    </row>
    <row r="503" spans="4:4" x14ac:dyDescent="0.3">
      <c r="D503" s="38"/>
    </row>
    <row r="504" spans="4:4" x14ac:dyDescent="0.3">
      <c r="D504" s="38"/>
    </row>
    <row r="505" spans="4:4" x14ac:dyDescent="0.3">
      <c r="D505" s="38"/>
    </row>
    <row r="506" spans="4:4" x14ac:dyDescent="0.3">
      <c r="D506" s="38"/>
    </row>
    <row r="507" spans="4:4" x14ac:dyDescent="0.3">
      <c r="D507" s="38"/>
    </row>
    <row r="508" spans="4:4" x14ac:dyDescent="0.3">
      <c r="D508" s="38"/>
    </row>
    <row r="509" spans="4:4" x14ac:dyDescent="0.3">
      <c r="D509" s="38"/>
    </row>
    <row r="510" spans="4:4" x14ac:dyDescent="0.3">
      <c r="D510" s="38"/>
    </row>
    <row r="511" spans="4:4" x14ac:dyDescent="0.3">
      <c r="D511" s="38"/>
    </row>
    <row r="512" spans="4:4" x14ac:dyDescent="0.3">
      <c r="D512" s="38"/>
    </row>
    <row r="513" spans="4:4" x14ac:dyDescent="0.3">
      <c r="D513" s="38"/>
    </row>
    <row r="514" spans="4:4" x14ac:dyDescent="0.3">
      <c r="D514" s="38"/>
    </row>
    <row r="515" spans="4:4" x14ac:dyDescent="0.3">
      <c r="D515" s="38"/>
    </row>
    <row r="516" spans="4:4" x14ac:dyDescent="0.3">
      <c r="D516" s="38"/>
    </row>
    <row r="517" spans="4:4" x14ac:dyDescent="0.3">
      <c r="D517" s="38"/>
    </row>
    <row r="518" spans="4:4" x14ac:dyDescent="0.3">
      <c r="D518" s="38"/>
    </row>
    <row r="519" spans="4:4" x14ac:dyDescent="0.3">
      <c r="D519" s="38"/>
    </row>
    <row r="520" spans="4:4" x14ac:dyDescent="0.3">
      <c r="D520" s="38"/>
    </row>
    <row r="521" spans="4:4" x14ac:dyDescent="0.3">
      <c r="D521" s="38"/>
    </row>
    <row r="522" spans="4:4" x14ac:dyDescent="0.3">
      <c r="D522" s="38"/>
    </row>
  </sheetData>
  <sheetProtection formatCells="0" formatColumns="0" formatRows="0"/>
  <pageMargins left="0.7" right="0.7" top="0.75" bottom="0.75" header="0.3" footer="0.3"/>
  <pageSetup scale="46"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361AA-1F33-41CA-842B-46C9999153DA}">
  <dimension ref="A1:T347"/>
  <sheetViews>
    <sheetView zoomScale="90" zoomScaleNormal="90" workbookViewId="0">
      <pane xSplit="3" ySplit="1" topLeftCell="D2" activePane="bottomRight" state="frozen"/>
      <selection activeCell="F4" sqref="F4:G5"/>
      <selection pane="topRight" activeCell="F4" sqref="F4:G5"/>
      <selection pane="bottomLeft" activeCell="F4" sqref="F4:G5"/>
      <selection pane="bottomRight" activeCell="F4" sqref="F4:G5"/>
    </sheetView>
  </sheetViews>
  <sheetFormatPr defaultRowHeight="14.4" x14ac:dyDescent="0.3"/>
  <cols>
    <col min="1" max="1" width="9" style="72" customWidth="1"/>
    <col min="2" max="2" width="57.44140625" customWidth="1"/>
    <col min="3" max="3" width="34.21875" customWidth="1"/>
    <col min="4" max="96" width="20.6640625" customWidth="1"/>
  </cols>
  <sheetData>
    <row r="1" spans="1:16" ht="42" customHeight="1" x14ac:dyDescent="0.3">
      <c r="A1" t="s">
        <v>519</v>
      </c>
      <c r="B1" t="s">
        <v>520</v>
      </c>
      <c r="C1" t="s">
        <v>60</v>
      </c>
      <c r="D1" t="s">
        <v>288</v>
      </c>
      <c r="E1" t="s">
        <v>289</v>
      </c>
      <c r="F1" t="s">
        <v>290</v>
      </c>
      <c r="G1" t="s">
        <v>291</v>
      </c>
      <c r="H1" t="s">
        <v>338</v>
      </c>
      <c r="I1" t="s">
        <v>292</v>
      </c>
      <c r="J1" t="s">
        <v>294</v>
      </c>
      <c r="K1" t="s">
        <v>295</v>
      </c>
      <c r="L1" t="s">
        <v>296</v>
      </c>
      <c r="M1" t="s">
        <v>359</v>
      </c>
      <c r="N1" t="s">
        <v>298</v>
      </c>
      <c r="O1" t="s">
        <v>299</v>
      </c>
      <c r="P1" t="s">
        <v>300</v>
      </c>
    </row>
    <row r="2" spans="1:16" x14ac:dyDescent="0.3">
      <c r="A2" t="s">
        <v>167</v>
      </c>
      <c r="B2" t="s">
        <v>9</v>
      </c>
      <c r="C2" t="s">
        <v>2</v>
      </c>
      <c r="D2">
        <v>53926</v>
      </c>
      <c r="E2">
        <v>53880</v>
      </c>
      <c r="F2">
        <v>53881</v>
      </c>
      <c r="G2">
        <v>53938</v>
      </c>
      <c r="H2">
        <v>53884</v>
      </c>
      <c r="I2">
        <v>53889</v>
      </c>
      <c r="J2">
        <v>53897</v>
      </c>
      <c r="K2">
        <v>53970</v>
      </c>
      <c r="L2">
        <v>53950</v>
      </c>
      <c r="M2">
        <v>53902</v>
      </c>
      <c r="N2">
        <v>53923</v>
      </c>
      <c r="O2">
        <v>53908</v>
      </c>
      <c r="P2">
        <v>53913</v>
      </c>
    </row>
    <row r="3" spans="1:16" x14ac:dyDescent="0.3">
      <c r="A3">
        <v>13</v>
      </c>
      <c r="B3" t="s">
        <v>168</v>
      </c>
      <c r="D3">
        <v>198063956</v>
      </c>
      <c r="E3">
        <v>109493412</v>
      </c>
      <c r="F3">
        <v>280819284</v>
      </c>
      <c r="G3">
        <v>2896703000</v>
      </c>
      <c r="J3">
        <v>73639637</v>
      </c>
      <c r="L3">
        <v>105881657</v>
      </c>
      <c r="M3">
        <v>55384637</v>
      </c>
      <c r="N3">
        <v>68435352</v>
      </c>
      <c r="O3">
        <v>16383032</v>
      </c>
    </row>
    <row r="4" spans="1:16" x14ac:dyDescent="0.3">
      <c r="A4">
        <v>14</v>
      </c>
      <c r="B4" t="s">
        <v>169</v>
      </c>
      <c r="D4">
        <v>63883830</v>
      </c>
      <c r="E4">
        <v>47620920</v>
      </c>
      <c r="F4">
        <v>67619077</v>
      </c>
      <c r="G4">
        <v>2697943000</v>
      </c>
      <c r="J4">
        <v>30328047</v>
      </c>
      <c r="L4">
        <v>29953344</v>
      </c>
      <c r="M4">
        <v>17889562</v>
      </c>
      <c r="N4">
        <v>36235902</v>
      </c>
      <c r="O4">
        <v>7733063</v>
      </c>
    </row>
    <row r="5" spans="1:16" x14ac:dyDescent="0.3">
      <c r="A5">
        <v>32</v>
      </c>
      <c r="B5" t="s">
        <v>170</v>
      </c>
      <c r="D5">
        <v>31645558</v>
      </c>
      <c r="E5">
        <v>11732470</v>
      </c>
      <c r="F5">
        <v>18839886</v>
      </c>
      <c r="G5">
        <v>560105000</v>
      </c>
      <c r="J5">
        <v>16947845</v>
      </c>
      <c r="L5">
        <v>16887784</v>
      </c>
      <c r="M5">
        <v>8212102</v>
      </c>
      <c r="N5">
        <v>9353220</v>
      </c>
      <c r="O5">
        <v>2411947</v>
      </c>
    </row>
    <row r="6" spans="1:16" x14ac:dyDescent="0.3">
      <c r="A6">
        <v>33</v>
      </c>
      <c r="B6" t="s">
        <v>33</v>
      </c>
      <c r="D6">
        <v>-5100711</v>
      </c>
      <c r="E6">
        <v>21364855</v>
      </c>
      <c r="F6">
        <v>58818666</v>
      </c>
      <c r="G6">
        <v>1104399000</v>
      </c>
      <c r="J6">
        <v>-8072492</v>
      </c>
      <c r="L6">
        <v>-21859937</v>
      </c>
      <c r="M6">
        <v>-21592930</v>
      </c>
      <c r="N6">
        <v>5923463</v>
      </c>
      <c r="O6">
        <v>819211</v>
      </c>
    </row>
    <row r="7" spans="1:16" x14ac:dyDescent="0.3">
      <c r="A7">
        <v>34</v>
      </c>
      <c r="B7" t="s">
        <v>171</v>
      </c>
      <c r="D7">
        <v>408221952</v>
      </c>
      <c r="E7">
        <v>58865679</v>
      </c>
      <c r="F7">
        <v>250371744</v>
      </c>
      <c r="G7">
        <v>7626139000</v>
      </c>
      <c r="J7">
        <v>35932417</v>
      </c>
      <c r="L7">
        <v>203208096</v>
      </c>
      <c r="M7">
        <v>3981300</v>
      </c>
      <c r="N7">
        <v>10912180</v>
      </c>
      <c r="O7">
        <v>5690994</v>
      </c>
    </row>
    <row r="8" spans="1:16" x14ac:dyDescent="0.3">
      <c r="A8">
        <v>35</v>
      </c>
      <c r="B8" t="s">
        <v>172</v>
      </c>
      <c r="D8">
        <v>81279857</v>
      </c>
      <c r="E8">
        <v>26980192</v>
      </c>
      <c r="F8">
        <v>20698782</v>
      </c>
      <c r="G8">
        <v>1383498000</v>
      </c>
      <c r="J8">
        <v>34429677</v>
      </c>
      <c r="L8">
        <v>55275420</v>
      </c>
      <c r="M8">
        <v>15556430</v>
      </c>
      <c r="N8">
        <v>31158298</v>
      </c>
      <c r="O8">
        <v>5512613</v>
      </c>
    </row>
    <row r="9" spans="1:16" x14ac:dyDescent="0.3">
      <c r="A9">
        <v>36</v>
      </c>
      <c r="B9" t="s">
        <v>173</v>
      </c>
      <c r="D9">
        <v>582855027</v>
      </c>
      <c r="E9">
        <v>241705967</v>
      </c>
      <c r="F9">
        <v>380872048</v>
      </c>
      <c r="G9">
        <v>10342280000</v>
      </c>
      <c r="J9">
        <v>326242535</v>
      </c>
      <c r="L9">
        <v>393088212</v>
      </c>
      <c r="M9">
        <v>163606037</v>
      </c>
      <c r="N9">
        <v>207895216</v>
      </c>
      <c r="O9">
        <v>113846781</v>
      </c>
    </row>
    <row r="10" spans="1:16" x14ac:dyDescent="0.3">
      <c r="A10">
        <v>37</v>
      </c>
      <c r="B10" t="s">
        <v>174</v>
      </c>
      <c r="D10">
        <v>67212924</v>
      </c>
      <c r="E10">
        <v>6726909</v>
      </c>
      <c r="F10">
        <v>58417486</v>
      </c>
      <c r="G10">
        <v>2728902000</v>
      </c>
      <c r="J10">
        <v>48792267</v>
      </c>
      <c r="L10">
        <v>88814615</v>
      </c>
      <c r="M10">
        <v>35587555</v>
      </c>
      <c r="N10">
        <v>25449292</v>
      </c>
      <c r="O10">
        <v>1460968</v>
      </c>
    </row>
    <row r="11" spans="1:16" x14ac:dyDescent="0.3">
      <c r="A11">
        <v>38</v>
      </c>
      <c r="B11" t="s">
        <v>175</v>
      </c>
      <c r="D11">
        <v>471624037</v>
      </c>
      <c r="E11">
        <v>233709289</v>
      </c>
      <c r="F11">
        <v>212671461</v>
      </c>
      <c r="G11">
        <v>9075934000</v>
      </c>
      <c r="J11">
        <v>82566590</v>
      </c>
      <c r="L11">
        <v>341134256</v>
      </c>
      <c r="M11">
        <v>44291485</v>
      </c>
      <c r="N11">
        <v>42588357</v>
      </c>
      <c r="O11">
        <v>24697306</v>
      </c>
    </row>
    <row r="12" spans="1:16" x14ac:dyDescent="0.3">
      <c r="A12">
        <v>39</v>
      </c>
      <c r="B12" t="s">
        <v>176</v>
      </c>
      <c r="D12">
        <v>7427058</v>
      </c>
      <c r="E12">
        <v>-2584428</v>
      </c>
      <c r="F12">
        <v>5684428</v>
      </c>
      <c r="G12">
        <v>51485000</v>
      </c>
      <c r="J12">
        <v>2419193</v>
      </c>
      <c r="L12">
        <v>-2850385</v>
      </c>
      <c r="M12">
        <v>3946932</v>
      </c>
      <c r="N12">
        <v>2585997</v>
      </c>
      <c r="O12">
        <v>735780</v>
      </c>
    </row>
    <row r="13" spans="1:16" x14ac:dyDescent="0.3">
      <c r="A13">
        <v>40</v>
      </c>
      <c r="B13" t="s">
        <v>177</v>
      </c>
      <c r="D13">
        <v>510633233</v>
      </c>
      <c r="E13">
        <v>205663603</v>
      </c>
      <c r="F13">
        <v>398476799</v>
      </c>
      <c r="G13">
        <v>9765165000</v>
      </c>
      <c r="J13">
        <v>341091358</v>
      </c>
      <c r="L13">
        <v>327275837</v>
      </c>
      <c r="M13">
        <v>104516283</v>
      </c>
      <c r="N13">
        <v>187411525</v>
      </c>
      <c r="O13">
        <v>69552413</v>
      </c>
    </row>
    <row r="14" spans="1:16" x14ac:dyDescent="0.3">
      <c r="A14">
        <v>41</v>
      </c>
      <c r="B14" t="s">
        <v>178</v>
      </c>
      <c r="D14">
        <v>2329222</v>
      </c>
      <c r="E14">
        <v>59956</v>
      </c>
      <c r="F14">
        <v>2386343</v>
      </c>
      <c r="G14">
        <v>165796000</v>
      </c>
      <c r="J14">
        <v>1904900</v>
      </c>
      <c r="L14">
        <v>1651516</v>
      </c>
      <c r="M14">
        <v>1668520</v>
      </c>
      <c r="N14">
        <v>1082902</v>
      </c>
      <c r="O14">
        <v>151733</v>
      </c>
    </row>
    <row r="15" spans="1:16" x14ac:dyDescent="0.3">
      <c r="A15">
        <v>104</v>
      </c>
      <c r="B15" t="s">
        <v>179</v>
      </c>
      <c r="D15">
        <v>23984585</v>
      </c>
      <c r="E15">
        <v>-22920697</v>
      </c>
      <c r="F15">
        <v>20496654</v>
      </c>
      <c r="G15">
        <v>825353000</v>
      </c>
      <c r="J15">
        <v>14407806</v>
      </c>
      <c r="L15">
        <v>-12744277</v>
      </c>
      <c r="M15">
        <v>13546700</v>
      </c>
      <c r="N15">
        <v>11136242</v>
      </c>
      <c r="O15">
        <v>1841316</v>
      </c>
    </row>
    <row r="16" spans="1:16" x14ac:dyDescent="0.3">
      <c r="A16">
        <v>107</v>
      </c>
      <c r="B16" t="s">
        <v>180</v>
      </c>
      <c r="D16">
        <v>518269916</v>
      </c>
      <c r="E16">
        <v>209661989</v>
      </c>
      <c r="F16">
        <v>410722692</v>
      </c>
      <c r="G16">
        <v>10945405000</v>
      </c>
      <c r="J16">
        <v>354278273</v>
      </c>
      <c r="L16">
        <v>333266489</v>
      </c>
      <c r="M16">
        <v>108824790</v>
      </c>
      <c r="N16">
        <v>190137309</v>
      </c>
      <c r="O16">
        <v>70933999</v>
      </c>
    </row>
    <row r="17" spans="1:15" x14ac:dyDescent="0.3">
      <c r="A17">
        <v>108</v>
      </c>
      <c r="B17" t="s">
        <v>181</v>
      </c>
      <c r="D17">
        <v>546185705</v>
      </c>
      <c r="E17">
        <v>192413994</v>
      </c>
      <c r="F17">
        <v>387545852</v>
      </c>
      <c r="G17">
        <v>10458341000</v>
      </c>
      <c r="J17">
        <v>358558603</v>
      </c>
      <c r="L17">
        <v>308651090</v>
      </c>
      <c r="M17">
        <v>127092654</v>
      </c>
      <c r="N17">
        <v>173404325</v>
      </c>
      <c r="O17">
        <v>69957564</v>
      </c>
    </row>
    <row r="18" spans="1:15" x14ac:dyDescent="0.3">
      <c r="A18">
        <v>194</v>
      </c>
      <c r="B18" t="s">
        <v>182</v>
      </c>
      <c r="D18">
        <v>0</v>
      </c>
      <c r="E18">
        <v>0</v>
      </c>
      <c r="F18">
        <v>80733</v>
      </c>
      <c r="G18">
        <v>13865000</v>
      </c>
      <c r="J18">
        <v>0</v>
      </c>
      <c r="L18">
        <v>0</v>
      </c>
      <c r="M18">
        <v>0</v>
      </c>
      <c r="N18">
        <v>0</v>
      </c>
      <c r="O18">
        <v>0</v>
      </c>
    </row>
    <row r="19" spans="1:15" x14ac:dyDescent="0.3">
      <c r="A19">
        <v>294</v>
      </c>
      <c r="B19" t="s">
        <v>183</v>
      </c>
      <c r="D19">
        <v>9889304</v>
      </c>
      <c r="E19">
        <v>27100489</v>
      </c>
      <c r="F19">
        <v>24390058</v>
      </c>
      <c r="G19">
        <v>1066303000</v>
      </c>
      <c r="J19">
        <v>-3033763</v>
      </c>
      <c r="L19">
        <v>36396491</v>
      </c>
      <c r="M19">
        <v>-17171914</v>
      </c>
      <c r="N19">
        <v>16444454</v>
      </c>
      <c r="O19">
        <v>1404033</v>
      </c>
    </row>
    <row r="20" spans="1:15" x14ac:dyDescent="0.3">
      <c r="A20">
        <v>502</v>
      </c>
      <c r="B20" t="s">
        <v>27</v>
      </c>
      <c r="D20">
        <v>408221952</v>
      </c>
      <c r="E20">
        <v>58865679</v>
      </c>
      <c r="F20">
        <v>250371744</v>
      </c>
      <c r="G20">
        <v>7626139000</v>
      </c>
      <c r="J20">
        <v>35932417</v>
      </c>
      <c r="L20">
        <v>0</v>
      </c>
      <c r="M20">
        <v>4983966</v>
      </c>
      <c r="N20">
        <v>10912180</v>
      </c>
      <c r="O20">
        <v>5690994</v>
      </c>
    </row>
    <row r="21" spans="1:15" x14ac:dyDescent="0.3">
      <c r="A21">
        <v>503</v>
      </c>
      <c r="B21" t="s">
        <v>28</v>
      </c>
      <c r="D21">
        <v>0</v>
      </c>
      <c r="E21">
        <v>182141278</v>
      </c>
      <c r="F21">
        <v>12676779</v>
      </c>
      <c r="G21">
        <v>303439000</v>
      </c>
      <c r="J21">
        <v>0</v>
      </c>
      <c r="L21">
        <v>0</v>
      </c>
      <c r="M21">
        <v>26969121</v>
      </c>
      <c r="N21">
        <v>21215695</v>
      </c>
      <c r="O21">
        <v>18245979</v>
      </c>
    </row>
    <row r="22" spans="1:15" x14ac:dyDescent="0.3">
      <c r="A22">
        <v>534</v>
      </c>
      <c r="B22" t="s">
        <v>184</v>
      </c>
      <c r="D22">
        <v>22923668</v>
      </c>
      <c r="E22">
        <v>9002784</v>
      </c>
      <c r="F22">
        <v>11979963</v>
      </c>
      <c r="G22">
        <v>547666000</v>
      </c>
      <c r="J22">
        <v>11801443</v>
      </c>
      <c r="L22">
        <v>7605199</v>
      </c>
      <c r="M22">
        <v>4181537</v>
      </c>
      <c r="N22">
        <v>7584919</v>
      </c>
      <c r="O22">
        <v>2692213</v>
      </c>
    </row>
    <row r="23" spans="1:15" x14ac:dyDescent="0.3">
      <c r="A23">
        <v>547</v>
      </c>
      <c r="B23" t="s">
        <v>185</v>
      </c>
      <c r="D23">
        <v>3</v>
      </c>
      <c r="E23">
        <v>2</v>
      </c>
      <c r="F23">
        <v>2</v>
      </c>
      <c r="G23">
        <v>3</v>
      </c>
      <c r="J23">
        <v>2</v>
      </c>
      <c r="L23">
        <v>0</v>
      </c>
      <c r="M23">
        <v>2</v>
      </c>
      <c r="N23">
        <v>1</v>
      </c>
      <c r="O23">
        <v>2</v>
      </c>
    </row>
    <row r="24" spans="1:15" x14ac:dyDescent="0.3">
      <c r="A24">
        <v>554</v>
      </c>
      <c r="B24" t="s">
        <v>41</v>
      </c>
      <c r="F24">
        <v>5454603</v>
      </c>
      <c r="G24">
        <v>66193669</v>
      </c>
      <c r="J24" s="523">
        <v>2441270</v>
      </c>
      <c r="L24">
        <v>4183369</v>
      </c>
      <c r="N24">
        <v>30461092</v>
      </c>
      <c r="O24">
        <v>3401725</v>
      </c>
    </row>
    <row r="25" spans="1:15" x14ac:dyDescent="0.3">
      <c r="A25">
        <v>555</v>
      </c>
      <c r="B25" t="s">
        <v>42</v>
      </c>
      <c r="F25">
        <v>4108553</v>
      </c>
      <c r="G25">
        <v>52883052</v>
      </c>
      <c r="J25" s="523">
        <v>2441270</v>
      </c>
      <c r="L25">
        <v>3737708</v>
      </c>
      <c r="N25">
        <v>30461092</v>
      </c>
      <c r="O25">
        <v>3401725</v>
      </c>
    </row>
    <row r="26" spans="1:15" x14ac:dyDescent="0.3">
      <c r="A26">
        <v>556</v>
      </c>
      <c r="B26" t="s">
        <v>43</v>
      </c>
      <c r="F26">
        <v>0</v>
      </c>
      <c r="G26">
        <v>2725442</v>
      </c>
      <c r="J26" s="523">
        <v>332431</v>
      </c>
      <c r="L26">
        <v>0</v>
      </c>
      <c r="N26">
        <v>0</v>
      </c>
      <c r="O26">
        <v>0</v>
      </c>
    </row>
    <row r="27" spans="1:15" x14ac:dyDescent="0.3">
      <c r="A27">
        <v>557</v>
      </c>
      <c r="B27" t="s">
        <v>44</v>
      </c>
      <c r="F27">
        <v>0</v>
      </c>
      <c r="G27">
        <v>1839241</v>
      </c>
      <c r="J27">
        <v>0</v>
      </c>
      <c r="L27">
        <v>0</v>
      </c>
      <c r="N27">
        <v>0</v>
      </c>
      <c r="O27">
        <v>0</v>
      </c>
    </row>
    <row r="28" spans="1:15" x14ac:dyDescent="0.3">
      <c r="A28">
        <v>577</v>
      </c>
      <c r="B28" t="s">
        <v>186</v>
      </c>
      <c r="D28">
        <v>1</v>
      </c>
      <c r="E28">
        <v>2</v>
      </c>
      <c r="F28">
        <v>1</v>
      </c>
      <c r="G28">
        <v>1</v>
      </c>
      <c r="J28">
        <v>2</v>
      </c>
      <c r="L28">
        <v>1</v>
      </c>
      <c r="M28">
        <v>1</v>
      </c>
      <c r="N28">
        <v>0</v>
      </c>
      <c r="O28">
        <v>0</v>
      </c>
    </row>
    <row r="29" spans="1:15" x14ac:dyDescent="0.3">
      <c r="A29">
        <v>591</v>
      </c>
      <c r="B29" t="s">
        <v>50</v>
      </c>
      <c r="D29">
        <v>546185705</v>
      </c>
      <c r="E29">
        <v>192413994</v>
      </c>
      <c r="F29">
        <v>397958585</v>
      </c>
      <c r="G29">
        <v>10458341000</v>
      </c>
      <c r="J29">
        <v>360463503</v>
      </c>
      <c r="L29">
        <v>0</v>
      </c>
      <c r="M29">
        <v>128761174</v>
      </c>
      <c r="N29">
        <v>173404325</v>
      </c>
      <c r="O29">
        <v>70525206</v>
      </c>
    </row>
    <row r="30" spans="1:15" ht="13.95" customHeight="1" x14ac:dyDescent="0.3">
      <c r="A30">
        <v>592</v>
      </c>
      <c r="B30" t="s">
        <v>51</v>
      </c>
      <c r="D30">
        <v>9889304</v>
      </c>
      <c r="E30">
        <v>27100489</v>
      </c>
      <c r="F30">
        <v>24390058</v>
      </c>
      <c r="G30">
        <v>1066303000</v>
      </c>
      <c r="J30">
        <v>-3033763</v>
      </c>
      <c r="L30">
        <v>0</v>
      </c>
      <c r="M30">
        <v>-17171914</v>
      </c>
      <c r="N30">
        <v>16444454</v>
      </c>
      <c r="O30">
        <v>1404033</v>
      </c>
    </row>
    <row r="31" spans="1:15" x14ac:dyDescent="0.3">
      <c r="A31">
        <v>606</v>
      </c>
      <c r="B31" t="s">
        <v>187</v>
      </c>
      <c r="F31">
        <v>1</v>
      </c>
      <c r="G31">
        <v>1</v>
      </c>
      <c r="J31">
        <v>1</v>
      </c>
      <c r="L31">
        <v>1</v>
      </c>
      <c r="N31">
        <v>1</v>
      </c>
      <c r="O31">
        <v>1</v>
      </c>
    </row>
    <row r="32" spans="1:15" x14ac:dyDescent="0.3">
      <c r="A32">
        <v>620</v>
      </c>
      <c r="B32" t="s">
        <v>188</v>
      </c>
      <c r="D32">
        <v>2</v>
      </c>
      <c r="E32">
        <v>2</v>
      </c>
      <c r="F32">
        <v>2</v>
      </c>
      <c r="G32">
        <v>2</v>
      </c>
      <c r="J32">
        <v>2</v>
      </c>
      <c r="L32">
        <v>2</v>
      </c>
      <c r="M32">
        <v>2</v>
      </c>
      <c r="N32">
        <v>1</v>
      </c>
      <c r="O32">
        <v>2</v>
      </c>
    </row>
    <row r="33" spans="1:15" x14ac:dyDescent="0.3">
      <c r="A33">
        <v>621</v>
      </c>
      <c r="B33" t="s">
        <v>189</v>
      </c>
      <c r="D33">
        <v>0</v>
      </c>
      <c r="E33">
        <v>0</v>
      </c>
      <c r="F33">
        <v>0</v>
      </c>
      <c r="G33">
        <v>0</v>
      </c>
      <c r="J33">
        <v>0</v>
      </c>
      <c r="L33">
        <v>0</v>
      </c>
      <c r="M33">
        <v>0</v>
      </c>
      <c r="N33">
        <v>0</v>
      </c>
      <c r="O33">
        <v>0</v>
      </c>
    </row>
    <row r="34" spans="1:15" x14ac:dyDescent="0.3">
      <c r="A34">
        <v>622</v>
      </c>
      <c r="B34" t="s">
        <v>190</v>
      </c>
      <c r="D34">
        <v>0</v>
      </c>
      <c r="E34">
        <v>0</v>
      </c>
      <c r="F34">
        <v>0</v>
      </c>
      <c r="G34">
        <v>0</v>
      </c>
      <c r="J34">
        <v>0</v>
      </c>
      <c r="L34">
        <v>0</v>
      </c>
      <c r="M34">
        <v>1996702</v>
      </c>
      <c r="N34">
        <v>0</v>
      </c>
      <c r="O34">
        <v>0</v>
      </c>
    </row>
    <row r="35" spans="1:15" x14ac:dyDescent="0.3">
      <c r="A35">
        <v>659</v>
      </c>
      <c r="B35" t="s">
        <v>191</v>
      </c>
      <c r="D35">
        <v>4791167</v>
      </c>
      <c r="E35">
        <v>0</v>
      </c>
      <c r="F35">
        <v>0</v>
      </c>
      <c r="G35">
        <v>0</v>
      </c>
      <c r="J35">
        <v>0</v>
      </c>
      <c r="L35">
        <v>0</v>
      </c>
      <c r="M35">
        <v>0</v>
      </c>
      <c r="N35">
        <v>0</v>
      </c>
      <c r="O35">
        <v>0</v>
      </c>
    </row>
    <row r="36" spans="1:15" x14ac:dyDescent="0.3">
      <c r="A36">
        <v>660</v>
      </c>
      <c r="B36" t="s">
        <v>192</v>
      </c>
      <c r="D36">
        <v>6814789</v>
      </c>
      <c r="E36">
        <v>0</v>
      </c>
      <c r="F36">
        <v>0</v>
      </c>
      <c r="G36">
        <v>0</v>
      </c>
      <c r="J36">
        <v>0</v>
      </c>
      <c r="L36">
        <v>0</v>
      </c>
      <c r="M36">
        <v>0</v>
      </c>
      <c r="N36">
        <v>0</v>
      </c>
      <c r="O36">
        <v>0</v>
      </c>
    </row>
    <row r="37" spans="1:15" x14ac:dyDescent="0.3">
      <c r="A37">
        <v>661</v>
      </c>
      <c r="B37" t="s">
        <v>83</v>
      </c>
      <c r="D37">
        <v>142.19999999999999</v>
      </c>
      <c r="E37">
        <v>0</v>
      </c>
      <c r="F37">
        <v>0</v>
      </c>
      <c r="G37">
        <v>0</v>
      </c>
      <c r="J37">
        <v>0</v>
      </c>
      <c r="L37">
        <v>0</v>
      </c>
      <c r="M37">
        <v>0</v>
      </c>
      <c r="N37">
        <v>0</v>
      </c>
      <c r="O37">
        <v>0</v>
      </c>
    </row>
    <row r="38" spans="1:15" x14ac:dyDescent="0.3">
      <c r="A38">
        <v>906</v>
      </c>
      <c r="B38" t="s">
        <v>194</v>
      </c>
      <c r="D38">
        <v>1</v>
      </c>
      <c r="E38">
        <v>1</v>
      </c>
      <c r="F38">
        <v>1</v>
      </c>
      <c r="G38">
        <v>2</v>
      </c>
      <c r="J38">
        <v>1</v>
      </c>
      <c r="L38">
        <v>1</v>
      </c>
      <c r="M38">
        <v>1</v>
      </c>
      <c r="N38">
        <v>1</v>
      </c>
      <c r="O38">
        <v>1</v>
      </c>
    </row>
    <row r="39" spans="1:15" x14ac:dyDescent="0.3">
      <c r="A39">
        <v>907</v>
      </c>
      <c r="B39" t="s">
        <v>195</v>
      </c>
      <c r="D39">
        <v>2</v>
      </c>
      <c r="E39">
        <v>2</v>
      </c>
      <c r="F39">
        <v>2</v>
      </c>
      <c r="G39">
        <v>2</v>
      </c>
      <c r="J39">
        <v>2</v>
      </c>
      <c r="L39">
        <v>2</v>
      </c>
      <c r="M39">
        <v>2</v>
      </c>
      <c r="N39">
        <v>2</v>
      </c>
      <c r="O39">
        <v>2</v>
      </c>
    </row>
    <row r="40" spans="1:15" x14ac:dyDescent="0.3">
      <c r="A40">
        <v>947</v>
      </c>
      <c r="B40" t="s">
        <v>196</v>
      </c>
      <c r="D40" t="s">
        <v>304</v>
      </c>
      <c r="E40" t="s">
        <v>305</v>
      </c>
      <c r="F40" t="s">
        <v>481</v>
      </c>
      <c r="G40" t="s">
        <v>457</v>
      </c>
      <c r="J40" t="s">
        <v>339</v>
      </c>
      <c r="L40" t="s">
        <v>458</v>
      </c>
      <c r="M40" t="s">
        <v>307</v>
      </c>
      <c r="N40" t="s">
        <v>308</v>
      </c>
      <c r="O40" t="s">
        <v>482</v>
      </c>
    </row>
    <row r="41" spans="1:15" x14ac:dyDescent="0.3">
      <c r="A41">
        <v>948</v>
      </c>
      <c r="B41" t="s">
        <v>197</v>
      </c>
      <c r="D41" t="s">
        <v>309</v>
      </c>
      <c r="E41" t="s">
        <v>250</v>
      </c>
      <c r="F41" t="s">
        <v>483</v>
      </c>
      <c r="G41" t="s">
        <v>459</v>
      </c>
      <c r="J41" t="s">
        <v>484</v>
      </c>
      <c r="L41" t="s">
        <v>460</v>
      </c>
      <c r="M41" t="s">
        <v>312</v>
      </c>
      <c r="N41" t="s">
        <v>313</v>
      </c>
      <c r="O41" t="s">
        <v>314</v>
      </c>
    </row>
    <row r="42" spans="1:15" x14ac:dyDescent="0.3">
      <c r="A42">
        <v>949</v>
      </c>
      <c r="B42" t="s">
        <v>198</v>
      </c>
      <c r="D42" t="s">
        <v>78</v>
      </c>
      <c r="E42" t="s">
        <v>78</v>
      </c>
      <c r="F42" t="s">
        <v>78</v>
      </c>
      <c r="G42" t="s">
        <v>78</v>
      </c>
      <c r="J42" t="s">
        <v>78</v>
      </c>
      <c r="L42" t="s">
        <v>78</v>
      </c>
      <c r="M42" t="s">
        <v>78</v>
      </c>
      <c r="N42" t="s">
        <v>78</v>
      </c>
      <c r="O42" t="s">
        <v>78</v>
      </c>
    </row>
    <row r="43" spans="1:15" x14ac:dyDescent="0.3">
      <c r="A43">
        <v>950</v>
      </c>
      <c r="B43" t="s">
        <v>199</v>
      </c>
      <c r="D43" t="s">
        <v>17</v>
      </c>
      <c r="E43" t="s">
        <v>16</v>
      </c>
      <c r="F43" t="s">
        <v>16</v>
      </c>
      <c r="G43" t="s">
        <v>17</v>
      </c>
      <c r="J43" t="s">
        <v>16</v>
      </c>
      <c r="L43" t="s">
        <v>16</v>
      </c>
      <c r="M43" t="s">
        <v>16</v>
      </c>
      <c r="N43" t="s">
        <v>16</v>
      </c>
      <c r="O43" t="s">
        <v>16</v>
      </c>
    </row>
    <row r="44" spans="1:15" x14ac:dyDescent="0.3">
      <c r="A44">
        <v>951</v>
      </c>
      <c r="B44" t="s">
        <v>200</v>
      </c>
      <c r="D44">
        <v>2</v>
      </c>
      <c r="E44">
        <v>2</v>
      </c>
      <c r="F44">
        <v>2</v>
      </c>
      <c r="G44">
        <v>2</v>
      </c>
      <c r="J44">
        <v>2</v>
      </c>
      <c r="L44">
        <v>2</v>
      </c>
      <c r="M44">
        <v>2</v>
      </c>
      <c r="N44">
        <v>2</v>
      </c>
      <c r="O44">
        <v>2</v>
      </c>
    </row>
    <row r="45" spans="1:15" x14ac:dyDescent="0.3">
      <c r="A45">
        <v>952</v>
      </c>
      <c r="B45" t="s">
        <v>201</v>
      </c>
      <c r="D45" t="s">
        <v>315</v>
      </c>
      <c r="F45" t="s">
        <v>485</v>
      </c>
      <c r="G45" t="s">
        <v>461</v>
      </c>
      <c r="M45" t="s">
        <v>316</v>
      </c>
    </row>
    <row r="46" spans="1:15" x14ac:dyDescent="0.3">
      <c r="A46">
        <v>953</v>
      </c>
      <c r="B46" t="s">
        <v>202</v>
      </c>
      <c r="D46">
        <v>2</v>
      </c>
      <c r="E46">
        <v>2</v>
      </c>
      <c r="F46">
        <v>2</v>
      </c>
      <c r="G46">
        <v>2</v>
      </c>
      <c r="J46">
        <v>2</v>
      </c>
      <c r="L46">
        <v>2</v>
      </c>
      <c r="M46">
        <v>2</v>
      </c>
      <c r="N46">
        <v>2</v>
      </c>
      <c r="O46">
        <v>2</v>
      </c>
    </row>
    <row r="47" spans="1:15" x14ac:dyDescent="0.3">
      <c r="A47">
        <v>955</v>
      </c>
      <c r="B47" t="s">
        <v>203</v>
      </c>
      <c r="D47">
        <v>0</v>
      </c>
      <c r="E47">
        <v>0</v>
      </c>
      <c r="F47">
        <v>0</v>
      </c>
      <c r="G47">
        <v>1</v>
      </c>
      <c r="J47">
        <v>0</v>
      </c>
      <c r="L47">
        <v>0</v>
      </c>
      <c r="M47">
        <v>0</v>
      </c>
      <c r="N47">
        <v>0</v>
      </c>
      <c r="O47">
        <v>0</v>
      </c>
    </row>
    <row r="48" spans="1:15" x14ac:dyDescent="0.3">
      <c r="A48">
        <v>957</v>
      </c>
      <c r="B48" t="s">
        <v>204</v>
      </c>
      <c r="D48">
        <v>0</v>
      </c>
      <c r="E48">
        <v>0</v>
      </c>
      <c r="F48">
        <v>0</v>
      </c>
      <c r="G48">
        <v>0</v>
      </c>
      <c r="J48">
        <v>0</v>
      </c>
      <c r="L48">
        <v>0</v>
      </c>
      <c r="M48">
        <v>0</v>
      </c>
      <c r="N48">
        <v>0</v>
      </c>
      <c r="O48">
        <v>0</v>
      </c>
    </row>
    <row r="49" spans="1:16" x14ac:dyDescent="0.3">
      <c r="A49">
        <v>959</v>
      </c>
      <c r="B49" t="s">
        <v>206</v>
      </c>
      <c r="D49">
        <v>2</v>
      </c>
      <c r="E49">
        <v>3</v>
      </c>
      <c r="F49">
        <v>2</v>
      </c>
      <c r="G49">
        <v>2</v>
      </c>
      <c r="J49">
        <v>2</v>
      </c>
      <c r="L49">
        <v>2</v>
      </c>
      <c r="M49">
        <v>2</v>
      </c>
      <c r="N49">
        <v>2</v>
      </c>
      <c r="O49">
        <v>2</v>
      </c>
    </row>
    <row r="50" spans="1:16" x14ac:dyDescent="0.3">
      <c r="A50">
        <v>960</v>
      </c>
      <c r="B50" t="s">
        <v>207</v>
      </c>
      <c r="D50" t="s">
        <v>317</v>
      </c>
      <c r="E50" t="s">
        <v>318</v>
      </c>
      <c r="F50" t="s">
        <v>486</v>
      </c>
      <c r="G50" t="s">
        <v>462</v>
      </c>
      <c r="J50" t="s">
        <v>487</v>
      </c>
      <c r="L50" t="s">
        <v>464</v>
      </c>
      <c r="M50" t="s">
        <v>320</v>
      </c>
      <c r="N50" t="s">
        <v>321</v>
      </c>
      <c r="O50" t="s">
        <v>488</v>
      </c>
    </row>
    <row r="51" spans="1:16" x14ac:dyDescent="0.3">
      <c r="A51">
        <v>962</v>
      </c>
      <c r="B51" t="s">
        <v>208</v>
      </c>
      <c r="D51" t="s">
        <v>322</v>
      </c>
      <c r="E51" t="s">
        <v>489</v>
      </c>
      <c r="F51" t="s">
        <v>242</v>
      </c>
      <c r="G51" t="s">
        <v>524</v>
      </c>
      <c r="J51" t="s">
        <v>242</v>
      </c>
      <c r="L51" t="s">
        <v>324</v>
      </c>
      <c r="M51" t="s">
        <v>325</v>
      </c>
      <c r="N51" t="s">
        <v>242</v>
      </c>
      <c r="O51" t="s">
        <v>242</v>
      </c>
    </row>
    <row r="52" spans="1:16" x14ac:dyDescent="0.3">
      <c r="A52">
        <v>964</v>
      </c>
      <c r="B52" t="s">
        <v>209</v>
      </c>
      <c r="D52" t="s">
        <v>490</v>
      </c>
      <c r="E52" t="s">
        <v>490</v>
      </c>
      <c r="F52" t="s">
        <v>491</v>
      </c>
      <c r="G52" t="s">
        <v>525</v>
      </c>
      <c r="J52" t="s">
        <v>492</v>
      </c>
      <c r="L52" t="s">
        <v>493</v>
      </c>
      <c r="M52" t="s">
        <v>494</v>
      </c>
      <c r="N52" t="s">
        <v>495</v>
      </c>
      <c r="O52" t="s">
        <v>496</v>
      </c>
    </row>
    <row r="53" spans="1:16" x14ac:dyDescent="0.3">
      <c r="A53">
        <v>966</v>
      </c>
      <c r="B53" t="s">
        <v>210</v>
      </c>
      <c r="D53" t="s">
        <v>326</v>
      </c>
      <c r="E53" t="s">
        <v>327</v>
      </c>
      <c r="F53" t="s">
        <v>328</v>
      </c>
      <c r="G53" t="s">
        <v>469</v>
      </c>
      <c r="J53" t="s">
        <v>342</v>
      </c>
      <c r="L53" t="s">
        <v>470</v>
      </c>
      <c r="M53" t="s">
        <v>330</v>
      </c>
      <c r="N53" t="s">
        <v>497</v>
      </c>
      <c r="O53" t="s">
        <v>332</v>
      </c>
    </row>
    <row r="54" spans="1:16" x14ac:dyDescent="0.3">
      <c r="A54">
        <v>968</v>
      </c>
      <c r="B54" t="s">
        <v>211</v>
      </c>
      <c r="D54" t="s">
        <v>498</v>
      </c>
      <c r="E54" t="s">
        <v>301</v>
      </c>
      <c r="F54" t="s">
        <v>499</v>
      </c>
      <c r="G54" t="s">
        <v>471</v>
      </c>
      <c r="J54" t="s">
        <v>389</v>
      </c>
      <c r="L54" t="s">
        <v>473</v>
      </c>
      <c r="M54" t="s">
        <v>335</v>
      </c>
      <c r="N54" t="s">
        <v>303</v>
      </c>
      <c r="O54" t="s">
        <v>337</v>
      </c>
    </row>
    <row r="55" spans="1:16" x14ac:dyDescent="0.3">
      <c r="A55">
        <v>973</v>
      </c>
      <c r="B55" t="s">
        <v>500</v>
      </c>
      <c r="D55">
        <v>0</v>
      </c>
      <c r="E55">
        <v>0</v>
      </c>
      <c r="F55">
        <v>0</v>
      </c>
      <c r="G55">
        <v>0</v>
      </c>
      <c r="J55">
        <v>0</v>
      </c>
      <c r="L55">
        <v>0</v>
      </c>
      <c r="M55">
        <v>0</v>
      </c>
      <c r="N55">
        <v>0</v>
      </c>
      <c r="O55">
        <v>0</v>
      </c>
    </row>
    <row r="56" spans="1:16" x14ac:dyDescent="0.3">
      <c r="A56">
        <v>974</v>
      </c>
      <c r="B56" t="s">
        <v>343</v>
      </c>
      <c r="D56">
        <v>2</v>
      </c>
      <c r="E56">
        <v>3</v>
      </c>
      <c r="F56">
        <v>2</v>
      </c>
      <c r="G56">
        <v>2</v>
      </c>
      <c r="J56">
        <v>2</v>
      </c>
      <c r="L56">
        <v>2</v>
      </c>
      <c r="M56">
        <v>1</v>
      </c>
      <c r="N56">
        <v>2</v>
      </c>
      <c r="O56">
        <v>2</v>
      </c>
    </row>
    <row r="57" spans="1:16" x14ac:dyDescent="0.3">
      <c r="A57">
        <v>975</v>
      </c>
      <c r="B57" t="s">
        <v>418</v>
      </c>
      <c r="D57">
        <v>1</v>
      </c>
      <c r="E57">
        <v>2</v>
      </c>
      <c r="F57">
        <v>2</v>
      </c>
      <c r="G57">
        <v>1</v>
      </c>
      <c r="J57">
        <v>1</v>
      </c>
      <c r="L57">
        <v>2</v>
      </c>
      <c r="M57">
        <v>2</v>
      </c>
      <c r="N57">
        <v>1</v>
      </c>
      <c r="O57">
        <v>2</v>
      </c>
    </row>
    <row r="58" spans="1:16" x14ac:dyDescent="0.3">
      <c r="A58">
        <v>980</v>
      </c>
      <c r="B58" t="s">
        <v>116</v>
      </c>
      <c r="D58" t="s">
        <v>494</v>
      </c>
      <c r="E58" t="s">
        <v>501</v>
      </c>
      <c r="F58" t="s">
        <v>474</v>
      </c>
      <c r="G58" t="s">
        <v>503</v>
      </c>
      <c r="J58" t="s">
        <v>502</v>
      </c>
      <c r="L58" t="s">
        <v>503</v>
      </c>
      <c r="M58" t="s">
        <v>468</v>
      </c>
      <c r="N58" t="s">
        <v>504</v>
      </c>
      <c r="O58" t="s">
        <v>503</v>
      </c>
    </row>
    <row r="59" spans="1:16" x14ac:dyDescent="0.3">
      <c r="A59">
        <v>996</v>
      </c>
      <c r="B59" t="s">
        <v>29</v>
      </c>
      <c r="D59">
        <v>0</v>
      </c>
      <c r="F59">
        <v>0</v>
      </c>
      <c r="G59">
        <v>0</v>
      </c>
      <c r="J59">
        <v>0</v>
      </c>
      <c r="L59">
        <v>0</v>
      </c>
      <c r="M59">
        <v>0</v>
      </c>
      <c r="O59">
        <v>0</v>
      </c>
      <c r="P59">
        <v>0</v>
      </c>
    </row>
    <row r="60" spans="1:16" x14ac:dyDescent="0.3">
      <c r="A60">
        <v>998</v>
      </c>
      <c r="B60" t="s">
        <v>30</v>
      </c>
      <c r="D60">
        <v>53</v>
      </c>
      <c r="E60">
        <v>53</v>
      </c>
      <c r="F60">
        <v>53</v>
      </c>
      <c r="G60">
        <v>53</v>
      </c>
      <c r="H60">
        <v>53</v>
      </c>
      <c r="I60">
        <v>53</v>
      </c>
      <c r="J60">
        <v>53</v>
      </c>
      <c r="K60">
        <v>53</v>
      </c>
      <c r="L60">
        <v>53</v>
      </c>
      <c r="M60">
        <v>53</v>
      </c>
      <c r="N60">
        <v>53</v>
      </c>
      <c r="O60">
        <v>53</v>
      </c>
      <c r="P60">
        <v>53</v>
      </c>
    </row>
    <row r="61" spans="1:16" x14ac:dyDescent="0.3">
      <c r="A61">
        <v>999</v>
      </c>
      <c r="B61" t="s">
        <v>31</v>
      </c>
      <c r="D61">
        <v>53926</v>
      </c>
      <c r="E61">
        <v>53880</v>
      </c>
      <c r="F61">
        <v>53881</v>
      </c>
      <c r="G61">
        <v>53938</v>
      </c>
      <c r="H61">
        <v>53884</v>
      </c>
      <c r="I61">
        <v>53889</v>
      </c>
      <c r="J61">
        <v>53897</v>
      </c>
      <c r="K61">
        <v>53970</v>
      </c>
      <c r="L61">
        <v>53950</v>
      </c>
      <c r="M61">
        <v>53902</v>
      </c>
      <c r="N61">
        <v>53923</v>
      </c>
      <c r="O61">
        <v>53908</v>
      </c>
      <c r="P61">
        <v>53913</v>
      </c>
    </row>
    <row r="62" spans="1:16" x14ac:dyDescent="0.3">
      <c r="A62">
        <v>1066</v>
      </c>
      <c r="B62" t="s">
        <v>396</v>
      </c>
      <c r="D62" t="s">
        <v>505</v>
      </c>
      <c r="E62" t="s">
        <v>505</v>
      </c>
      <c r="F62" t="s">
        <v>506</v>
      </c>
      <c r="G62" t="s">
        <v>507</v>
      </c>
      <c r="J62" t="s">
        <v>508</v>
      </c>
      <c r="L62" t="s">
        <v>478</v>
      </c>
      <c r="M62" t="s">
        <v>509</v>
      </c>
      <c r="N62" t="s">
        <v>510</v>
      </c>
      <c r="O62" t="s">
        <v>511</v>
      </c>
    </row>
    <row r="63" spans="1:16" x14ac:dyDescent="0.3">
      <c r="A63">
        <v>1068</v>
      </c>
      <c r="B63" t="s">
        <v>512</v>
      </c>
      <c r="D63">
        <v>1</v>
      </c>
      <c r="E63">
        <v>2</v>
      </c>
      <c r="F63">
        <v>1</v>
      </c>
      <c r="G63">
        <v>1</v>
      </c>
      <c r="J63">
        <v>2</v>
      </c>
      <c r="L63">
        <v>1</v>
      </c>
      <c r="M63">
        <v>2</v>
      </c>
      <c r="N63">
        <v>1</v>
      </c>
      <c r="O63">
        <v>2</v>
      </c>
    </row>
    <row r="64" spans="1:16" x14ac:dyDescent="0.3">
      <c r="A64">
        <v>1069</v>
      </c>
      <c r="B64" t="s">
        <v>421</v>
      </c>
      <c r="D64">
        <v>1</v>
      </c>
      <c r="E64">
        <v>2</v>
      </c>
      <c r="F64">
        <v>1</v>
      </c>
      <c r="G64">
        <v>3</v>
      </c>
      <c r="J64">
        <v>3</v>
      </c>
      <c r="L64">
        <v>1</v>
      </c>
      <c r="M64">
        <v>2</v>
      </c>
      <c r="N64">
        <v>3</v>
      </c>
      <c r="O64">
        <v>2</v>
      </c>
    </row>
    <row r="65" spans="1:16" x14ac:dyDescent="0.3">
      <c r="A65">
        <v>1070</v>
      </c>
      <c r="B65" t="s">
        <v>513</v>
      </c>
      <c r="D65">
        <v>1</v>
      </c>
      <c r="E65">
        <v>1</v>
      </c>
      <c r="F65">
        <v>1</v>
      </c>
      <c r="G65">
        <v>2</v>
      </c>
      <c r="J65">
        <v>2</v>
      </c>
      <c r="L65">
        <v>1</v>
      </c>
      <c r="M65">
        <v>2</v>
      </c>
      <c r="N65">
        <v>2</v>
      </c>
      <c r="O65">
        <v>1</v>
      </c>
    </row>
    <row r="66" spans="1:16" x14ac:dyDescent="0.3">
      <c r="A66">
        <v>1071</v>
      </c>
      <c r="B66" t="s">
        <v>514</v>
      </c>
      <c r="D66">
        <v>270409</v>
      </c>
      <c r="E66">
        <v>0</v>
      </c>
      <c r="F66">
        <v>0</v>
      </c>
      <c r="G66">
        <v>0</v>
      </c>
      <c r="J66">
        <v>0</v>
      </c>
      <c r="L66">
        <v>0</v>
      </c>
      <c r="M66">
        <v>0</v>
      </c>
      <c r="N66">
        <v>0</v>
      </c>
      <c r="O66">
        <v>0</v>
      </c>
    </row>
    <row r="67" spans="1:16" x14ac:dyDescent="0.3">
      <c r="A67">
        <v>1079</v>
      </c>
      <c r="B67" t="s">
        <v>515</v>
      </c>
      <c r="D67" t="s">
        <v>490</v>
      </c>
      <c r="E67" t="s">
        <v>516</v>
      </c>
      <c r="F67" t="s">
        <v>491</v>
      </c>
      <c r="G67" t="s">
        <v>526</v>
      </c>
      <c r="J67" t="s">
        <v>492</v>
      </c>
      <c r="L67" t="s">
        <v>517</v>
      </c>
      <c r="M67" t="s">
        <v>494</v>
      </c>
      <c r="N67" t="s">
        <v>518</v>
      </c>
      <c r="O67" t="s">
        <v>496</v>
      </c>
    </row>
    <row r="68" spans="1:16" x14ac:dyDescent="0.3">
      <c r="A68">
        <v>9000</v>
      </c>
      <c r="B68" t="s">
        <v>212</v>
      </c>
      <c r="C68" t="s">
        <v>60</v>
      </c>
      <c r="D68">
        <v>4517556589.1999998</v>
      </c>
      <c r="E68">
        <v>1837172782</v>
      </c>
      <c r="F68">
        <v>3305906234</v>
      </c>
      <c r="G68">
        <v>91833199422</v>
      </c>
      <c r="H68">
        <v>53937</v>
      </c>
      <c r="I68">
        <v>53942</v>
      </c>
      <c r="J68">
        <f>2115650468+2441270+2441270+332431+1</f>
        <v>2120865440</v>
      </c>
      <c r="K68">
        <v>54023</v>
      </c>
      <c r="L68">
        <v>2219610507</v>
      </c>
      <c r="M68">
        <v>815114707</v>
      </c>
      <c r="N68">
        <v>1310691788</v>
      </c>
      <c r="O68">
        <v>498548612</v>
      </c>
      <c r="P68">
        <v>53966</v>
      </c>
    </row>
    <row r="69" spans="1:16" x14ac:dyDescent="0.3">
      <c r="A69">
        <v>9001</v>
      </c>
      <c r="B69" t="s">
        <v>213</v>
      </c>
      <c r="C69" t="s">
        <v>214</v>
      </c>
      <c r="D69">
        <v>0</v>
      </c>
      <c r="E69">
        <v>0</v>
      </c>
      <c r="F69">
        <v>0</v>
      </c>
      <c r="G69">
        <v>0</v>
      </c>
      <c r="H69">
        <v>0</v>
      </c>
      <c r="I69">
        <v>0</v>
      </c>
      <c r="J69">
        <v>0</v>
      </c>
      <c r="K69">
        <v>0</v>
      </c>
      <c r="L69">
        <v>0</v>
      </c>
      <c r="M69">
        <v>0</v>
      </c>
      <c r="N69">
        <v>0</v>
      </c>
      <c r="O69">
        <v>0</v>
      </c>
      <c r="P69">
        <v>0</v>
      </c>
    </row>
    <row r="70" spans="1:16" x14ac:dyDescent="0.3">
      <c r="A70">
        <v>9002</v>
      </c>
      <c r="B70" t="s">
        <v>215</v>
      </c>
      <c r="C70" t="s">
        <v>216</v>
      </c>
      <c r="D70">
        <v>0</v>
      </c>
      <c r="E70">
        <v>0</v>
      </c>
      <c r="F70">
        <v>0</v>
      </c>
      <c r="G70">
        <v>0</v>
      </c>
      <c r="H70">
        <v>0</v>
      </c>
      <c r="I70">
        <v>0</v>
      </c>
      <c r="J70">
        <v>0</v>
      </c>
      <c r="K70">
        <v>0</v>
      </c>
      <c r="L70">
        <v>0</v>
      </c>
      <c r="M70">
        <v>0</v>
      </c>
      <c r="N70">
        <v>0</v>
      </c>
      <c r="O70">
        <v>0</v>
      </c>
      <c r="P70">
        <v>0</v>
      </c>
    </row>
    <row r="71" spans="1:16" x14ac:dyDescent="0.3">
      <c r="A71">
        <v>9003</v>
      </c>
      <c r="B71" t="s">
        <v>217</v>
      </c>
      <c r="C71" t="s">
        <v>218</v>
      </c>
      <c r="D71">
        <v>0</v>
      </c>
      <c r="E71">
        <v>0</v>
      </c>
      <c r="F71">
        <v>0</v>
      </c>
      <c r="G71">
        <v>0</v>
      </c>
      <c r="H71">
        <v>0</v>
      </c>
      <c r="I71">
        <v>0</v>
      </c>
      <c r="J71">
        <v>0</v>
      </c>
      <c r="K71">
        <v>0</v>
      </c>
      <c r="L71">
        <v>0</v>
      </c>
      <c r="M71">
        <v>0</v>
      </c>
      <c r="N71">
        <v>0</v>
      </c>
      <c r="O71">
        <v>0</v>
      </c>
      <c r="P71">
        <v>0</v>
      </c>
    </row>
    <row r="72" spans="1:16" x14ac:dyDescent="0.3">
      <c r="A72">
        <v>9004</v>
      </c>
      <c r="B72" t="s">
        <v>219</v>
      </c>
      <c r="C72" t="s">
        <v>220</v>
      </c>
      <c r="D72" t="s">
        <v>60</v>
      </c>
      <c r="E72" t="s">
        <v>60</v>
      </c>
      <c r="F72" t="s">
        <v>60</v>
      </c>
      <c r="G72" t="s">
        <v>60</v>
      </c>
      <c r="H72" t="s">
        <v>60</v>
      </c>
      <c r="I72" t="s">
        <v>60</v>
      </c>
      <c r="J72" t="s">
        <v>60</v>
      </c>
      <c r="K72" t="s">
        <v>60</v>
      </c>
      <c r="L72" t="s">
        <v>60</v>
      </c>
      <c r="M72" t="s">
        <v>60</v>
      </c>
      <c r="N72" t="s">
        <v>60</v>
      </c>
      <c r="O72" t="s">
        <v>60</v>
      </c>
      <c r="P72" t="s">
        <v>60</v>
      </c>
    </row>
    <row r="73" spans="1:16" x14ac:dyDescent="0.3">
      <c r="A73">
        <v>9005</v>
      </c>
      <c r="B73" t="s">
        <v>221</v>
      </c>
      <c r="C73" t="s">
        <v>222</v>
      </c>
      <c r="D73">
        <v>0</v>
      </c>
      <c r="E73">
        <v>0</v>
      </c>
      <c r="F73">
        <v>0</v>
      </c>
      <c r="G73">
        <v>0</v>
      </c>
      <c r="H73">
        <v>0</v>
      </c>
      <c r="I73">
        <v>0</v>
      </c>
      <c r="J73">
        <v>0</v>
      </c>
      <c r="K73">
        <v>0</v>
      </c>
      <c r="L73">
        <v>0</v>
      </c>
      <c r="M73">
        <v>0</v>
      </c>
      <c r="N73">
        <v>0</v>
      </c>
      <c r="O73">
        <v>0</v>
      </c>
      <c r="P73">
        <v>0</v>
      </c>
    </row>
    <row r="74" spans="1:16" x14ac:dyDescent="0.3">
      <c r="A74">
        <v>9006</v>
      </c>
      <c r="B74" t="s">
        <v>223</v>
      </c>
      <c r="C74" t="s">
        <v>224</v>
      </c>
      <c r="D74">
        <v>0</v>
      </c>
      <c r="E74">
        <v>0</v>
      </c>
      <c r="F74">
        <v>0</v>
      </c>
      <c r="G74">
        <v>0</v>
      </c>
      <c r="H74">
        <v>0</v>
      </c>
      <c r="I74">
        <v>0</v>
      </c>
      <c r="J74">
        <v>0</v>
      </c>
      <c r="K74">
        <v>0</v>
      </c>
      <c r="L74">
        <v>0</v>
      </c>
      <c r="M74">
        <v>0</v>
      </c>
      <c r="N74">
        <v>0</v>
      </c>
      <c r="O74">
        <v>0</v>
      </c>
      <c r="P74">
        <v>0</v>
      </c>
    </row>
    <row r="75" spans="1:16" x14ac:dyDescent="0.3">
      <c r="A75">
        <v>9007</v>
      </c>
      <c r="B75" t="s">
        <v>259</v>
      </c>
      <c r="C75" t="s">
        <v>225</v>
      </c>
      <c r="D75">
        <v>0</v>
      </c>
      <c r="E75">
        <v>0</v>
      </c>
      <c r="F75">
        <v>0</v>
      </c>
      <c r="G75">
        <v>0</v>
      </c>
      <c r="H75">
        <v>0</v>
      </c>
      <c r="I75">
        <v>0</v>
      </c>
      <c r="J75">
        <v>0</v>
      </c>
      <c r="K75">
        <v>0</v>
      </c>
      <c r="L75">
        <v>0</v>
      </c>
      <c r="M75">
        <v>0</v>
      </c>
      <c r="N75">
        <v>0</v>
      </c>
      <c r="O75">
        <v>0</v>
      </c>
      <c r="P75">
        <v>0</v>
      </c>
    </row>
    <row r="76" spans="1:16" x14ac:dyDescent="0.3">
      <c r="A76">
        <v>9008</v>
      </c>
      <c r="B76" t="s">
        <v>226</v>
      </c>
      <c r="C76" t="s">
        <v>60</v>
      </c>
      <c r="D76">
        <v>2.74</v>
      </c>
      <c r="E76">
        <v>2.11</v>
      </c>
      <c r="F76">
        <v>3.98</v>
      </c>
      <c r="G76">
        <v>0.87</v>
      </c>
      <c r="H76">
        <v>0</v>
      </c>
      <c r="I76">
        <v>0</v>
      </c>
      <c r="J76">
        <v>2.04</v>
      </c>
      <c r="K76">
        <v>0</v>
      </c>
      <c r="L76">
        <v>3.28</v>
      </c>
      <c r="M76">
        <v>2.86</v>
      </c>
      <c r="N76">
        <v>1.68</v>
      </c>
      <c r="O76">
        <v>1.77</v>
      </c>
      <c r="P76">
        <v>0</v>
      </c>
    </row>
    <row r="77" spans="1:16" x14ac:dyDescent="0.3">
      <c r="A77">
        <v>9010</v>
      </c>
      <c r="B77" t="s">
        <v>227</v>
      </c>
      <c r="C77" t="s">
        <v>228</v>
      </c>
      <c r="D77">
        <v>0</v>
      </c>
      <c r="E77">
        <v>0</v>
      </c>
      <c r="F77">
        <v>0</v>
      </c>
      <c r="G77">
        <v>0</v>
      </c>
      <c r="H77">
        <v>0</v>
      </c>
      <c r="I77">
        <v>0</v>
      </c>
      <c r="J77">
        <v>0</v>
      </c>
      <c r="K77">
        <v>0</v>
      </c>
      <c r="L77">
        <v>0</v>
      </c>
      <c r="M77">
        <v>0</v>
      </c>
      <c r="N77">
        <v>0</v>
      </c>
      <c r="O77">
        <v>0</v>
      </c>
      <c r="P77">
        <v>0</v>
      </c>
    </row>
    <row r="78" spans="1:16" x14ac:dyDescent="0.3">
      <c r="A78">
        <v>9011</v>
      </c>
      <c r="B78" t="s">
        <v>405</v>
      </c>
      <c r="C78" t="s">
        <v>229</v>
      </c>
      <c r="D78">
        <v>0</v>
      </c>
      <c r="E78">
        <v>0</v>
      </c>
      <c r="F78">
        <v>0</v>
      </c>
      <c r="G78">
        <v>0</v>
      </c>
      <c r="H78">
        <v>0</v>
      </c>
      <c r="I78">
        <v>0</v>
      </c>
      <c r="J78">
        <v>0</v>
      </c>
      <c r="K78">
        <v>0</v>
      </c>
      <c r="L78">
        <v>0</v>
      </c>
      <c r="M78">
        <v>0</v>
      </c>
      <c r="N78">
        <v>0</v>
      </c>
      <c r="O78">
        <v>0</v>
      </c>
      <c r="P78">
        <v>0</v>
      </c>
    </row>
    <row r="79" spans="1:16" x14ac:dyDescent="0.3">
      <c r="A79">
        <v>9012</v>
      </c>
      <c r="B79" t="s">
        <v>406</v>
      </c>
      <c r="C79" t="s">
        <v>229</v>
      </c>
      <c r="D79">
        <v>0</v>
      </c>
      <c r="E79">
        <v>0</v>
      </c>
      <c r="F79">
        <v>0</v>
      </c>
      <c r="G79">
        <v>0</v>
      </c>
      <c r="H79">
        <v>0</v>
      </c>
      <c r="I79">
        <v>0</v>
      </c>
      <c r="J79">
        <v>0</v>
      </c>
      <c r="K79">
        <v>0</v>
      </c>
      <c r="L79">
        <v>0</v>
      </c>
      <c r="M79">
        <v>0</v>
      </c>
      <c r="N79">
        <v>0</v>
      </c>
      <c r="O79">
        <v>0</v>
      </c>
      <c r="P79">
        <v>0</v>
      </c>
    </row>
    <row r="80" spans="1:16" x14ac:dyDescent="0.3">
      <c r="A80">
        <v>9013</v>
      </c>
      <c r="B80" t="s">
        <v>230</v>
      </c>
      <c r="C80" t="s">
        <v>231</v>
      </c>
      <c r="D80">
        <v>0</v>
      </c>
      <c r="E80">
        <v>0</v>
      </c>
      <c r="F80">
        <v>0</v>
      </c>
      <c r="G80">
        <v>0</v>
      </c>
      <c r="H80">
        <v>0</v>
      </c>
      <c r="I80">
        <v>0</v>
      </c>
      <c r="J80">
        <v>0</v>
      </c>
      <c r="K80">
        <v>0</v>
      </c>
      <c r="L80">
        <v>0</v>
      </c>
      <c r="M80">
        <v>0</v>
      </c>
      <c r="N80">
        <v>0</v>
      </c>
      <c r="O80">
        <v>0</v>
      </c>
      <c r="P80">
        <v>0</v>
      </c>
    </row>
    <row r="81" spans="1:18" x14ac:dyDescent="0.3">
      <c r="A81">
        <v>9014</v>
      </c>
      <c r="B81" t="s">
        <v>232</v>
      </c>
      <c r="C81" t="s">
        <v>233</v>
      </c>
      <c r="D81">
        <v>0</v>
      </c>
      <c r="E81">
        <v>0</v>
      </c>
      <c r="F81">
        <v>0</v>
      </c>
      <c r="G81">
        <v>0</v>
      </c>
      <c r="H81">
        <v>0</v>
      </c>
      <c r="I81">
        <v>0</v>
      </c>
      <c r="J81">
        <v>0</v>
      </c>
      <c r="K81">
        <v>0</v>
      </c>
      <c r="L81">
        <v>0</v>
      </c>
      <c r="M81">
        <v>0</v>
      </c>
      <c r="N81">
        <v>0</v>
      </c>
      <c r="O81">
        <v>0</v>
      </c>
      <c r="P81">
        <v>0</v>
      </c>
    </row>
    <row r="82" spans="1:18" x14ac:dyDescent="0.3">
      <c r="A82">
        <v>9015</v>
      </c>
      <c r="B82" t="s">
        <v>407</v>
      </c>
      <c r="C82" t="s">
        <v>60</v>
      </c>
      <c r="D82">
        <v>0</v>
      </c>
      <c r="E82">
        <v>0</v>
      </c>
      <c r="F82">
        <v>0</v>
      </c>
      <c r="G82">
        <v>0</v>
      </c>
      <c r="H82">
        <v>0</v>
      </c>
      <c r="I82">
        <v>0</v>
      </c>
      <c r="J82">
        <v>0</v>
      </c>
      <c r="K82">
        <v>0</v>
      </c>
      <c r="L82">
        <v>0</v>
      </c>
      <c r="M82">
        <v>0</v>
      </c>
      <c r="N82">
        <v>0</v>
      </c>
      <c r="O82">
        <v>0</v>
      </c>
      <c r="P82">
        <v>0</v>
      </c>
    </row>
    <row r="83" spans="1:18" x14ac:dyDescent="0.3">
      <c r="A83">
        <v>9016</v>
      </c>
      <c r="B83" t="s">
        <v>408</v>
      </c>
      <c r="C83" t="s">
        <v>60</v>
      </c>
      <c r="D83">
        <v>0</v>
      </c>
      <c r="E83">
        <v>0</v>
      </c>
      <c r="F83">
        <v>0</v>
      </c>
      <c r="G83">
        <v>0</v>
      </c>
      <c r="H83">
        <v>0</v>
      </c>
      <c r="I83">
        <v>0</v>
      </c>
      <c r="J83">
        <v>0</v>
      </c>
      <c r="K83">
        <v>0</v>
      </c>
      <c r="L83">
        <v>0</v>
      </c>
      <c r="M83">
        <v>0</v>
      </c>
      <c r="N83">
        <v>0</v>
      </c>
      <c r="O83">
        <v>0</v>
      </c>
      <c r="P83">
        <v>0</v>
      </c>
    </row>
    <row r="84" spans="1:18" x14ac:dyDescent="0.3">
      <c r="A84">
        <v>9017</v>
      </c>
      <c r="B84" t="s">
        <v>234</v>
      </c>
      <c r="C84" t="s">
        <v>235</v>
      </c>
      <c r="D84">
        <v>0</v>
      </c>
      <c r="E84">
        <v>0</v>
      </c>
      <c r="F84">
        <v>0</v>
      </c>
      <c r="G84">
        <v>0</v>
      </c>
      <c r="H84">
        <v>0</v>
      </c>
      <c r="I84">
        <v>0</v>
      </c>
      <c r="J84">
        <v>0</v>
      </c>
      <c r="K84">
        <v>0</v>
      </c>
      <c r="L84">
        <v>0</v>
      </c>
      <c r="M84">
        <v>0</v>
      </c>
      <c r="N84">
        <v>0</v>
      </c>
      <c r="O84">
        <v>0</v>
      </c>
      <c r="P84">
        <v>0</v>
      </c>
    </row>
    <row r="85" spans="1:18" x14ac:dyDescent="0.3">
      <c r="A85">
        <v>9018</v>
      </c>
      <c r="B85" t="s">
        <v>236</v>
      </c>
      <c r="C85" t="s">
        <v>237</v>
      </c>
      <c r="D85">
        <v>0</v>
      </c>
      <c r="E85">
        <v>0</v>
      </c>
      <c r="F85">
        <v>0</v>
      </c>
      <c r="G85">
        <v>0</v>
      </c>
      <c r="H85">
        <v>0</v>
      </c>
      <c r="I85">
        <v>0</v>
      </c>
      <c r="J85">
        <v>0</v>
      </c>
      <c r="K85">
        <v>0</v>
      </c>
      <c r="L85">
        <v>0</v>
      </c>
      <c r="M85">
        <v>0</v>
      </c>
      <c r="N85">
        <v>0</v>
      </c>
      <c r="O85">
        <v>0</v>
      </c>
      <c r="P85">
        <v>0</v>
      </c>
    </row>
    <row r="86" spans="1:18" x14ac:dyDescent="0.3">
      <c r="A86">
        <v>9019</v>
      </c>
      <c r="B86" t="s">
        <v>238</v>
      </c>
      <c r="C86" t="s">
        <v>239</v>
      </c>
      <c r="D86">
        <v>0</v>
      </c>
      <c r="E86">
        <v>0</v>
      </c>
      <c r="F86">
        <v>0</v>
      </c>
      <c r="G86">
        <v>0</v>
      </c>
      <c r="H86">
        <v>0</v>
      </c>
      <c r="I86">
        <v>0</v>
      </c>
      <c r="J86">
        <v>0</v>
      </c>
      <c r="K86">
        <v>0</v>
      </c>
      <c r="L86">
        <v>0</v>
      </c>
      <c r="M86">
        <v>0</v>
      </c>
      <c r="N86">
        <v>0</v>
      </c>
      <c r="O86">
        <v>0</v>
      </c>
      <c r="P86">
        <v>0</v>
      </c>
    </row>
    <row r="87" spans="1:18" x14ac:dyDescent="0.3">
      <c r="A87"/>
    </row>
    <row r="88" spans="1:18" x14ac:dyDescent="0.3">
      <c r="A88"/>
    </row>
    <row r="89" spans="1:18" x14ac:dyDescent="0.3">
      <c r="A89"/>
    </row>
    <row r="90" spans="1:18" x14ac:dyDescent="0.3">
      <c r="A90"/>
    </row>
    <row r="91" spans="1:18" x14ac:dyDescent="0.3">
      <c r="A91"/>
    </row>
    <row r="92" spans="1:18" s="94" customFormat="1" x14ac:dyDescent="0.3">
      <c r="A92" s="72"/>
    </row>
    <row r="93" spans="1:18" s="94" customFormat="1" x14ac:dyDescent="0.3">
      <c r="A93" s="72"/>
      <c r="B93" s="94" t="s">
        <v>241</v>
      </c>
    </row>
    <row r="94" spans="1:18" s="94" customFormat="1" x14ac:dyDescent="0.3">
      <c r="A94" s="313">
        <f>A38</f>
        <v>906</v>
      </c>
      <c r="B94" s="313" t="str">
        <f t="shared" ref="B94:P94" si="0">B38</f>
        <v>TD-Was a Unmodified Audit Opinion issued?</v>
      </c>
      <c r="C94" s="313"/>
      <c r="D94" s="313">
        <f t="shared" si="0"/>
        <v>1</v>
      </c>
      <c r="E94" s="313">
        <f t="shared" si="0"/>
        <v>1</v>
      </c>
      <c r="F94" s="313">
        <f t="shared" si="0"/>
        <v>1</v>
      </c>
      <c r="G94" s="313">
        <f t="shared" si="0"/>
        <v>2</v>
      </c>
      <c r="H94" s="313">
        <f t="shared" si="0"/>
        <v>0</v>
      </c>
      <c r="I94" s="313">
        <f t="shared" si="0"/>
        <v>0</v>
      </c>
      <c r="J94" s="313">
        <f t="shared" si="0"/>
        <v>1</v>
      </c>
      <c r="K94" s="313">
        <f t="shared" si="0"/>
        <v>0</v>
      </c>
      <c r="L94" s="313">
        <f t="shared" si="0"/>
        <v>1</v>
      </c>
      <c r="M94" s="313">
        <f t="shared" si="0"/>
        <v>1</v>
      </c>
      <c r="N94" s="313">
        <f t="shared" si="0"/>
        <v>1</v>
      </c>
      <c r="O94" s="313">
        <f t="shared" si="0"/>
        <v>1</v>
      </c>
      <c r="P94" s="313">
        <f t="shared" si="0"/>
        <v>0</v>
      </c>
      <c r="Q94"/>
      <c r="R94"/>
    </row>
    <row r="95" spans="1:18" s="94" customFormat="1" x14ac:dyDescent="0.3">
      <c r="A95" s="313">
        <f>A39</f>
        <v>907</v>
      </c>
      <c r="B95" s="313" t="str">
        <f t="shared" ref="B95:P95" si="1">B39</f>
        <v>TD-Was there a finding for lack of segregation of duties at this unit?</v>
      </c>
      <c r="C95" s="313"/>
      <c r="D95" s="313">
        <f t="shared" si="1"/>
        <v>2</v>
      </c>
      <c r="E95" s="313">
        <f t="shared" si="1"/>
        <v>2</v>
      </c>
      <c r="F95" s="313">
        <f t="shared" si="1"/>
        <v>2</v>
      </c>
      <c r="G95" s="313">
        <f t="shared" si="1"/>
        <v>2</v>
      </c>
      <c r="H95" s="313">
        <f t="shared" si="1"/>
        <v>0</v>
      </c>
      <c r="I95" s="313">
        <f t="shared" si="1"/>
        <v>0</v>
      </c>
      <c r="J95" s="313">
        <f t="shared" si="1"/>
        <v>2</v>
      </c>
      <c r="K95" s="313">
        <f t="shared" si="1"/>
        <v>0</v>
      </c>
      <c r="L95" s="313">
        <f t="shared" si="1"/>
        <v>2</v>
      </c>
      <c r="M95" s="313">
        <f t="shared" si="1"/>
        <v>2</v>
      </c>
      <c r="N95" s="313">
        <f t="shared" si="1"/>
        <v>2</v>
      </c>
      <c r="O95" s="313">
        <f t="shared" si="1"/>
        <v>2</v>
      </c>
      <c r="P95" s="313">
        <f t="shared" si="1"/>
        <v>0</v>
      </c>
      <c r="Q95"/>
      <c r="R95"/>
    </row>
    <row r="96" spans="1:18" s="94" customFormat="1" x14ac:dyDescent="0.3">
      <c r="A96" s="313">
        <f>A44</f>
        <v>951</v>
      </c>
      <c r="B96" s="313" t="str">
        <f t="shared" ref="B96:P96" si="2">B44</f>
        <v>TD-Is there a finding for lack of technical skills, knowledge and experience (SKE) at this unit?</v>
      </c>
      <c r="C96" s="313"/>
      <c r="D96" s="313">
        <f t="shared" si="2"/>
        <v>2</v>
      </c>
      <c r="E96" s="313">
        <f t="shared" si="2"/>
        <v>2</v>
      </c>
      <c r="F96" s="313">
        <f t="shared" si="2"/>
        <v>2</v>
      </c>
      <c r="G96" s="313">
        <f t="shared" si="2"/>
        <v>2</v>
      </c>
      <c r="H96" s="313">
        <f t="shared" si="2"/>
        <v>0</v>
      </c>
      <c r="I96" s="313">
        <f t="shared" si="2"/>
        <v>0</v>
      </c>
      <c r="J96" s="313">
        <f t="shared" si="2"/>
        <v>2</v>
      </c>
      <c r="K96" s="313">
        <f t="shared" si="2"/>
        <v>0</v>
      </c>
      <c r="L96" s="313">
        <f t="shared" si="2"/>
        <v>2</v>
      </c>
      <c r="M96" s="313">
        <f t="shared" si="2"/>
        <v>2</v>
      </c>
      <c r="N96" s="313">
        <f t="shared" si="2"/>
        <v>2</v>
      </c>
      <c r="O96" s="313">
        <f t="shared" si="2"/>
        <v>2</v>
      </c>
      <c r="P96" s="313">
        <f t="shared" si="2"/>
        <v>0</v>
      </c>
      <c r="Q96"/>
      <c r="R96"/>
    </row>
    <row r="97" spans="1:18" s="94" customFormat="1" x14ac:dyDescent="0.3">
      <c r="A97" s="313">
        <f>A46</f>
        <v>953</v>
      </c>
      <c r="B97" s="313" t="str">
        <f t="shared" ref="B97:P97" si="3">B46</f>
        <v>TD-Is there is a going concern finding noted in the audit report?</v>
      </c>
      <c r="C97" s="313"/>
      <c r="D97" s="313">
        <f t="shared" si="3"/>
        <v>2</v>
      </c>
      <c r="E97" s="313">
        <f t="shared" si="3"/>
        <v>2</v>
      </c>
      <c r="F97" s="313">
        <f t="shared" si="3"/>
        <v>2</v>
      </c>
      <c r="G97" s="313">
        <f t="shared" si="3"/>
        <v>2</v>
      </c>
      <c r="H97" s="313">
        <f t="shared" si="3"/>
        <v>0</v>
      </c>
      <c r="I97" s="313">
        <f t="shared" si="3"/>
        <v>0</v>
      </c>
      <c r="J97" s="313">
        <f t="shared" si="3"/>
        <v>2</v>
      </c>
      <c r="K97" s="313">
        <f t="shared" si="3"/>
        <v>0</v>
      </c>
      <c r="L97" s="313">
        <f t="shared" si="3"/>
        <v>2</v>
      </c>
      <c r="M97" s="313">
        <f t="shared" si="3"/>
        <v>2</v>
      </c>
      <c r="N97" s="313">
        <f t="shared" si="3"/>
        <v>2</v>
      </c>
      <c r="O97" s="313">
        <f t="shared" si="3"/>
        <v>2</v>
      </c>
      <c r="P97" s="313">
        <f t="shared" si="3"/>
        <v>0</v>
      </c>
      <c r="Q97"/>
      <c r="R97"/>
    </row>
    <row r="98" spans="1:18" s="94" customFormat="1" x14ac:dyDescent="0.3">
      <c r="A98" s="313">
        <f>A47</f>
        <v>955</v>
      </c>
      <c r="B98" s="313" t="str">
        <f t="shared" ref="B98:P98" si="4">B47</f>
        <v>TD-Number of significant deficiency findings (other than in Questions 10-13 )</v>
      </c>
      <c r="C98" s="313"/>
      <c r="D98" s="313">
        <f t="shared" si="4"/>
        <v>0</v>
      </c>
      <c r="E98" s="313">
        <f t="shared" si="4"/>
        <v>0</v>
      </c>
      <c r="F98" s="313">
        <f t="shared" si="4"/>
        <v>0</v>
      </c>
      <c r="G98" s="313">
        <f t="shared" si="4"/>
        <v>1</v>
      </c>
      <c r="H98" s="313">
        <f t="shared" si="4"/>
        <v>0</v>
      </c>
      <c r="I98" s="313">
        <f t="shared" si="4"/>
        <v>0</v>
      </c>
      <c r="J98" s="313">
        <f t="shared" si="4"/>
        <v>0</v>
      </c>
      <c r="K98" s="313">
        <f t="shared" si="4"/>
        <v>0</v>
      </c>
      <c r="L98" s="313">
        <f t="shared" si="4"/>
        <v>0</v>
      </c>
      <c r="M98" s="313">
        <f t="shared" si="4"/>
        <v>0</v>
      </c>
      <c r="N98" s="313">
        <f t="shared" si="4"/>
        <v>0</v>
      </c>
      <c r="O98" s="313">
        <f t="shared" si="4"/>
        <v>0</v>
      </c>
      <c r="P98" s="313">
        <f t="shared" si="4"/>
        <v>0</v>
      </c>
      <c r="Q98"/>
      <c r="R98"/>
    </row>
    <row r="99" spans="1:18" s="94" customFormat="1" x14ac:dyDescent="0.3">
      <c r="A99" s="313">
        <f>A48</f>
        <v>957</v>
      </c>
      <c r="B99" s="313" t="str">
        <f t="shared" ref="B99:P99" si="5">B48</f>
        <v>TD-Number of material weaknesses findings (other than in Questions 10-13)</v>
      </c>
      <c r="C99" s="313"/>
      <c r="D99" s="313">
        <f t="shared" si="5"/>
        <v>0</v>
      </c>
      <c r="E99" s="313">
        <f t="shared" si="5"/>
        <v>0</v>
      </c>
      <c r="F99" s="313">
        <f t="shared" si="5"/>
        <v>0</v>
      </c>
      <c r="G99" s="313">
        <f t="shared" si="5"/>
        <v>0</v>
      </c>
      <c r="H99" s="313">
        <f t="shared" si="5"/>
        <v>0</v>
      </c>
      <c r="I99" s="313">
        <f t="shared" si="5"/>
        <v>0</v>
      </c>
      <c r="J99" s="313">
        <f t="shared" si="5"/>
        <v>0</v>
      </c>
      <c r="K99" s="313">
        <f t="shared" si="5"/>
        <v>0</v>
      </c>
      <c r="L99" s="313">
        <f t="shared" si="5"/>
        <v>0</v>
      </c>
      <c r="M99" s="313">
        <f t="shared" si="5"/>
        <v>0</v>
      </c>
      <c r="N99" s="313">
        <f t="shared" si="5"/>
        <v>0</v>
      </c>
      <c r="O99" s="313">
        <f t="shared" si="5"/>
        <v>0</v>
      </c>
      <c r="P99" s="313">
        <f t="shared" si="5"/>
        <v>0</v>
      </c>
      <c r="Q99"/>
      <c r="R99"/>
    </row>
    <row r="100" spans="1:18" s="94" customFormat="1" x14ac:dyDescent="0.3">
      <c r="A100" s="313">
        <f>A49</f>
        <v>959</v>
      </c>
      <c r="B100" s="313" t="str">
        <f t="shared" ref="B100:P100" si="6">B49</f>
        <v>TD-Did unit have their debt service payments restructured in this fiscal year? (does not include refinancings designed to take advantage of lower interest rates)</v>
      </c>
      <c r="C100" s="313"/>
      <c r="D100" s="313">
        <f t="shared" si="6"/>
        <v>2</v>
      </c>
      <c r="E100" s="313">
        <f t="shared" si="6"/>
        <v>3</v>
      </c>
      <c r="F100" s="313">
        <f t="shared" si="6"/>
        <v>2</v>
      </c>
      <c r="G100" s="313">
        <f t="shared" si="6"/>
        <v>2</v>
      </c>
      <c r="H100" s="313">
        <f t="shared" si="6"/>
        <v>0</v>
      </c>
      <c r="I100" s="313">
        <f t="shared" si="6"/>
        <v>0</v>
      </c>
      <c r="J100" s="313">
        <f t="shared" si="6"/>
        <v>2</v>
      </c>
      <c r="K100" s="313">
        <f t="shared" si="6"/>
        <v>0</v>
      </c>
      <c r="L100" s="313">
        <f t="shared" si="6"/>
        <v>2</v>
      </c>
      <c r="M100" s="313">
        <f t="shared" si="6"/>
        <v>2</v>
      </c>
      <c r="N100" s="313">
        <f t="shared" si="6"/>
        <v>2</v>
      </c>
      <c r="O100" s="313">
        <f t="shared" si="6"/>
        <v>2</v>
      </c>
      <c r="P100" s="313">
        <f t="shared" si="6"/>
        <v>0</v>
      </c>
      <c r="Q100"/>
      <c r="R100"/>
    </row>
    <row r="101" spans="1:18" s="94" customFormat="1" x14ac:dyDescent="0.3">
      <c r="A101" s="313">
        <f>A55</f>
        <v>973</v>
      </c>
      <c r="B101" s="313" t="str">
        <f t="shared" ref="B101:P101" si="7">B55</f>
        <v>Were there any issues or other matters presented to the Governing Board regarding internal controls (not already listed as a material weakness or significant deficiency?</v>
      </c>
      <c r="C101" s="313"/>
      <c r="D101" s="313">
        <f t="shared" si="7"/>
        <v>0</v>
      </c>
      <c r="E101" s="313">
        <f t="shared" si="7"/>
        <v>0</v>
      </c>
      <c r="F101" s="313">
        <f t="shared" si="7"/>
        <v>0</v>
      </c>
      <c r="G101" s="313">
        <f t="shared" si="7"/>
        <v>0</v>
      </c>
      <c r="H101" s="313">
        <f t="shared" si="7"/>
        <v>0</v>
      </c>
      <c r="I101" s="313">
        <f t="shared" si="7"/>
        <v>0</v>
      </c>
      <c r="J101" s="313">
        <f t="shared" si="7"/>
        <v>0</v>
      </c>
      <c r="K101" s="313">
        <f t="shared" si="7"/>
        <v>0</v>
      </c>
      <c r="L101" s="313">
        <f t="shared" si="7"/>
        <v>0</v>
      </c>
      <c r="M101" s="313">
        <f t="shared" si="7"/>
        <v>0</v>
      </c>
      <c r="N101" s="313">
        <f t="shared" si="7"/>
        <v>0</v>
      </c>
      <c r="O101" s="313">
        <f t="shared" si="7"/>
        <v>0</v>
      </c>
      <c r="P101" s="313">
        <f t="shared" si="7"/>
        <v>0</v>
      </c>
      <c r="Q101"/>
      <c r="R101"/>
    </row>
    <row r="102" spans="1:18" s="94" customFormat="1" x14ac:dyDescent="0.3">
      <c r="A102" s="313">
        <f>A56</f>
        <v>974</v>
      </c>
      <c r="B102" s="313" t="str">
        <f t="shared" ref="B102:P102" si="8">B56</f>
        <v>Did the Unit have any of the following occur:
1.  Were any debt service payments deferred or restructured in this fiscal year? (does not include refinancings designed to take advantage of lower interest rates)
2.  Bond covenants were not met
3.  Debt serv</v>
      </c>
      <c r="C102" s="313"/>
      <c r="D102" s="313">
        <f t="shared" si="8"/>
        <v>2</v>
      </c>
      <c r="E102" s="313">
        <f t="shared" si="8"/>
        <v>3</v>
      </c>
      <c r="F102" s="313">
        <f t="shared" si="8"/>
        <v>2</v>
      </c>
      <c r="G102" s="313">
        <f t="shared" si="8"/>
        <v>2</v>
      </c>
      <c r="H102" s="313">
        <f t="shared" si="8"/>
        <v>0</v>
      </c>
      <c r="I102" s="313">
        <f t="shared" si="8"/>
        <v>0</v>
      </c>
      <c r="J102" s="313">
        <f t="shared" si="8"/>
        <v>2</v>
      </c>
      <c r="K102" s="313">
        <f t="shared" si="8"/>
        <v>0</v>
      </c>
      <c r="L102" s="313">
        <f t="shared" si="8"/>
        <v>2</v>
      </c>
      <c r="M102" s="313">
        <f t="shared" si="8"/>
        <v>1</v>
      </c>
      <c r="N102" s="313">
        <f t="shared" si="8"/>
        <v>2</v>
      </c>
      <c r="O102" s="313">
        <f t="shared" si="8"/>
        <v>2</v>
      </c>
      <c r="P102" s="313">
        <f t="shared" si="8"/>
        <v>0</v>
      </c>
      <c r="Q102"/>
      <c r="R102"/>
    </row>
    <row r="103" spans="1:18" s="94" customFormat="1" x14ac:dyDescent="0.3">
      <c r="A103" s="313">
        <f>A57</f>
        <v>975</v>
      </c>
      <c r="B103" s="313" t="str">
        <f t="shared" ref="B103:P103" si="9">B57</f>
        <v>Does the Performance Indicator Print worksheet in this workbook have a red shaded cell?</v>
      </c>
      <c r="C103" s="313"/>
      <c r="D103" s="313">
        <f t="shared" si="9"/>
        <v>1</v>
      </c>
      <c r="E103" s="313">
        <f t="shared" si="9"/>
        <v>2</v>
      </c>
      <c r="F103" s="313">
        <f t="shared" si="9"/>
        <v>2</v>
      </c>
      <c r="G103" s="313">
        <f t="shared" si="9"/>
        <v>1</v>
      </c>
      <c r="H103" s="313">
        <f t="shared" si="9"/>
        <v>0</v>
      </c>
      <c r="I103" s="313">
        <f t="shared" si="9"/>
        <v>0</v>
      </c>
      <c r="J103" s="313">
        <f t="shared" si="9"/>
        <v>1</v>
      </c>
      <c r="K103" s="313">
        <f t="shared" si="9"/>
        <v>0</v>
      </c>
      <c r="L103" s="313">
        <f t="shared" si="9"/>
        <v>2</v>
      </c>
      <c r="M103" s="313">
        <f t="shared" si="9"/>
        <v>2</v>
      </c>
      <c r="N103" s="313">
        <f t="shared" si="9"/>
        <v>1</v>
      </c>
      <c r="O103" s="313">
        <f t="shared" si="9"/>
        <v>2</v>
      </c>
      <c r="P103" s="313">
        <f t="shared" si="9"/>
        <v>0</v>
      </c>
      <c r="Q103"/>
      <c r="R103"/>
    </row>
    <row r="104" spans="1:18" s="94" customFormat="1" x14ac:dyDescent="0.3">
      <c r="A104" s="313">
        <f>A63</f>
        <v>1068</v>
      </c>
      <c r="B104" s="313" t="str">
        <f t="shared" ref="B104:P104" si="10">B63</f>
        <v>Does the unit have a self-insurance fund?</v>
      </c>
      <c r="C104" s="313"/>
      <c r="D104" s="313">
        <f t="shared" si="10"/>
        <v>1</v>
      </c>
      <c r="E104" s="313">
        <f t="shared" si="10"/>
        <v>2</v>
      </c>
      <c r="F104" s="313">
        <f t="shared" si="10"/>
        <v>1</v>
      </c>
      <c r="G104" s="313">
        <f t="shared" si="10"/>
        <v>1</v>
      </c>
      <c r="H104" s="313">
        <f t="shared" si="10"/>
        <v>0</v>
      </c>
      <c r="I104" s="313">
        <f t="shared" si="10"/>
        <v>0</v>
      </c>
      <c r="J104" s="313">
        <f t="shared" si="10"/>
        <v>2</v>
      </c>
      <c r="K104" s="313">
        <f t="shared" si="10"/>
        <v>0</v>
      </c>
      <c r="L104" s="313">
        <f t="shared" si="10"/>
        <v>1</v>
      </c>
      <c r="M104" s="313">
        <f t="shared" si="10"/>
        <v>2</v>
      </c>
      <c r="N104" s="313">
        <f t="shared" si="10"/>
        <v>1</v>
      </c>
      <c r="O104" s="313">
        <f t="shared" si="10"/>
        <v>2</v>
      </c>
      <c r="P104" s="313">
        <f t="shared" si="10"/>
        <v>0</v>
      </c>
    </row>
    <row r="105" spans="1:18" s="94" customFormat="1" x14ac:dyDescent="0.3">
      <c r="A105" s="313">
        <f>A64</f>
        <v>1069</v>
      </c>
      <c r="B105" s="313" t="str">
        <f t="shared" ref="B105:P105" si="11">B64</f>
        <v>If the unit is self-insured for employee health care, does the unit use a qualified consultant to establish rates and appropriate reserve levels?</v>
      </c>
      <c r="C105" s="313"/>
      <c r="D105" s="313">
        <f t="shared" si="11"/>
        <v>1</v>
      </c>
      <c r="E105" s="313">
        <f t="shared" si="11"/>
        <v>2</v>
      </c>
      <c r="F105" s="313">
        <f t="shared" si="11"/>
        <v>1</v>
      </c>
      <c r="G105" s="313">
        <f t="shared" si="11"/>
        <v>3</v>
      </c>
      <c r="H105" s="313">
        <f t="shared" si="11"/>
        <v>0</v>
      </c>
      <c r="I105" s="313">
        <f t="shared" si="11"/>
        <v>0</v>
      </c>
      <c r="J105" s="313">
        <f t="shared" si="11"/>
        <v>3</v>
      </c>
      <c r="K105" s="313">
        <f t="shared" si="11"/>
        <v>0</v>
      </c>
      <c r="L105" s="313">
        <f t="shared" si="11"/>
        <v>1</v>
      </c>
      <c r="M105" s="313">
        <f t="shared" si="11"/>
        <v>2</v>
      </c>
      <c r="N105" s="313">
        <f t="shared" si="11"/>
        <v>3</v>
      </c>
      <c r="O105" s="313">
        <f t="shared" si="11"/>
        <v>2</v>
      </c>
      <c r="P105" s="313">
        <f t="shared" si="11"/>
        <v>0</v>
      </c>
    </row>
    <row r="106" spans="1:18" s="94" customFormat="1" x14ac:dyDescent="0.3">
      <c r="A106" s="313">
        <f>A65</f>
        <v>1070</v>
      </c>
      <c r="B106" s="313" t="str">
        <f t="shared" ref="B106:P106" si="12">B65</f>
        <v>Does the Unit have a non-state administrered pension plan?</v>
      </c>
      <c r="C106" s="313"/>
      <c r="D106" s="313">
        <f t="shared" si="12"/>
        <v>1</v>
      </c>
      <c r="E106" s="313">
        <f t="shared" si="12"/>
        <v>1</v>
      </c>
      <c r="F106" s="313">
        <f t="shared" si="12"/>
        <v>1</v>
      </c>
      <c r="G106" s="313">
        <f t="shared" si="12"/>
        <v>2</v>
      </c>
      <c r="H106" s="313">
        <f t="shared" si="12"/>
        <v>0</v>
      </c>
      <c r="I106" s="313">
        <f t="shared" si="12"/>
        <v>0</v>
      </c>
      <c r="J106" s="313">
        <f t="shared" si="12"/>
        <v>2</v>
      </c>
      <c r="K106" s="313">
        <f t="shared" si="12"/>
        <v>0</v>
      </c>
      <c r="L106" s="313">
        <f t="shared" si="12"/>
        <v>1</v>
      </c>
      <c r="M106" s="313">
        <f t="shared" si="12"/>
        <v>2</v>
      </c>
      <c r="N106" s="313">
        <f t="shared" si="12"/>
        <v>2</v>
      </c>
      <c r="O106" s="313">
        <f t="shared" si="12"/>
        <v>1</v>
      </c>
      <c r="P106" s="313">
        <f t="shared" si="12"/>
        <v>0</v>
      </c>
    </row>
    <row r="107" spans="1:18" s="94" customFormat="1" x14ac:dyDescent="0.3">
      <c r="A107" s="313">
        <f>A66</f>
        <v>1071</v>
      </c>
      <c r="B107" s="313" t="str">
        <f t="shared" ref="B107:P107" si="13">B66</f>
        <v>Please list the amount of ARPA funds expended in total this fiscal year for non-capital purposes.  Enter "zero" if no ARPA funds expended for this fiscal year for non-capital purposes.</v>
      </c>
      <c r="C107" s="313"/>
      <c r="D107" s="313">
        <f t="shared" si="13"/>
        <v>270409</v>
      </c>
      <c r="E107" s="313">
        <f t="shared" si="13"/>
        <v>0</v>
      </c>
      <c r="F107" s="313">
        <f t="shared" si="13"/>
        <v>0</v>
      </c>
      <c r="G107" s="313">
        <f t="shared" si="13"/>
        <v>0</v>
      </c>
      <c r="H107" s="313">
        <f t="shared" si="13"/>
        <v>0</v>
      </c>
      <c r="I107" s="313">
        <f t="shared" si="13"/>
        <v>0</v>
      </c>
      <c r="J107" s="313">
        <f t="shared" si="13"/>
        <v>0</v>
      </c>
      <c r="K107" s="313">
        <f t="shared" si="13"/>
        <v>0</v>
      </c>
      <c r="L107" s="313">
        <f t="shared" si="13"/>
        <v>0</v>
      </c>
      <c r="M107" s="313">
        <f t="shared" si="13"/>
        <v>0</v>
      </c>
      <c r="N107" s="313">
        <f t="shared" si="13"/>
        <v>0</v>
      </c>
      <c r="O107" s="313">
        <f t="shared" si="13"/>
        <v>0</v>
      </c>
      <c r="P107" s="313">
        <f t="shared" si="13"/>
        <v>0</v>
      </c>
    </row>
    <row r="108" spans="1:18" s="94" customFormat="1" x14ac:dyDescent="0.3">
      <c r="A108" s="72">
        <f>A60</f>
        <v>998</v>
      </c>
      <c r="B108" s="72" t="str">
        <f t="shared" ref="B108:P108" si="14">B60</f>
        <v>CCH Unit Type</v>
      </c>
      <c r="C108" s="72"/>
      <c r="D108" s="72">
        <f t="shared" si="14"/>
        <v>53</v>
      </c>
      <c r="E108" s="72">
        <f t="shared" si="14"/>
        <v>53</v>
      </c>
      <c r="F108" s="72">
        <f t="shared" si="14"/>
        <v>53</v>
      </c>
      <c r="G108" s="72">
        <f t="shared" si="14"/>
        <v>53</v>
      </c>
      <c r="H108" s="72">
        <f t="shared" si="14"/>
        <v>53</v>
      </c>
      <c r="I108" s="72">
        <f t="shared" si="14"/>
        <v>53</v>
      </c>
      <c r="J108" s="72">
        <f t="shared" si="14"/>
        <v>53</v>
      </c>
      <c r="K108" s="72">
        <f t="shared" si="14"/>
        <v>53</v>
      </c>
      <c r="L108" s="72">
        <f t="shared" si="14"/>
        <v>53</v>
      </c>
      <c r="M108" s="72">
        <f t="shared" si="14"/>
        <v>53</v>
      </c>
      <c r="N108" s="72">
        <f t="shared" si="14"/>
        <v>53</v>
      </c>
      <c r="O108" s="72">
        <f t="shared" si="14"/>
        <v>53</v>
      </c>
      <c r="P108" s="72">
        <f t="shared" si="14"/>
        <v>53</v>
      </c>
      <c r="Q108"/>
      <c r="R108"/>
    </row>
    <row r="109" spans="1:18" s="94" customFormat="1" x14ac:dyDescent="0.3">
      <c r="A109" s="72">
        <f>A61</f>
        <v>999</v>
      </c>
      <c r="B109" s="72" t="str">
        <f t="shared" ref="B109:P109" si="15">B61</f>
        <v>CCH Unit Code</v>
      </c>
      <c r="C109" s="72"/>
      <c r="D109" s="72">
        <f t="shared" si="15"/>
        <v>53926</v>
      </c>
      <c r="E109" s="72">
        <f t="shared" si="15"/>
        <v>53880</v>
      </c>
      <c r="F109" s="72">
        <f t="shared" si="15"/>
        <v>53881</v>
      </c>
      <c r="G109" s="72">
        <f t="shared" si="15"/>
        <v>53938</v>
      </c>
      <c r="H109" s="72">
        <f t="shared" si="15"/>
        <v>53884</v>
      </c>
      <c r="I109" s="72">
        <f t="shared" si="15"/>
        <v>53889</v>
      </c>
      <c r="J109" s="72">
        <f t="shared" si="15"/>
        <v>53897</v>
      </c>
      <c r="K109" s="72">
        <f t="shared" si="15"/>
        <v>53970</v>
      </c>
      <c r="L109" s="72">
        <f t="shared" si="15"/>
        <v>53950</v>
      </c>
      <c r="M109" s="72">
        <f t="shared" si="15"/>
        <v>53902</v>
      </c>
      <c r="N109" s="72">
        <f t="shared" si="15"/>
        <v>53923</v>
      </c>
      <c r="O109" s="72">
        <f t="shared" si="15"/>
        <v>53908</v>
      </c>
      <c r="P109" s="72">
        <f t="shared" si="15"/>
        <v>53913</v>
      </c>
      <c r="Q109"/>
      <c r="R109"/>
    </row>
    <row r="110" spans="1:18" s="94" customFormat="1" x14ac:dyDescent="0.3">
      <c r="A110" s="314">
        <f>A24</f>
        <v>554</v>
      </c>
      <c r="B110" s="314" t="str">
        <f t="shared" ref="B110:P110" si="16">B24</f>
        <v>Single Audit Only - total amount of federal awards and grants expended as found on SEFSA</v>
      </c>
      <c r="C110" s="314"/>
      <c r="D110" s="314">
        <f t="shared" si="16"/>
        <v>0</v>
      </c>
      <c r="E110" s="314">
        <f t="shared" si="16"/>
        <v>0</v>
      </c>
      <c r="F110" s="314">
        <f t="shared" si="16"/>
        <v>5454603</v>
      </c>
      <c r="G110" s="314">
        <f t="shared" si="16"/>
        <v>66193669</v>
      </c>
      <c r="H110" s="314">
        <f t="shared" si="16"/>
        <v>0</v>
      </c>
      <c r="I110" s="314">
        <f t="shared" si="16"/>
        <v>0</v>
      </c>
      <c r="J110" s="314">
        <f t="shared" si="16"/>
        <v>2441270</v>
      </c>
      <c r="K110" s="314">
        <f t="shared" si="16"/>
        <v>0</v>
      </c>
      <c r="L110" s="314">
        <f t="shared" si="16"/>
        <v>4183369</v>
      </c>
      <c r="M110" s="314">
        <f t="shared" si="16"/>
        <v>0</v>
      </c>
      <c r="N110" s="314">
        <f t="shared" si="16"/>
        <v>30461092</v>
      </c>
      <c r="O110" s="314">
        <f t="shared" si="16"/>
        <v>3401725</v>
      </c>
      <c r="P110" s="314">
        <f t="shared" si="16"/>
        <v>0</v>
      </c>
      <c r="Q110"/>
      <c r="R110"/>
    </row>
    <row r="111" spans="1:18" s="94" customFormat="1" x14ac:dyDescent="0.3">
      <c r="A111" s="314">
        <f t="shared" ref="A111:P113" si="17">A25</f>
        <v>555</v>
      </c>
      <c r="B111" s="314" t="str">
        <f t="shared" si="17"/>
        <v>Single Audit Only - Total amount of federal awards and grants that were audited as major as found on SEFSA</v>
      </c>
      <c r="C111" s="314"/>
      <c r="D111" s="314">
        <f t="shared" si="17"/>
        <v>0</v>
      </c>
      <c r="E111" s="314">
        <f t="shared" si="17"/>
        <v>0</v>
      </c>
      <c r="F111" s="314">
        <f t="shared" si="17"/>
        <v>4108553</v>
      </c>
      <c r="G111" s="314">
        <f t="shared" si="17"/>
        <v>52883052</v>
      </c>
      <c r="H111" s="314">
        <f t="shared" si="17"/>
        <v>0</v>
      </c>
      <c r="I111" s="314">
        <f t="shared" si="17"/>
        <v>0</v>
      </c>
      <c r="J111" s="314">
        <f t="shared" si="17"/>
        <v>2441270</v>
      </c>
      <c r="K111" s="314">
        <f t="shared" si="17"/>
        <v>0</v>
      </c>
      <c r="L111" s="314">
        <f t="shared" si="17"/>
        <v>3737708</v>
      </c>
      <c r="M111" s="314">
        <f t="shared" si="17"/>
        <v>0</v>
      </c>
      <c r="N111" s="314">
        <f t="shared" si="17"/>
        <v>30461092</v>
      </c>
      <c r="O111" s="314">
        <f t="shared" si="17"/>
        <v>3401725</v>
      </c>
      <c r="P111" s="314">
        <f t="shared" si="17"/>
        <v>0</v>
      </c>
      <c r="Q111"/>
      <c r="R111"/>
    </row>
    <row r="112" spans="1:18" s="94" customFormat="1" x14ac:dyDescent="0.3">
      <c r="A112" s="314">
        <f t="shared" si="17"/>
        <v>556</v>
      </c>
      <c r="B112" s="314" t="str">
        <f t="shared" si="17"/>
        <v>Single Audit Only - total amount of state awards and grants expended as found on SEFSA</v>
      </c>
      <c r="C112" s="314"/>
      <c r="D112" s="314">
        <f t="shared" si="17"/>
        <v>0</v>
      </c>
      <c r="E112" s="314">
        <f t="shared" si="17"/>
        <v>0</v>
      </c>
      <c r="F112" s="314">
        <f t="shared" si="17"/>
        <v>0</v>
      </c>
      <c r="G112" s="314">
        <f t="shared" si="17"/>
        <v>2725442</v>
      </c>
      <c r="H112" s="314">
        <f t="shared" si="17"/>
        <v>0</v>
      </c>
      <c r="I112" s="314">
        <f t="shared" si="17"/>
        <v>0</v>
      </c>
      <c r="J112" s="314">
        <f t="shared" si="17"/>
        <v>332431</v>
      </c>
      <c r="K112" s="314">
        <f t="shared" si="17"/>
        <v>0</v>
      </c>
      <c r="L112" s="314">
        <f t="shared" si="17"/>
        <v>0</v>
      </c>
      <c r="M112" s="314">
        <f t="shared" si="17"/>
        <v>0</v>
      </c>
      <c r="N112" s="314">
        <f t="shared" si="17"/>
        <v>0</v>
      </c>
      <c r="O112" s="314">
        <f t="shared" si="17"/>
        <v>0</v>
      </c>
      <c r="P112" s="314">
        <f t="shared" si="17"/>
        <v>0</v>
      </c>
      <c r="Q112"/>
      <c r="R112"/>
    </row>
    <row r="113" spans="1:20" s="94" customFormat="1" x14ac:dyDescent="0.3">
      <c r="A113" s="314">
        <f t="shared" si="17"/>
        <v>557</v>
      </c>
      <c r="B113" s="314" t="str">
        <f t="shared" si="17"/>
        <v>Single Audit Only - Total amount of state awards and grants that were audited as major as found on SEFSA</v>
      </c>
      <c r="C113" s="314"/>
      <c r="D113" s="314">
        <f t="shared" si="17"/>
        <v>0</v>
      </c>
      <c r="E113" s="314">
        <f t="shared" si="17"/>
        <v>0</v>
      </c>
      <c r="F113" s="314">
        <f t="shared" si="17"/>
        <v>0</v>
      </c>
      <c r="G113" s="314">
        <f t="shared" si="17"/>
        <v>1839241</v>
      </c>
      <c r="H113" s="314">
        <f t="shared" si="17"/>
        <v>0</v>
      </c>
      <c r="I113" s="314">
        <f t="shared" si="17"/>
        <v>0</v>
      </c>
      <c r="J113" s="314">
        <f t="shared" si="17"/>
        <v>0</v>
      </c>
      <c r="K113" s="314">
        <f t="shared" si="17"/>
        <v>0</v>
      </c>
      <c r="L113" s="314">
        <f t="shared" si="17"/>
        <v>0</v>
      </c>
      <c r="M113" s="314">
        <f t="shared" si="17"/>
        <v>0</v>
      </c>
      <c r="N113" s="314">
        <f t="shared" si="17"/>
        <v>0</v>
      </c>
      <c r="O113" s="314">
        <f t="shared" si="17"/>
        <v>0</v>
      </c>
      <c r="P113" s="314">
        <f t="shared" si="17"/>
        <v>0</v>
      </c>
      <c r="Q113"/>
      <c r="R113"/>
    </row>
    <row r="114" spans="1:20" s="94" customFormat="1" x14ac:dyDescent="0.3">
      <c r="A114" s="314">
        <f>A31</f>
        <v>606</v>
      </c>
      <c r="B114" s="314" t="str">
        <f t="shared" ref="B114:P114" si="18">B31</f>
        <v>Compliance opinion - enter "1" for clean Opinion or "2" for other than clean opinion</v>
      </c>
      <c r="C114" s="314"/>
      <c r="D114" s="314">
        <f t="shared" si="18"/>
        <v>0</v>
      </c>
      <c r="E114" s="314">
        <f t="shared" si="18"/>
        <v>0</v>
      </c>
      <c r="F114" s="314">
        <f t="shared" si="18"/>
        <v>1</v>
      </c>
      <c r="G114" s="314">
        <f t="shared" si="18"/>
        <v>1</v>
      </c>
      <c r="H114" s="314">
        <f t="shared" si="18"/>
        <v>0</v>
      </c>
      <c r="I114" s="314">
        <f t="shared" si="18"/>
        <v>0</v>
      </c>
      <c r="J114" s="314">
        <f t="shared" si="18"/>
        <v>1</v>
      </c>
      <c r="K114" s="314">
        <f t="shared" si="18"/>
        <v>0</v>
      </c>
      <c r="L114" s="314">
        <f t="shared" si="18"/>
        <v>1</v>
      </c>
      <c r="M114" s="314">
        <f t="shared" si="18"/>
        <v>0</v>
      </c>
      <c r="N114" s="314">
        <f t="shared" si="18"/>
        <v>1</v>
      </c>
      <c r="O114" s="314">
        <f t="shared" si="18"/>
        <v>1</v>
      </c>
      <c r="P114" s="314">
        <f t="shared" si="18"/>
        <v>0</v>
      </c>
      <c r="Q114"/>
      <c r="R114"/>
    </row>
    <row r="115" spans="1:20" s="94" customFormat="1" x14ac:dyDescent="0.3">
      <c r="A115" s="317">
        <f>A32</f>
        <v>620</v>
      </c>
      <c r="B115" s="317" t="str">
        <f t="shared" ref="B115:P115" si="19">B32</f>
        <v>Do you expect to issue debt requiring LGC approval within 12 months from the date that the audit is submitted - select "1" for year and "2" for no</v>
      </c>
      <c r="C115" s="317"/>
      <c r="D115" s="317">
        <f t="shared" si="19"/>
        <v>2</v>
      </c>
      <c r="E115" s="317">
        <f t="shared" si="19"/>
        <v>2</v>
      </c>
      <c r="F115" s="317">
        <f t="shared" si="19"/>
        <v>2</v>
      </c>
      <c r="G115" s="317">
        <f t="shared" si="19"/>
        <v>2</v>
      </c>
      <c r="H115" s="317">
        <f t="shared" si="19"/>
        <v>0</v>
      </c>
      <c r="I115" s="317">
        <f t="shared" si="19"/>
        <v>0</v>
      </c>
      <c r="J115" s="317">
        <f t="shared" si="19"/>
        <v>2</v>
      </c>
      <c r="K115" s="317">
        <f t="shared" si="19"/>
        <v>0</v>
      </c>
      <c r="L115" s="317">
        <f t="shared" si="19"/>
        <v>2</v>
      </c>
      <c r="M115" s="317">
        <f t="shared" si="19"/>
        <v>2</v>
      </c>
      <c r="N115" s="317">
        <f t="shared" si="19"/>
        <v>1</v>
      </c>
      <c r="O115" s="317">
        <f t="shared" si="19"/>
        <v>2</v>
      </c>
      <c r="P115" s="317">
        <f t="shared" si="19"/>
        <v>0</v>
      </c>
      <c r="Q115"/>
      <c r="R115"/>
    </row>
    <row r="116" spans="1:20" s="94" customFormat="1" x14ac:dyDescent="0.3">
      <c r="A116" s="317">
        <f>A28</f>
        <v>577</v>
      </c>
      <c r="B116" s="317" t="str">
        <f t="shared" ref="B116:P116" si="20">B28</f>
        <v>Yes  or "1" indicates unit has defined benefit other than the ones adm. By the state</v>
      </c>
      <c r="C116" s="317"/>
      <c r="D116" s="317">
        <f t="shared" si="20"/>
        <v>1</v>
      </c>
      <c r="E116" s="317">
        <f t="shared" si="20"/>
        <v>2</v>
      </c>
      <c r="F116" s="317">
        <f t="shared" si="20"/>
        <v>1</v>
      </c>
      <c r="G116" s="317">
        <f t="shared" si="20"/>
        <v>1</v>
      </c>
      <c r="H116" s="317">
        <f t="shared" si="20"/>
        <v>0</v>
      </c>
      <c r="I116" s="317">
        <f t="shared" si="20"/>
        <v>0</v>
      </c>
      <c r="J116" s="317">
        <f t="shared" si="20"/>
        <v>2</v>
      </c>
      <c r="K116" s="317">
        <f t="shared" si="20"/>
        <v>0</v>
      </c>
      <c r="L116" s="317">
        <f t="shared" si="20"/>
        <v>1</v>
      </c>
      <c r="M116" s="317">
        <f t="shared" si="20"/>
        <v>1</v>
      </c>
      <c r="N116" s="317">
        <f t="shared" si="20"/>
        <v>0</v>
      </c>
      <c r="O116" s="317">
        <f t="shared" si="20"/>
        <v>0</v>
      </c>
      <c r="P116" s="317">
        <f t="shared" si="20"/>
        <v>0</v>
      </c>
      <c r="Q116"/>
      <c r="R116"/>
    </row>
    <row r="117" spans="1:20" s="94" customFormat="1" x14ac:dyDescent="0.3">
      <c r="A117" s="72" t="s">
        <v>240</v>
      </c>
      <c r="D117">
        <f>SUM(D94:D116)</f>
        <v>324406</v>
      </c>
      <c r="E117" s="94">
        <f t="shared" ref="E117:P117" si="21">SUM(E94:E116)</f>
        <v>53957</v>
      </c>
      <c r="F117" s="94">
        <f t="shared" si="21"/>
        <v>9617110</v>
      </c>
      <c r="G117" s="94">
        <f t="shared" si="21"/>
        <v>123695419</v>
      </c>
      <c r="H117" s="94">
        <f t="shared" si="21"/>
        <v>53937</v>
      </c>
      <c r="I117" s="94">
        <f t="shared" si="21"/>
        <v>53942</v>
      </c>
      <c r="J117" s="94">
        <f t="shared" si="21"/>
        <v>5268945</v>
      </c>
      <c r="K117" s="94">
        <f t="shared" si="21"/>
        <v>54023</v>
      </c>
      <c r="L117" s="94">
        <f t="shared" si="21"/>
        <v>7975100</v>
      </c>
      <c r="M117" s="94">
        <f t="shared" si="21"/>
        <v>53976</v>
      </c>
      <c r="N117" s="94">
        <f t="shared" si="21"/>
        <v>60976180</v>
      </c>
      <c r="O117" s="94">
        <f t="shared" si="21"/>
        <v>6857432</v>
      </c>
      <c r="P117" s="94">
        <f t="shared" si="21"/>
        <v>53966</v>
      </c>
      <c r="Q117"/>
      <c r="R117"/>
    </row>
    <row r="118" spans="1:20" s="94" customFormat="1" x14ac:dyDescent="0.3">
      <c r="A118" s="72"/>
      <c r="D118"/>
      <c r="E118"/>
      <c r="F118"/>
      <c r="G118"/>
      <c r="H118"/>
      <c r="I118"/>
      <c r="J118"/>
      <c r="K118"/>
      <c r="L118"/>
      <c r="M118"/>
      <c r="N118"/>
      <c r="O118"/>
      <c r="P118"/>
      <c r="Q118"/>
      <c r="R118"/>
    </row>
    <row r="119" spans="1:20" s="94" customFormat="1" x14ac:dyDescent="0.3">
      <c r="A119" s="72"/>
      <c r="D119">
        <f>D68-D117</f>
        <v>4517232183.1999998</v>
      </c>
      <c r="E119" s="94">
        <f t="shared" ref="E119:P119" si="22">E68-E117</f>
        <v>1837118825</v>
      </c>
      <c r="F119" s="94">
        <f t="shared" si="22"/>
        <v>3296289124</v>
      </c>
      <c r="G119" s="94">
        <f t="shared" si="22"/>
        <v>91709504003</v>
      </c>
      <c r="H119" s="94">
        <f t="shared" si="22"/>
        <v>0</v>
      </c>
      <c r="I119" s="94">
        <f t="shared" si="22"/>
        <v>0</v>
      </c>
      <c r="J119" s="94">
        <f t="shared" si="22"/>
        <v>2115596495</v>
      </c>
      <c r="K119" s="94">
        <f t="shared" si="22"/>
        <v>0</v>
      </c>
      <c r="L119" s="94">
        <f t="shared" si="22"/>
        <v>2211635407</v>
      </c>
      <c r="M119" s="94">
        <f t="shared" si="22"/>
        <v>815060731</v>
      </c>
      <c r="N119" s="94">
        <f t="shared" si="22"/>
        <v>1249715608</v>
      </c>
      <c r="O119" s="94">
        <f t="shared" si="22"/>
        <v>491691180</v>
      </c>
      <c r="P119" s="94">
        <f t="shared" si="22"/>
        <v>0</v>
      </c>
      <c r="Q119"/>
      <c r="R119"/>
    </row>
    <row r="120" spans="1:20" s="94" customFormat="1" x14ac:dyDescent="0.3">
      <c r="A120" s="72"/>
      <c r="D120"/>
      <c r="E120"/>
      <c r="F120"/>
      <c r="G120"/>
      <c r="H120"/>
      <c r="I120"/>
      <c r="J120"/>
      <c r="K120"/>
      <c r="L120"/>
      <c r="M120"/>
      <c r="N120"/>
      <c r="O120"/>
      <c r="P120"/>
      <c r="Q120"/>
      <c r="R120"/>
    </row>
    <row r="121" spans="1:20" s="94" customFormat="1" x14ac:dyDescent="0.3">
      <c r="A121" s="72"/>
      <c r="D121">
        <v>4517232183.1999998</v>
      </c>
      <c r="E121"/>
      <c r="F121"/>
      <c r="G121">
        <v>91709504003</v>
      </c>
      <c r="H121"/>
      <c r="I121"/>
      <c r="J121">
        <v>2115596495</v>
      </c>
      <c r="K121"/>
      <c r="L121"/>
      <c r="M121"/>
      <c r="N121"/>
      <c r="O121">
        <v>491691180</v>
      </c>
      <c r="P121"/>
      <c r="Q121"/>
      <c r="R121"/>
    </row>
    <row r="122" spans="1:20" s="94" customFormat="1" x14ac:dyDescent="0.3">
      <c r="A122" s="72"/>
      <c r="D122"/>
      <c r="E122"/>
      <c r="F122"/>
      <c r="G122"/>
      <c r="H122"/>
      <c r="I122"/>
      <c r="J122"/>
      <c r="K122"/>
      <c r="L122"/>
      <c r="M122"/>
      <c r="N122"/>
      <c r="O122"/>
      <c r="P122"/>
      <c r="Q122"/>
      <c r="R122"/>
    </row>
    <row r="123" spans="1:20" s="94" customFormat="1" x14ac:dyDescent="0.3">
      <c r="A123" s="72"/>
      <c r="D123"/>
      <c r="E123"/>
      <c r="F123"/>
      <c r="G123"/>
      <c r="H123"/>
      <c r="I123"/>
      <c r="J123"/>
      <c r="K123"/>
      <c r="L123"/>
      <c r="M123"/>
      <c r="N123"/>
      <c r="O123">
        <f>O119-O121</f>
        <v>0</v>
      </c>
      <c r="P123"/>
      <c r="Q123"/>
      <c r="R123"/>
    </row>
    <row r="124" spans="1:20" s="94" customFormat="1" x14ac:dyDescent="0.3">
      <c r="A124" s="72"/>
      <c r="D124">
        <f>D119-D121</f>
        <v>0</v>
      </c>
      <c r="E124"/>
      <c r="F124"/>
      <c r="G124">
        <f>G119-G121</f>
        <v>0</v>
      </c>
      <c r="H124"/>
      <c r="I124"/>
      <c r="J124">
        <f>J119-J121</f>
        <v>0</v>
      </c>
      <c r="K124"/>
      <c r="L124"/>
      <c r="M124"/>
      <c r="N124"/>
      <c r="O124"/>
      <c r="P124"/>
      <c r="Q124"/>
      <c r="R124"/>
    </row>
    <row r="125" spans="1:20" s="94" customFormat="1" x14ac:dyDescent="0.3">
      <c r="A125" s="72"/>
      <c r="D125"/>
      <c r="E125"/>
      <c r="F125"/>
      <c r="G125"/>
      <c r="H125"/>
      <c r="I125"/>
      <c r="J125"/>
      <c r="K125"/>
      <c r="L125"/>
      <c r="M125"/>
      <c r="N125"/>
      <c r="O125"/>
      <c r="P125"/>
      <c r="Q125"/>
      <c r="R125"/>
    </row>
    <row r="126" spans="1:20" s="94" customFormat="1" x14ac:dyDescent="0.3">
      <c r="A126" s="72"/>
      <c r="D126"/>
      <c r="E126"/>
      <c r="F126"/>
      <c r="G126"/>
      <c r="H126"/>
      <c r="I126"/>
      <c r="J126"/>
      <c r="K126"/>
      <c r="L126"/>
      <c r="M126"/>
      <c r="N126"/>
      <c r="O126"/>
      <c r="P126"/>
      <c r="Q126"/>
      <c r="R126"/>
    </row>
    <row r="127" spans="1:20" s="94" customFormat="1" x14ac:dyDescent="0.3">
      <c r="A127" s="72"/>
      <c r="C127" s="94" t="s">
        <v>522</v>
      </c>
      <c r="D127" s="319">
        <v>4517556589.1999998</v>
      </c>
      <c r="E127" s="319">
        <v>1837172782</v>
      </c>
      <c r="F127" s="319">
        <v>3305906234</v>
      </c>
      <c r="G127" s="319">
        <v>91833199422</v>
      </c>
      <c r="H127" s="319"/>
      <c r="I127" s="319"/>
      <c r="J127" s="319">
        <v>2120865440</v>
      </c>
      <c r="L127" s="319">
        <v>2219610507</v>
      </c>
      <c r="M127" s="319">
        <v>815114707</v>
      </c>
      <c r="N127" s="319">
        <v>1310691788</v>
      </c>
      <c r="O127" s="319">
        <v>498548612</v>
      </c>
      <c r="P127" s="319"/>
      <c r="Q127" s="319"/>
      <c r="R127" s="319"/>
      <c r="S127" t="s">
        <v>521</v>
      </c>
      <c r="T127" s="94" t="s">
        <v>521</v>
      </c>
    </row>
    <row r="128" spans="1:20" s="94" customFormat="1" ht="19.8" customHeight="1" x14ac:dyDescent="0.3">
      <c r="A128" s="372"/>
      <c r="B128" s="282"/>
      <c r="C128" s="282"/>
      <c r="D128" s="520">
        <f>D68-D127</f>
        <v>0</v>
      </c>
      <c r="E128" s="520">
        <f t="shared" ref="E128:G128" si="23">E68-E127</f>
        <v>0</v>
      </c>
      <c r="F128" s="520">
        <f t="shared" si="23"/>
        <v>0</v>
      </c>
      <c r="G128" s="520">
        <f t="shared" si="23"/>
        <v>0</v>
      </c>
      <c r="H128" s="520">
        <f t="shared" ref="H128" si="24">H68-H127</f>
        <v>53937</v>
      </c>
      <c r="I128" s="520">
        <f t="shared" ref="I128" si="25">I68-I127</f>
        <v>53942</v>
      </c>
      <c r="J128" s="520">
        <f t="shared" ref="J128" si="26">J68-J127</f>
        <v>0</v>
      </c>
      <c r="K128" s="520">
        <f t="shared" ref="K128" si="27">K68-K127</f>
        <v>54023</v>
      </c>
      <c r="L128" s="520">
        <f t="shared" ref="L128" si="28">L68-L127</f>
        <v>0</v>
      </c>
      <c r="M128" s="520">
        <f t="shared" ref="M128" si="29">M68-M127</f>
        <v>0</v>
      </c>
      <c r="N128" s="520">
        <f t="shared" ref="N128" si="30">N68-N127</f>
        <v>0</v>
      </c>
      <c r="O128" s="520">
        <f t="shared" ref="O128" si="31">O68-O127</f>
        <v>0</v>
      </c>
      <c r="P128" s="282"/>
    </row>
    <row r="129" spans="1:15" s="94" customFormat="1" x14ac:dyDescent="0.3">
      <c r="A129" s="72"/>
    </row>
    <row r="130" spans="1:15" x14ac:dyDescent="0.3">
      <c r="A130"/>
      <c r="D130" s="521"/>
      <c r="E130" s="521"/>
      <c r="F130" s="521"/>
      <c r="G130" s="521"/>
      <c r="H130" s="521"/>
      <c r="I130" s="521"/>
      <c r="J130" s="521"/>
      <c r="K130" s="521"/>
      <c r="L130" s="521"/>
      <c r="M130" s="521"/>
      <c r="N130" s="521"/>
      <c r="O130" s="521"/>
    </row>
    <row r="131" spans="1:15" x14ac:dyDescent="0.3">
      <c r="A131"/>
    </row>
    <row r="132" spans="1:15" x14ac:dyDescent="0.3">
      <c r="A132"/>
    </row>
    <row r="133" spans="1:15" x14ac:dyDescent="0.3">
      <c r="A133"/>
    </row>
    <row r="134" spans="1:15" x14ac:dyDescent="0.3">
      <c r="A134"/>
    </row>
    <row r="135" spans="1:15" x14ac:dyDescent="0.3">
      <c r="A135"/>
    </row>
    <row r="136" spans="1:15" x14ac:dyDescent="0.3">
      <c r="A136"/>
    </row>
    <row r="137" spans="1:15" x14ac:dyDescent="0.3">
      <c r="A137"/>
    </row>
    <row r="138" spans="1:15" x14ac:dyDescent="0.3">
      <c r="A138"/>
    </row>
    <row r="139" spans="1:15" x14ac:dyDescent="0.3">
      <c r="A139"/>
    </row>
    <row r="140" spans="1:15" x14ac:dyDescent="0.3">
      <c r="A140"/>
    </row>
    <row r="141" spans="1:15" x14ac:dyDescent="0.3">
      <c r="A141"/>
    </row>
    <row r="142" spans="1:15" x14ac:dyDescent="0.3">
      <c r="A142"/>
    </row>
    <row r="143" spans="1:15" x14ac:dyDescent="0.3">
      <c r="A143"/>
    </row>
    <row r="144" spans="1:15" x14ac:dyDescent="0.3">
      <c r="A144"/>
    </row>
    <row r="145" spans="1:1" x14ac:dyDescent="0.3">
      <c r="A145"/>
    </row>
    <row r="146" spans="1:1" x14ac:dyDescent="0.3">
      <c r="A146"/>
    </row>
    <row r="147" spans="1:1" x14ac:dyDescent="0.3">
      <c r="A147"/>
    </row>
    <row r="148" spans="1:1" x14ac:dyDescent="0.3">
      <c r="A148"/>
    </row>
    <row r="149" spans="1:1" x14ac:dyDescent="0.3">
      <c r="A149"/>
    </row>
    <row r="150" spans="1:1" x14ac:dyDescent="0.3">
      <c r="A150"/>
    </row>
    <row r="151" spans="1:1" x14ac:dyDescent="0.3">
      <c r="A151"/>
    </row>
    <row r="152" spans="1:1" x14ac:dyDescent="0.3">
      <c r="A152"/>
    </row>
    <row r="153" spans="1:1" x14ac:dyDescent="0.3">
      <c r="A153"/>
    </row>
    <row r="154" spans="1:1" x14ac:dyDescent="0.3">
      <c r="A154"/>
    </row>
    <row r="155" spans="1:1" x14ac:dyDescent="0.3">
      <c r="A155"/>
    </row>
    <row r="156" spans="1:1" x14ac:dyDescent="0.3">
      <c r="A156"/>
    </row>
    <row r="157" spans="1:1" x14ac:dyDescent="0.3">
      <c r="A157"/>
    </row>
    <row r="158" spans="1:1" x14ac:dyDescent="0.3">
      <c r="A158"/>
    </row>
    <row r="159" spans="1:1" x14ac:dyDescent="0.3">
      <c r="A159"/>
    </row>
    <row r="160" spans="1:1" x14ac:dyDescent="0.3">
      <c r="A160"/>
    </row>
    <row r="161" spans="1:1" x14ac:dyDescent="0.3">
      <c r="A161"/>
    </row>
    <row r="162" spans="1:1" x14ac:dyDescent="0.3">
      <c r="A162"/>
    </row>
    <row r="163" spans="1:1" x14ac:dyDescent="0.3">
      <c r="A163"/>
    </row>
    <row r="164" spans="1:1" x14ac:dyDescent="0.3">
      <c r="A164"/>
    </row>
    <row r="165" spans="1:1" x14ac:dyDescent="0.3">
      <c r="A165"/>
    </row>
    <row r="166" spans="1:1" x14ac:dyDescent="0.3">
      <c r="A166"/>
    </row>
    <row r="167" spans="1:1" x14ac:dyDescent="0.3">
      <c r="A167"/>
    </row>
    <row r="168" spans="1:1" x14ac:dyDescent="0.3">
      <c r="A168"/>
    </row>
    <row r="169" spans="1:1" x14ac:dyDescent="0.3">
      <c r="A169"/>
    </row>
    <row r="170" spans="1:1" x14ac:dyDescent="0.3">
      <c r="A170"/>
    </row>
    <row r="171" spans="1:1" x14ac:dyDescent="0.3">
      <c r="A171"/>
    </row>
    <row r="172" spans="1:1" x14ac:dyDescent="0.3">
      <c r="A172"/>
    </row>
    <row r="173" spans="1:1" x14ac:dyDescent="0.3">
      <c r="A173"/>
    </row>
    <row r="174" spans="1:1" x14ac:dyDescent="0.3">
      <c r="A174"/>
    </row>
    <row r="175" spans="1:1" x14ac:dyDescent="0.3">
      <c r="A175"/>
    </row>
    <row r="176" spans="1:1" x14ac:dyDescent="0.3">
      <c r="A176"/>
    </row>
    <row r="177" spans="1:1" x14ac:dyDescent="0.3">
      <c r="A177"/>
    </row>
    <row r="178" spans="1:1" x14ac:dyDescent="0.3">
      <c r="A178"/>
    </row>
    <row r="179" spans="1:1" x14ac:dyDescent="0.3">
      <c r="A179"/>
    </row>
    <row r="180" spans="1:1" x14ac:dyDescent="0.3">
      <c r="A180"/>
    </row>
    <row r="181" spans="1:1" x14ac:dyDescent="0.3">
      <c r="A181"/>
    </row>
    <row r="182" spans="1:1" x14ac:dyDescent="0.3">
      <c r="A182"/>
    </row>
    <row r="183" spans="1:1" x14ac:dyDescent="0.3">
      <c r="A183"/>
    </row>
    <row r="184" spans="1:1" x14ac:dyDescent="0.3">
      <c r="A184"/>
    </row>
    <row r="185" spans="1:1" x14ac:dyDescent="0.3">
      <c r="A185"/>
    </row>
    <row r="186" spans="1:1" x14ac:dyDescent="0.3">
      <c r="A186"/>
    </row>
    <row r="187" spans="1:1" x14ac:dyDescent="0.3">
      <c r="A187"/>
    </row>
    <row r="188" spans="1:1" x14ac:dyDescent="0.3">
      <c r="A188"/>
    </row>
    <row r="189" spans="1:1" x14ac:dyDescent="0.3">
      <c r="A189"/>
    </row>
    <row r="190" spans="1:1" x14ac:dyDescent="0.3">
      <c r="A190"/>
    </row>
    <row r="191" spans="1:1" x14ac:dyDescent="0.3">
      <c r="A191"/>
    </row>
    <row r="192" spans="1:1" x14ac:dyDescent="0.3">
      <c r="A192"/>
    </row>
    <row r="193" spans="1:1" x14ac:dyDescent="0.3">
      <c r="A193"/>
    </row>
    <row r="194" spans="1:1" x14ac:dyDescent="0.3">
      <c r="A194"/>
    </row>
    <row r="195" spans="1:1" x14ac:dyDescent="0.3">
      <c r="A195"/>
    </row>
    <row r="196" spans="1:1" x14ac:dyDescent="0.3">
      <c r="A196"/>
    </row>
    <row r="197" spans="1:1" x14ac:dyDescent="0.3">
      <c r="A197"/>
    </row>
    <row r="198" spans="1:1" x14ac:dyDescent="0.3">
      <c r="A198"/>
    </row>
    <row r="199" spans="1:1" x14ac:dyDescent="0.3">
      <c r="A199"/>
    </row>
    <row r="200" spans="1:1" x14ac:dyDescent="0.3">
      <c r="A200"/>
    </row>
    <row r="201" spans="1:1" x14ac:dyDescent="0.3">
      <c r="A201"/>
    </row>
    <row r="202" spans="1:1" x14ac:dyDescent="0.3">
      <c r="A202"/>
    </row>
    <row r="203" spans="1:1" x14ac:dyDescent="0.3">
      <c r="A203"/>
    </row>
    <row r="204" spans="1:1" x14ac:dyDescent="0.3">
      <c r="A204"/>
    </row>
    <row r="205" spans="1:1" x14ac:dyDescent="0.3">
      <c r="A205"/>
    </row>
    <row r="206" spans="1:1" x14ac:dyDescent="0.3">
      <c r="A206"/>
    </row>
    <row r="207" spans="1:1" x14ac:dyDescent="0.3">
      <c r="A207"/>
    </row>
    <row r="208" spans="1:1" x14ac:dyDescent="0.3">
      <c r="A208"/>
    </row>
    <row r="209" spans="1:1" x14ac:dyDescent="0.3">
      <c r="A209"/>
    </row>
    <row r="210" spans="1:1" x14ac:dyDescent="0.3">
      <c r="A210"/>
    </row>
    <row r="211" spans="1:1" x14ac:dyDescent="0.3">
      <c r="A211"/>
    </row>
    <row r="212" spans="1:1" x14ac:dyDescent="0.3">
      <c r="A212"/>
    </row>
    <row r="213" spans="1:1" x14ac:dyDescent="0.3">
      <c r="A213"/>
    </row>
    <row r="214" spans="1:1" x14ac:dyDescent="0.3">
      <c r="A214"/>
    </row>
    <row r="215" spans="1:1" x14ac:dyDescent="0.3">
      <c r="A215"/>
    </row>
    <row r="216" spans="1:1" x14ac:dyDescent="0.3">
      <c r="A216"/>
    </row>
    <row r="217" spans="1:1" x14ac:dyDescent="0.3">
      <c r="A217"/>
    </row>
    <row r="218" spans="1:1" x14ac:dyDescent="0.3">
      <c r="A218"/>
    </row>
    <row r="219" spans="1:1" x14ac:dyDescent="0.3">
      <c r="A219"/>
    </row>
    <row r="220" spans="1:1" x14ac:dyDescent="0.3">
      <c r="A220"/>
    </row>
    <row r="221" spans="1:1" x14ac:dyDescent="0.3">
      <c r="A221"/>
    </row>
    <row r="222" spans="1:1" x14ac:dyDescent="0.3">
      <c r="A222"/>
    </row>
    <row r="223" spans="1:1" x14ac:dyDescent="0.3">
      <c r="A223"/>
    </row>
    <row r="224" spans="1:1" x14ac:dyDescent="0.3">
      <c r="A224"/>
    </row>
    <row r="225" spans="1:1" x14ac:dyDescent="0.3">
      <c r="A225"/>
    </row>
    <row r="226" spans="1:1" x14ac:dyDescent="0.3">
      <c r="A226"/>
    </row>
    <row r="227" spans="1:1" x14ac:dyDescent="0.3">
      <c r="A227"/>
    </row>
    <row r="228" spans="1:1" x14ac:dyDescent="0.3">
      <c r="A228"/>
    </row>
    <row r="229" spans="1:1" x14ac:dyDescent="0.3">
      <c r="A229"/>
    </row>
    <row r="230" spans="1:1" x14ac:dyDescent="0.3">
      <c r="A230"/>
    </row>
    <row r="231" spans="1:1" x14ac:dyDescent="0.3">
      <c r="A231"/>
    </row>
    <row r="232" spans="1:1" x14ac:dyDescent="0.3">
      <c r="A232"/>
    </row>
    <row r="233" spans="1:1" x14ac:dyDescent="0.3">
      <c r="A233"/>
    </row>
    <row r="234" spans="1:1" x14ac:dyDescent="0.3">
      <c r="A234"/>
    </row>
    <row r="235" spans="1:1" x14ac:dyDescent="0.3">
      <c r="A235"/>
    </row>
    <row r="236" spans="1:1" x14ac:dyDescent="0.3">
      <c r="A236"/>
    </row>
    <row r="237" spans="1:1" x14ac:dyDescent="0.3">
      <c r="A237"/>
    </row>
    <row r="238" spans="1:1" x14ac:dyDescent="0.3">
      <c r="A238"/>
    </row>
    <row r="239" spans="1:1" x14ac:dyDescent="0.3">
      <c r="A239"/>
    </row>
    <row r="240" spans="1:1" x14ac:dyDescent="0.3">
      <c r="A240"/>
    </row>
    <row r="241" spans="1:1" x14ac:dyDescent="0.3">
      <c r="A241"/>
    </row>
    <row r="242" spans="1:1" x14ac:dyDescent="0.3">
      <c r="A242"/>
    </row>
    <row r="243" spans="1:1" x14ac:dyDescent="0.3">
      <c r="A243"/>
    </row>
    <row r="244" spans="1:1" x14ac:dyDescent="0.3">
      <c r="A244"/>
    </row>
    <row r="245" spans="1:1" x14ac:dyDescent="0.3">
      <c r="A245"/>
    </row>
    <row r="246" spans="1:1" x14ac:dyDescent="0.3">
      <c r="A246"/>
    </row>
    <row r="247" spans="1:1" x14ac:dyDescent="0.3">
      <c r="A247"/>
    </row>
    <row r="248" spans="1:1" x14ac:dyDescent="0.3">
      <c r="A248"/>
    </row>
    <row r="249" spans="1:1" x14ac:dyDescent="0.3">
      <c r="A249"/>
    </row>
    <row r="250" spans="1:1" x14ac:dyDescent="0.3">
      <c r="A250"/>
    </row>
    <row r="251" spans="1:1" x14ac:dyDescent="0.3">
      <c r="A251"/>
    </row>
    <row r="252" spans="1:1" x14ac:dyDescent="0.3">
      <c r="A252"/>
    </row>
    <row r="253" spans="1:1" x14ac:dyDescent="0.3">
      <c r="A253"/>
    </row>
    <row r="254" spans="1:1" x14ac:dyDescent="0.3">
      <c r="A254"/>
    </row>
    <row r="255" spans="1:1" x14ac:dyDescent="0.3">
      <c r="A255"/>
    </row>
    <row r="256" spans="1:1" x14ac:dyDescent="0.3">
      <c r="A256"/>
    </row>
    <row r="257" spans="1:1" x14ac:dyDescent="0.3">
      <c r="A257"/>
    </row>
    <row r="258" spans="1:1" x14ac:dyDescent="0.3">
      <c r="A258"/>
    </row>
    <row r="259" spans="1:1" x14ac:dyDescent="0.3">
      <c r="A259"/>
    </row>
    <row r="260" spans="1:1" x14ac:dyDescent="0.3">
      <c r="A260"/>
    </row>
    <row r="261" spans="1:1" x14ac:dyDescent="0.3">
      <c r="A261"/>
    </row>
    <row r="262" spans="1:1" x14ac:dyDescent="0.3">
      <c r="A262"/>
    </row>
    <row r="263" spans="1:1" x14ac:dyDescent="0.3">
      <c r="A263"/>
    </row>
    <row r="264" spans="1:1" x14ac:dyDescent="0.3">
      <c r="A264"/>
    </row>
    <row r="265" spans="1:1" x14ac:dyDescent="0.3">
      <c r="A265"/>
    </row>
    <row r="266" spans="1:1" x14ac:dyDescent="0.3">
      <c r="A266"/>
    </row>
    <row r="267" spans="1:1" x14ac:dyDescent="0.3">
      <c r="A267"/>
    </row>
    <row r="268" spans="1:1" x14ac:dyDescent="0.3">
      <c r="A268"/>
    </row>
    <row r="269" spans="1:1" x14ac:dyDescent="0.3">
      <c r="A269"/>
    </row>
    <row r="270" spans="1:1" x14ac:dyDescent="0.3">
      <c r="A270"/>
    </row>
    <row r="271" spans="1:1" x14ac:dyDescent="0.3">
      <c r="A271"/>
    </row>
    <row r="272" spans="1:1" x14ac:dyDescent="0.3">
      <c r="A272"/>
    </row>
    <row r="273" spans="1:1" x14ac:dyDescent="0.3">
      <c r="A273"/>
    </row>
    <row r="274" spans="1:1" x14ac:dyDescent="0.3">
      <c r="A274"/>
    </row>
    <row r="275" spans="1:1" x14ac:dyDescent="0.3">
      <c r="A275"/>
    </row>
    <row r="276" spans="1:1" x14ac:dyDescent="0.3">
      <c r="A276"/>
    </row>
    <row r="277" spans="1:1" x14ac:dyDescent="0.3">
      <c r="A277"/>
    </row>
    <row r="278" spans="1:1" x14ac:dyDescent="0.3">
      <c r="A278"/>
    </row>
    <row r="279" spans="1:1" x14ac:dyDescent="0.3">
      <c r="A279"/>
    </row>
    <row r="280" spans="1:1" x14ac:dyDescent="0.3">
      <c r="A280"/>
    </row>
    <row r="281" spans="1:1" x14ac:dyDescent="0.3">
      <c r="A281"/>
    </row>
    <row r="282" spans="1:1" x14ac:dyDescent="0.3">
      <c r="A282"/>
    </row>
    <row r="283" spans="1:1" x14ac:dyDescent="0.3">
      <c r="A283"/>
    </row>
    <row r="284" spans="1:1" x14ac:dyDescent="0.3">
      <c r="A284"/>
    </row>
    <row r="285" spans="1:1" x14ac:dyDescent="0.3">
      <c r="A285"/>
    </row>
    <row r="286" spans="1:1" x14ac:dyDescent="0.3">
      <c r="A286"/>
    </row>
    <row r="287" spans="1:1" x14ac:dyDescent="0.3">
      <c r="A287"/>
    </row>
    <row r="288" spans="1:1" x14ac:dyDescent="0.3">
      <c r="A288"/>
    </row>
    <row r="289" spans="1:1" x14ac:dyDescent="0.3">
      <c r="A289"/>
    </row>
    <row r="290" spans="1:1" x14ac:dyDescent="0.3">
      <c r="A290"/>
    </row>
    <row r="291" spans="1:1" x14ac:dyDescent="0.3">
      <c r="A291"/>
    </row>
    <row r="292" spans="1:1" x14ac:dyDescent="0.3">
      <c r="A292"/>
    </row>
    <row r="293" spans="1:1" x14ac:dyDescent="0.3">
      <c r="A293"/>
    </row>
    <row r="294" spans="1:1" x14ac:dyDescent="0.3">
      <c r="A294"/>
    </row>
    <row r="295" spans="1:1" x14ac:dyDescent="0.3">
      <c r="A295"/>
    </row>
    <row r="296" spans="1:1" x14ac:dyDescent="0.3">
      <c r="A296"/>
    </row>
    <row r="297" spans="1:1" x14ac:dyDescent="0.3">
      <c r="A297"/>
    </row>
    <row r="298" spans="1:1" x14ac:dyDescent="0.3">
      <c r="A298"/>
    </row>
    <row r="299" spans="1:1" x14ac:dyDescent="0.3">
      <c r="A299"/>
    </row>
    <row r="300" spans="1:1" x14ac:dyDescent="0.3">
      <c r="A300"/>
    </row>
    <row r="301" spans="1:1" x14ac:dyDescent="0.3">
      <c r="A301"/>
    </row>
    <row r="302" spans="1:1" x14ac:dyDescent="0.3">
      <c r="A302"/>
    </row>
    <row r="303" spans="1:1" x14ac:dyDescent="0.3">
      <c r="A303"/>
    </row>
    <row r="304" spans="1:1" x14ac:dyDescent="0.3">
      <c r="A304"/>
    </row>
    <row r="305" spans="1:1" x14ac:dyDescent="0.3">
      <c r="A305"/>
    </row>
    <row r="306" spans="1:1" x14ac:dyDescent="0.3">
      <c r="A306"/>
    </row>
    <row r="307" spans="1:1" x14ac:dyDescent="0.3">
      <c r="A307"/>
    </row>
    <row r="308" spans="1:1" x14ac:dyDescent="0.3">
      <c r="A308"/>
    </row>
    <row r="309" spans="1:1" x14ac:dyDescent="0.3">
      <c r="A309"/>
    </row>
    <row r="310" spans="1:1" x14ac:dyDescent="0.3">
      <c r="A310"/>
    </row>
    <row r="311" spans="1:1" x14ac:dyDescent="0.3">
      <c r="A311"/>
    </row>
    <row r="312" spans="1:1" x14ac:dyDescent="0.3">
      <c r="A312"/>
    </row>
    <row r="313" spans="1:1" x14ac:dyDescent="0.3">
      <c r="A313"/>
    </row>
    <row r="314" spans="1:1" x14ac:dyDescent="0.3">
      <c r="A314"/>
    </row>
    <row r="315" spans="1:1" x14ac:dyDescent="0.3">
      <c r="A315"/>
    </row>
    <row r="316" spans="1:1" x14ac:dyDescent="0.3">
      <c r="A316"/>
    </row>
    <row r="317" spans="1:1" x14ac:dyDescent="0.3">
      <c r="A317"/>
    </row>
    <row r="318" spans="1:1" x14ac:dyDescent="0.3">
      <c r="A318"/>
    </row>
    <row r="319" spans="1:1" x14ac:dyDescent="0.3">
      <c r="A319"/>
    </row>
    <row r="320" spans="1:1" x14ac:dyDescent="0.3">
      <c r="A320"/>
    </row>
    <row r="321" spans="1:1" x14ac:dyDescent="0.3">
      <c r="A321"/>
    </row>
    <row r="322" spans="1:1" x14ac:dyDescent="0.3">
      <c r="A322"/>
    </row>
    <row r="323" spans="1:1" x14ac:dyDescent="0.3">
      <c r="A323"/>
    </row>
    <row r="324" spans="1:1" x14ac:dyDescent="0.3">
      <c r="A324"/>
    </row>
    <row r="325" spans="1:1" x14ac:dyDescent="0.3">
      <c r="A325"/>
    </row>
    <row r="326" spans="1:1" x14ac:dyDescent="0.3">
      <c r="A326"/>
    </row>
    <row r="327" spans="1:1" x14ac:dyDescent="0.3">
      <c r="A327"/>
    </row>
    <row r="328" spans="1:1" x14ac:dyDescent="0.3">
      <c r="A328"/>
    </row>
    <row r="329" spans="1:1" x14ac:dyDescent="0.3">
      <c r="A329"/>
    </row>
    <row r="330" spans="1:1" x14ac:dyDescent="0.3">
      <c r="A330"/>
    </row>
    <row r="331" spans="1:1" x14ac:dyDescent="0.3">
      <c r="A331"/>
    </row>
    <row r="332" spans="1:1" x14ac:dyDescent="0.3">
      <c r="A332"/>
    </row>
    <row r="333" spans="1:1" x14ac:dyDescent="0.3">
      <c r="A333"/>
    </row>
    <row r="334" spans="1:1" x14ac:dyDescent="0.3">
      <c r="A334"/>
    </row>
    <row r="335" spans="1:1" x14ac:dyDescent="0.3">
      <c r="A335"/>
    </row>
    <row r="336" spans="1:1" x14ac:dyDescent="0.3">
      <c r="A336"/>
    </row>
    <row r="337" spans="1:17" x14ac:dyDescent="0.3">
      <c r="A337"/>
    </row>
    <row r="338" spans="1:17" x14ac:dyDescent="0.3">
      <c r="A338"/>
    </row>
    <row r="339" spans="1:17" x14ac:dyDescent="0.3">
      <c r="A339"/>
    </row>
    <row r="340" spans="1:17" x14ac:dyDescent="0.3">
      <c r="A340"/>
    </row>
    <row r="341" spans="1:17" x14ac:dyDescent="0.3">
      <c r="A341"/>
    </row>
    <row r="342" spans="1:17" x14ac:dyDescent="0.3">
      <c r="B342" s="94"/>
      <c r="C342" s="94"/>
      <c r="D342" s="319"/>
      <c r="E342" s="319"/>
      <c r="F342" s="319"/>
      <c r="G342" s="319"/>
      <c r="H342" s="319"/>
      <c r="I342" s="319"/>
      <c r="J342" s="319"/>
      <c r="K342" s="319"/>
      <c r="L342" s="319"/>
      <c r="M342" s="319"/>
      <c r="N342" s="319"/>
      <c r="O342" s="319"/>
      <c r="P342" s="319"/>
      <c r="Q342" s="319"/>
    </row>
    <row r="343" spans="1:17" x14ac:dyDescent="0.3">
      <c r="B343" s="94"/>
      <c r="C343" s="94"/>
      <c r="D343" s="319"/>
      <c r="E343" s="319"/>
      <c r="F343" s="319"/>
      <c r="G343" s="319"/>
      <c r="H343" s="319"/>
      <c r="I343" s="319"/>
      <c r="J343" s="319"/>
      <c r="K343" s="319"/>
      <c r="L343" s="319"/>
      <c r="M343" s="319"/>
      <c r="N343" s="319"/>
      <c r="O343" s="319"/>
      <c r="P343" s="319"/>
      <c r="Q343" s="319"/>
    </row>
    <row r="344" spans="1:17" x14ac:dyDescent="0.3">
      <c r="B344" s="94"/>
      <c r="C344" s="94"/>
      <c r="D344" s="319"/>
      <c r="E344" s="319"/>
      <c r="F344" s="319"/>
      <c r="G344" s="319"/>
      <c r="H344" s="319"/>
      <c r="I344" s="319"/>
      <c r="J344" s="319"/>
      <c r="K344" s="319"/>
      <c r="L344" s="319"/>
      <c r="M344" s="319"/>
      <c r="N344" s="319"/>
      <c r="O344" s="319"/>
      <c r="P344" s="319"/>
      <c r="Q344" s="319"/>
    </row>
    <row r="345" spans="1:17" x14ac:dyDescent="0.3">
      <c r="B345" s="94"/>
      <c r="C345" s="94"/>
      <c r="D345" s="319"/>
      <c r="E345" s="319"/>
      <c r="F345" s="319"/>
      <c r="G345" s="319"/>
      <c r="H345" s="319"/>
      <c r="I345" s="319"/>
      <c r="J345" s="319"/>
      <c r="K345" s="319"/>
      <c r="L345" s="319"/>
      <c r="M345" s="319"/>
      <c r="N345" s="319"/>
      <c r="O345" s="319"/>
      <c r="P345" s="319"/>
      <c r="Q345" s="319"/>
    </row>
    <row r="346" spans="1:17" x14ac:dyDescent="0.3">
      <c r="E346" s="94"/>
      <c r="F346" s="94"/>
      <c r="G346" s="94"/>
      <c r="H346" s="94"/>
      <c r="I346" s="94"/>
      <c r="J346" s="94"/>
      <c r="K346" s="94"/>
      <c r="L346" s="94"/>
      <c r="M346" s="94"/>
      <c r="N346" s="94"/>
      <c r="O346" s="94"/>
      <c r="P346" s="94"/>
      <c r="Q346" s="94"/>
    </row>
    <row r="347" spans="1:17" ht="73.2" customHeight="1" x14ac:dyDescent="0.3">
      <c r="A347" s="372"/>
      <c r="B347" s="282"/>
      <c r="C347" s="282"/>
      <c r="D347" s="282"/>
      <c r="E347" s="282"/>
      <c r="F347" s="282"/>
      <c r="G347" s="282"/>
      <c r="H347" s="282"/>
      <c r="I347" s="282"/>
      <c r="J347" s="282"/>
      <c r="K347" s="282"/>
      <c r="L347" s="282"/>
      <c r="M347" s="282"/>
      <c r="N347" s="282"/>
      <c r="O347" s="282"/>
      <c r="P347" s="282"/>
      <c r="Q347" s="282"/>
    </row>
  </sheetData>
  <sheetProtection algorithmName="SHA-512" hashValue="avVzObycwdoJHK9c2XyYfWe9jQe7j0S4U8/SP9bPsq1U9CkOVrbMorROUd6aNL78u0Ggg4CSJChdb0UqtzcIFQ==" saltValue="WfGlQVB82g8J+rV8yK1+Bw==" spinCount="100000" sheet="1" objects="1" scenarios="1"/>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66CD5-EC5E-464A-94B3-C0CA93EDE12D}">
  <dimension ref="A1:Q174"/>
  <sheetViews>
    <sheetView workbookViewId="0">
      <pane xSplit="4" ySplit="1" topLeftCell="E2" activePane="bottomRight" state="frozen"/>
      <selection activeCell="F4" sqref="F4:G5"/>
      <selection pane="topRight" activeCell="F4" sqref="F4:G5"/>
      <selection pane="bottomLeft" activeCell="F4" sqref="F4:G5"/>
      <selection pane="bottomRight" activeCell="F4" sqref="F4:G5"/>
    </sheetView>
  </sheetViews>
  <sheetFormatPr defaultColWidth="15.77734375" defaultRowHeight="14.4" x14ac:dyDescent="0.3"/>
  <cols>
    <col min="1" max="1" width="15.77734375" style="377"/>
    <col min="2" max="16384" width="15.77734375" style="378"/>
  </cols>
  <sheetData>
    <row r="1" spans="1:17" s="379" customFormat="1" ht="44.4" customHeight="1" x14ac:dyDescent="0.3">
      <c r="A1" s="389" t="s">
        <v>479</v>
      </c>
      <c r="B1" s="379" t="s">
        <v>480</v>
      </c>
      <c r="D1" s="379" t="s">
        <v>60</v>
      </c>
      <c r="E1" s="379" t="s">
        <v>288</v>
      </c>
      <c r="F1" s="379" t="s">
        <v>289</v>
      </c>
      <c r="G1" s="379" t="s">
        <v>290</v>
      </c>
      <c r="H1" s="379" t="s">
        <v>291</v>
      </c>
      <c r="I1" s="379" t="s">
        <v>338</v>
      </c>
      <c r="J1" s="379" t="s">
        <v>292</v>
      </c>
      <c r="K1" s="379" t="s">
        <v>294</v>
      </c>
      <c r="L1" s="379" t="s">
        <v>295</v>
      </c>
      <c r="M1" s="379" t="s">
        <v>296</v>
      </c>
      <c r="N1" s="379" t="s">
        <v>359</v>
      </c>
      <c r="O1" s="379" t="s">
        <v>298</v>
      </c>
      <c r="P1" s="379" t="s">
        <v>299</v>
      </c>
      <c r="Q1" s="379" t="s">
        <v>300</v>
      </c>
    </row>
    <row r="2" spans="1:17" x14ac:dyDescent="0.3">
      <c r="A2" s="390" t="s">
        <v>167</v>
      </c>
      <c r="B2" s="379" t="s">
        <v>9</v>
      </c>
      <c r="D2" s="378" t="s">
        <v>2</v>
      </c>
      <c r="E2" s="378" t="s">
        <v>360</v>
      </c>
      <c r="F2" s="378" t="s">
        <v>361</v>
      </c>
      <c r="G2" s="378" t="s">
        <v>362</v>
      </c>
      <c r="H2" s="378" t="s">
        <v>363</v>
      </c>
      <c r="I2" s="378" t="s">
        <v>364</v>
      </c>
      <c r="J2" s="378" t="s">
        <v>365</v>
      </c>
      <c r="K2" s="378" t="s">
        <v>366</v>
      </c>
      <c r="L2" s="378" t="s">
        <v>367</v>
      </c>
      <c r="M2" s="378" t="s">
        <v>368</v>
      </c>
      <c r="N2" s="378" t="s">
        <v>369</v>
      </c>
      <c r="O2" s="378" t="s">
        <v>370</v>
      </c>
      <c r="P2" s="378" t="s">
        <v>371</v>
      </c>
      <c r="Q2" s="378" t="s">
        <v>372</v>
      </c>
    </row>
    <row r="3" spans="1:17" ht="86.4" x14ac:dyDescent="0.3">
      <c r="A3" s="390">
        <v>13</v>
      </c>
      <c r="B3" s="379" t="s">
        <v>168</v>
      </c>
      <c r="E3" s="378">
        <v>172204075</v>
      </c>
      <c r="F3" s="378">
        <v>107590228</v>
      </c>
      <c r="G3" s="378">
        <v>237839494</v>
      </c>
      <c r="H3" s="378">
        <v>2517982000</v>
      </c>
      <c r="J3" s="378">
        <v>40695510</v>
      </c>
      <c r="K3" s="378">
        <v>72514822</v>
      </c>
      <c r="M3" s="378">
        <v>76847026</v>
      </c>
      <c r="N3" s="378">
        <v>36249352</v>
      </c>
      <c r="O3" s="378">
        <v>48391155</v>
      </c>
      <c r="P3" s="378">
        <v>12278352</v>
      </c>
      <c r="Q3" s="378">
        <v>142384645</v>
      </c>
    </row>
    <row r="4" spans="1:17" ht="57.6" x14ac:dyDescent="0.3">
      <c r="A4" s="390">
        <v>14</v>
      </c>
      <c r="B4" s="379" t="s">
        <v>169</v>
      </c>
      <c r="E4" s="378">
        <v>58895019</v>
      </c>
      <c r="F4" s="378">
        <v>50364875</v>
      </c>
      <c r="G4" s="378">
        <v>51251304</v>
      </c>
      <c r="H4" s="378">
        <v>2630520000</v>
      </c>
      <c r="J4" s="378">
        <v>22483041</v>
      </c>
      <c r="K4" s="378">
        <v>50166494</v>
      </c>
      <c r="M4" s="378">
        <v>40898506</v>
      </c>
      <c r="N4" s="378">
        <v>12487251</v>
      </c>
      <c r="O4" s="378">
        <v>26289146</v>
      </c>
      <c r="P4" s="378">
        <v>7725695</v>
      </c>
      <c r="Q4" s="378">
        <v>41730837</v>
      </c>
    </row>
    <row r="5" spans="1:17" ht="86.4" x14ac:dyDescent="0.3">
      <c r="A5" s="390">
        <v>32</v>
      </c>
      <c r="B5" s="379" t="s">
        <v>170</v>
      </c>
      <c r="E5" s="378">
        <v>21576034</v>
      </c>
      <c r="F5" s="378">
        <v>9232536</v>
      </c>
      <c r="G5" s="378">
        <v>16587712</v>
      </c>
      <c r="H5" s="378">
        <v>506321000</v>
      </c>
      <c r="J5" s="378">
        <v>3164366</v>
      </c>
      <c r="K5" s="378">
        <v>16567542</v>
      </c>
      <c r="M5" s="378">
        <v>15393132</v>
      </c>
      <c r="N5" s="378">
        <v>7603566</v>
      </c>
      <c r="O5" s="378">
        <v>7051304</v>
      </c>
      <c r="P5" s="378">
        <v>2434954</v>
      </c>
      <c r="Q5" s="378">
        <v>11785650</v>
      </c>
    </row>
    <row r="6" spans="1:17" ht="57.6" x14ac:dyDescent="0.3">
      <c r="A6" s="390">
        <v>33</v>
      </c>
      <c r="B6" s="379" t="s">
        <v>33</v>
      </c>
      <c r="E6" s="378">
        <v>5378791</v>
      </c>
      <c r="F6" s="378">
        <v>21706357</v>
      </c>
      <c r="G6" s="378">
        <v>32697285</v>
      </c>
      <c r="H6" s="378">
        <v>-168859000</v>
      </c>
      <c r="J6" s="378">
        <v>17924378</v>
      </c>
      <c r="K6" s="378">
        <v>-28746507</v>
      </c>
      <c r="M6" s="378">
        <v>-10204953</v>
      </c>
      <c r="N6" s="378">
        <v>-32645687</v>
      </c>
      <c r="O6" s="378">
        <v>5668190</v>
      </c>
      <c r="P6" s="378">
        <v>-3167466</v>
      </c>
      <c r="Q6" s="378">
        <v>-17276683</v>
      </c>
    </row>
    <row r="7" spans="1:17" ht="43.2" x14ac:dyDescent="0.3">
      <c r="A7" s="390">
        <v>34</v>
      </c>
      <c r="B7" s="379" t="s">
        <v>171</v>
      </c>
      <c r="E7" s="378">
        <v>408416475</v>
      </c>
      <c r="F7" s="378">
        <v>0</v>
      </c>
      <c r="G7" s="378">
        <v>199692637</v>
      </c>
      <c r="H7" s="378">
        <v>6948551000</v>
      </c>
      <c r="J7" s="378">
        <v>26937285</v>
      </c>
      <c r="K7" s="378">
        <v>46810104</v>
      </c>
      <c r="M7" s="378">
        <v>17014255</v>
      </c>
      <c r="N7" s="378">
        <v>3445859</v>
      </c>
      <c r="O7" s="378">
        <v>16132570</v>
      </c>
      <c r="P7" s="378">
        <v>4275041</v>
      </c>
      <c r="Q7" s="378">
        <v>92748821</v>
      </c>
    </row>
    <row r="8" spans="1:17" ht="43.2" x14ac:dyDescent="0.3">
      <c r="A8" s="390">
        <v>35</v>
      </c>
      <c r="B8" s="379" t="s">
        <v>172</v>
      </c>
      <c r="E8" s="378">
        <v>73312081</v>
      </c>
      <c r="F8" s="378">
        <v>0</v>
      </c>
      <c r="G8" s="378">
        <v>29193725</v>
      </c>
      <c r="H8" s="378">
        <v>1394426000</v>
      </c>
      <c r="J8" s="378">
        <v>10001113</v>
      </c>
      <c r="K8" s="378">
        <v>33223736</v>
      </c>
      <c r="M8" s="378">
        <v>38599107</v>
      </c>
      <c r="N8" s="378">
        <v>19733732</v>
      </c>
      <c r="O8" s="378">
        <v>22781374</v>
      </c>
      <c r="P8" s="378">
        <v>4736142</v>
      </c>
      <c r="Q8" s="378">
        <v>31452118</v>
      </c>
    </row>
    <row r="9" spans="1:17" ht="72" x14ac:dyDescent="0.3">
      <c r="A9" s="390">
        <v>36</v>
      </c>
      <c r="B9" s="379" t="s">
        <v>173</v>
      </c>
      <c r="E9" s="378">
        <v>562134908</v>
      </c>
      <c r="F9" s="378">
        <v>227754809</v>
      </c>
      <c r="G9" s="378">
        <v>362590731</v>
      </c>
      <c r="H9" s="378">
        <v>9868337000</v>
      </c>
      <c r="J9" s="378">
        <v>81264179</v>
      </c>
      <c r="K9" s="378">
        <v>317526692</v>
      </c>
      <c r="M9" s="378">
        <v>384633870</v>
      </c>
      <c r="N9" s="378">
        <v>140890140</v>
      </c>
      <c r="O9" s="378">
        <v>191121857</v>
      </c>
      <c r="P9" s="378">
        <v>112106659</v>
      </c>
      <c r="Q9" s="378">
        <v>395052670</v>
      </c>
    </row>
    <row r="10" spans="1:17" ht="57.6" x14ac:dyDescent="0.3">
      <c r="A10" s="390">
        <v>37</v>
      </c>
      <c r="B10" s="379" t="s">
        <v>174</v>
      </c>
      <c r="E10" s="378">
        <v>50775000</v>
      </c>
      <c r="F10" s="378">
        <v>3574313</v>
      </c>
      <c r="G10" s="378">
        <v>62865578</v>
      </c>
      <c r="H10" s="378">
        <v>2770071000</v>
      </c>
      <c r="J10" s="378">
        <v>17009023</v>
      </c>
      <c r="K10" s="378">
        <v>32216968</v>
      </c>
      <c r="M10" s="378">
        <v>88815000</v>
      </c>
      <c r="N10" s="378">
        <v>38818498</v>
      </c>
      <c r="O10" s="378">
        <v>28115998</v>
      </c>
      <c r="P10" s="378">
        <v>2201142</v>
      </c>
      <c r="Q10" s="378">
        <v>167616950</v>
      </c>
    </row>
    <row r="11" spans="1:17" ht="57.6" x14ac:dyDescent="0.3">
      <c r="A11" s="390">
        <v>38</v>
      </c>
      <c r="B11" s="379" t="s">
        <v>175</v>
      </c>
      <c r="E11" s="378">
        <v>457609415</v>
      </c>
      <c r="F11" s="378">
        <v>219287527</v>
      </c>
      <c r="G11" s="378">
        <v>197326251</v>
      </c>
      <c r="H11" s="378">
        <v>8011848000</v>
      </c>
      <c r="J11" s="378">
        <v>23789583</v>
      </c>
      <c r="K11" s="378">
        <v>59843137</v>
      </c>
      <c r="M11" s="378">
        <v>251888627</v>
      </c>
      <c r="N11" s="378">
        <v>61172546</v>
      </c>
      <c r="O11" s="378">
        <v>34919295</v>
      </c>
      <c r="P11" s="378">
        <v>23569079</v>
      </c>
      <c r="Q11" s="378">
        <v>111828601</v>
      </c>
    </row>
    <row r="12" spans="1:17" ht="43.2" x14ac:dyDescent="0.3">
      <c r="A12" s="390">
        <v>39</v>
      </c>
      <c r="B12" s="379" t="s">
        <v>176</v>
      </c>
      <c r="E12" s="378">
        <v>1585000</v>
      </c>
      <c r="F12" s="378">
        <v>-870636</v>
      </c>
      <c r="G12" s="378">
        <v>3879646</v>
      </c>
      <c r="H12" s="378">
        <v>48140000</v>
      </c>
      <c r="J12" s="378">
        <v>877467</v>
      </c>
      <c r="K12" s="378">
        <v>3490311</v>
      </c>
      <c r="M12" s="378">
        <v>2730000</v>
      </c>
      <c r="N12" s="378">
        <v>3999177</v>
      </c>
      <c r="O12" s="378">
        <v>2566012</v>
      </c>
      <c r="P12" s="378">
        <v>731502</v>
      </c>
      <c r="Q12" s="378">
        <v>-5190080</v>
      </c>
    </row>
    <row r="13" spans="1:17" ht="43.2" x14ac:dyDescent="0.3">
      <c r="A13" s="390">
        <v>40</v>
      </c>
      <c r="B13" s="379" t="s">
        <v>177</v>
      </c>
      <c r="E13" s="378">
        <v>365129026</v>
      </c>
      <c r="F13" s="378">
        <v>187898659</v>
      </c>
      <c r="G13" s="378">
        <v>358222879</v>
      </c>
      <c r="H13" s="378">
        <v>8402733000</v>
      </c>
      <c r="J13" s="378">
        <v>84321249</v>
      </c>
      <c r="K13" s="378">
        <v>316607274</v>
      </c>
      <c r="M13" s="378">
        <v>279797176</v>
      </c>
      <c r="N13" s="378">
        <v>97098790</v>
      </c>
      <c r="O13" s="378">
        <v>160428784</v>
      </c>
      <c r="P13" s="378">
        <v>65622757</v>
      </c>
      <c r="Q13" s="378">
        <v>238160854</v>
      </c>
    </row>
    <row r="14" spans="1:17" ht="43.2" x14ac:dyDescent="0.3">
      <c r="A14" s="390">
        <v>41</v>
      </c>
      <c r="B14" s="379" t="s">
        <v>178</v>
      </c>
      <c r="E14" s="378">
        <v>1363722</v>
      </c>
      <c r="F14" s="378">
        <v>34600</v>
      </c>
      <c r="G14" s="378">
        <v>2274507</v>
      </c>
      <c r="H14" s="378">
        <v>132249000</v>
      </c>
      <c r="J14" s="378">
        <v>813438</v>
      </c>
      <c r="K14" s="378">
        <v>1089078</v>
      </c>
      <c r="M14" s="378">
        <v>4624314</v>
      </c>
      <c r="N14" s="378">
        <v>1548320</v>
      </c>
      <c r="O14" s="378">
        <v>1041111</v>
      </c>
      <c r="P14" s="378">
        <v>80151</v>
      </c>
      <c r="Q14" s="378">
        <v>6357517</v>
      </c>
    </row>
    <row r="15" spans="1:17" ht="28.8" x14ac:dyDescent="0.3">
      <c r="A15" s="390">
        <v>104</v>
      </c>
      <c r="B15" s="379" t="s">
        <v>179</v>
      </c>
      <c r="E15" s="378">
        <v>15663213</v>
      </c>
      <c r="F15" s="378">
        <v>-10373460</v>
      </c>
      <c r="G15" s="378">
        <v>28216823</v>
      </c>
      <c r="H15" s="378">
        <v>619866000</v>
      </c>
      <c r="J15" s="378">
        <v>5018242</v>
      </c>
      <c r="K15" s="378">
        <v>17463427</v>
      </c>
      <c r="M15" s="378">
        <v>13030465</v>
      </c>
      <c r="N15" s="378">
        <v>10550278</v>
      </c>
      <c r="O15" s="378">
        <v>4795291</v>
      </c>
      <c r="P15" s="378">
        <v>2484384</v>
      </c>
      <c r="Q15" s="378">
        <v>-80119753</v>
      </c>
    </row>
    <row r="16" spans="1:17" ht="43.2" x14ac:dyDescent="0.3">
      <c r="A16" s="390">
        <v>107</v>
      </c>
      <c r="B16" s="379" t="s">
        <v>180</v>
      </c>
      <c r="E16" s="378">
        <v>369923798</v>
      </c>
      <c r="F16" s="378">
        <v>191206795</v>
      </c>
      <c r="G16" s="378">
        <v>368592736</v>
      </c>
      <c r="H16" s="378">
        <v>9265973000</v>
      </c>
      <c r="J16" s="378">
        <v>87643552</v>
      </c>
      <c r="K16" s="378">
        <v>326946524</v>
      </c>
      <c r="M16" s="378">
        <v>286147871</v>
      </c>
      <c r="N16" s="378">
        <v>101043846</v>
      </c>
      <c r="O16" s="378">
        <v>162735439</v>
      </c>
      <c r="P16" s="378">
        <v>66924654</v>
      </c>
      <c r="Q16" s="378">
        <v>242807414</v>
      </c>
    </row>
    <row r="17" spans="1:17" ht="72" x14ac:dyDescent="0.3">
      <c r="A17" s="390">
        <v>108</v>
      </c>
      <c r="B17" s="379" t="s">
        <v>181</v>
      </c>
      <c r="E17" s="378">
        <v>375839477</v>
      </c>
      <c r="F17" s="378">
        <v>176764877</v>
      </c>
      <c r="G17" s="378">
        <v>350672691</v>
      </c>
      <c r="H17" s="378">
        <v>9400125000</v>
      </c>
      <c r="J17" s="378">
        <v>88919609</v>
      </c>
      <c r="K17" s="378">
        <v>335978976</v>
      </c>
      <c r="M17" s="378">
        <v>282450235</v>
      </c>
      <c r="N17" s="378">
        <v>119437915</v>
      </c>
      <c r="O17" s="378">
        <v>158566543</v>
      </c>
      <c r="P17" s="378">
        <v>72632345</v>
      </c>
      <c r="Q17" s="378">
        <v>252297939</v>
      </c>
    </row>
    <row r="18" spans="1:17" ht="57.6" x14ac:dyDescent="0.3">
      <c r="A18" s="390">
        <v>194</v>
      </c>
      <c r="B18" s="379" t="s">
        <v>182</v>
      </c>
      <c r="E18" s="378">
        <v>0</v>
      </c>
      <c r="F18" s="378">
        <v>0</v>
      </c>
      <c r="G18" s="378">
        <v>289719</v>
      </c>
      <c r="H18" s="378">
        <v>6946000</v>
      </c>
      <c r="J18" s="378">
        <v>0</v>
      </c>
      <c r="K18" s="378">
        <v>0</v>
      </c>
      <c r="M18" s="378">
        <v>0</v>
      </c>
      <c r="N18" s="378">
        <v>0</v>
      </c>
      <c r="O18" s="378">
        <v>0</v>
      </c>
      <c r="P18" s="378">
        <v>0</v>
      </c>
      <c r="Q18" s="378">
        <v>569390</v>
      </c>
    </row>
    <row r="19" spans="1:17" ht="43.2" x14ac:dyDescent="0.3">
      <c r="A19" s="390">
        <v>294</v>
      </c>
      <c r="B19" s="379" t="s">
        <v>183</v>
      </c>
      <c r="E19" s="378">
        <v>-47541950</v>
      </c>
      <c r="F19" s="378">
        <v>1615736</v>
      </c>
      <c r="G19" s="378">
        <v>22098921</v>
      </c>
      <c r="H19" s="378">
        <v>-1142468000</v>
      </c>
      <c r="J19" s="378">
        <v>2207190</v>
      </c>
      <c r="K19" s="378">
        <v>-9039466</v>
      </c>
      <c r="M19" s="378">
        <v>-21465708</v>
      </c>
      <c r="N19" s="378">
        <v>-17757381</v>
      </c>
      <c r="O19" s="378">
        <v>5112831</v>
      </c>
      <c r="P19" s="378">
        <v>31361</v>
      </c>
      <c r="Q19" s="378">
        <v>-21391919</v>
      </c>
    </row>
    <row r="20" spans="1:17" ht="43.2" x14ac:dyDescent="0.3">
      <c r="A20" s="390">
        <v>502</v>
      </c>
      <c r="B20" s="379" t="s">
        <v>27</v>
      </c>
      <c r="E20" s="378">
        <v>408416475</v>
      </c>
      <c r="F20" s="378">
        <v>61485632</v>
      </c>
      <c r="G20" s="378">
        <v>199692637</v>
      </c>
      <c r="H20" s="378">
        <v>6948551000</v>
      </c>
      <c r="J20" s="378">
        <v>26937285</v>
      </c>
      <c r="K20" s="378">
        <v>46810104</v>
      </c>
      <c r="M20" s="378">
        <v>17014255</v>
      </c>
      <c r="N20" s="378">
        <v>3446159</v>
      </c>
      <c r="O20" s="378">
        <v>16132570</v>
      </c>
      <c r="P20" s="378">
        <v>4275041</v>
      </c>
      <c r="Q20" s="378">
        <v>92748821</v>
      </c>
    </row>
    <row r="21" spans="1:17" ht="43.2" x14ac:dyDescent="0.3">
      <c r="A21" s="390">
        <v>503</v>
      </c>
      <c r="B21" s="379" t="s">
        <v>28</v>
      </c>
      <c r="E21" s="378">
        <v>0</v>
      </c>
      <c r="F21" s="378">
        <v>0</v>
      </c>
      <c r="G21" s="378">
        <v>12715423</v>
      </c>
      <c r="H21" s="378">
        <v>330512000</v>
      </c>
      <c r="J21" s="378">
        <v>14907602</v>
      </c>
      <c r="K21" s="378">
        <v>0</v>
      </c>
      <c r="M21" s="378">
        <v>96707089</v>
      </c>
      <c r="N21" s="378">
        <v>45634439</v>
      </c>
      <c r="O21" s="378">
        <v>24082611</v>
      </c>
      <c r="P21" s="378">
        <v>20943884</v>
      </c>
      <c r="Q21" s="378">
        <v>28106804</v>
      </c>
    </row>
    <row r="22" spans="1:17" ht="72" x14ac:dyDescent="0.3">
      <c r="A22" s="390">
        <v>534</v>
      </c>
      <c r="B22" s="379" t="s">
        <v>184</v>
      </c>
      <c r="E22" s="378">
        <v>21706354</v>
      </c>
      <c r="F22" s="378">
        <v>9085539</v>
      </c>
      <c r="G22" s="378">
        <v>11912441</v>
      </c>
      <c r="H22" s="378">
        <v>278105000</v>
      </c>
      <c r="J22" s="378">
        <v>2766894</v>
      </c>
      <c r="K22" s="378">
        <v>13184145</v>
      </c>
      <c r="M22" s="378">
        <v>10846915</v>
      </c>
      <c r="N22" s="378">
        <v>4120971</v>
      </c>
      <c r="O22" s="378">
        <v>7407410</v>
      </c>
      <c r="P22" s="378">
        <v>2768157</v>
      </c>
      <c r="Q22" s="378">
        <v>7044281</v>
      </c>
    </row>
    <row r="23" spans="1:17" ht="100.8" x14ac:dyDescent="0.3">
      <c r="A23" s="390">
        <v>547</v>
      </c>
      <c r="B23" s="379" t="s">
        <v>185</v>
      </c>
      <c r="E23" s="378">
        <v>3</v>
      </c>
      <c r="F23" s="378">
        <v>0</v>
      </c>
      <c r="G23" s="378">
        <v>2</v>
      </c>
      <c r="H23" s="378">
        <v>3</v>
      </c>
      <c r="J23" s="378">
        <v>2</v>
      </c>
      <c r="K23" s="378">
        <v>2</v>
      </c>
      <c r="M23" s="378">
        <v>2</v>
      </c>
      <c r="N23" s="378">
        <v>2</v>
      </c>
      <c r="O23" s="378">
        <v>1</v>
      </c>
      <c r="P23" s="378">
        <v>2</v>
      </c>
      <c r="Q23" s="378">
        <v>2</v>
      </c>
    </row>
    <row r="24" spans="1:17" ht="86.4" x14ac:dyDescent="0.3">
      <c r="A24" s="390">
        <v>554</v>
      </c>
      <c r="B24" s="379" t="s">
        <v>41</v>
      </c>
      <c r="G24" s="378">
        <v>1167395</v>
      </c>
      <c r="H24" s="378">
        <v>310046190</v>
      </c>
      <c r="J24" s="378">
        <v>835394</v>
      </c>
      <c r="M24" s="378">
        <v>4082694</v>
      </c>
      <c r="O24" s="378">
        <v>34376747</v>
      </c>
      <c r="P24" s="378">
        <v>3069244</v>
      </c>
    </row>
    <row r="25" spans="1:17" ht="100.8" x14ac:dyDescent="0.3">
      <c r="A25" s="390">
        <v>555</v>
      </c>
      <c r="B25" s="379" t="s">
        <v>42</v>
      </c>
      <c r="G25" s="378">
        <v>717231</v>
      </c>
      <c r="H25" s="378">
        <v>292237985</v>
      </c>
      <c r="J25" s="378">
        <v>494487</v>
      </c>
      <c r="M25" s="378">
        <v>4008615</v>
      </c>
      <c r="O25" s="378">
        <v>31492339</v>
      </c>
      <c r="P25" s="378">
        <v>3069244</v>
      </c>
    </row>
    <row r="26" spans="1:17" ht="86.4" x14ac:dyDescent="0.3">
      <c r="A26" s="390">
        <v>556</v>
      </c>
      <c r="B26" s="379" t="s">
        <v>43</v>
      </c>
      <c r="G26" s="378">
        <v>0</v>
      </c>
      <c r="H26" s="378">
        <v>4798993</v>
      </c>
      <c r="J26" s="378">
        <v>0</v>
      </c>
      <c r="M26" s="378">
        <v>0</v>
      </c>
      <c r="O26" s="378">
        <v>0</v>
      </c>
      <c r="P26" s="378">
        <v>0</v>
      </c>
    </row>
    <row r="27" spans="1:17" ht="100.8" x14ac:dyDescent="0.3">
      <c r="A27" s="390">
        <v>557</v>
      </c>
      <c r="B27" s="379" t="s">
        <v>44</v>
      </c>
      <c r="G27" s="378">
        <v>0</v>
      </c>
      <c r="H27" s="378">
        <v>2799078</v>
      </c>
      <c r="J27" s="378">
        <v>0</v>
      </c>
      <c r="M27" s="378">
        <v>0</v>
      </c>
      <c r="O27" s="378">
        <v>0</v>
      </c>
      <c r="P27" s="378">
        <v>0</v>
      </c>
    </row>
    <row r="28" spans="1:17" ht="86.4" x14ac:dyDescent="0.3">
      <c r="A28" s="390">
        <v>577</v>
      </c>
      <c r="B28" s="379" t="s">
        <v>186</v>
      </c>
      <c r="E28" s="378">
        <v>1</v>
      </c>
      <c r="F28" s="378">
        <v>0</v>
      </c>
      <c r="G28" s="378">
        <v>1</v>
      </c>
      <c r="H28" s="378">
        <v>1</v>
      </c>
      <c r="J28" s="378">
        <v>0</v>
      </c>
      <c r="K28" s="378">
        <v>1</v>
      </c>
      <c r="M28" s="378">
        <v>1</v>
      </c>
      <c r="N28" s="378">
        <v>1</v>
      </c>
      <c r="O28" s="378">
        <v>0</v>
      </c>
      <c r="P28" s="378">
        <v>0</v>
      </c>
      <c r="Q28" s="378">
        <v>0</v>
      </c>
    </row>
    <row r="29" spans="1:17" ht="28.8" x14ac:dyDescent="0.3">
      <c r="A29" s="390">
        <v>591</v>
      </c>
      <c r="B29" s="379" t="s">
        <v>50</v>
      </c>
      <c r="E29" s="378">
        <v>375839477</v>
      </c>
      <c r="F29" s="378">
        <v>176764877</v>
      </c>
      <c r="G29" s="378">
        <v>352947198</v>
      </c>
      <c r="H29" s="378">
        <v>9400125000</v>
      </c>
      <c r="J29" s="378">
        <v>88919609</v>
      </c>
      <c r="K29" s="378">
        <v>337068054</v>
      </c>
      <c r="M29" s="378">
        <v>287074549</v>
      </c>
      <c r="N29" s="378">
        <v>120986235</v>
      </c>
      <c r="O29" s="378">
        <v>158566543</v>
      </c>
      <c r="P29" s="378">
        <v>72813487</v>
      </c>
      <c r="Q29" s="378">
        <v>258655456</v>
      </c>
    </row>
    <row r="30" spans="1:17" ht="43.2" x14ac:dyDescent="0.3">
      <c r="A30" s="390">
        <v>592</v>
      </c>
      <c r="B30" s="379" t="s">
        <v>51</v>
      </c>
      <c r="E30" s="378">
        <v>-47541950</v>
      </c>
      <c r="F30" s="378">
        <v>1615736</v>
      </c>
      <c r="G30" s="378">
        <v>22098921</v>
      </c>
      <c r="H30" s="378">
        <v>-1142468000</v>
      </c>
      <c r="J30" s="378">
        <v>2207190</v>
      </c>
      <c r="K30" s="378">
        <v>-9039466</v>
      </c>
      <c r="M30" s="378">
        <v>-21465708</v>
      </c>
      <c r="N30" s="378">
        <v>-17757381</v>
      </c>
      <c r="O30" s="378">
        <v>5112831</v>
      </c>
      <c r="P30" s="378">
        <v>31361</v>
      </c>
      <c r="Q30" s="378">
        <v>-21391919</v>
      </c>
    </row>
    <row r="31" spans="1:17" ht="86.4" x14ac:dyDescent="0.3">
      <c r="A31" s="390">
        <v>606</v>
      </c>
      <c r="B31" s="379" t="s">
        <v>187</v>
      </c>
      <c r="G31" s="378">
        <v>1</v>
      </c>
      <c r="H31" s="378">
        <v>1</v>
      </c>
      <c r="J31" s="378">
        <v>1</v>
      </c>
      <c r="M31" s="378">
        <v>1</v>
      </c>
      <c r="O31" s="378">
        <v>1</v>
      </c>
      <c r="P31" s="378">
        <v>1</v>
      </c>
    </row>
    <row r="32" spans="1:17" ht="144" x14ac:dyDescent="0.3">
      <c r="A32" s="390">
        <v>620</v>
      </c>
      <c r="B32" s="379" t="s">
        <v>188</v>
      </c>
      <c r="E32" s="378">
        <v>2</v>
      </c>
      <c r="F32" s="378">
        <v>2</v>
      </c>
      <c r="G32" s="378">
        <v>2</v>
      </c>
      <c r="H32" s="378">
        <v>2</v>
      </c>
      <c r="J32" s="378">
        <v>2</v>
      </c>
      <c r="K32" s="378">
        <v>2</v>
      </c>
      <c r="M32" s="378">
        <v>2</v>
      </c>
      <c r="N32" s="378">
        <v>2</v>
      </c>
      <c r="O32" s="378">
        <v>2</v>
      </c>
      <c r="P32" s="378">
        <v>2</v>
      </c>
      <c r="Q32" s="378">
        <v>2</v>
      </c>
    </row>
    <row r="33" spans="1:17" ht="244.8" x14ac:dyDescent="0.3">
      <c r="A33" s="390">
        <v>621</v>
      </c>
      <c r="B33" s="379" t="s">
        <v>189</v>
      </c>
      <c r="E33" s="378">
        <v>0</v>
      </c>
      <c r="F33" s="378">
        <v>0</v>
      </c>
      <c r="G33" s="378">
        <v>0</v>
      </c>
      <c r="H33" s="378">
        <v>0</v>
      </c>
      <c r="J33" s="378">
        <v>0</v>
      </c>
      <c r="K33" s="378">
        <v>0</v>
      </c>
      <c r="M33" s="378">
        <v>0</v>
      </c>
      <c r="N33" s="378">
        <v>0</v>
      </c>
      <c r="O33" s="378">
        <v>0</v>
      </c>
      <c r="P33" s="378">
        <v>0</v>
      </c>
      <c r="Q33" s="378">
        <v>0</v>
      </c>
    </row>
    <row r="34" spans="1:17" ht="244.8" x14ac:dyDescent="0.3">
      <c r="A34" s="390">
        <v>622</v>
      </c>
      <c r="B34" s="379" t="s">
        <v>190</v>
      </c>
      <c r="E34" s="378">
        <v>0</v>
      </c>
      <c r="F34" s="378">
        <v>0</v>
      </c>
      <c r="G34" s="378">
        <v>0</v>
      </c>
      <c r="H34" s="378">
        <v>0</v>
      </c>
      <c r="J34" s="378">
        <v>19211319</v>
      </c>
      <c r="K34" s="378">
        <v>0</v>
      </c>
      <c r="M34" s="378">
        <v>0</v>
      </c>
      <c r="N34" s="378">
        <v>2375779</v>
      </c>
      <c r="O34" s="378">
        <v>0</v>
      </c>
      <c r="P34" s="378">
        <v>0</v>
      </c>
      <c r="Q34" s="378">
        <v>0</v>
      </c>
    </row>
    <row r="35" spans="1:17" ht="28.8" x14ac:dyDescent="0.3">
      <c r="A35" s="390">
        <v>659</v>
      </c>
      <c r="B35" s="379" t="s">
        <v>191</v>
      </c>
      <c r="E35" s="378">
        <v>5115348</v>
      </c>
      <c r="F35" s="378">
        <v>0</v>
      </c>
      <c r="G35" s="378">
        <v>0</v>
      </c>
      <c r="H35" s="378">
        <v>0</v>
      </c>
      <c r="J35" s="378">
        <v>0</v>
      </c>
      <c r="K35" s="378">
        <v>0</v>
      </c>
      <c r="M35" s="378">
        <v>0</v>
      </c>
      <c r="N35" s="378">
        <v>0</v>
      </c>
      <c r="O35" s="378">
        <v>0</v>
      </c>
      <c r="P35" s="378">
        <v>0</v>
      </c>
      <c r="Q35" s="378">
        <v>0</v>
      </c>
    </row>
    <row r="36" spans="1:17" ht="43.2" x14ac:dyDescent="0.3">
      <c r="A36" s="390">
        <v>660</v>
      </c>
      <c r="B36" s="379" t="s">
        <v>192</v>
      </c>
      <c r="E36" s="378">
        <v>9028629</v>
      </c>
      <c r="F36" s="378">
        <v>0</v>
      </c>
      <c r="G36" s="378">
        <v>0</v>
      </c>
      <c r="H36" s="378">
        <v>0</v>
      </c>
      <c r="J36" s="378">
        <v>0</v>
      </c>
      <c r="K36" s="378">
        <v>0</v>
      </c>
      <c r="M36" s="378">
        <v>0</v>
      </c>
      <c r="N36" s="378">
        <v>0</v>
      </c>
      <c r="O36" s="378">
        <v>0</v>
      </c>
      <c r="P36" s="378">
        <v>0</v>
      </c>
      <c r="Q36" s="378">
        <v>0</v>
      </c>
    </row>
    <row r="37" spans="1:17" ht="72" x14ac:dyDescent="0.3">
      <c r="A37" s="390">
        <v>661</v>
      </c>
      <c r="B37" s="379" t="s">
        <v>83</v>
      </c>
      <c r="E37" s="378">
        <v>3913281</v>
      </c>
      <c r="F37" s="378">
        <v>0</v>
      </c>
      <c r="G37" s="378">
        <v>0</v>
      </c>
      <c r="H37" s="378">
        <v>0</v>
      </c>
      <c r="J37" s="378">
        <v>0</v>
      </c>
      <c r="K37" s="378">
        <v>0</v>
      </c>
      <c r="M37" s="378">
        <v>0</v>
      </c>
      <c r="N37" s="378">
        <v>0</v>
      </c>
      <c r="O37" s="378">
        <v>0</v>
      </c>
      <c r="P37" s="378">
        <v>0</v>
      </c>
      <c r="Q37" s="378">
        <v>0</v>
      </c>
    </row>
    <row r="38" spans="1:17" ht="72" x14ac:dyDescent="0.3">
      <c r="A38" s="390">
        <v>662</v>
      </c>
      <c r="B38" s="379" t="s">
        <v>96</v>
      </c>
      <c r="G38" s="378">
        <v>0</v>
      </c>
      <c r="H38" s="378">
        <v>3737</v>
      </c>
      <c r="J38" s="378">
        <v>100569</v>
      </c>
      <c r="M38" s="378">
        <v>0</v>
      </c>
      <c r="O38" s="378">
        <v>0</v>
      </c>
      <c r="P38" s="378">
        <v>0</v>
      </c>
    </row>
    <row r="39" spans="1:17" ht="57.6" x14ac:dyDescent="0.3">
      <c r="A39" s="390">
        <v>663</v>
      </c>
      <c r="B39" s="379" t="s">
        <v>193</v>
      </c>
      <c r="G39" s="378">
        <v>0</v>
      </c>
      <c r="H39" s="378">
        <v>292678032</v>
      </c>
      <c r="J39" s="378">
        <v>0</v>
      </c>
      <c r="M39" s="378">
        <v>2082694</v>
      </c>
      <c r="O39" s="378">
        <v>2884408</v>
      </c>
      <c r="P39" s="378">
        <v>0</v>
      </c>
    </row>
    <row r="40" spans="1:17" ht="43.2" x14ac:dyDescent="0.3">
      <c r="A40" s="390">
        <v>906</v>
      </c>
      <c r="B40" s="379" t="s">
        <v>194</v>
      </c>
      <c r="E40" s="378">
        <v>1</v>
      </c>
      <c r="F40" s="378">
        <v>1</v>
      </c>
      <c r="G40" s="378">
        <v>1</v>
      </c>
      <c r="H40" s="378">
        <v>1</v>
      </c>
      <c r="J40" s="378">
        <v>1</v>
      </c>
      <c r="K40" s="378">
        <v>1</v>
      </c>
      <c r="M40" s="378">
        <v>1</v>
      </c>
      <c r="N40" s="378">
        <v>1</v>
      </c>
      <c r="O40" s="378">
        <v>1</v>
      </c>
      <c r="P40" s="378">
        <v>1</v>
      </c>
      <c r="Q40" s="378">
        <v>1</v>
      </c>
    </row>
    <row r="41" spans="1:17" ht="72" x14ac:dyDescent="0.3">
      <c r="A41" s="390">
        <v>907</v>
      </c>
      <c r="B41" s="379" t="s">
        <v>195</v>
      </c>
      <c r="E41" s="378">
        <v>2</v>
      </c>
      <c r="F41" s="378">
        <v>2</v>
      </c>
      <c r="G41" s="378">
        <v>2</v>
      </c>
      <c r="H41" s="378">
        <v>2</v>
      </c>
      <c r="J41" s="378">
        <v>2</v>
      </c>
      <c r="K41" s="378">
        <v>2</v>
      </c>
      <c r="M41" s="378">
        <v>2</v>
      </c>
      <c r="N41" s="378">
        <v>2</v>
      </c>
      <c r="O41" s="378">
        <v>2</v>
      </c>
      <c r="P41" s="378">
        <v>2</v>
      </c>
      <c r="Q41" s="378">
        <v>2</v>
      </c>
    </row>
    <row r="42" spans="1:17" ht="144" x14ac:dyDescent="0.3">
      <c r="A42" s="390">
        <v>947</v>
      </c>
      <c r="B42" s="379" t="s">
        <v>196</v>
      </c>
      <c r="E42" s="378" t="s">
        <v>304</v>
      </c>
      <c r="F42" s="378" t="s">
        <v>305</v>
      </c>
      <c r="G42" s="378" t="s">
        <v>306</v>
      </c>
      <c r="H42" s="378" t="s">
        <v>457</v>
      </c>
      <c r="J42" s="378">
        <v>0</v>
      </c>
      <c r="K42" s="378" t="s">
        <v>339</v>
      </c>
      <c r="M42" s="378" t="s">
        <v>458</v>
      </c>
      <c r="N42" s="378" t="s">
        <v>307</v>
      </c>
      <c r="O42" s="378" t="s">
        <v>308</v>
      </c>
      <c r="P42" s="378">
        <v>0</v>
      </c>
      <c r="Q42" s="378" t="s">
        <v>373</v>
      </c>
    </row>
    <row r="43" spans="1:17" ht="144" x14ac:dyDescent="0.3">
      <c r="A43" s="390">
        <v>948</v>
      </c>
      <c r="B43" s="379" t="s">
        <v>197</v>
      </c>
      <c r="E43" s="378" t="s">
        <v>309</v>
      </c>
      <c r="F43" s="378" t="s">
        <v>250</v>
      </c>
      <c r="G43" s="378" t="s">
        <v>310</v>
      </c>
      <c r="H43" s="378" t="s">
        <v>459</v>
      </c>
      <c r="J43" s="378" t="s">
        <v>311</v>
      </c>
      <c r="K43" s="378" t="s">
        <v>340</v>
      </c>
      <c r="M43" s="378" t="s">
        <v>460</v>
      </c>
      <c r="N43" s="378" t="s">
        <v>312</v>
      </c>
      <c r="O43" s="378" t="s">
        <v>313</v>
      </c>
      <c r="P43" s="378" t="s">
        <v>314</v>
      </c>
      <c r="Q43" s="378" t="s">
        <v>374</v>
      </c>
    </row>
    <row r="44" spans="1:17" ht="100.8" x14ac:dyDescent="0.3">
      <c r="A44" s="390">
        <v>949</v>
      </c>
      <c r="B44" s="379" t="s">
        <v>198</v>
      </c>
      <c r="E44" s="378" t="s">
        <v>78</v>
      </c>
      <c r="F44" s="378" t="s">
        <v>375</v>
      </c>
      <c r="G44" s="378" t="s">
        <v>78</v>
      </c>
      <c r="H44" s="378" t="s">
        <v>90</v>
      </c>
      <c r="J44" s="378" t="s">
        <v>78</v>
      </c>
      <c r="K44" s="378" t="s">
        <v>78</v>
      </c>
      <c r="M44" s="378" t="s">
        <v>78</v>
      </c>
      <c r="N44" s="378" t="s">
        <v>78</v>
      </c>
      <c r="O44" s="378" t="s">
        <v>78</v>
      </c>
      <c r="P44" s="378" t="s">
        <v>78</v>
      </c>
      <c r="Q44" s="378" t="s">
        <v>78</v>
      </c>
    </row>
    <row r="45" spans="1:17" ht="115.2" x14ac:dyDescent="0.3">
      <c r="A45" s="390">
        <v>950</v>
      </c>
      <c r="B45" s="379" t="s">
        <v>199</v>
      </c>
      <c r="E45" s="378" t="s">
        <v>17</v>
      </c>
      <c r="F45" s="378" t="s">
        <v>16</v>
      </c>
      <c r="G45" s="378" t="s">
        <v>16</v>
      </c>
      <c r="H45" s="378" t="s">
        <v>17</v>
      </c>
      <c r="J45" s="378" t="s">
        <v>16</v>
      </c>
      <c r="K45" s="378" t="s">
        <v>17</v>
      </c>
      <c r="M45" s="378" t="s">
        <v>17</v>
      </c>
      <c r="N45" s="378" t="s">
        <v>16</v>
      </c>
      <c r="O45" s="378" t="s">
        <v>16</v>
      </c>
      <c r="P45" s="378" t="s">
        <v>16</v>
      </c>
      <c r="Q45" s="378" t="s">
        <v>16</v>
      </c>
    </row>
    <row r="46" spans="1:17" ht="86.4" x14ac:dyDescent="0.3">
      <c r="A46" s="390">
        <v>951</v>
      </c>
      <c r="B46" s="379" t="s">
        <v>200</v>
      </c>
      <c r="E46" s="378">
        <v>2</v>
      </c>
      <c r="F46" s="378">
        <v>2</v>
      </c>
      <c r="G46" s="378">
        <v>2</v>
      </c>
      <c r="H46" s="378">
        <v>2</v>
      </c>
      <c r="J46" s="378">
        <v>2</v>
      </c>
      <c r="K46" s="378">
        <v>2</v>
      </c>
      <c r="M46" s="378">
        <v>2</v>
      </c>
      <c r="N46" s="378">
        <v>2</v>
      </c>
      <c r="O46" s="378">
        <v>2</v>
      </c>
      <c r="P46" s="378">
        <v>2</v>
      </c>
      <c r="Q46" s="378">
        <v>2</v>
      </c>
    </row>
    <row r="47" spans="1:17" ht="216" x14ac:dyDescent="0.3">
      <c r="A47" s="390">
        <v>952</v>
      </c>
      <c r="B47" s="379" t="s">
        <v>201</v>
      </c>
      <c r="E47" s="378" t="s">
        <v>315</v>
      </c>
      <c r="G47" s="378" t="s">
        <v>376</v>
      </c>
      <c r="H47" s="378" t="s">
        <v>461</v>
      </c>
      <c r="N47" s="378" t="s">
        <v>316</v>
      </c>
      <c r="Q47" s="378" t="s">
        <v>377</v>
      </c>
    </row>
    <row r="48" spans="1:17" ht="57.6" x14ac:dyDescent="0.3">
      <c r="A48" s="390">
        <v>953</v>
      </c>
      <c r="B48" s="379" t="s">
        <v>202</v>
      </c>
      <c r="E48" s="378">
        <v>2</v>
      </c>
      <c r="F48" s="378">
        <v>2</v>
      </c>
      <c r="G48" s="378">
        <v>2</v>
      </c>
      <c r="H48" s="378">
        <v>2</v>
      </c>
      <c r="J48" s="378">
        <v>2</v>
      </c>
      <c r="K48" s="378">
        <v>2</v>
      </c>
      <c r="M48" s="378">
        <v>2</v>
      </c>
      <c r="N48" s="378">
        <v>2</v>
      </c>
      <c r="O48" s="378">
        <v>2</v>
      </c>
      <c r="P48" s="378">
        <v>2</v>
      </c>
      <c r="Q48" s="378">
        <v>2</v>
      </c>
    </row>
    <row r="49" spans="1:17" ht="187.2" x14ac:dyDescent="0.3">
      <c r="A49" s="390">
        <v>954</v>
      </c>
      <c r="B49" s="379" t="s">
        <v>76</v>
      </c>
      <c r="E49" s="378" t="s">
        <v>16</v>
      </c>
      <c r="F49" s="378" t="s">
        <v>16</v>
      </c>
      <c r="G49" s="378" t="s">
        <v>16</v>
      </c>
      <c r="H49" s="378" t="s">
        <v>16</v>
      </c>
      <c r="J49" s="378" t="s">
        <v>16</v>
      </c>
      <c r="K49" s="378" t="s">
        <v>16</v>
      </c>
      <c r="M49" s="378" t="s">
        <v>16</v>
      </c>
      <c r="N49" s="378" t="s">
        <v>16</v>
      </c>
      <c r="O49" s="378" t="s">
        <v>16</v>
      </c>
      <c r="P49" s="378" t="s">
        <v>16</v>
      </c>
      <c r="Q49" s="378" t="s">
        <v>16</v>
      </c>
    </row>
    <row r="50" spans="1:17" ht="86.4" x14ac:dyDescent="0.3">
      <c r="A50" s="390">
        <v>955</v>
      </c>
      <c r="B50" s="379" t="s">
        <v>203</v>
      </c>
      <c r="E50" s="378">
        <v>0</v>
      </c>
      <c r="F50" s="378">
        <v>0</v>
      </c>
      <c r="G50" s="378">
        <v>0</v>
      </c>
      <c r="H50" s="378">
        <v>0</v>
      </c>
      <c r="J50" s="378">
        <v>0</v>
      </c>
      <c r="K50" s="378">
        <v>0</v>
      </c>
      <c r="M50" s="378">
        <v>0</v>
      </c>
      <c r="N50" s="378">
        <v>0</v>
      </c>
      <c r="O50" s="378">
        <v>0</v>
      </c>
      <c r="P50" s="378">
        <v>0</v>
      </c>
      <c r="Q50" s="378">
        <v>0</v>
      </c>
    </row>
    <row r="51" spans="1:17" ht="216" x14ac:dyDescent="0.3">
      <c r="A51" s="390">
        <v>956</v>
      </c>
      <c r="B51" s="379" t="s">
        <v>77</v>
      </c>
      <c r="E51" s="378" t="s">
        <v>16</v>
      </c>
      <c r="F51" s="378" t="s">
        <v>16</v>
      </c>
      <c r="G51" s="378" t="s">
        <v>16</v>
      </c>
      <c r="H51" s="378" t="s">
        <v>16</v>
      </c>
      <c r="J51" s="378" t="s">
        <v>16</v>
      </c>
      <c r="K51" s="378" t="s">
        <v>16</v>
      </c>
      <c r="M51" s="378" t="s">
        <v>16</v>
      </c>
      <c r="N51" s="378" t="s">
        <v>16</v>
      </c>
      <c r="O51" s="378" t="s">
        <v>16</v>
      </c>
      <c r="P51" s="378" t="s">
        <v>16</v>
      </c>
      <c r="Q51" s="378" t="s">
        <v>16</v>
      </c>
    </row>
    <row r="52" spans="1:17" ht="86.4" x14ac:dyDescent="0.3">
      <c r="A52" s="390">
        <v>957</v>
      </c>
      <c r="B52" s="379" t="s">
        <v>204</v>
      </c>
      <c r="E52" s="378">
        <v>0</v>
      </c>
      <c r="F52" s="378">
        <v>0</v>
      </c>
      <c r="G52" s="378">
        <v>0</v>
      </c>
      <c r="H52" s="378">
        <v>0</v>
      </c>
      <c r="J52" s="378">
        <v>0</v>
      </c>
      <c r="K52" s="378">
        <v>0</v>
      </c>
      <c r="M52" s="378">
        <v>0</v>
      </c>
      <c r="N52" s="378">
        <v>0</v>
      </c>
      <c r="O52" s="378">
        <v>0</v>
      </c>
      <c r="P52" s="378">
        <v>0</v>
      </c>
      <c r="Q52" s="378">
        <v>0</v>
      </c>
    </row>
    <row r="53" spans="1:17" ht="230.4" x14ac:dyDescent="0.3">
      <c r="A53" s="390">
        <v>958</v>
      </c>
      <c r="B53" s="379" t="s">
        <v>205</v>
      </c>
      <c r="E53" s="378" t="s">
        <v>16</v>
      </c>
      <c r="F53" s="378" t="s">
        <v>16</v>
      </c>
      <c r="G53" s="378" t="s">
        <v>16</v>
      </c>
      <c r="H53" s="378" t="s">
        <v>16</v>
      </c>
      <c r="J53" s="378" t="s">
        <v>16</v>
      </c>
      <c r="K53" s="378" t="s">
        <v>16</v>
      </c>
      <c r="M53" s="378" t="s">
        <v>16</v>
      </c>
      <c r="N53" s="378" t="s">
        <v>16</v>
      </c>
      <c r="O53" s="378" t="s">
        <v>16</v>
      </c>
      <c r="P53" s="378" t="s">
        <v>16</v>
      </c>
      <c r="Q53" s="378" t="s">
        <v>16</v>
      </c>
    </row>
    <row r="54" spans="1:17" ht="158.4" x14ac:dyDescent="0.3">
      <c r="A54" s="390">
        <v>959</v>
      </c>
      <c r="B54" s="379" t="s">
        <v>206</v>
      </c>
      <c r="E54" s="378">
        <v>2</v>
      </c>
      <c r="F54" s="378">
        <v>2</v>
      </c>
      <c r="G54" s="378">
        <v>2</v>
      </c>
      <c r="H54" s="378">
        <v>2</v>
      </c>
      <c r="J54" s="378">
        <v>2</v>
      </c>
      <c r="K54" s="378">
        <v>2</v>
      </c>
      <c r="M54" s="378">
        <v>2</v>
      </c>
      <c r="N54" s="378">
        <v>2</v>
      </c>
      <c r="O54" s="378">
        <v>2</v>
      </c>
      <c r="P54" s="378">
        <v>2</v>
      </c>
      <c r="Q54" s="378">
        <v>2</v>
      </c>
    </row>
    <row r="55" spans="1:17" ht="57.6" x14ac:dyDescent="0.3">
      <c r="A55" s="390">
        <v>960</v>
      </c>
      <c r="B55" s="379" t="s">
        <v>207</v>
      </c>
      <c r="E55" s="378" t="s">
        <v>317</v>
      </c>
      <c r="F55" s="378" t="s">
        <v>318</v>
      </c>
      <c r="G55" s="378" t="s">
        <v>319</v>
      </c>
      <c r="H55" s="378" t="s">
        <v>462</v>
      </c>
      <c r="J55" s="378" t="s">
        <v>463</v>
      </c>
      <c r="K55" s="378" t="s">
        <v>341</v>
      </c>
      <c r="M55" s="378" t="s">
        <v>464</v>
      </c>
      <c r="N55" s="378" t="s">
        <v>320</v>
      </c>
      <c r="O55" s="378" t="s">
        <v>321</v>
      </c>
      <c r="P55" s="378" t="s">
        <v>378</v>
      </c>
      <c r="Q55" s="378" t="s">
        <v>379</v>
      </c>
    </row>
    <row r="56" spans="1:17" ht="57.6" x14ac:dyDescent="0.3">
      <c r="A56" s="390">
        <v>962</v>
      </c>
      <c r="B56" s="379" t="s">
        <v>208</v>
      </c>
      <c r="E56" s="378" t="s">
        <v>322</v>
      </c>
      <c r="F56" s="378" t="s">
        <v>324</v>
      </c>
      <c r="G56" s="378" t="s">
        <v>323</v>
      </c>
      <c r="H56" s="378" t="s">
        <v>465</v>
      </c>
      <c r="J56" s="378" t="s">
        <v>324</v>
      </c>
      <c r="K56" s="378" t="s">
        <v>380</v>
      </c>
      <c r="M56" s="378" t="s">
        <v>242</v>
      </c>
      <c r="N56" s="378" t="s">
        <v>325</v>
      </c>
      <c r="O56" s="378" t="s">
        <v>324</v>
      </c>
      <c r="P56" s="378" t="s">
        <v>242</v>
      </c>
      <c r="Q56" s="378" t="s">
        <v>324</v>
      </c>
    </row>
    <row r="57" spans="1:17" ht="43.2" x14ac:dyDescent="0.3">
      <c r="A57" s="390">
        <v>964</v>
      </c>
      <c r="B57" s="379" t="s">
        <v>209</v>
      </c>
      <c r="E57" s="378" t="s">
        <v>381</v>
      </c>
      <c r="F57" s="378" t="s">
        <v>382</v>
      </c>
      <c r="G57" s="378" t="s">
        <v>383</v>
      </c>
      <c r="H57" s="378" t="s">
        <v>466</v>
      </c>
      <c r="J57" s="378" t="s">
        <v>467</v>
      </c>
      <c r="K57" s="378" t="s">
        <v>384</v>
      </c>
      <c r="M57" s="378" t="s">
        <v>468</v>
      </c>
      <c r="N57" s="378" t="s">
        <v>385</v>
      </c>
      <c r="O57" s="378" t="s">
        <v>386</v>
      </c>
      <c r="P57" s="378" t="s">
        <v>387</v>
      </c>
      <c r="Q57" s="378" t="s">
        <v>388</v>
      </c>
    </row>
    <row r="58" spans="1:17" ht="72" x14ac:dyDescent="0.3">
      <c r="A58" s="390">
        <v>966</v>
      </c>
      <c r="B58" s="379" t="s">
        <v>210</v>
      </c>
      <c r="E58" s="378" t="s">
        <v>326</v>
      </c>
      <c r="F58" s="378" t="s">
        <v>327</v>
      </c>
      <c r="G58" s="378" t="s">
        <v>328</v>
      </c>
      <c r="H58" s="378" t="s">
        <v>469</v>
      </c>
      <c r="J58" s="378" t="s">
        <v>329</v>
      </c>
      <c r="K58" s="378" t="s">
        <v>342</v>
      </c>
      <c r="M58" s="378" t="s">
        <v>470</v>
      </c>
      <c r="N58" s="378" t="s">
        <v>330</v>
      </c>
      <c r="O58" s="378" t="s">
        <v>331</v>
      </c>
      <c r="P58" s="378" t="s">
        <v>332</v>
      </c>
      <c r="Q58" s="378" t="s">
        <v>333</v>
      </c>
    </row>
    <row r="59" spans="1:17" ht="57.6" x14ac:dyDescent="0.3">
      <c r="A59" s="390">
        <v>968</v>
      </c>
      <c r="B59" s="379" t="s">
        <v>211</v>
      </c>
      <c r="E59" s="378" t="s">
        <v>334</v>
      </c>
      <c r="F59" s="378" t="s">
        <v>301</v>
      </c>
      <c r="G59" s="378" t="s">
        <v>302</v>
      </c>
      <c r="H59" s="378" t="s">
        <v>471</v>
      </c>
      <c r="J59" s="378" t="s">
        <v>472</v>
      </c>
      <c r="K59" s="378" t="s">
        <v>389</v>
      </c>
      <c r="M59" s="378" t="s">
        <v>473</v>
      </c>
      <c r="N59" s="378" t="s">
        <v>335</v>
      </c>
      <c r="O59" s="378" t="s">
        <v>336</v>
      </c>
      <c r="P59" s="378" t="s">
        <v>337</v>
      </c>
      <c r="Q59" s="378" t="s">
        <v>390</v>
      </c>
    </row>
    <row r="60" spans="1:17" ht="72" x14ac:dyDescent="0.3">
      <c r="A60" s="390">
        <v>973</v>
      </c>
      <c r="B60" s="379" t="s">
        <v>391</v>
      </c>
      <c r="E60" s="378">
        <v>0</v>
      </c>
      <c r="F60" s="378">
        <v>0</v>
      </c>
      <c r="G60" s="378">
        <v>0</v>
      </c>
      <c r="H60" s="378">
        <v>0</v>
      </c>
      <c r="J60" s="378">
        <v>0</v>
      </c>
      <c r="K60" s="378">
        <v>0</v>
      </c>
      <c r="M60" s="378">
        <v>0</v>
      </c>
      <c r="N60" s="378">
        <v>0</v>
      </c>
      <c r="O60" s="378">
        <v>0</v>
      </c>
      <c r="P60" s="378">
        <v>0</v>
      </c>
      <c r="Q60" s="378">
        <v>0</v>
      </c>
    </row>
    <row r="61" spans="1:17" ht="259.2" x14ac:dyDescent="0.3">
      <c r="A61" s="390">
        <v>974</v>
      </c>
      <c r="B61" s="379" t="s">
        <v>343</v>
      </c>
      <c r="E61" s="378">
        <v>2</v>
      </c>
      <c r="F61" s="378">
        <v>2</v>
      </c>
      <c r="G61" s="378">
        <v>2</v>
      </c>
      <c r="H61" s="378">
        <v>2</v>
      </c>
      <c r="J61" s="378">
        <v>2</v>
      </c>
      <c r="K61" s="378">
        <v>2</v>
      </c>
      <c r="M61" s="378">
        <v>2</v>
      </c>
      <c r="N61" s="378">
        <v>1</v>
      </c>
      <c r="O61" s="378">
        <v>2</v>
      </c>
      <c r="P61" s="378">
        <v>1</v>
      </c>
      <c r="Q61" s="378">
        <v>2</v>
      </c>
    </row>
    <row r="62" spans="1:17" ht="100.8" x14ac:dyDescent="0.3">
      <c r="A62" s="390">
        <v>975</v>
      </c>
      <c r="B62" s="379" t="s">
        <v>122</v>
      </c>
      <c r="E62" s="378">
        <v>2</v>
      </c>
      <c r="F62" s="378">
        <v>1</v>
      </c>
      <c r="G62" s="378">
        <v>2</v>
      </c>
      <c r="H62" s="378">
        <v>2</v>
      </c>
      <c r="J62" s="378">
        <v>1</v>
      </c>
      <c r="K62" s="378">
        <v>2</v>
      </c>
      <c r="M62" s="378">
        <v>1</v>
      </c>
      <c r="N62" s="378">
        <v>2</v>
      </c>
      <c r="O62" s="378">
        <v>1</v>
      </c>
      <c r="P62" s="378">
        <v>2</v>
      </c>
      <c r="Q62" s="378">
        <v>2</v>
      </c>
    </row>
    <row r="63" spans="1:17" ht="187.2" x14ac:dyDescent="0.3">
      <c r="A63" s="390">
        <v>979</v>
      </c>
      <c r="B63" s="379" t="s">
        <v>344</v>
      </c>
      <c r="E63" s="378">
        <v>1</v>
      </c>
      <c r="F63" s="378">
        <v>2</v>
      </c>
      <c r="G63" s="378">
        <v>1</v>
      </c>
      <c r="H63" s="378">
        <v>2</v>
      </c>
      <c r="J63" s="378">
        <v>2</v>
      </c>
      <c r="K63" s="378">
        <v>1</v>
      </c>
      <c r="M63" s="378">
        <v>2</v>
      </c>
      <c r="N63" s="378">
        <v>2</v>
      </c>
      <c r="O63" s="378">
        <v>2</v>
      </c>
      <c r="P63" s="378">
        <v>1</v>
      </c>
      <c r="Q63" s="378">
        <v>1</v>
      </c>
    </row>
    <row r="64" spans="1:17" ht="72" x14ac:dyDescent="0.3">
      <c r="A64" s="390">
        <v>980</v>
      </c>
      <c r="B64" s="379" t="s">
        <v>116</v>
      </c>
      <c r="E64" s="378" t="s">
        <v>392</v>
      </c>
      <c r="F64" s="378" t="s">
        <v>382</v>
      </c>
      <c r="G64" s="378" t="s">
        <v>393</v>
      </c>
      <c r="H64" s="378" t="s">
        <v>394</v>
      </c>
      <c r="J64" s="378" t="s">
        <v>474</v>
      </c>
      <c r="K64" s="378" t="s">
        <v>394</v>
      </c>
      <c r="M64" s="378" t="s">
        <v>475</v>
      </c>
      <c r="N64" s="378" t="s">
        <v>382</v>
      </c>
      <c r="O64" s="378" t="s">
        <v>395</v>
      </c>
      <c r="P64" s="378" t="s">
        <v>394</v>
      </c>
      <c r="Q64" s="378" t="s">
        <v>394</v>
      </c>
    </row>
    <row r="65" spans="1:17" ht="43.2" x14ac:dyDescent="0.3">
      <c r="A65" s="390">
        <v>996</v>
      </c>
      <c r="B65" s="379" t="s">
        <v>29</v>
      </c>
      <c r="E65" s="378">
        <v>0</v>
      </c>
      <c r="G65" s="378">
        <v>0</v>
      </c>
      <c r="K65" s="378">
        <v>0</v>
      </c>
      <c r="M65" s="378">
        <v>0</v>
      </c>
      <c r="N65" s="378">
        <v>0</v>
      </c>
      <c r="P65" s="378">
        <v>0</v>
      </c>
      <c r="Q65" s="378">
        <v>0</v>
      </c>
    </row>
    <row r="66" spans="1:17" x14ac:dyDescent="0.3">
      <c r="A66" s="390">
        <v>998</v>
      </c>
      <c r="B66" s="379" t="s">
        <v>30</v>
      </c>
      <c r="E66" s="378">
        <v>53</v>
      </c>
      <c r="F66" s="378">
        <v>53</v>
      </c>
      <c r="G66" s="378">
        <v>53</v>
      </c>
      <c r="H66" s="378">
        <v>53</v>
      </c>
      <c r="I66" s="378">
        <v>53</v>
      </c>
      <c r="J66" s="378">
        <v>53</v>
      </c>
      <c r="K66" s="378">
        <v>53</v>
      </c>
      <c r="L66" s="378">
        <v>53</v>
      </c>
      <c r="M66" s="378">
        <v>53</v>
      </c>
      <c r="N66" s="378">
        <v>53</v>
      </c>
      <c r="O66" s="378">
        <v>53</v>
      </c>
      <c r="P66" s="378">
        <v>53</v>
      </c>
      <c r="Q66" s="378">
        <v>53</v>
      </c>
    </row>
    <row r="67" spans="1:17" x14ac:dyDescent="0.3">
      <c r="A67" s="390">
        <v>999</v>
      </c>
      <c r="B67" s="379" t="s">
        <v>31</v>
      </c>
      <c r="E67" s="378">
        <v>53926</v>
      </c>
      <c r="F67" s="378">
        <v>53880</v>
      </c>
      <c r="G67" s="378">
        <v>53881</v>
      </c>
      <c r="H67" s="378">
        <v>53938</v>
      </c>
      <c r="I67" s="378">
        <v>53884</v>
      </c>
      <c r="J67" s="378">
        <v>53889</v>
      </c>
      <c r="K67" s="378">
        <v>53897</v>
      </c>
      <c r="L67" s="378">
        <v>53970</v>
      </c>
      <c r="M67" s="378">
        <v>53950</v>
      </c>
      <c r="N67" s="378">
        <v>53902</v>
      </c>
      <c r="O67" s="378">
        <v>53923</v>
      </c>
      <c r="P67" s="378">
        <v>53908</v>
      </c>
      <c r="Q67" s="378">
        <v>53913</v>
      </c>
    </row>
    <row r="68" spans="1:17" ht="28.8" x14ac:dyDescent="0.3">
      <c r="A68" s="390">
        <v>1066</v>
      </c>
      <c r="B68" s="379" t="s">
        <v>396</v>
      </c>
      <c r="E68" s="378" t="s">
        <v>397</v>
      </c>
      <c r="F68" s="378" t="s">
        <v>398</v>
      </c>
      <c r="G68" s="378" t="s">
        <v>399</v>
      </c>
      <c r="H68" s="378" t="s">
        <v>476</v>
      </c>
      <c r="J68" s="378" t="s">
        <v>477</v>
      </c>
      <c r="K68" s="378" t="s">
        <v>400</v>
      </c>
      <c r="M68" s="378" t="s">
        <v>478</v>
      </c>
      <c r="N68" s="378" t="s">
        <v>401</v>
      </c>
      <c r="O68" s="378" t="s">
        <v>402</v>
      </c>
      <c r="P68" s="378" t="s">
        <v>403</v>
      </c>
      <c r="Q68" s="378" t="s">
        <v>404</v>
      </c>
    </row>
    <row r="69" spans="1:17" ht="28.8" x14ac:dyDescent="0.3">
      <c r="A69" s="390">
        <v>9000</v>
      </c>
      <c r="B69" s="379" t="s">
        <v>212</v>
      </c>
      <c r="D69" s="378" t="s">
        <v>60</v>
      </c>
      <c r="E69" s="378">
        <v>3668795697</v>
      </c>
      <c r="F69" s="378">
        <v>1434792949</v>
      </c>
      <c r="G69" s="378">
        <v>2925597839</v>
      </c>
      <c r="H69" s="378">
        <v>77930204028</v>
      </c>
      <c r="I69" s="378">
        <v>53937</v>
      </c>
      <c r="J69" s="378">
        <v>669503535</v>
      </c>
      <c r="K69" s="378">
        <v>1980735918</v>
      </c>
      <c r="L69" s="378">
        <v>54023</v>
      </c>
      <c r="M69" s="378">
        <v>2151604049</v>
      </c>
      <c r="N69" s="378">
        <v>762536378</v>
      </c>
      <c r="O69" s="378">
        <v>1155826353</v>
      </c>
      <c r="P69" s="378">
        <v>481691149</v>
      </c>
      <c r="Q69" s="378">
        <v>1976032398</v>
      </c>
    </row>
    <row r="70" spans="1:17" ht="57.6" x14ac:dyDescent="0.3">
      <c r="A70" s="390">
        <v>9001</v>
      </c>
      <c r="B70" s="379" t="s">
        <v>213</v>
      </c>
      <c r="D70" s="378" t="s">
        <v>214</v>
      </c>
      <c r="E70" s="378">
        <v>0</v>
      </c>
      <c r="F70" s="378">
        <v>0</v>
      </c>
      <c r="G70" s="378">
        <v>0</v>
      </c>
      <c r="H70" s="378">
        <v>0</v>
      </c>
      <c r="I70" s="378">
        <v>0</v>
      </c>
      <c r="J70" s="378">
        <v>0</v>
      </c>
      <c r="K70" s="378">
        <v>0</v>
      </c>
      <c r="L70" s="378">
        <v>0</v>
      </c>
      <c r="M70" s="378">
        <v>0</v>
      </c>
      <c r="N70" s="378">
        <v>0</v>
      </c>
      <c r="O70" s="378">
        <v>0</v>
      </c>
      <c r="P70" s="378">
        <v>0</v>
      </c>
      <c r="Q70" s="378">
        <v>0</v>
      </c>
    </row>
    <row r="71" spans="1:17" ht="72" x14ac:dyDescent="0.3">
      <c r="A71" s="390">
        <v>9002</v>
      </c>
      <c r="B71" s="379" t="s">
        <v>215</v>
      </c>
      <c r="D71" s="378" t="s">
        <v>216</v>
      </c>
      <c r="E71" s="378">
        <v>0</v>
      </c>
      <c r="F71" s="378">
        <v>0</v>
      </c>
      <c r="G71" s="378">
        <v>0</v>
      </c>
      <c r="H71" s="378">
        <v>0</v>
      </c>
      <c r="I71" s="378">
        <v>0</v>
      </c>
      <c r="J71" s="378">
        <v>0</v>
      </c>
      <c r="K71" s="378">
        <v>0</v>
      </c>
      <c r="L71" s="378">
        <v>0</v>
      </c>
      <c r="M71" s="378">
        <v>0</v>
      </c>
      <c r="N71" s="378">
        <v>0</v>
      </c>
      <c r="O71" s="378">
        <v>0</v>
      </c>
      <c r="P71" s="378">
        <v>0</v>
      </c>
      <c r="Q71" s="378">
        <v>0</v>
      </c>
    </row>
    <row r="72" spans="1:17" ht="100.8" x14ac:dyDescent="0.3">
      <c r="A72" s="390">
        <v>9003</v>
      </c>
      <c r="B72" s="379" t="s">
        <v>217</v>
      </c>
      <c r="D72" s="378" t="s">
        <v>218</v>
      </c>
      <c r="E72" s="378">
        <v>0</v>
      </c>
      <c r="F72" s="378">
        <v>0</v>
      </c>
      <c r="G72" s="378">
        <v>0</v>
      </c>
      <c r="H72" s="378">
        <v>0</v>
      </c>
      <c r="I72" s="378">
        <v>0</v>
      </c>
      <c r="J72" s="378">
        <v>0</v>
      </c>
      <c r="K72" s="378">
        <v>0</v>
      </c>
      <c r="L72" s="378">
        <v>0</v>
      </c>
      <c r="M72" s="378">
        <v>0</v>
      </c>
      <c r="N72" s="378">
        <v>0</v>
      </c>
      <c r="O72" s="378">
        <v>0</v>
      </c>
      <c r="P72" s="378">
        <v>0</v>
      </c>
      <c r="Q72" s="378">
        <v>0</v>
      </c>
    </row>
    <row r="73" spans="1:17" ht="201.6" x14ac:dyDescent="0.3">
      <c r="A73" s="390">
        <v>9004</v>
      </c>
      <c r="B73" s="379" t="s">
        <v>219</v>
      </c>
      <c r="D73" s="378" t="s">
        <v>220</v>
      </c>
      <c r="E73" s="378" t="s">
        <v>60</v>
      </c>
      <c r="F73" s="378" t="s">
        <v>60</v>
      </c>
      <c r="G73" s="378" t="s">
        <v>60</v>
      </c>
      <c r="H73" s="378" t="s">
        <v>60</v>
      </c>
      <c r="I73" s="378" t="s">
        <v>60</v>
      </c>
      <c r="J73" s="378" t="s">
        <v>60</v>
      </c>
      <c r="K73" s="378" t="s">
        <v>60</v>
      </c>
      <c r="L73" s="378" t="s">
        <v>60</v>
      </c>
      <c r="M73" s="378" t="s">
        <v>60</v>
      </c>
      <c r="N73" s="378" t="s">
        <v>60</v>
      </c>
      <c r="O73" s="378" t="s">
        <v>60</v>
      </c>
      <c r="P73" s="378" t="s">
        <v>60</v>
      </c>
      <c r="Q73" s="378" t="s">
        <v>60</v>
      </c>
    </row>
    <row r="74" spans="1:17" ht="72" x14ac:dyDescent="0.3">
      <c r="A74" s="390">
        <v>9005</v>
      </c>
      <c r="B74" s="379" t="s">
        <v>221</v>
      </c>
      <c r="D74" s="378" t="s">
        <v>222</v>
      </c>
      <c r="E74" s="378">
        <v>0</v>
      </c>
      <c r="F74" s="378">
        <v>0</v>
      </c>
      <c r="G74" s="378">
        <v>0</v>
      </c>
      <c r="H74" s="378">
        <v>0</v>
      </c>
      <c r="I74" s="378">
        <v>0</v>
      </c>
      <c r="J74" s="378">
        <v>0</v>
      </c>
      <c r="K74" s="378">
        <v>0</v>
      </c>
      <c r="L74" s="378">
        <v>0</v>
      </c>
      <c r="M74" s="378">
        <v>0</v>
      </c>
      <c r="N74" s="378">
        <v>0</v>
      </c>
      <c r="O74" s="378">
        <v>0</v>
      </c>
      <c r="P74" s="378">
        <v>0</v>
      </c>
      <c r="Q74" s="378">
        <v>0</v>
      </c>
    </row>
    <row r="75" spans="1:17" ht="57.6" x14ac:dyDescent="0.3">
      <c r="A75" s="390">
        <v>9006</v>
      </c>
      <c r="B75" s="379" t="s">
        <v>223</v>
      </c>
      <c r="D75" s="378" t="s">
        <v>224</v>
      </c>
      <c r="E75" s="378">
        <v>0</v>
      </c>
      <c r="F75" s="378">
        <v>0</v>
      </c>
      <c r="G75" s="378">
        <v>0</v>
      </c>
      <c r="H75" s="378">
        <v>0</v>
      </c>
      <c r="I75" s="378">
        <v>0</v>
      </c>
      <c r="J75" s="378">
        <v>0</v>
      </c>
      <c r="K75" s="378">
        <v>0</v>
      </c>
      <c r="L75" s="378">
        <v>0</v>
      </c>
      <c r="M75" s="378">
        <v>0</v>
      </c>
      <c r="N75" s="378">
        <v>0</v>
      </c>
      <c r="O75" s="378">
        <v>0</v>
      </c>
      <c r="P75" s="378">
        <v>0</v>
      </c>
      <c r="Q75" s="378">
        <v>0</v>
      </c>
    </row>
    <row r="76" spans="1:17" ht="86.4" x14ac:dyDescent="0.3">
      <c r="A76" s="390">
        <v>9007</v>
      </c>
      <c r="B76" s="379" t="s">
        <v>259</v>
      </c>
      <c r="D76" s="378" t="s">
        <v>225</v>
      </c>
      <c r="E76" s="378">
        <v>0</v>
      </c>
      <c r="F76" s="378">
        <v>0</v>
      </c>
      <c r="G76" s="378">
        <v>0</v>
      </c>
      <c r="H76" s="378">
        <v>0</v>
      </c>
      <c r="I76" s="378">
        <v>0</v>
      </c>
      <c r="J76" s="378">
        <v>0</v>
      </c>
      <c r="K76" s="378">
        <v>0</v>
      </c>
      <c r="L76" s="378">
        <v>0</v>
      </c>
      <c r="M76" s="378">
        <v>0</v>
      </c>
      <c r="N76" s="378">
        <v>0</v>
      </c>
      <c r="O76" s="378">
        <v>0</v>
      </c>
      <c r="P76" s="378">
        <v>0</v>
      </c>
      <c r="Q76" s="378">
        <v>0</v>
      </c>
    </row>
    <row r="77" spans="1:17" ht="57.6" x14ac:dyDescent="0.3">
      <c r="A77" s="390">
        <v>9008</v>
      </c>
      <c r="B77" s="379" t="s">
        <v>226</v>
      </c>
      <c r="D77" s="378" t="s">
        <v>60</v>
      </c>
      <c r="E77" s="378">
        <v>2.56</v>
      </c>
      <c r="F77" s="378">
        <v>1.96</v>
      </c>
      <c r="G77" s="378">
        <v>4.41</v>
      </c>
      <c r="H77" s="378">
        <v>0.85</v>
      </c>
      <c r="I77" s="378">
        <v>0</v>
      </c>
      <c r="J77" s="378">
        <v>1.69</v>
      </c>
      <c r="K77" s="378">
        <v>1.18</v>
      </c>
      <c r="L77" s="378">
        <v>0</v>
      </c>
      <c r="M77" s="378">
        <v>1.61</v>
      </c>
      <c r="N77" s="378">
        <v>2.57</v>
      </c>
      <c r="O77" s="378">
        <v>1.56</v>
      </c>
      <c r="P77" s="378">
        <v>1.23</v>
      </c>
      <c r="Q77" s="378">
        <v>3.24</v>
      </c>
    </row>
    <row r="78" spans="1:17" ht="86.4" x14ac:dyDescent="0.3">
      <c r="A78" s="390">
        <v>9010</v>
      </c>
      <c r="B78" s="379" t="s">
        <v>227</v>
      </c>
      <c r="D78" s="378" t="s">
        <v>228</v>
      </c>
      <c r="E78" s="378">
        <v>0</v>
      </c>
      <c r="F78" s="378">
        <v>0</v>
      </c>
      <c r="G78" s="378">
        <v>0</v>
      </c>
      <c r="H78" s="378">
        <v>0</v>
      </c>
      <c r="I78" s="378">
        <v>0</v>
      </c>
      <c r="J78" s="378">
        <v>0</v>
      </c>
      <c r="K78" s="378">
        <v>0</v>
      </c>
      <c r="L78" s="378">
        <v>0</v>
      </c>
      <c r="M78" s="378">
        <v>0</v>
      </c>
      <c r="N78" s="378">
        <v>0</v>
      </c>
      <c r="O78" s="378">
        <v>0</v>
      </c>
      <c r="P78" s="378">
        <v>0</v>
      </c>
      <c r="Q78" s="378">
        <v>0</v>
      </c>
    </row>
    <row r="79" spans="1:17" ht="201.6" x14ac:dyDescent="0.3">
      <c r="A79" s="390">
        <v>9011</v>
      </c>
      <c r="B79" s="379" t="s">
        <v>405</v>
      </c>
      <c r="D79" s="378" t="s">
        <v>229</v>
      </c>
      <c r="E79" s="378">
        <v>0</v>
      </c>
      <c r="F79" s="378">
        <v>0</v>
      </c>
      <c r="G79" s="378">
        <v>0</v>
      </c>
      <c r="H79" s="378">
        <v>0</v>
      </c>
      <c r="I79" s="378">
        <v>0</v>
      </c>
      <c r="J79" s="378">
        <v>0</v>
      </c>
      <c r="K79" s="378">
        <v>0</v>
      </c>
      <c r="L79" s="378">
        <v>0</v>
      </c>
      <c r="M79" s="378">
        <v>0</v>
      </c>
      <c r="N79" s="378">
        <v>0</v>
      </c>
      <c r="O79" s="378">
        <v>0</v>
      </c>
      <c r="P79" s="378">
        <v>0</v>
      </c>
      <c r="Q79" s="378">
        <v>0</v>
      </c>
    </row>
    <row r="80" spans="1:17" ht="230.4" x14ac:dyDescent="0.3">
      <c r="A80" s="390">
        <v>9012</v>
      </c>
      <c r="B80" s="379" t="s">
        <v>406</v>
      </c>
      <c r="D80" s="378" t="s">
        <v>229</v>
      </c>
      <c r="E80" s="378">
        <v>0</v>
      </c>
      <c r="F80" s="378">
        <v>0</v>
      </c>
      <c r="G80" s="378">
        <v>0</v>
      </c>
      <c r="H80" s="378">
        <v>0</v>
      </c>
      <c r="I80" s="378">
        <v>0</v>
      </c>
      <c r="J80" s="378">
        <v>0</v>
      </c>
      <c r="K80" s="378">
        <v>0</v>
      </c>
      <c r="L80" s="378">
        <v>0</v>
      </c>
      <c r="M80" s="378">
        <v>0</v>
      </c>
      <c r="N80" s="378">
        <v>0</v>
      </c>
      <c r="O80" s="378">
        <v>0</v>
      </c>
      <c r="P80" s="378">
        <v>0</v>
      </c>
      <c r="Q80" s="378">
        <v>0</v>
      </c>
    </row>
    <row r="81" spans="1:17" ht="43.2" x14ac:dyDescent="0.3">
      <c r="A81" s="390">
        <v>9013</v>
      </c>
      <c r="B81" s="379" t="s">
        <v>230</v>
      </c>
      <c r="D81" s="378" t="s">
        <v>231</v>
      </c>
      <c r="E81" s="378">
        <v>0</v>
      </c>
      <c r="F81" s="378">
        <v>0</v>
      </c>
      <c r="G81" s="378">
        <v>0</v>
      </c>
      <c r="H81" s="378">
        <v>0</v>
      </c>
      <c r="I81" s="378">
        <v>0</v>
      </c>
      <c r="J81" s="378">
        <v>0</v>
      </c>
      <c r="K81" s="378">
        <v>0</v>
      </c>
      <c r="L81" s="378">
        <v>0</v>
      </c>
      <c r="M81" s="378">
        <v>0</v>
      </c>
      <c r="N81" s="378">
        <v>0</v>
      </c>
      <c r="O81" s="378">
        <v>0</v>
      </c>
      <c r="P81" s="378">
        <v>0</v>
      </c>
      <c r="Q81" s="378">
        <v>0</v>
      </c>
    </row>
    <row r="82" spans="1:17" ht="86.4" x14ac:dyDescent="0.3">
      <c r="A82" s="390">
        <v>9014</v>
      </c>
      <c r="B82" s="379" t="s">
        <v>232</v>
      </c>
      <c r="D82" s="378" t="s">
        <v>233</v>
      </c>
      <c r="E82" s="378">
        <v>0</v>
      </c>
      <c r="F82" s="378">
        <v>0</v>
      </c>
      <c r="G82" s="378">
        <v>0</v>
      </c>
      <c r="H82" s="378">
        <v>0</v>
      </c>
      <c r="I82" s="378">
        <v>0</v>
      </c>
      <c r="J82" s="378">
        <v>0</v>
      </c>
      <c r="K82" s="378">
        <v>0</v>
      </c>
      <c r="L82" s="378">
        <v>0</v>
      </c>
      <c r="M82" s="378">
        <v>0</v>
      </c>
      <c r="N82" s="378">
        <v>0</v>
      </c>
      <c r="O82" s="378">
        <v>0</v>
      </c>
      <c r="P82" s="378">
        <v>0</v>
      </c>
      <c r="Q82" s="378">
        <v>0</v>
      </c>
    </row>
    <row r="83" spans="1:17" ht="201.6" x14ac:dyDescent="0.3">
      <c r="A83" s="390">
        <v>9015</v>
      </c>
      <c r="B83" s="379" t="s">
        <v>407</v>
      </c>
      <c r="D83" s="378" t="s">
        <v>60</v>
      </c>
      <c r="E83" s="378">
        <v>0</v>
      </c>
      <c r="F83" s="378">
        <v>0</v>
      </c>
      <c r="G83" s="378">
        <v>0</v>
      </c>
      <c r="H83" s="378">
        <v>0</v>
      </c>
      <c r="I83" s="378">
        <v>0</v>
      </c>
      <c r="J83" s="378">
        <v>0</v>
      </c>
      <c r="K83" s="378">
        <v>0</v>
      </c>
      <c r="L83" s="378">
        <v>0</v>
      </c>
      <c r="M83" s="378">
        <v>0</v>
      </c>
      <c r="N83" s="378">
        <v>0</v>
      </c>
      <c r="O83" s="378">
        <v>0</v>
      </c>
      <c r="P83" s="378">
        <v>0</v>
      </c>
      <c r="Q83" s="378">
        <v>0</v>
      </c>
    </row>
    <row r="84" spans="1:17" ht="230.4" x14ac:dyDescent="0.3">
      <c r="A84" s="390">
        <v>9016</v>
      </c>
      <c r="B84" s="379" t="s">
        <v>408</v>
      </c>
      <c r="D84" s="378" t="s">
        <v>60</v>
      </c>
      <c r="E84" s="378">
        <v>0</v>
      </c>
      <c r="F84" s="378">
        <v>0</v>
      </c>
      <c r="G84" s="378">
        <v>0</v>
      </c>
      <c r="H84" s="378">
        <v>0</v>
      </c>
      <c r="I84" s="378">
        <v>0</v>
      </c>
      <c r="J84" s="378">
        <v>0</v>
      </c>
      <c r="K84" s="378">
        <v>0</v>
      </c>
      <c r="L84" s="378">
        <v>0</v>
      </c>
      <c r="M84" s="378">
        <v>0</v>
      </c>
      <c r="N84" s="378">
        <v>0</v>
      </c>
      <c r="O84" s="378">
        <v>0</v>
      </c>
      <c r="P84" s="378">
        <v>0</v>
      </c>
      <c r="Q84" s="378">
        <v>0</v>
      </c>
    </row>
    <row r="85" spans="1:17" ht="43.2" x14ac:dyDescent="0.3">
      <c r="A85" s="390">
        <v>9017</v>
      </c>
      <c r="B85" s="379" t="s">
        <v>234</v>
      </c>
      <c r="D85" s="378" t="s">
        <v>235</v>
      </c>
      <c r="E85" s="378">
        <v>0</v>
      </c>
      <c r="F85" s="378">
        <v>0</v>
      </c>
      <c r="G85" s="378">
        <v>0</v>
      </c>
      <c r="H85" s="378">
        <v>0</v>
      </c>
      <c r="I85" s="378">
        <v>0</v>
      </c>
      <c r="J85" s="378">
        <v>0</v>
      </c>
      <c r="K85" s="378">
        <v>0</v>
      </c>
      <c r="L85" s="378">
        <v>0</v>
      </c>
      <c r="M85" s="378">
        <v>0</v>
      </c>
      <c r="N85" s="378">
        <v>0</v>
      </c>
      <c r="O85" s="378">
        <v>0</v>
      </c>
      <c r="P85" s="378">
        <v>0</v>
      </c>
      <c r="Q85" s="378">
        <v>0</v>
      </c>
    </row>
    <row r="86" spans="1:17" ht="129.6" x14ac:dyDescent="0.3">
      <c r="A86" s="390">
        <v>9018</v>
      </c>
      <c r="B86" s="379" t="s">
        <v>236</v>
      </c>
      <c r="D86" s="378" t="s">
        <v>237</v>
      </c>
      <c r="E86" s="378">
        <v>0</v>
      </c>
      <c r="F86" s="378">
        <v>0</v>
      </c>
      <c r="G86" s="378">
        <v>0</v>
      </c>
      <c r="H86" s="378">
        <v>0</v>
      </c>
      <c r="I86" s="378">
        <v>0</v>
      </c>
      <c r="J86" s="378">
        <v>0</v>
      </c>
      <c r="K86" s="378">
        <v>0</v>
      </c>
      <c r="L86" s="378">
        <v>0</v>
      </c>
      <c r="M86" s="378">
        <v>0</v>
      </c>
      <c r="N86" s="378">
        <v>0</v>
      </c>
      <c r="O86" s="378">
        <v>0</v>
      </c>
      <c r="P86" s="378">
        <v>0</v>
      </c>
      <c r="Q86" s="378">
        <v>0</v>
      </c>
    </row>
    <row r="87" spans="1:17" ht="43.2" x14ac:dyDescent="0.3">
      <c r="A87" s="390">
        <v>9019</v>
      </c>
      <c r="B87" s="379" t="s">
        <v>238</v>
      </c>
      <c r="D87" s="378" t="s">
        <v>239</v>
      </c>
      <c r="E87" s="378">
        <v>0</v>
      </c>
      <c r="F87" s="378">
        <v>0</v>
      </c>
      <c r="G87" s="378">
        <v>0</v>
      </c>
      <c r="H87" s="378">
        <v>0</v>
      </c>
      <c r="I87" s="378">
        <v>0</v>
      </c>
      <c r="J87" s="378">
        <v>0</v>
      </c>
      <c r="K87" s="378">
        <v>0</v>
      </c>
      <c r="L87" s="378">
        <v>0</v>
      </c>
      <c r="M87" s="378">
        <v>0</v>
      </c>
      <c r="N87" s="378">
        <v>0</v>
      </c>
      <c r="O87" s="378">
        <v>0</v>
      </c>
      <c r="P87" s="378">
        <v>0</v>
      </c>
      <c r="Q87" s="378">
        <v>0</v>
      </c>
    </row>
    <row r="88" spans="1:17" x14ac:dyDescent="0.3">
      <c r="A88" s="390"/>
      <c r="B88" s="379"/>
    </row>
    <row r="89" spans="1:17" x14ac:dyDescent="0.3">
      <c r="A89" s="390"/>
      <c r="B89" s="379"/>
    </row>
    <row r="90" spans="1:17" x14ac:dyDescent="0.3">
      <c r="A90" s="390"/>
      <c r="B90" s="379"/>
      <c r="E90" s="522">
        <v>3668795697</v>
      </c>
      <c r="F90" s="522">
        <v>1434792949</v>
      </c>
      <c r="G90" s="522">
        <v>2925597839</v>
      </c>
      <c r="H90" s="522">
        <v>77930204028</v>
      </c>
      <c r="J90" s="522">
        <v>669503535</v>
      </c>
      <c r="K90" s="522">
        <v>1980735918</v>
      </c>
      <c r="M90" s="522">
        <v>2151604049</v>
      </c>
      <c r="N90" s="522">
        <v>762536378</v>
      </c>
      <c r="O90" s="522">
        <v>1155826353</v>
      </c>
      <c r="P90" s="522">
        <v>481691149</v>
      </c>
      <c r="Q90" s="522">
        <v>1976032398</v>
      </c>
    </row>
    <row r="91" spans="1:17" x14ac:dyDescent="0.3">
      <c r="A91" s="390"/>
      <c r="B91" s="379"/>
    </row>
    <row r="92" spans="1:17" x14ac:dyDescent="0.3">
      <c r="A92" s="390"/>
      <c r="B92" s="379"/>
      <c r="E92" s="522">
        <f>E69-E90</f>
        <v>0</v>
      </c>
      <c r="F92" s="522">
        <f t="shared" ref="F92:Q92" si="0">F69-F90</f>
        <v>0</v>
      </c>
      <c r="G92" s="522">
        <f t="shared" si="0"/>
        <v>0</v>
      </c>
      <c r="H92" s="522">
        <f t="shared" si="0"/>
        <v>0</v>
      </c>
      <c r="I92" s="522">
        <f t="shared" si="0"/>
        <v>53937</v>
      </c>
      <c r="J92" s="522">
        <f t="shared" si="0"/>
        <v>0</v>
      </c>
      <c r="K92" s="522">
        <f t="shared" si="0"/>
        <v>0</v>
      </c>
      <c r="L92" s="522">
        <f t="shared" si="0"/>
        <v>54023</v>
      </c>
      <c r="M92" s="522">
        <f t="shared" si="0"/>
        <v>0</v>
      </c>
      <c r="N92" s="522">
        <f t="shared" si="0"/>
        <v>0</v>
      </c>
      <c r="O92" s="522">
        <f t="shared" si="0"/>
        <v>0</v>
      </c>
      <c r="P92" s="522">
        <f t="shared" si="0"/>
        <v>0</v>
      </c>
      <c r="Q92" s="522">
        <f t="shared" si="0"/>
        <v>0</v>
      </c>
    </row>
    <row r="93" spans="1:17" x14ac:dyDescent="0.3">
      <c r="A93" s="390"/>
      <c r="B93" s="379"/>
    </row>
    <row r="94" spans="1:17" x14ac:dyDescent="0.3">
      <c r="A94" s="390"/>
      <c r="B94" s="379"/>
    </row>
    <row r="95" spans="1:17" x14ac:dyDescent="0.3">
      <c r="A95" s="390"/>
      <c r="B95" s="379"/>
    </row>
    <row r="96" spans="1:17" x14ac:dyDescent="0.3">
      <c r="A96" s="390"/>
      <c r="B96" s="379"/>
    </row>
    <row r="97" spans="1:2" x14ac:dyDescent="0.3">
      <c r="A97" s="390"/>
      <c r="B97" s="379"/>
    </row>
    <row r="98" spans="1:2" x14ac:dyDescent="0.3">
      <c r="A98" s="390"/>
      <c r="B98" s="379"/>
    </row>
    <row r="99" spans="1:2" x14ac:dyDescent="0.3">
      <c r="A99" s="390"/>
      <c r="B99" s="379"/>
    </row>
    <row r="100" spans="1:2" x14ac:dyDescent="0.3">
      <c r="A100" s="390"/>
      <c r="B100" s="379"/>
    </row>
    <row r="101" spans="1:2" x14ac:dyDescent="0.3">
      <c r="A101" s="390"/>
      <c r="B101" s="379"/>
    </row>
    <row r="102" spans="1:2" x14ac:dyDescent="0.3">
      <c r="A102" s="390"/>
      <c r="B102" s="379"/>
    </row>
    <row r="103" spans="1:2" x14ac:dyDescent="0.3">
      <c r="A103" s="390"/>
      <c r="B103" s="379"/>
    </row>
    <row r="104" spans="1:2" x14ac:dyDescent="0.3">
      <c r="A104" s="390"/>
      <c r="B104" s="379"/>
    </row>
    <row r="105" spans="1:2" x14ac:dyDescent="0.3">
      <c r="A105" s="390"/>
      <c r="B105" s="379"/>
    </row>
    <row r="106" spans="1:2" x14ac:dyDescent="0.3">
      <c r="A106" s="390"/>
      <c r="B106" s="379"/>
    </row>
    <row r="107" spans="1:2" x14ac:dyDescent="0.3">
      <c r="A107" s="390"/>
      <c r="B107" s="379"/>
    </row>
    <row r="108" spans="1:2" x14ac:dyDescent="0.3">
      <c r="A108" s="390"/>
      <c r="B108" s="379"/>
    </row>
    <row r="109" spans="1:2" x14ac:dyDescent="0.3">
      <c r="A109" s="390"/>
      <c r="B109" s="379"/>
    </row>
    <row r="110" spans="1:2" x14ac:dyDescent="0.3">
      <c r="A110" s="390"/>
      <c r="B110" s="379"/>
    </row>
    <row r="111" spans="1:2" x14ac:dyDescent="0.3">
      <c r="A111" s="390"/>
      <c r="B111" s="379"/>
    </row>
    <row r="112" spans="1:2" x14ac:dyDescent="0.3">
      <c r="A112" s="390"/>
      <c r="B112" s="379"/>
    </row>
    <row r="113" spans="1:2" x14ac:dyDescent="0.3">
      <c r="A113" s="390"/>
      <c r="B113" s="379"/>
    </row>
    <row r="114" spans="1:2" x14ac:dyDescent="0.3">
      <c r="A114" s="390"/>
      <c r="B114" s="379"/>
    </row>
    <row r="115" spans="1:2" x14ac:dyDescent="0.3">
      <c r="A115" s="390"/>
      <c r="B115" s="379"/>
    </row>
    <row r="116" spans="1:2" x14ac:dyDescent="0.3">
      <c r="A116" s="390"/>
      <c r="B116" s="379"/>
    </row>
    <row r="117" spans="1:2" x14ac:dyDescent="0.3">
      <c r="A117" s="390"/>
      <c r="B117" s="379"/>
    </row>
    <row r="118" spans="1:2" x14ac:dyDescent="0.3">
      <c r="A118" s="390"/>
      <c r="B118" s="379"/>
    </row>
    <row r="119" spans="1:2" x14ac:dyDescent="0.3">
      <c r="A119" s="390"/>
      <c r="B119" s="379"/>
    </row>
    <row r="120" spans="1:2" x14ac:dyDescent="0.3">
      <c r="A120" s="390"/>
      <c r="B120" s="379"/>
    </row>
    <row r="121" spans="1:2" x14ac:dyDescent="0.3">
      <c r="A121" s="390"/>
      <c r="B121" s="379"/>
    </row>
    <row r="122" spans="1:2" x14ac:dyDescent="0.3">
      <c r="A122" s="390"/>
      <c r="B122" s="379"/>
    </row>
    <row r="123" spans="1:2" x14ac:dyDescent="0.3">
      <c r="A123" s="390"/>
      <c r="B123" s="379"/>
    </row>
    <row r="124" spans="1:2" x14ac:dyDescent="0.3">
      <c r="A124" s="390"/>
      <c r="B124" s="379"/>
    </row>
    <row r="125" spans="1:2" x14ac:dyDescent="0.3">
      <c r="A125" s="390"/>
      <c r="B125" s="379"/>
    </row>
    <row r="126" spans="1:2" x14ac:dyDescent="0.3">
      <c r="A126" s="390"/>
      <c r="B126" s="379"/>
    </row>
    <row r="127" spans="1:2" x14ac:dyDescent="0.3">
      <c r="A127" s="390"/>
      <c r="B127" s="379"/>
    </row>
    <row r="128" spans="1:2" x14ac:dyDescent="0.3">
      <c r="A128" s="390"/>
      <c r="B128" s="379"/>
    </row>
    <row r="129" spans="1:2" x14ac:dyDescent="0.3">
      <c r="A129" s="390"/>
      <c r="B129" s="379"/>
    </row>
    <row r="130" spans="1:2" x14ac:dyDescent="0.3">
      <c r="A130" s="390"/>
      <c r="B130" s="379"/>
    </row>
    <row r="131" spans="1:2" x14ac:dyDescent="0.3">
      <c r="A131" s="390"/>
      <c r="B131" s="379"/>
    </row>
    <row r="132" spans="1:2" x14ac:dyDescent="0.3">
      <c r="A132" s="390"/>
      <c r="B132" s="379"/>
    </row>
    <row r="133" spans="1:2" x14ac:dyDescent="0.3">
      <c r="A133" s="390"/>
      <c r="B133" s="379"/>
    </row>
    <row r="134" spans="1:2" x14ac:dyDescent="0.3">
      <c r="A134" s="390"/>
      <c r="B134" s="379"/>
    </row>
    <row r="135" spans="1:2" x14ac:dyDescent="0.3">
      <c r="A135" s="390"/>
      <c r="B135" s="379"/>
    </row>
    <row r="136" spans="1:2" x14ac:dyDescent="0.3">
      <c r="A136" s="390"/>
      <c r="B136" s="379"/>
    </row>
    <row r="137" spans="1:2" x14ac:dyDescent="0.3">
      <c r="A137" s="390"/>
      <c r="B137" s="379"/>
    </row>
    <row r="138" spans="1:2" x14ac:dyDescent="0.3">
      <c r="A138" s="390"/>
      <c r="B138" s="379"/>
    </row>
    <row r="139" spans="1:2" x14ac:dyDescent="0.3">
      <c r="A139" s="390"/>
      <c r="B139" s="379"/>
    </row>
    <row r="140" spans="1:2" x14ac:dyDescent="0.3">
      <c r="A140" s="390"/>
      <c r="B140" s="379"/>
    </row>
    <row r="141" spans="1:2" x14ac:dyDescent="0.3">
      <c r="A141" s="390"/>
      <c r="B141" s="379"/>
    </row>
    <row r="142" spans="1:2" x14ac:dyDescent="0.3">
      <c r="A142" s="390"/>
      <c r="B142" s="379"/>
    </row>
    <row r="143" spans="1:2" x14ac:dyDescent="0.3">
      <c r="A143" s="390"/>
      <c r="B143" s="379"/>
    </row>
    <row r="144" spans="1:2" x14ac:dyDescent="0.3">
      <c r="A144" s="390"/>
      <c r="B144" s="379"/>
    </row>
    <row r="145" spans="1:2" x14ac:dyDescent="0.3">
      <c r="A145" s="390"/>
      <c r="B145" s="379"/>
    </row>
    <row r="146" spans="1:2" x14ac:dyDescent="0.3">
      <c r="A146" s="390"/>
      <c r="B146" s="379"/>
    </row>
    <row r="147" spans="1:2" x14ac:dyDescent="0.3">
      <c r="A147" s="390"/>
      <c r="B147" s="379"/>
    </row>
    <row r="148" spans="1:2" x14ac:dyDescent="0.3">
      <c r="A148" s="390"/>
      <c r="B148" s="379"/>
    </row>
    <row r="149" spans="1:2" x14ac:dyDescent="0.3">
      <c r="A149" s="390"/>
      <c r="B149" s="379"/>
    </row>
    <row r="150" spans="1:2" x14ac:dyDescent="0.3">
      <c r="A150" s="390"/>
      <c r="B150" s="379"/>
    </row>
    <row r="151" spans="1:2" x14ac:dyDescent="0.3">
      <c r="A151" s="390"/>
      <c r="B151" s="379"/>
    </row>
    <row r="152" spans="1:2" x14ac:dyDescent="0.3">
      <c r="A152" s="390"/>
      <c r="B152" s="379"/>
    </row>
    <row r="153" spans="1:2" x14ac:dyDescent="0.3">
      <c r="A153" s="390"/>
      <c r="B153" s="379"/>
    </row>
    <row r="154" spans="1:2" x14ac:dyDescent="0.3">
      <c r="A154" s="390"/>
      <c r="B154" s="379"/>
    </row>
    <row r="155" spans="1:2" x14ac:dyDescent="0.3">
      <c r="A155" s="390"/>
      <c r="B155" s="379"/>
    </row>
    <row r="156" spans="1:2" x14ac:dyDescent="0.3">
      <c r="A156" s="390"/>
      <c r="B156" s="379"/>
    </row>
    <row r="157" spans="1:2" x14ac:dyDescent="0.3">
      <c r="A157" s="390"/>
      <c r="B157" s="379"/>
    </row>
    <row r="158" spans="1:2" x14ac:dyDescent="0.3">
      <c r="A158" s="390"/>
      <c r="B158" s="379"/>
    </row>
    <row r="159" spans="1:2" x14ac:dyDescent="0.3">
      <c r="A159" s="390"/>
      <c r="B159" s="379"/>
    </row>
    <row r="160" spans="1:2" x14ac:dyDescent="0.3">
      <c r="A160" s="390"/>
      <c r="B160" s="379"/>
    </row>
    <row r="161" spans="1:2" x14ac:dyDescent="0.3">
      <c r="A161" s="390"/>
      <c r="B161" s="379"/>
    </row>
    <row r="162" spans="1:2" x14ac:dyDescent="0.3">
      <c r="A162" s="390"/>
      <c r="B162" s="379"/>
    </row>
    <row r="163" spans="1:2" x14ac:dyDescent="0.3">
      <c r="A163" s="390"/>
      <c r="B163" s="379"/>
    </row>
    <row r="164" spans="1:2" x14ac:dyDescent="0.3">
      <c r="A164" s="390"/>
      <c r="B164" s="379"/>
    </row>
    <row r="165" spans="1:2" x14ac:dyDescent="0.3">
      <c r="A165" s="390"/>
      <c r="B165" s="379"/>
    </row>
    <row r="166" spans="1:2" x14ac:dyDescent="0.3">
      <c r="A166" s="390"/>
      <c r="B166" s="379"/>
    </row>
    <row r="167" spans="1:2" x14ac:dyDescent="0.3">
      <c r="A167" s="390"/>
      <c r="B167" s="379"/>
    </row>
    <row r="168" spans="1:2" x14ac:dyDescent="0.3">
      <c r="A168" s="390"/>
      <c r="B168" s="379"/>
    </row>
    <row r="169" spans="1:2" x14ac:dyDescent="0.3">
      <c r="A169" s="390"/>
      <c r="B169" s="379"/>
    </row>
    <row r="170" spans="1:2" x14ac:dyDescent="0.3">
      <c r="A170" s="390"/>
      <c r="B170" s="379"/>
    </row>
    <row r="171" spans="1:2" x14ac:dyDescent="0.3">
      <c r="A171" s="390"/>
      <c r="B171" s="379"/>
    </row>
    <row r="172" spans="1:2" x14ac:dyDescent="0.3">
      <c r="A172" s="390"/>
      <c r="B172" s="379"/>
    </row>
    <row r="173" spans="1:2" x14ac:dyDescent="0.3">
      <c r="A173" s="390"/>
      <c r="B173" s="379"/>
    </row>
    <row r="174" spans="1:2" x14ac:dyDescent="0.3">
      <c r="A174" s="390"/>
      <c r="B174" s="379"/>
    </row>
  </sheetData>
  <sheetProtection algorithmName="SHA-512" hashValue="Dr9atxpXF5dY5POz05vulKpKgqvtM8dPZ1Iji+S6zmLJ950R3DV34pYQloPYYBh+N4/7xfW9cbspodzRFkwstw==" saltValue="6dDc5clolAGBUx7wBv8l3Q==" spinCount="100000" sheet="1" objects="1" scenarios="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dimension ref="A1:T92"/>
  <sheetViews>
    <sheetView workbookViewId="0">
      <selection activeCell="K25" sqref="K25"/>
    </sheetView>
  </sheetViews>
  <sheetFormatPr defaultColWidth="9.109375" defaultRowHeight="14.4" x14ac:dyDescent="0.3"/>
  <cols>
    <col min="1" max="1" width="43.88671875" style="201" customWidth="1"/>
    <col min="2" max="2" width="14.77734375" style="402" customWidth="1"/>
    <col min="3" max="12" width="9.109375" style="201"/>
    <col min="13" max="13" width="15.6640625" style="201" customWidth="1"/>
    <col min="14" max="14" width="12.6640625" style="201" customWidth="1"/>
    <col min="15" max="16" width="9.109375" style="201"/>
    <col min="17" max="17" width="18.109375" style="201" customWidth="1"/>
    <col min="18" max="18" width="11" style="201" customWidth="1"/>
    <col min="19" max="16384" width="9.109375" style="201"/>
  </cols>
  <sheetData>
    <row r="1" spans="1:20" ht="24" customHeight="1" x14ac:dyDescent="0.3">
      <c r="A1" s="201" t="s">
        <v>146</v>
      </c>
    </row>
    <row r="2" spans="1:20" x14ac:dyDescent="0.3">
      <c r="A2" s="388" t="s">
        <v>288</v>
      </c>
      <c r="B2" s="403">
        <v>53926</v>
      </c>
      <c r="C2" s="199">
        <v>53</v>
      </c>
      <c r="D2" s="28"/>
      <c r="E2" s="29"/>
    </row>
    <row r="3" spans="1:20" ht="15" customHeight="1" x14ac:dyDescent="0.3">
      <c r="A3" s="201" t="s">
        <v>289</v>
      </c>
      <c r="B3" s="404">
        <v>53880</v>
      </c>
      <c r="C3" s="199">
        <v>53</v>
      </c>
      <c r="D3" s="28"/>
      <c r="E3" s="29"/>
      <c r="G3" s="201">
        <v>200</v>
      </c>
      <c r="I3" s="201" t="s">
        <v>53</v>
      </c>
      <c r="O3" s="203"/>
      <c r="P3" s="203"/>
      <c r="S3" s="203"/>
      <c r="T3" s="203"/>
    </row>
    <row r="4" spans="1:20" ht="15" customHeight="1" x14ac:dyDescent="0.3">
      <c r="A4" s="282" t="s">
        <v>290</v>
      </c>
      <c r="B4" s="404">
        <v>53881</v>
      </c>
      <c r="C4" s="199">
        <v>53</v>
      </c>
      <c r="D4" s="28"/>
      <c r="E4" s="29"/>
      <c r="G4" s="201">
        <v>300</v>
      </c>
      <c r="I4" s="201" t="s">
        <v>54</v>
      </c>
      <c r="O4" s="203"/>
      <c r="P4" s="203"/>
      <c r="S4" s="203"/>
      <c r="T4" s="203"/>
    </row>
    <row r="5" spans="1:20" x14ac:dyDescent="0.3">
      <c r="A5" s="201" t="s">
        <v>291</v>
      </c>
      <c r="B5" s="73">
        <v>53938</v>
      </c>
      <c r="C5" s="199">
        <v>53</v>
      </c>
      <c r="D5" s="28"/>
      <c r="E5" s="29"/>
      <c r="G5" s="201">
        <v>400</v>
      </c>
      <c r="O5" s="203"/>
      <c r="P5" s="203"/>
      <c r="S5" s="203"/>
      <c r="T5" s="203"/>
    </row>
    <row r="6" spans="1:20" x14ac:dyDescent="0.3">
      <c r="A6" s="201" t="s">
        <v>338</v>
      </c>
      <c r="B6" s="73">
        <v>53884</v>
      </c>
      <c r="C6" s="199">
        <v>53</v>
      </c>
      <c r="D6" s="28"/>
      <c r="E6" s="29"/>
      <c r="G6" s="201">
        <v>500</v>
      </c>
      <c r="O6" s="203"/>
      <c r="P6" s="203"/>
      <c r="S6" s="203"/>
      <c r="T6" s="203"/>
    </row>
    <row r="7" spans="1:20" ht="15" thickBot="1" x14ac:dyDescent="0.35">
      <c r="A7" s="200" t="s">
        <v>292</v>
      </c>
      <c r="B7" s="73">
        <v>53889</v>
      </c>
      <c r="C7" s="199">
        <v>53</v>
      </c>
      <c r="D7" s="28"/>
      <c r="E7" s="29"/>
      <c r="O7" s="203"/>
      <c r="P7" s="203"/>
      <c r="S7" s="203"/>
      <c r="T7" s="203"/>
    </row>
    <row r="8" spans="1:20" ht="15" thickBot="1" x14ac:dyDescent="0.35">
      <c r="A8" s="200" t="s">
        <v>294</v>
      </c>
      <c r="B8" s="73">
        <v>53897</v>
      </c>
      <c r="C8" s="199">
        <v>53</v>
      </c>
      <c r="D8" s="28"/>
      <c r="E8" s="29"/>
      <c r="O8" s="203"/>
      <c r="P8" s="203"/>
      <c r="S8" s="203"/>
      <c r="T8" s="203"/>
    </row>
    <row r="9" spans="1:20" ht="15" thickBot="1" x14ac:dyDescent="0.35">
      <c r="A9" s="200" t="s">
        <v>295</v>
      </c>
      <c r="B9" s="73">
        <v>53970</v>
      </c>
      <c r="C9" s="199">
        <v>53</v>
      </c>
      <c r="D9" s="28"/>
      <c r="E9" s="29"/>
      <c r="O9" s="203"/>
      <c r="P9" s="203"/>
      <c r="S9" s="203"/>
      <c r="T9" s="203"/>
    </row>
    <row r="10" spans="1:20" ht="15" thickBot="1" x14ac:dyDescent="0.35">
      <c r="A10" s="200" t="s">
        <v>296</v>
      </c>
      <c r="B10" s="73">
        <v>53950</v>
      </c>
      <c r="C10" s="199">
        <v>53</v>
      </c>
      <c r="D10" s="28"/>
      <c r="E10" s="29"/>
      <c r="O10" s="203"/>
      <c r="P10" s="203"/>
      <c r="S10" s="203"/>
      <c r="T10" s="203"/>
    </row>
    <row r="11" spans="1:20" ht="15" thickBot="1" x14ac:dyDescent="0.35">
      <c r="A11" s="200" t="s">
        <v>297</v>
      </c>
      <c r="B11" s="73">
        <v>53902</v>
      </c>
      <c r="C11" s="199">
        <v>53</v>
      </c>
      <c r="D11" s="28"/>
      <c r="E11" s="29"/>
      <c r="O11" s="203"/>
      <c r="P11" s="203"/>
      <c r="S11" s="203"/>
      <c r="T11" s="203"/>
    </row>
    <row r="12" spans="1:20" ht="15" thickBot="1" x14ac:dyDescent="0.35">
      <c r="A12" s="200" t="s">
        <v>298</v>
      </c>
      <c r="B12" s="73">
        <v>53923</v>
      </c>
      <c r="C12" s="199">
        <v>53</v>
      </c>
      <c r="D12" s="28"/>
      <c r="E12" s="29"/>
      <c r="O12" s="203"/>
      <c r="P12" s="203"/>
      <c r="S12" s="203"/>
      <c r="T12" s="203"/>
    </row>
    <row r="13" spans="1:20" ht="15" thickBot="1" x14ac:dyDescent="0.35">
      <c r="A13" s="200" t="s">
        <v>299</v>
      </c>
      <c r="B13" s="73">
        <v>53908</v>
      </c>
      <c r="C13" s="199">
        <v>53</v>
      </c>
      <c r="D13" s="28"/>
      <c r="E13" s="29"/>
      <c r="O13" s="203"/>
      <c r="P13" s="203"/>
      <c r="S13" s="203"/>
      <c r="T13" s="203"/>
    </row>
    <row r="14" spans="1:20" ht="29.4" thickBot="1" x14ac:dyDescent="0.35">
      <c r="A14" s="200" t="s">
        <v>300</v>
      </c>
      <c r="B14" s="73">
        <v>53913</v>
      </c>
      <c r="C14" s="199">
        <v>53</v>
      </c>
      <c r="D14" s="28"/>
      <c r="E14" s="29"/>
      <c r="O14" s="203"/>
      <c r="P14" s="203"/>
      <c r="S14" s="203"/>
      <c r="T14" s="203"/>
    </row>
    <row r="15" spans="1:20" ht="15" thickBot="1" x14ac:dyDescent="0.35">
      <c r="A15" s="200"/>
      <c r="B15" s="73"/>
      <c r="C15" s="199"/>
      <c r="D15" s="28"/>
      <c r="E15" s="29"/>
      <c r="O15" s="203"/>
      <c r="P15" s="203"/>
      <c r="S15" s="203"/>
      <c r="T15" s="203"/>
    </row>
    <row r="16" spans="1:20" ht="43.8" thickBot="1" x14ac:dyDescent="0.35">
      <c r="A16" s="200"/>
      <c r="B16" s="73"/>
      <c r="C16" s="199"/>
      <c r="D16" s="28"/>
      <c r="E16" s="29"/>
      <c r="L16" s="200" t="s">
        <v>293</v>
      </c>
      <c r="M16" s="73">
        <v>53890</v>
      </c>
      <c r="N16" s="199">
        <v>53</v>
      </c>
      <c r="O16" s="203"/>
      <c r="P16" s="203"/>
      <c r="S16" s="203"/>
      <c r="T16" s="203"/>
    </row>
    <row r="17" spans="1:20" ht="15" thickBot="1" x14ac:dyDescent="0.35">
      <c r="A17" s="200"/>
      <c r="B17" s="73"/>
      <c r="C17" s="199"/>
      <c r="D17" s="28"/>
      <c r="E17" s="29"/>
      <c r="O17" s="203"/>
      <c r="P17" s="203"/>
      <c r="S17" s="203"/>
      <c r="T17" s="203"/>
    </row>
    <row r="18" spans="1:20" ht="15" thickBot="1" x14ac:dyDescent="0.35">
      <c r="A18" s="200"/>
      <c r="B18" s="73"/>
      <c r="C18" s="199"/>
      <c r="D18" s="28"/>
      <c r="E18" s="29"/>
      <c r="O18" s="203"/>
      <c r="P18" s="203"/>
      <c r="S18" s="203"/>
      <c r="T18" s="203"/>
    </row>
    <row r="19" spans="1:20" ht="15" thickBot="1" x14ac:dyDescent="0.35">
      <c r="A19" s="200"/>
      <c r="B19" s="73"/>
      <c r="C19" s="199"/>
      <c r="D19" s="28"/>
      <c r="E19" s="29"/>
      <c r="O19" s="203"/>
      <c r="P19" s="203"/>
      <c r="S19" s="203"/>
      <c r="T19" s="203"/>
    </row>
    <row r="20" spans="1:20" ht="15" thickBot="1" x14ac:dyDescent="0.35">
      <c r="A20" s="200"/>
      <c r="B20" s="73"/>
      <c r="C20" s="199"/>
      <c r="D20" s="28"/>
      <c r="E20" s="29"/>
      <c r="O20" s="203"/>
      <c r="P20" s="203"/>
      <c r="S20" s="203"/>
      <c r="T20" s="203"/>
    </row>
    <row r="21" spans="1:20" ht="15" thickBot="1" x14ac:dyDescent="0.35">
      <c r="A21" s="200"/>
      <c r="B21" s="73"/>
      <c r="C21" s="199"/>
      <c r="D21" s="28"/>
      <c r="E21" s="29"/>
      <c r="O21" s="203"/>
      <c r="P21" s="203"/>
      <c r="S21" s="203"/>
      <c r="T21" s="203"/>
    </row>
    <row r="22" spans="1:20" ht="21" customHeight="1" thickBot="1" x14ac:dyDescent="0.35">
      <c r="A22" s="200"/>
      <c r="B22" s="73"/>
      <c r="C22" s="199"/>
      <c r="D22" s="28"/>
      <c r="E22" s="29"/>
      <c r="O22" s="203"/>
      <c r="P22" s="203"/>
      <c r="S22" s="203"/>
      <c r="T22" s="203"/>
    </row>
    <row r="23" spans="1:20" ht="28.8" customHeight="1" thickBot="1" x14ac:dyDescent="0.35">
      <c r="A23" s="200"/>
      <c r="B23" s="73"/>
      <c r="C23" s="199"/>
      <c r="D23" s="28"/>
      <c r="E23" s="29"/>
      <c r="O23" s="203"/>
      <c r="P23" s="203"/>
      <c r="S23" s="203"/>
      <c r="T23" s="203"/>
    </row>
    <row r="24" spans="1:20" ht="15" thickBot="1" x14ac:dyDescent="0.35">
      <c r="A24" s="200"/>
      <c r="B24" s="73"/>
      <c r="C24" s="199"/>
      <c r="D24" s="28"/>
      <c r="E24" s="29"/>
      <c r="O24" s="203"/>
      <c r="P24" s="203"/>
      <c r="S24" s="203"/>
      <c r="T24" s="203"/>
    </row>
    <row r="25" spans="1:20" ht="15" thickBot="1" x14ac:dyDescent="0.35">
      <c r="A25" s="200"/>
      <c r="B25" s="73"/>
      <c r="C25" s="199"/>
      <c r="D25" s="28"/>
      <c r="E25" s="29"/>
      <c r="O25" s="203"/>
      <c r="P25" s="203"/>
      <c r="S25" s="203"/>
      <c r="T25" s="203"/>
    </row>
    <row r="26" spans="1:20" ht="15" thickBot="1" x14ac:dyDescent="0.35">
      <c r="A26" s="200"/>
      <c r="B26" s="73"/>
      <c r="C26" s="199"/>
      <c r="D26" s="28"/>
      <c r="E26" s="29"/>
      <c r="O26" s="203"/>
      <c r="P26" s="203"/>
      <c r="S26" s="203"/>
      <c r="T26" s="203"/>
    </row>
    <row r="27" spans="1:20" ht="15" thickBot="1" x14ac:dyDescent="0.35">
      <c r="A27" s="200"/>
      <c r="B27" s="73"/>
      <c r="C27" s="199"/>
      <c r="D27" s="28"/>
      <c r="E27" s="29"/>
      <c r="O27" s="203"/>
      <c r="P27" s="203"/>
      <c r="S27" s="203"/>
      <c r="T27" s="203"/>
    </row>
    <row r="28" spans="1:20" ht="15" thickBot="1" x14ac:dyDescent="0.35">
      <c r="A28" s="200"/>
      <c r="B28" s="73"/>
      <c r="C28" s="199"/>
      <c r="D28" s="28"/>
      <c r="E28" s="29"/>
      <c r="O28" s="203"/>
      <c r="P28" s="203"/>
      <c r="S28" s="203"/>
      <c r="T28" s="203"/>
    </row>
    <row r="29" spans="1:20" ht="15" thickBot="1" x14ac:dyDescent="0.35">
      <c r="A29" s="200"/>
      <c r="B29" s="73"/>
      <c r="C29" s="199"/>
      <c r="D29" s="28"/>
      <c r="E29" s="29"/>
      <c r="O29" s="203"/>
      <c r="P29" s="203"/>
      <c r="S29" s="203"/>
      <c r="T29" s="203"/>
    </row>
    <row r="30" spans="1:20" ht="15" thickBot="1" x14ac:dyDescent="0.35">
      <c r="A30" s="200"/>
      <c r="B30" s="73"/>
      <c r="C30" s="199"/>
      <c r="D30" s="28"/>
      <c r="E30" s="29"/>
      <c r="O30" s="203"/>
      <c r="P30" s="203"/>
      <c r="S30" s="203"/>
      <c r="T30" s="203"/>
    </row>
    <row r="31" spans="1:20" ht="15" thickBot="1" x14ac:dyDescent="0.35">
      <c r="A31" s="200"/>
      <c r="B31" s="73"/>
      <c r="C31" s="199"/>
      <c r="D31" s="28"/>
      <c r="E31" s="29"/>
      <c r="O31" s="203"/>
      <c r="P31" s="203"/>
      <c r="S31" s="203"/>
      <c r="T31" s="203"/>
    </row>
    <row r="32" spans="1:20" ht="15" thickBot="1" x14ac:dyDescent="0.35">
      <c r="A32" s="200"/>
      <c r="B32" s="73"/>
      <c r="C32" s="199"/>
      <c r="D32" s="28"/>
      <c r="E32" s="29"/>
      <c r="O32" s="203"/>
      <c r="P32" s="203"/>
      <c r="S32" s="203"/>
      <c r="T32" s="203"/>
    </row>
    <row r="33" spans="1:20" ht="15" thickBot="1" x14ac:dyDescent="0.35">
      <c r="A33" s="200"/>
      <c r="B33" s="73"/>
      <c r="C33" s="199"/>
      <c r="D33" s="28"/>
      <c r="E33" s="29"/>
      <c r="O33" s="203"/>
      <c r="P33" s="203"/>
      <c r="S33" s="203"/>
      <c r="T33" s="203"/>
    </row>
    <row r="34" spans="1:20" ht="15" thickBot="1" x14ac:dyDescent="0.35">
      <c r="A34" s="200"/>
      <c r="B34" s="73"/>
      <c r="C34" s="199"/>
      <c r="D34" s="28"/>
      <c r="E34" s="29"/>
      <c r="O34" s="203"/>
      <c r="P34" s="203"/>
      <c r="S34" s="203"/>
      <c r="T34" s="203"/>
    </row>
    <row r="35" spans="1:20" ht="15" thickBot="1" x14ac:dyDescent="0.35">
      <c r="A35" s="200"/>
      <c r="B35" s="73"/>
      <c r="C35" s="199"/>
      <c r="D35" s="28"/>
      <c r="E35" s="29"/>
      <c r="O35" s="203"/>
      <c r="P35" s="203"/>
      <c r="S35" s="203"/>
      <c r="T35" s="203"/>
    </row>
    <row r="36" spans="1:20" ht="15" thickBot="1" x14ac:dyDescent="0.35">
      <c r="A36" s="200"/>
      <c r="B36" s="73"/>
      <c r="C36" s="199"/>
      <c r="D36" s="28"/>
      <c r="E36" s="29"/>
      <c r="O36" s="203"/>
      <c r="P36" s="203"/>
      <c r="S36" s="203"/>
      <c r="T36" s="203"/>
    </row>
    <row r="37" spans="1:20" ht="15" thickBot="1" x14ac:dyDescent="0.35">
      <c r="A37" s="200"/>
      <c r="B37" s="73"/>
      <c r="C37" s="199"/>
      <c r="D37" s="28"/>
      <c r="E37" s="29"/>
      <c r="O37" s="203"/>
      <c r="P37" s="203"/>
      <c r="S37" s="203"/>
      <c r="T37" s="203"/>
    </row>
    <row r="38" spans="1:20" ht="15" thickBot="1" x14ac:dyDescent="0.35">
      <c r="A38" s="200"/>
      <c r="B38" s="73"/>
      <c r="C38" s="199"/>
      <c r="D38" s="28"/>
      <c r="E38" s="29"/>
      <c r="O38" s="203"/>
      <c r="P38" s="203"/>
      <c r="S38" s="203"/>
      <c r="T38" s="203"/>
    </row>
    <row r="39" spans="1:20" ht="15" thickBot="1" x14ac:dyDescent="0.35">
      <c r="A39" s="200"/>
      <c r="B39" s="73"/>
      <c r="C39" s="199"/>
      <c r="D39" s="28"/>
      <c r="E39" s="29"/>
      <c r="O39" s="203"/>
      <c r="P39" s="203"/>
      <c r="S39" s="203"/>
      <c r="T39" s="203"/>
    </row>
    <row r="40" spans="1:20" ht="15" thickBot="1" x14ac:dyDescent="0.35">
      <c r="A40" s="200"/>
      <c r="B40" s="73"/>
      <c r="C40" s="199"/>
      <c r="D40" s="28"/>
      <c r="E40" s="29"/>
      <c r="O40" s="203"/>
      <c r="P40" s="203"/>
      <c r="S40" s="203"/>
      <c r="T40" s="203"/>
    </row>
    <row r="41" spans="1:20" ht="15" thickBot="1" x14ac:dyDescent="0.35">
      <c r="A41" s="200"/>
      <c r="B41" s="73"/>
      <c r="C41" s="199"/>
      <c r="D41" s="28"/>
      <c r="E41" s="29"/>
      <c r="O41" s="203"/>
      <c r="P41" s="203"/>
      <c r="S41" s="203"/>
      <c r="T41" s="203"/>
    </row>
    <row r="42" spans="1:20" ht="15" thickBot="1" x14ac:dyDescent="0.35">
      <c r="A42" s="200"/>
      <c r="B42" s="73"/>
      <c r="C42" s="199"/>
      <c r="D42" s="28"/>
      <c r="E42" s="29"/>
      <c r="O42" s="203"/>
      <c r="P42" s="203"/>
      <c r="S42" s="203"/>
      <c r="T42" s="203"/>
    </row>
    <row r="43" spans="1:20" ht="15" thickBot="1" x14ac:dyDescent="0.35">
      <c r="A43" s="200"/>
      <c r="B43" s="73"/>
      <c r="C43" s="199"/>
      <c r="D43" s="28"/>
      <c r="E43" s="29"/>
      <c r="O43" s="203"/>
      <c r="P43" s="203"/>
      <c r="S43" s="203"/>
      <c r="T43" s="203"/>
    </row>
    <row r="44" spans="1:20" ht="19.8" customHeight="1" thickBot="1" x14ac:dyDescent="0.35">
      <c r="A44" s="200"/>
      <c r="B44" s="73"/>
      <c r="C44" s="199"/>
      <c r="D44" s="28"/>
      <c r="E44" s="29"/>
      <c r="O44" s="203"/>
      <c r="P44" s="203"/>
      <c r="S44" s="203"/>
      <c r="T44" s="203"/>
    </row>
    <row r="45" spans="1:20" ht="15" thickBot="1" x14ac:dyDescent="0.35">
      <c r="A45" s="200"/>
      <c r="B45" s="73"/>
      <c r="C45" s="199"/>
      <c r="D45" s="28"/>
      <c r="E45" s="29"/>
      <c r="O45" s="203"/>
      <c r="P45" s="203"/>
      <c r="S45" s="203"/>
      <c r="T45" s="203"/>
    </row>
    <row r="46" spans="1:20" ht="15" thickBot="1" x14ac:dyDescent="0.35">
      <c r="A46" s="200"/>
      <c r="B46" s="73"/>
      <c r="C46" s="199"/>
      <c r="D46" s="28"/>
      <c r="E46" s="29"/>
      <c r="O46" s="203"/>
      <c r="P46" s="203"/>
      <c r="S46" s="203"/>
      <c r="T46" s="203"/>
    </row>
    <row r="47" spans="1:20" ht="15" thickBot="1" x14ac:dyDescent="0.35">
      <c r="A47" s="200"/>
      <c r="B47" s="73"/>
      <c r="C47" s="199"/>
      <c r="D47" s="28"/>
      <c r="E47" s="29"/>
      <c r="O47" s="203"/>
      <c r="P47" s="203"/>
      <c r="S47" s="203"/>
      <c r="T47" s="203"/>
    </row>
    <row r="48" spans="1:20" ht="15" thickBot="1" x14ac:dyDescent="0.35">
      <c r="A48" s="200"/>
      <c r="B48" s="73"/>
      <c r="C48" s="199"/>
      <c r="D48" s="28"/>
      <c r="E48" s="29"/>
      <c r="O48" s="203"/>
      <c r="P48" s="203"/>
      <c r="S48" s="203"/>
      <c r="T48" s="203"/>
    </row>
    <row r="49" spans="1:20" ht="15" thickBot="1" x14ac:dyDescent="0.35">
      <c r="A49" s="200"/>
      <c r="B49" s="73"/>
      <c r="C49" s="199"/>
      <c r="D49" s="28"/>
      <c r="E49" s="29"/>
      <c r="O49" s="203"/>
      <c r="P49" s="203"/>
      <c r="S49" s="203"/>
      <c r="T49" s="203"/>
    </row>
    <row r="50" spans="1:20" ht="15" thickBot="1" x14ac:dyDescent="0.35">
      <c r="A50" s="200"/>
      <c r="B50" s="73"/>
      <c r="C50" s="199"/>
      <c r="D50" s="28"/>
      <c r="E50" s="29"/>
      <c r="O50" s="203"/>
      <c r="P50" s="203"/>
      <c r="S50" s="203"/>
      <c r="T50" s="203"/>
    </row>
    <row r="51" spans="1:20" ht="15" thickBot="1" x14ac:dyDescent="0.35">
      <c r="A51" s="200"/>
      <c r="B51" s="73"/>
      <c r="C51" s="199"/>
      <c r="D51" s="28"/>
      <c r="E51" s="29"/>
      <c r="O51" s="203"/>
      <c r="P51" s="203"/>
      <c r="S51" s="203"/>
      <c r="T51" s="203"/>
    </row>
    <row r="52" spans="1:20" ht="15" thickBot="1" x14ac:dyDescent="0.35">
      <c r="A52" s="200"/>
      <c r="B52" s="73"/>
      <c r="C52" s="199"/>
      <c r="D52" s="28"/>
      <c r="E52" s="29"/>
      <c r="O52" s="203"/>
      <c r="P52" s="203"/>
      <c r="S52" s="203"/>
      <c r="T52" s="203"/>
    </row>
    <row r="53" spans="1:20" ht="15" thickBot="1" x14ac:dyDescent="0.35">
      <c r="A53" s="200"/>
      <c r="B53" s="73"/>
      <c r="C53" s="199"/>
      <c r="D53" s="28"/>
      <c r="E53" s="29"/>
      <c r="O53" s="203"/>
      <c r="P53" s="203"/>
      <c r="S53" s="203"/>
      <c r="T53" s="203"/>
    </row>
    <row r="54" spans="1:20" ht="15" thickBot="1" x14ac:dyDescent="0.35">
      <c r="A54" s="200"/>
      <c r="B54" s="73"/>
      <c r="C54" s="199"/>
      <c r="D54" s="28"/>
      <c r="E54" s="29"/>
      <c r="O54" s="203"/>
      <c r="P54" s="203"/>
      <c r="S54" s="203"/>
      <c r="T54" s="203"/>
    </row>
    <row r="55" spans="1:20" ht="15" thickBot="1" x14ac:dyDescent="0.35">
      <c r="A55" s="200"/>
      <c r="B55" s="73"/>
      <c r="C55" s="199"/>
      <c r="D55" s="28"/>
      <c r="E55" s="29"/>
      <c r="O55" s="203"/>
      <c r="P55" s="203"/>
      <c r="S55" s="203"/>
      <c r="T55" s="203"/>
    </row>
    <row r="56" spans="1:20" ht="15" thickBot="1" x14ac:dyDescent="0.35">
      <c r="A56" s="200"/>
      <c r="B56" s="73"/>
      <c r="C56" s="199"/>
      <c r="D56" s="28"/>
      <c r="E56" s="29"/>
      <c r="O56" s="203"/>
      <c r="P56" s="203"/>
      <c r="S56" s="203"/>
      <c r="T56" s="203"/>
    </row>
    <row r="57" spans="1:20" ht="15" thickBot="1" x14ac:dyDescent="0.35">
      <c r="A57" s="200"/>
      <c r="B57" s="73"/>
      <c r="C57" s="199"/>
      <c r="D57" s="28"/>
      <c r="E57" s="29"/>
      <c r="O57" s="203"/>
      <c r="P57" s="203"/>
      <c r="S57" s="203"/>
      <c r="T57" s="203"/>
    </row>
    <row r="58" spans="1:20" ht="15" thickBot="1" x14ac:dyDescent="0.35">
      <c r="A58" s="200"/>
      <c r="B58" s="73"/>
      <c r="C58" s="199"/>
      <c r="D58" s="28"/>
      <c r="E58" s="29"/>
      <c r="O58" s="203"/>
      <c r="P58" s="203"/>
      <c r="S58" s="203"/>
      <c r="T58" s="203"/>
    </row>
    <row r="59" spans="1:20" ht="15" thickBot="1" x14ac:dyDescent="0.35">
      <c r="A59" s="200"/>
      <c r="B59" s="73"/>
      <c r="C59" s="199"/>
      <c r="D59" s="28"/>
      <c r="E59" s="29"/>
      <c r="O59" s="203"/>
      <c r="P59" s="203"/>
      <c r="S59" s="203"/>
      <c r="T59" s="203"/>
    </row>
    <row r="60" spans="1:20" ht="15" thickBot="1" x14ac:dyDescent="0.35">
      <c r="A60" s="200"/>
      <c r="B60" s="73"/>
      <c r="C60" s="199"/>
      <c r="D60" s="28"/>
      <c r="E60" s="29"/>
      <c r="O60" s="203"/>
      <c r="P60" s="203"/>
      <c r="S60" s="203"/>
      <c r="T60" s="203"/>
    </row>
    <row r="61" spans="1:20" ht="15" thickBot="1" x14ac:dyDescent="0.35">
      <c r="A61" s="200"/>
      <c r="B61" s="73"/>
      <c r="C61" s="199"/>
      <c r="D61" s="28"/>
      <c r="E61" s="29"/>
      <c r="O61" s="203"/>
      <c r="P61" s="203"/>
      <c r="S61" s="203"/>
      <c r="T61" s="203"/>
    </row>
    <row r="62" spans="1:20" ht="15" thickBot="1" x14ac:dyDescent="0.35">
      <c r="A62" s="200"/>
      <c r="B62" s="73"/>
      <c r="C62" s="199"/>
      <c r="D62" s="28"/>
      <c r="E62" s="29"/>
      <c r="O62" s="203"/>
      <c r="P62" s="203"/>
      <c r="S62" s="203"/>
      <c r="T62" s="203"/>
    </row>
    <row r="63" spans="1:20" ht="15" thickBot="1" x14ac:dyDescent="0.35">
      <c r="A63" s="200"/>
      <c r="B63" s="73"/>
      <c r="C63" s="199"/>
      <c r="D63" s="28"/>
      <c r="E63" s="29"/>
      <c r="O63" s="203"/>
      <c r="P63" s="203"/>
      <c r="S63" s="203"/>
      <c r="T63" s="203"/>
    </row>
    <row r="64" spans="1:20" ht="15" thickBot="1" x14ac:dyDescent="0.35">
      <c r="A64" s="200"/>
      <c r="B64" s="73"/>
      <c r="C64" s="199"/>
      <c r="D64" s="28"/>
      <c r="E64" s="29"/>
      <c r="O64" s="203"/>
      <c r="P64" s="203"/>
      <c r="S64" s="203"/>
      <c r="T64" s="203"/>
    </row>
    <row r="65" spans="1:20" ht="15" thickBot="1" x14ac:dyDescent="0.35">
      <c r="A65" s="200"/>
      <c r="B65" s="73"/>
      <c r="C65" s="199"/>
      <c r="D65" s="28"/>
      <c r="E65" s="29"/>
      <c r="O65" s="203"/>
      <c r="P65" s="203"/>
      <c r="S65" s="203"/>
      <c r="T65" s="203"/>
    </row>
    <row r="66" spans="1:20" x14ac:dyDescent="0.3">
      <c r="C66" s="199"/>
      <c r="O66" s="203"/>
      <c r="P66" s="203"/>
      <c r="S66" s="203"/>
      <c r="T66" s="203"/>
    </row>
    <row r="67" spans="1:20" x14ac:dyDescent="0.3">
      <c r="C67" s="199"/>
    </row>
    <row r="68" spans="1:20" x14ac:dyDescent="0.3">
      <c r="C68" s="199"/>
    </row>
    <row r="69" spans="1:20" x14ac:dyDescent="0.3">
      <c r="C69" s="199"/>
    </row>
    <row r="70" spans="1:20" x14ac:dyDescent="0.3">
      <c r="C70" s="199"/>
    </row>
    <row r="71" spans="1:20" x14ac:dyDescent="0.3">
      <c r="C71" s="199"/>
    </row>
    <row r="72" spans="1:20" x14ac:dyDescent="0.3">
      <c r="C72" s="199"/>
    </row>
    <row r="73" spans="1:20" x14ac:dyDescent="0.3">
      <c r="C73" s="199"/>
    </row>
    <row r="74" spans="1:20" x14ac:dyDescent="0.3">
      <c r="C74" s="199"/>
    </row>
    <row r="75" spans="1:20" x14ac:dyDescent="0.3">
      <c r="C75" s="199"/>
    </row>
    <row r="76" spans="1:20" x14ac:dyDescent="0.3">
      <c r="C76" s="199"/>
    </row>
    <row r="77" spans="1:20" x14ac:dyDescent="0.3">
      <c r="C77" s="199"/>
    </row>
    <row r="78" spans="1:20" x14ac:dyDescent="0.3">
      <c r="C78" s="199"/>
    </row>
    <row r="79" spans="1:20" x14ac:dyDescent="0.3">
      <c r="C79" s="199"/>
    </row>
    <row r="80" spans="1:20" x14ac:dyDescent="0.3">
      <c r="C80" s="199"/>
    </row>
    <row r="81" spans="3:3" x14ac:dyDescent="0.3">
      <c r="C81" s="199"/>
    </row>
    <row r="82" spans="3:3" x14ac:dyDescent="0.3">
      <c r="C82" s="199"/>
    </row>
    <row r="83" spans="3:3" x14ac:dyDescent="0.3">
      <c r="C83" s="199"/>
    </row>
    <row r="84" spans="3:3" x14ac:dyDescent="0.3">
      <c r="C84" s="199"/>
    </row>
    <row r="85" spans="3:3" x14ac:dyDescent="0.3">
      <c r="C85" s="199"/>
    </row>
    <row r="86" spans="3:3" x14ac:dyDescent="0.3">
      <c r="C86" s="199"/>
    </row>
    <row r="87" spans="3:3" x14ac:dyDescent="0.3">
      <c r="C87" s="199"/>
    </row>
    <row r="88" spans="3:3" x14ac:dyDescent="0.3">
      <c r="C88" s="199"/>
    </row>
    <row r="89" spans="3:3" x14ac:dyDescent="0.3">
      <c r="C89" s="199"/>
    </row>
    <row r="90" spans="3:3" x14ac:dyDescent="0.3">
      <c r="C90" s="199"/>
    </row>
    <row r="91" spans="3:3" x14ac:dyDescent="0.3">
      <c r="C91" s="199"/>
    </row>
    <row r="92" spans="3:3" x14ac:dyDescent="0.3">
      <c r="C92" s="199"/>
    </row>
  </sheetData>
  <sheetProtection algorithmName="SHA-512" hashValue="kkd5GzcHMFg6rN+3kCWTpDwStTziRdj+pDinDoW2z3FOThBBZG6Az3RQGdW460i7BoRIwW9gBDzWquolPewb+w==" saltValue="UPRB/qF/D8baHZrWl4OZHg=="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727CB9B4DB0E24A99138E109A82D4B1" ma:contentTypeVersion="2" ma:contentTypeDescription="Create a new document." ma:contentTypeScope="" ma:versionID="7d65c62a0737bf523943f34b8e21b1c2">
  <xsd:schema xmlns:xsd="http://www.w3.org/2001/XMLSchema" xmlns:xs="http://www.w3.org/2001/XMLSchema" xmlns:p="http://schemas.microsoft.com/office/2006/metadata/properties" xmlns:ns3="427a2e50-c707-4c43-a106-c992efc9b0d3" targetNamespace="http://schemas.microsoft.com/office/2006/metadata/properties" ma:root="true" ma:fieldsID="ebed6594823f4076ed1a650c00a5a27e" ns3:_="">
    <xsd:import namespace="427a2e50-c707-4c43-a106-c992efc9b0d3"/>
    <xsd:element name="properties">
      <xsd:complexType>
        <xsd:sequence>
          <xsd:element name="documentManagement">
            <xsd:complexType>
              <xsd:all>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27a2e50-c707-4c43-a106-c992efc9b0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48ED7BE-98F7-46AD-806A-4A5AD2D2AFDC}">
  <ds:schemaRefs>
    <ds:schemaRef ds:uri="http://schemas.microsoft.com/sharepoint/v3/contenttype/forms"/>
  </ds:schemaRefs>
</ds:datastoreItem>
</file>

<file path=customXml/itemProps2.xml><?xml version="1.0" encoding="utf-8"?>
<ds:datastoreItem xmlns:ds="http://schemas.openxmlformats.org/officeDocument/2006/customXml" ds:itemID="{839034BF-83BA-418E-9F38-D22D387E3B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27a2e50-c707-4c43-a106-c992efc9b0d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843076E-D01F-4418-A018-8509E507A11D}">
  <ds:schemaRefs>
    <ds:schemaRef ds:uri="http://www.w3.org/XML/1998/namespace"/>
    <ds:schemaRef ds:uri="http://schemas.microsoft.com/office/2006/documentManagement/types"/>
    <ds:schemaRef ds:uri="http://purl.org/dc/elements/1.1/"/>
    <ds:schemaRef ds:uri="http://schemas.microsoft.com/office/2006/metadata/properties"/>
    <ds:schemaRef ds:uri="http://purl.org/dc/dcmitype/"/>
    <ds:schemaRef ds:uri="http://purl.org/dc/terms/"/>
    <ds:schemaRef ds:uri="http://schemas.microsoft.com/office/infopath/2007/PartnerControls"/>
    <ds:schemaRef ds:uri="http://schemas.openxmlformats.org/package/2006/metadata/core-properties"/>
    <ds:schemaRef ds:uri="427a2e50-c707-4c43-a106-c992efc9b0d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5</vt:i4>
      </vt:variant>
    </vt:vector>
  </HeadingPairs>
  <TitlesOfParts>
    <vt:vector size="13" baseType="lpstr">
      <vt:lpstr>Instructions</vt:lpstr>
      <vt:lpstr>Unit Data from Audit Worksheet</vt:lpstr>
      <vt:lpstr>TD Info Completed by Auditor</vt:lpstr>
      <vt:lpstr>Performance  Indicators Print</vt:lpstr>
      <vt:lpstr>Import</vt:lpstr>
      <vt:lpstr>PY1 Data(H)</vt:lpstr>
      <vt:lpstr>PY2 Data(H)</vt:lpstr>
      <vt:lpstr>Unit Names(H)</vt:lpstr>
      <vt:lpstr>'Performance  Indicators Print'!Print_Area</vt:lpstr>
      <vt:lpstr>'TD Info Completed by Auditor'!Print_Area</vt:lpstr>
      <vt:lpstr>'Unit Data from Audit Worksheet'!Print_Area</vt:lpstr>
      <vt:lpstr>'Performance  Indicators Print'!Print_Titles</vt:lpstr>
      <vt:lpstr>'Unit Data from Audit Worksheet'!Print_Titles</vt:lpstr>
    </vt:vector>
  </TitlesOfParts>
  <Company>NCDST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Melinda Canady</dc:creator>
  <cp:lastModifiedBy>Rita Baker</cp:lastModifiedBy>
  <cp:lastPrinted>2022-10-21T15:59:57Z</cp:lastPrinted>
  <dcterms:created xsi:type="dcterms:W3CDTF">2011-03-11T21:05:05Z</dcterms:created>
  <dcterms:modified xsi:type="dcterms:W3CDTF">2024-09-05T18:57:51Z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efresh">
    <vt:bool>true</vt:bool>
  </property>
  <property fmtid="{D5CDD505-2E9C-101B-9397-08002B2CF9AE}" pid="3" name="Refresh97">
    <vt:bool>false</vt:bool>
  </property>
  <property fmtid="{D5CDD505-2E9C-101B-9397-08002B2CF9AE}" pid="4" name="tabName">
    <vt:lpwstr>2015 Review Year</vt:lpwstr>
  </property>
  <property fmtid="{D5CDD505-2E9C-101B-9397-08002B2CF9AE}" pid="5" name="tabIndex">
    <vt:lpwstr/>
  </property>
  <property fmtid="{D5CDD505-2E9C-101B-9397-08002B2CF9AE}" pid="6" name="workpaperIndex">
    <vt:lpwstr/>
  </property>
  <property fmtid="{D5CDD505-2E9C-101B-9397-08002B2CF9AE}" pid="7" name="Version">
    <vt:i4>20</vt:i4>
  </property>
  <property fmtid="{D5CDD505-2E9C-101B-9397-08002B2CF9AE}" pid="8" name="ContentTypeId">
    <vt:lpwstr>0x010100C727CB9B4DB0E24A99138E109A82D4B1</vt:lpwstr>
  </property>
</Properties>
</file>