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L:\2020 Business Process Review\2020 Review Season\2020 Master Templates\2020 Master Data Input Worksheets\"/>
    </mc:Choice>
  </mc:AlternateContent>
  <xr:revisionPtr revIDLastSave="0" documentId="13_ncr:1_{1F354C0A-B516-454F-B485-365776D6A42D}" xr6:coauthVersionLast="45" xr6:coauthVersionMax="45" xr10:uidLastSave="{00000000-0000-0000-0000-000000000000}"/>
  <bookViews>
    <workbookView xWindow="28680" yWindow="-120" windowWidth="29040" windowHeight="15840" activeTab="1" xr2:uid="{00000000-000D-0000-FFFF-FFFF00000000}"/>
  </bookViews>
  <sheets>
    <sheet name="Instructions" sheetId="37" r:id="rId1"/>
    <sheet name="Unit Data from Audit Worksheet" sheetId="1" r:id="rId2"/>
    <sheet name="IMPORT" sheetId="28" state="hidden" r:id="rId3"/>
    <sheet name="2019 Data" sheetId="35" state="hidden" r:id="rId4"/>
    <sheet name="Unit Names" sheetId="29" state="hidden" r:id="rId5"/>
  </sheets>
  <externalReferences>
    <externalReference r:id="rId6"/>
  </externalReferences>
  <definedNames>
    <definedName name="Audit_Dtl">[1]Database!$AC$3:$AP$413</definedName>
    <definedName name="_xlnm.Print_Area" localSheetId="0">Instructions!$B$1:$B$34</definedName>
    <definedName name="_xlnm.Print_Area" localSheetId="1">'Unit Data from Audit Worksheet'!$A$6:$E$43</definedName>
    <definedName name="_xlnm.Print_Titles" localSheetId="1">'Unit Data from Audit Worksheet'!$5:$5</definedName>
    <definedName name="Temp">[1]Database!$BF$3:$EG$3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7" i="28" l="1"/>
  <c r="A58" i="28"/>
  <c r="A59" i="28"/>
  <c r="A60" i="28"/>
  <c r="A56" i="28"/>
  <c r="G46" i="1"/>
  <c r="F49" i="28" s="1"/>
  <c r="G47" i="1"/>
  <c r="F50" i="28" s="1"/>
  <c r="G48" i="1"/>
  <c r="F51" i="28" s="1"/>
  <c r="G49" i="1"/>
  <c r="F52" i="28" s="1"/>
  <c r="G50" i="1"/>
  <c r="F53" i="28" s="1"/>
  <c r="G51" i="1"/>
  <c r="F54" i="28" s="1"/>
  <c r="G52" i="1"/>
  <c r="F55" i="28" s="1"/>
  <c r="G45" i="1"/>
  <c r="F48" i="28" s="1"/>
  <c r="G64" i="1" l="1"/>
  <c r="G63" i="1"/>
  <c r="G62" i="1"/>
  <c r="G61" i="1"/>
  <c r="G60" i="1"/>
  <c r="F61" i="1"/>
  <c r="F62" i="1"/>
  <c r="F63" i="1"/>
  <c r="F64" i="1"/>
  <c r="F60" i="1"/>
  <c r="B8" i="28" l="1"/>
  <c r="T39" i="28"/>
  <c r="T40" i="28"/>
  <c r="T41" i="28"/>
  <c r="T42" i="28"/>
  <c r="T43" i="28"/>
  <c r="T44" i="28"/>
  <c r="T45" i="28"/>
  <c r="T46" i="28"/>
  <c r="T47" i="28"/>
  <c r="D57" i="28" l="1"/>
  <c r="L57" i="28" s="1"/>
  <c r="Q57" i="28" s="1"/>
  <c r="D58" i="28"/>
  <c r="L58" i="28" s="1"/>
  <c r="Q58" i="28" s="1"/>
  <c r="D59" i="28"/>
  <c r="L59" i="28" s="1"/>
  <c r="Q59" i="28" s="1"/>
  <c r="D60" i="28"/>
  <c r="L60" i="28" s="1"/>
  <c r="Q60" i="28" s="1"/>
  <c r="D56" i="28"/>
  <c r="L56" i="28" s="1"/>
  <c r="Q56" i="28" s="1"/>
  <c r="C57" i="28"/>
  <c r="C58" i="28"/>
  <c r="C59" i="28"/>
  <c r="C60" i="28"/>
  <c r="C56" i="28"/>
  <c r="V40" i="28"/>
  <c r="V41" i="28"/>
  <c r="V42" i="28"/>
  <c r="V43" i="28"/>
  <c r="V44" i="28"/>
  <c r="V45" i="28"/>
  <c r="V46" i="28"/>
  <c r="V47" i="28"/>
  <c r="W40" i="28"/>
  <c r="W41" i="28"/>
  <c r="W42" i="28"/>
  <c r="W43" i="28"/>
  <c r="W44" i="28"/>
  <c r="W45" i="28"/>
  <c r="W46" i="28"/>
  <c r="W47" i="28"/>
  <c r="U40" i="28"/>
  <c r="U41" i="28"/>
  <c r="U42" i="28"/>
  <c r="U43" i="28"/>
  <c r="U44" i="28"/>
  <c r="U45" i="28"/>
  <c r="U46" i="28"/>
  <c r="U47" i="28"/>
  <c r="A8" i="28"/>
  <c r="T8" i="28" s="1"/>
  <c r="C8" i="28"/>
  <c r="E8" i="28"/>
  <c r="H8" i="28"/>
  <c r="E10" i="1"/>
  <c r="L39" i="28" l="1"/>
  <c r="V39" i="28" l="1"/>
  <c r="W39" i="28"/>
  <c r="U39" i="28"/>
  <c r="H34" i="28"/>
  <c r="E37" i="1" l="1"/>
  <c r="D3" i="1" l="1"/>
  <c r="E40" i="1" l="1"/>
  <c r="E35" i="1"/>
  <c r="E34" i="1"/>
  <c r="E33" i="1"/>
  <c r="E32" i="1"/>
  <c r="E31" i="1"/>
  <c r="E30" i="1"/>
  <c r="E29" i="1"/>
  <c r="E28" i="1"/>
  <c r="E27" i="1"/>
  <c r="E26" i="1"/>
  <c r="E25" i="1"/>
  <c r="E24" i="1"/>
  <c r="E22" i="1"/>
  <c r="E21" i="1"/>
  <c r="E20" i="1"/>
  <c r="E19" i="1"/>
  <c r="E18" i="1"/>
  <c r="E17" i="1"/>
  <c r="E16" i="1"/>
  <c r="E15" i="1"/>
  <c r="E14" i="1"/>
  <c r="E13" i="1"/>
  <c r="E12" i="1"/>
  <c r="E11" i="1"/>
  <c r="E9" i="1"/>
  <c r="E8" i="1"/>
  <c r="E7" i="1"/>
  <c r="E50" i="28" l="1"/>
  <c r="L50" i="28" s="1"/>
  <c r="Q50" i="28" s="1"/>
  <c r="E51" i="28"/>
  <c r="L51" i="28" s="1"/>
  <c r="Q51" i="28" s="1"/>
  <c r="E52" i="28"/>
  <c r="L52" i="28" s="1"/>
  <c r="Q52" i="28" s="1"/>
  <c r="E53" i="28"/>
  <c r="L53" i="28" s="1"/>
  <c r="Q53" i="28" s="1"/>
  <c r="E54" i="28"/>
  <c r="L54" i="28" s="1"/>
  <c r="Q54" i="28" s="1"/>
  <c r="E55" i="28"/>
  <c r="L55" i="28" s="1"/>
  <c r="Q55" i="28" s="1"/>
  <c r="E49" i="28"/>
  <c r="L49" i="28" s="1"/>
  <c r="Q49" i="28" s="1"/>
  <c r="E48" i="28"/>
  <c r="L48" i="28" s="1"/>
  <c r="Q48" i="28" s="1"/>
  <c r="A49" i="28"/>
  <c r="T49" i="28" s="1"/>
  <c r="B49" i="28"/>
  <c r="C49" i="28"/>
  <c r="A50" i="28"/>
  <c r="T50" i="28" s="1"/>
  <c r="B50" i="28"/>
  <c r="C50" i="28"/>
  <c r="A51" i="28"/>
  <c r="B51" i="28"/>
  <c r="C51" i="28"/>
  <c r="A52" i="28"/>
  <c r="B52" i="28"/>
  <c r="C52" i="28"/>
  <c r="A53" i="28"/>
  <c r="B53" i="28"/>
  <c r="C53" i="28"/>
  <c r="A54" i="28"/>
  <c r="B54" i="28"/>
  <c r="C54" i="28"/>
  <c r="A55" i="28"/>
  <c r="B55" i="28"/>
  <c r="C55" i="28"/>
  <c r="C48" i="28"/>
  <c r="B48" i="28"/>
  <c r="A48" i="28"/>
  <c r="T48" i="28" s="1"/>
  <c r="U50" i="28" l="1"/>
  <c r="V50" i="28"/>
  <c r="W50" i="28"/>
  <c r="V49" i="28"/>
  <c r="W49" i="28"/>
  <c r="U49" i="28"/>
  <c r="V48" i="28"/>
  <c r="U48" i="28"/>
  <c r="W48" i="28"/>
  <c r="L8" i="28"/>
  <c r="U8" i="28" l="1"/>
  <c r="V8" i="28"/>
  <c r="W8" i="28"/>
  <c r="E33" i="28"/>
  <c r="L33" i="28" s="1"/>
  <c r="C33" i="28"/>
  <c r="B33" i="28"/>
  <c r="A33" i="28"/>
  <c r="T33" i="28" s="1"/>
  <c r="U33" i="28" l="1"/>
  <c r="W33" i="28"/>
  <c r="V33" i="28"/>
  <c r="H43" i="1"/>
  <c r="G43" i="1" s="1"/>
  <c r="E36" i="28"/>
  <c r="L36" i="28" s="1"/>
  <c r="H42" i="1"/>
  <c r="G42" i="1"/>
  <c r="G41" i="1"/>
  <c r="H41" i="1"/>
  <c r="O14" i="28"/>
  <c r="O13" i="28"/>
  <c r="O12" i="28"/>
  <c r="L65" i="28"/>
  <c r="E38" i="28"/>
  <c r="L38" i="28" s="1"/>
  <c r="A38" i="28"/>
  <c r="B38" i="28"/>
  <c r="C38" i="28"/>
  <c r="A34" i="28"/>
  <c r="B34" i="28"/>
  <c r="C34" i="28"/>
  <c r="S47" i="28"/>
  <c r="F34" i="28"/>
  <c r="A19" i="28"/>
  <c r="B19" i="28"/>
  <c r="C19" i="28"/>
  <c r="E19" i="28"/>
  <c r="L19" i="28" s="1"/>
  <c r="A16" i="28"/>
  <c r="B16" i="28"/>
  <c r="C16" i="28"/>
  <c r="E16" i="28"/>
  <c r="L16" i="28" s="1"/>
  <c r="A17" i="28"/>
  <c r="B17" i="28"/>
  <c r="C17" i="28"/>
  <c r="E17" i="28"/>
  <c r="L17" i="28" s="1"/>
  <c r="A18" i="28"/>
  <c r="B18" i="28"/>
  <c r="C18" i="28"/>
  <c r="E18" i="28"/>
  <c r="L18" i="28" s="1"/>
  <c r="E15" i="28"/>
  <c r="L15" i="28" s="1"/>
  <c r="A15" i="28"/>
  <c r="B15" i="28"/>
  <c r="C15" i="28"/>
  <c r="E12" i="28"/>
  <c r="L12" i="28" s="1"/>
  <c r="C2" i="28"/>
  <c r="H35" i="28"/>
  <c r="H36" i="28"/>
  <c r="H37" i="28"/>
  <c r="H22" i="28"/>
  <c r="H23" i="28"/>
  <c r="H24" i="28"/>
  <c r="H25" i="28"/>
  <c r="H26" i="28"/>
  <c r="H27" i="28"/>
  <c r="H28" i="28"/>
  <c r="H29" i="28"/>
  <c r="H30" i="28"/>
  <c r="H31" i="28"/>
  <c r="H32" i="28"/>
  <c r="H21" i="28"/>
  <c r="H20" i="28"/>
  <c r="H5" i="28"/>
  <c r="H6" i="28"/>
  <c r="H7" i="28"/>
  <c r="H9" i="28"/>
  <c r="H10" i="28"/>
  <c r="H11" i="28"/>
  <c r="H12" i="28"/>
  <c r="H13" i="28"/>
  <c r="H14" i="28"/>
  <c r="E34" i="28"/>
  <c r="A32" i="28"/>
  <c r="B32" i="28"/>
  <c r="C32" i="28"/>
  <c r="E32" i="28"/>
  <c r="L32" i="28" s="1"/>
  <c r="A7" i="28"/>
  <c r="B7" i="28"/>
  <c r="C7" i="28"/>
  <c r="E7" i="28"/>
  <c r="L7" i="28" s="1"/>
  <c r="S9" i="28"/>
  <c r="E30" i="28"/>
  <c r="L30" i="28" s="1"/>
  <c r="E29" i="28"/>
  <c r="L29" i="28" s="1"/>
  <c r="B37" i="28"/>
  <c r="B36" i="28"/>
  <c r="B35" i="28"/>
  <c r="B31" i="28"/>
  <c r="B30" i="28"/>
  <c r="B29" i="28"/>
  <c r="B28" i="28"/>
  <c r="B27" i="28"/>
  <c r="B26" i="28"/>
  <c r="B25" i="28"/>
  <c r="B24" i="28"/>
  <c r="B23" i="28"/>
  <c r="B22" i="28"/>
  <c r="B21" i="28"/>
  <c r="B20" i="28"/>
  <c r="B14" i="28"/>
  <c r="B13" i="28"/>
  <c r="B12" i="28"/>
  <c r="B11" i="28"/>
  <c r="B10" i="28"/>
  <c r="B9" i="28"/>
  <c r="B6" i="28"/>
  <c r="B5" i="28"/>
  <c r="E35" i="28"/>
  <c r="L35" i="28" s="1"/>
  <c r="A35" i="28"/>
  <c r="C35" i="28"/>
  <c r="G40" i="1"/>
  <c r="C37" i="28"/>
  <c r="A37" i="28"/>
  <c r="C36" i="28"/>
  <c r="A36" i="28"/>
  <c r="A26" i="28"/>
  <c r="A27" i="28"/>
  <c r="A28" i="28"/>
  <c r="A29" i="28"/>
  <c r="A30" i="28"/>
  <c r="A31" i="28"/>
  <c r="A22" i="28"/>
  <c r="A23" i="28"/>
  <c r="A24" i="28"/>
  <c r="A25" i="28"/>
  <c r="A21" i="28"/>
  <c r="A20" i="28"/>
  <c r="A5" i="28"/>
  <c r="A6" i="28"/>
  <c r="A9" i="28"/>
  <c r="A10" i="28"/>
  <c r="A11" i="28"/>
  <c r="A12" i="28"/>
  <c r="A13" i="28"/>
  <c r="A14" i="28"/>
  <c r="C5" i="28"/>
  <c r="C6" i="28"/>
  <c r="C9" i="28"/>
  <c r="C10" i="28"/>
  <c r="C11" i="28"/>
  <c r="C12" i="28"/>
  <c r="C13" i="28"/>
  <c r="C14" i="28"/>
  <c r="C20" i="28"/>
  <c r="C21" i="28"/>
  <c r="C22" i="28"/>
  <c r="C23" i="28"/>
  <c r="C24" i="28"/>
  <c r="C25" i="28"/>
  <c r="C26" i="28"/>
  <c r="C27" i="28"/>
  <c r="C28" i="28"/>
  <c r="C29" i="28"/>
  <c r="C30" i="28"/>
  <c r="C31" i="28"/>
  <c r="E37" i="28"/>
  <c r="L37" i="28" s="1"/>
  <c r="E31" i="28"/>
  <c r="L31" i="28" s="1"/>
  <c r="E27" i="28"/>
  <c r="L27" i="28" s="1"/>
  <c r="E24" i="28"/>
  <c r="L24" i="28" s="1"/>
  <c r="E23" i="28"/>
  <c r="L23" i="28" s="1"/>
  <c r="E22" i="28"/>
  <c r="L22" i="28" s="1"/>
  <c r="E21" i="28"/>
  <c r="L21" i="28" s="1"/>
  <c r="E20" i="28"/>
  <c r="L20" i="28" s="1"/>
  <c r="E5" i="28"/>
  <c r="L5" i="28" s="1"/>
  <c r="E6" i="28"/>
  <c r="L6" i="28" s="1"/>
  <c r="E9" i="28"/>
  <c r="L9" i="28" s="1"/>
  <c r="E10" i="28"/>
  <c r="L10" i="28" s="1"/>
  <c r="E11" i="28"/>
  <c r="L11" i="28" s="1"/>
  <c r="E13" i="28"/>
  <c r="L13" i="28" s="1"/>
  <c r="E14" i="28"/>
  <c r="L14" i="28" s="1"/>
  <c r="E2" i="28"/>
  <c r="E26" i="28"/>
  <c r="L26" i="28" s="1"/>
  <c r="E25" i="28"/>
  <c r="L25" i="28" s="1"/>
  <c r="E28" i="28"/>
  <c r="L28" i="28" s="1"/>
  <c r="J5" i="28" l="1"/>
  <c r="T5" i="28" s="1"/>
  <c r="J30" i="28"/>
  <c r="T30" i="28" s="1"/>
  <c r="J14" i="28"/>
  <c r="S15" i="28" s="1"/>
  <c r="J7" i="28"/>
  <c r="S7" i="28" s="1"/>
  <c r="S19" i="28"/>
  <c r="T18" i="28"/>
  <c r="S17" i="28"/>
  <c r="T16" i="28"/>
  <c r="J31" i="28"/>
  <c r="T31" i="28" s="1"/>
  <c r="J20" i="28"/>
  <c r="S21" i="28" s="1"/>
  <c r="J13" i="28"/>
  <c r="S14" i="28" s="1"/>
  <c r="J21" i="28"/>
  <c r="T21" i="28" s="1"/>
  <c r="J28" i="28"/>
  <c r="T28" i="28" s="1"/>
  <c r="J12" i="28"/>
  <c r="S13" i="28" s="1"/>
  <c r="J25" i="28"/>
  <c r="S26" i="28" s="1"/>
  <c r="J27" i="28"/>
  <c r="T27" i="28" s="1"/>
  <c r="J35" i="28"/>
  <c r="T35" i="28" s="1"/>
  <c r="J34" i="28"/>
  <c r="T34" i="28" s="1"/>
  <c r="J37" i="28"/>
  <c r="T37" i="28" s="1"/>
  <c r="J6" i="28"/>
  <c r="S6" i="28" s="1"/>
  <c r="J24" i="28"/>
  <c r="T24" i="28" s="1"/>
  <c r="J26" i="28"/>
  <c r="T26" i="28"/>
  <c r="S16" i="28"/>
  <c r="T15" i="28"/>
  <c r="J29" i="28"/>
  <c r="T29" i="28" s="1"/>
  <c r="J11" i="28"/>
  <c r="T11" i="28" s="1"/>
  <c r="J10" i="28"/>
  <c r="T10" i="28" s="1"/>
  <c r="J23" i="28"/>
  <c r="S24" i="28" s="1"/>
  <c r="J36" i="28"/>
  <c r="S37" i="28" s="1"/>
  <c r="J9" i="28"/>
  <c r="S10" i="28" s="1"/>
  <c r="J22" i="28"/>
  <c r="S23" i="28" s="1"/>
  <c r="J32" i="28"/>
  <c r="S33" i="28" s="1"/>
  <c r="S18" i="28"/>
  <c r="T17" i="28"/>
  <c r="S20" i="28"/>
  <c r="T19" i="28"/>
  <c r="S39" i="28"/>
  <c r="T38" i="28"/>
  <c r="V36" i="28"/>
  <c r="W36" i="28"/>
  <c r="V35" i="28"/>
  <c r="W35" i="28"/>
  <c r="U38" i="28"/>
  <c r="W38" i="28"/>
  <c r="V38" i="28"/>
  <c r="U37" i="28"/>
  <c r="V37" i="28"/>
  <c r="W37" i="28"/>
  <c r="L34" i="28"/>
  <c r="U34" i="28" s="1"/>
  <c r="U26" i="28"/>
  <c r="W26" i="28"/>
  <c r="V26" i="28"/>
  <c r="U21" i="28"/>
  <c r="V21" i="28"/>
  <c r="W21" i="28"/>
  <c r="U30" i="28"/>
  <c r="V30" i="28"/>
  <c r="W30" i="28"/>
  <c r="U22" i="28"/>
  <c r="V22" i="28"/>
  <c r="W22" i="28"/>
  <c r="U23" i="28"/>
  <c r="V23" i="28"/>
  <c r="W23" i="28"/>
  <c r="U29" i="28"/>
  <c r="V29" i="28"/>
  <c r="W29" i="28"/>
  <c r="U24" i="28"/>
  <c r="V24" i="28"/>
  <c r="W24" i="28"/>
  <c r="U28" i="28"/>
  <c r="V28" i="28"/>
  <c r="W28" i="28"/>
  <c r="U27" i="28"/>
  <c r="W27" i="28"/>
  <c r="V27" i="28"/>
  <c r="U25" i="28"/>
  <c r="V25" i="28"/>
  <c r="W25" i="28"/>
  <c r="U31" i="28"/>
  <c r="W31" i="28"/>
  <c r="V31" i="28"/>
  <c r="U32" i="28"/>
  <c r="W32" i="28"/>
  <c r="V32" i="28"/>
  <c r="U5" i="28"/>
  <c r="V5" i="28"/>
  <c r="W5" i="28"/>
  <c r="U14" i="28"/>
  <c r="W14" i="28"/>
  <c r="V14" i="28"/>
  <c r="U15" i="28"/>
  <c r="V15" i="28"/>
  <c r="W15" i="28"/>
  <c r="U7" i="28"/>
  <c r="V7" i="28"/>
  <c r="W7" i="28"/>
  <c r="U18" i="28"/>
  <c r="V18" i="28"/>
  <c r="W18" i="28"/>
  <c r="U16" i="28"/>
  <c r="V16" i="28"/>
  <c r="W16" i="28"/>
  <c r="U11" i="28"/>
  <c r="W11" i="28"/>
  <c r="V11" i="28"/>
  <c r="U20" i="28"/>
  <c r="V20" i="28"/>
  <c r="W20" i="28"/>
  <c r="U13" i="28"/>
  <c r="W13" i="28"/>
  <c r="V13" i="28"/>
  <c r="U10" i="28"/>
  <c r="V10" i="28"/>
  <c r="W10" i="28"/>
  <c r="U9" i="28"/>
  <c r="V9" i="28"/>
  <c r="W9" i="28"/>
  <c r="U12" i="28"/>
  <c r="W12" i="28"/>
  <c r="V12" i="28"/>
  <c r="U6" i="28"/>
  <c r="W6" i="28"/>
  <c r="V6" i="28"/>
  <c r="U17" i="28"/>
  <c r="V17" i="28"/>
  <c r="W17" i="28"/>
  <c r="U19" i="28"/>
  <c r="V19" i="28"/>
  <c r="W19" i="28"/>
  <c r="F35" i="28"/>
  <c r="U35" i="28"/>
  <c r="F36" i="28"/>
  <c r="U36" i="28"/>
  <c r="L61" i="28"/>
  <c r="L4" i="28"/>
  <c r="S29" i="28"/>
  <c r="F37" i="28"/>
  <c r="H38" i="28"/>
  <c r="Q38" i="28" s="1"/>
  <c r="J65" i="28" s="1"/>
  <c r="S32" i="28"/>
  <c r="S5" i="28"/>
  <c r="S30" i="28"/>
  <c r="S27" i="28"/>
  <c r="S31" i="28"/>
  <c r="S36" i="28"/>
  <c r="S28" i="28" l="1"/>
  <c r="T7" i="28"/>
  <c r="T22" i="28"/>
  <c r="T14" i="28"/>
  <c r="S11" i="28"/>
  <c r="T20" i="28"/>
  <c r="T6" i="28"/>
  <c r="T36" i="28"/>
  <c r="T12" i="28"/>
  <c r="S12" i="28"/>
  <c r="S25" i="28"/>
  <c r="S22" i="28"/>
  <c r="T9" i="28"/>
  <c r="S38" i="28"/>
  <c r="T32" i="28"/>
  <c r="T23" i="28"/>
  <c r="T25" i="28"/>
  <c r="T13" i="28"/>
  <c r="F38" i="28"/>
  <c r="V34" i="28"/>
  <c r="W34" i="28"/>
</calcChain>
</file>

<file path=xl/sharedStrings.xml><?xml version="1.0" encoding="utf-8"?>
<sst xmlns="http://schemas.openxmlformats.org/spreadsheetml/2006/main" count="445" uniqueCount="326">
  <si>
    <t xml:space="preserve">Unit Number:      </t>
  </si>
  <si>
    <t>Description of Requested Amount from Audited Financial Statements</t>
  </si>
  <si>
    <t>Error Messages</t>
  </si>
  <si>
    <t>Notes</t>
  </si>
  <si>
    <t>Notes to the Financial Statements - Other Post-employment benefits (OPEB) Note</t>
  </si>
  <si>
    <t>Upload Amounts</t>
  </si>
  <si>
    <t xml:space="preserve">Fiscal Year </t>
  </si>
  <si>
    <t>Water Sewer Dashboard</t>
  </si>
  <si>
    <t>NC County and Municipal Financial Information</t>
  </si>
  <si>
    <t xml:space="preserve">                                                            FINISHED</t>
  </si>
  <si>
    <t>Description</t>
  </si>
  <si>
    <t>Account #</t>
  </si>
  <si>
    <t>Fiscal Year Reviewer Corrections</t>
  </si>
  <si>
    <t>Fiscal Year Unit Input</t>
  </si>
  <si>
    <r>
      <t xml:space="preserve">Instructions:  See Previous Excel tab - </t>
    </r>
    <r>
      <rPr>
        <sz val="14"/>
        <color indexed="8"/>
        <rFont val="Century Schoolbook"/>
        <family val="1"/>
      </rPr>
      <t>Please enter current year audited data in column F</t>
    </r>
  </si>
  <si>
    <t>IMPORT</t>
  </si>
  <si>
    <t>Errors</t>
  </si>
  <si>
    <t>Yes</t>
  </si>
  <si>
    <t>No</t>
  </si>
  <si>
    <t>Review Summary</t>
  </si>
  <si>
    <t>How Data is used</t>
  </si>
  <si>
    <t>New Questions  -  Please read and answer if applicable</t>
  </si>
  <si>
    <t>LGC USE</t>
  </si>
  <si>
    <t>Statement</t>
  </si>
  <si>
    <t>All restricted cash and investments</t>
  </si>
  <si>
    <t>OPEB Note</t>
  </si>
  <si>
    <t>Gov - Restricted Cash &amp; Investments</t>
  </si>
  <si>
    <t>Gov - Internal Balance</t>
  </si>
  <si>
    <t>Bus - Unrestricted Cash &amp; Investments</t>
  </si>
  <si>
    <t>Bus - Restricted Cash &amp; Investments</t>
  </si>
  <si>
    <t>Gov - Operating grants and contributions</t>
  </si>
  <si>
    <t>Gov - Capital grants and contributions</t>
  </si>
  <si>
    <t>Gen Fund - Unrestricted Cash &amp; Investments</t>
  </si>
  <si>
    <t>Gen Fund - Total Expenditures (w/o Neg Refund)</t>
  </si>
  <si>
    <t>Gen Fund - Positive debt refund</t>
  </si>
  <si>
    <t>Gen fund - Negative debt refund</t>
  </si>
  <si>
    <t>Gen Fund - Any Adj. to Beginning Net Assets</t>
  </si>
  <si>
    <t>WS - Inventories &amp; Prepaids in Curr Assets</t>
  </si>
  <si>
    <t>Electric - Inventories &amp; Prepaids in Curr Assets</t>
  </si>
  <si>
    <t>Fiduciary - Cash and Investments</t>
  </si>
  <si>
    <t>Retiree Premiums pd by unit</t>
  </si>
  <si>
    <t>OPEB- Actuarial Value of Assets</t>
  </si>
  <si>
    <t>Transfer from General Fund to Electric</t>
  </si>
  <si>
    <t>Transfer from Electric to General Fund</t>
  </si>
  <si>
    <t>Current year's levy -- Excluding motor vehicles</t>
  </si>
  <si>
    <t>Current year's levy -- Motor vehicles (only)</t>
  </si>
  <si>
    <t>Uncollected Taxes - Curr Year's Levy Exclude Motor Vehicles</t>
  </si>
  <si>
    <t>Uncollected Taxes - Curr Year's Levy Motor Vehicles</t>
  </si>
  <si>
    <t>Comb-Proprietary Funds- Inventories &amp; Prepaids in Curr Assets</t>
  </si>
  <si>
    <t>WS Cap Asset - Buildings</t>
  </si>
  <si>
    <t>WS Cap Asset - Plant/Distributions/Lines</t>
  </si>
  <si>
    <t>WS Cap Asset - Infrastructure</t>
  </si>
  <si>
    <t>WS Cap Asset- All other Depreciable Assets</t>
  </si>
  <si>
    <t>WS Annual Dep - Buildings</t>
  </si>
  <si>
    <t>WS Annual Dep - Plant/Distributions/Lines</t>
  </si>
  <si>
    <t>WS Annual Dep - Infrastructure</t>
  </si>
  <si>
    <t>WS Annual Dep - All Other Depreciable Assets</t>
  </si>
  <si>
    <t>WS Acc Dep - Buildings</t>
  </si>
  <si>
    <t>WS Acc Dep - Plant/Distributions/Lines</t>
  </si>
  <si>
    <t>WS Acc Dep - Infrastructure</t>
  </si>
  <si>
    <t>WS Acc Dep - All Other Depreciable Assets</t>
  </si>
  <si>
    <t>Electric Cap Asset - Gross Value of Non-Depreciated Assets</t>
  </si>
  <si>
    <t>CCH Unit Type</t>
  </si>
  <si>
    <t>CCH Unit Code</t>
  </si>
  <si>
    <t>Prior Year Amts.</t>
  </si>
  <si>
    <t>GF- Encumbrances in fund balance</t>
  </si>
  <si>
    <t>GF- Inventory/prepaids in fund balance</t>
  </si>
  <si>
    <t>GF- Total Fund Balance per report</t>
  </si>
  <si>
    <t>C-EF- Current Assets (unrestricted, excl. inventory and prepaids)</t>
  </si>
  <si>
    <t>C-EF Current Assets (unrestricted, incl. inventory and prepaids)</t>
  </si>
  <si>
    <t>GF- Total revenues</t>
  </si>
  <si>
    <t>GF- Transfers In (incl. CU)</t>
  </si>
  <si>
    <t>GF- Proceeds from all LT debt issuance (COPs, IPs, Notes, CLs, etc.)</t>
  </si>
  <si>
    <t>GF-net change in fund balance</t>
  </si>
  <si>
    <t>Combined Totals of all Proprietary Funds - Cash Flow from Operating</t>
  </si>
  <si>
    <t>GF- Total cash &amp; investments (restricted &amp; unrestricted)</t>
  </si>
  <si>
    <t>All cash and investments (unit-wide, w/ fiduciary fds, &amp; restricted cash)</t>
  </si>
  <si>
    <t>GA-change in net assets</t>
  </si>
  <si>
    <t>OPEB- Net OPEB obligation, ending</t>
  </si>
  <si>
    <t>OPEB- Annual OPEB cost(expense)</t>
  </si>
  <si>
    <t>OPEB- Total UAAL (unfunded actuarial accrued liability)</t>
  </si>
  <si>
    <t>OPEB- ARC (annual required contribution)</t>
  </si>
  <si>
    <t>OPEB- UAAL as % of covered payroll</t>
  </si>
  <si>
    <t>GA- Total Unrestricted Cash &amp; Investments (SNA)</t>
  </si>
  <si>
    <t>GA- Total Charges for services (SOA)</t>
  </si>
  <si>
    <t>GA- Total Net transfers in(out) (SOA)</t>
  </si>
  <si>
    <t>GF- Restricted cash &amp; investments</t>
  </si>
  <si>
    <t>GF- Total Intergovernmental revenue (Rest &amp; Unrest)</t>
  </si>
  <si>
    <t>GA- Total accum. deprec. on all capital assets</t>
  </si>
  <si>
    <t>GA- Transfers In (SOA)</t>
  </si>
  <si>
    <t>GA- extraordinary &amp; special items (SOA)</t>
  </si>
  <si>
    <t>GF- Restricted for Stablization by State Statute</t>
  </si>
  <si>
    <t>Gen Fund - Proceeds from LTD (w/o Pos Refund)</t>
  </si>
  <si>
    <t>Select Your Unit's Name from the drop down box in cell D2</t>
  </si>
  <si>
    <t>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t>
  </si>
  <si>
    <t>Debt Refunding - Net refunding proceeds against debt payoff and if negative place results on this line.</t>
  </si>
  <si>
    <t>Debt Refunding - Net refunding proceeds against debt payoff and if positive place results on this line.</t>
  </si>
  <si>
    <t>If your unit is not on the Drop Down list in cell D2 please select the blank space at the top of the drop down list in cell D2 and enter your units name here and complete the worksheet</t>
  </si>
  <si>
    <t xml:space="preserve">OPEB 
1-implicit rate only  
2-no benefit 
3-benfit 
4- state health plan  </t>
  </si>
  <si>
    <t>Pension Notes</t>
  </si>
  <si>
    <t>Formula Results</t>
  </si>
  <si>
    <t>Error Amounts</t>
  </si>
  <si>
    <t>Error Count</t>
  </si>
  <si>
    <t xml:space="preserve">Fund Statements - Enterprise </t>
  </si>
  <si>
    <t>Statement of Net Position - combined totals from all Proprietary Funds</t>
  </si>
  <si>
    <t>Combined Totals of all Proprietary Funds - Amount of Inventories and Prepaids in current assets</t>
  </si>
  <si>
    <t>571</t>
  </si>
  <si>
    <t>Mental Health Net Position - Net Investment in Capital Assets</t>
  </si>
  <si>
    <t>572</t>
  </si>
  <si>
    <t>Mental Health Net Position - Restricted Net Position</t>
  </si>
  <si>
    <t>573</t>
  </si>
  <si>
    <t>Mental Health Net Position - Unrestricted Net Position</t>
  </si>
  <si>
    <t>Rev,, Exp. &amp; Changes in Net Position-combined totals from all proprietary funds</t>
  </si>
  <si>
    <t>Net Patient Revenue</t>
  </si>
  <si>
    <t>Total Operating Revenues</t>
  </si>
  <si>
    <t>Cash Flows- all proprietary funds</t>
  </si>
  <si>
    <t>Mental Health Enterprise Fund Non GAAP (Budget Actual Statements behind the notes)</t>
  </si>
  <si>
    <t>Mental Health-Balance Sheet - Non GAAP</t>
  </si>
  <si>
    <t>Mental Health Enterprise Fund-Balance Sheet - Non GAAP</t>
  </si>
  <si>
    <t>Mental Health Enterprise Fund Non GAAP-Balance Sheet</t>
  </si>
  <si>
    <t xml:space="preserve">Mental Health Enterprise Fund Non GAAP deferred inflows or liabilities derived from cash receipts.   
</t>
  </si>
  <si>
    <t>Mental Health Enterprise Fund Non GAAP-Rev, Exp. Change in Fund Balance</t>
  </si>
  <si>
    <t>Total Transfers out    (Preference is that transfers-in  are not netted against transfers-out)</t>
  </si>
  <si>
    <t>Please enter the principal and interest due next fiscal year on existing borrowings.</t>
  </si>
  <si>
    <t>Unit Data Input Worksheet -Mental Health</t>
  </si>
  <si>
    <t>Account</t>
  </si>
  <si>
    <t>Alliance Behavioral Healthcare</t>
  </si>
  <si>
    <t>Cardinal Innovations</t>
  </si>
  <si>
    <t>Centerpoint Human Services</t>
  </si>
  <si>
    <t>Eastpointe Human Service</t>
  </si>
  <si>
    <t xml:space="preserve">Partners Behavioral Health </t>
  </si>
  <si>
    <t>Sandhills Mental Health Center</t>
  </si>
  <si>
    <t>GF- Reserved by state statute per report</t>
  </si>
  <si>
    <t>C-EF- Current liabilities (Inc. Def Rev, Excl. BANs &amp; Comp Abs) Enter as positive.</t>
  </si>
  <si>
    <t>GF- Total expenditures. Enter as positive.</t>
  </si>
  <si>
    <t>C-EF- Capital contributions. (only positive)</t>
  </si>
  <si>
    <t>GF- Transfers Out (incl. CU) ENTER AS A POSITIVE!</t>
  </si>
  <si>
    <t>GF- Other items. Should be only positive items. If negative, group with Total expenditures or Transfers out.</t>
  </si>
  <si>
    <t>GA- net assets, ICAND</t>
  </si>
  <si>
    <t>GA-net assets, restricted</t>
  </si>
  <si>
    <t>GA-net assets -unrestricted</t>
  </si>
  <si>
    <t>GA-special items</t>
  </si>
  <si>
    <t>GA-extraordinary items</t>
  </si>
  <si>
    <t>BTA- net assets, ICAND</t>
  </si>
  <si>
    <t>BTA-net assets, restricted</t>
  </si>
  <si>
    <t>BTA-net assets, unrestricted</t>
  </si>
  <si>
    <t>BTA-change in net assets</t>
  </si>
  <si>
    <t>BTA-special items</t>
  </si>
  <si>
    <t>BTA-extraordinary items</t>
  </si>
  <si>
    <t>C-EF- Change in Net Assets - per exhibits</t>
  </si>
  <si>
    <t>Entity-Wide Buildings and Structures at Original Cost</t>
  </si>
  <si>
    <t>C-EF- Depreciation &amp; Amort Expense. Enter as positive.</t>
  </si>
  <si>
    <t>C-EF- Cash Flow from Operating Activities</t>
  </si>
  <si>
    <t>GA- Total Depreciable capital assets, gross (no non-depreciable CA)(Notes)</t>
  </si>
  <si>
    <t>GA- Unearned revenues- current portion only (SNA) Enter as positive.</t>
  </si>
  <si>
    <t>GA- Current liabilities (Inc. UR, LTD, ISF)(Ex. BANs, Comp Abs, Pension, OPEB, Payables from Rest. Assets)(SNA) Enter as positive.</t>
  </si>
  <si>
    <t>GA- Total LTD (ST &amp;LT, include BANs; No Comp Abs, Pension, OPEB)(Notes) Enter as positive.</t>
  </si>
  <si>
    <t>GA- Total liabilities (SNA). Enter as postive.</t>
  </si>
  <si>
    <t>GA- Total Program revenues (positive only)(SOA)</t>
  </si>
  <si>
    <t>GA- Total General revenues (positive only; No transfers, special, extraordinary items)(SOA)</t>
  </si>
  <si>
    <t>GA- Principal paid on LT Debt (Notes) Enter as positive.</t>
  </si>
  <si>
    <t>GA- Interest of LTD (SOA) Enter as positive.</t>
  </si>
  <si>
    <t>GF- Liabilities payable from restricted assets. Enter as positive.</t>
  </si>
  <si>
    <t>GF- Principal &amp; interest paid on LT debt (Exh. 4) Enter as positive.</t>
  </si>
  <si>
    <t>GF- Transfers out to Debt Service Fund (Enter as positive)</t>
  </si>
  <si>
    <t>Legal debt margin (amount cited in notes)</t>
  </si>
  <si>
    <t>GA- PPA &amp; restatements to Beg. Bal.</t>
  </si>
  <si>
    <t>GF- Total assets</t>
  </si>
  <si>
    <t>GF- Deferred rev NOT from cash. Enter as positive.</t>
  </si>
  <si>
    <t>GA- Total assets (SNA)</t>
  </si>
  <si>
    <t>GA- Transfers Out (SOA) Enter as positive.</t>
  </si>
  <si>
    <t>GA- Total Expenses (SOA) Enter as positive.</t>
  </si>
  <si>
    <t>BTA- extraordinary &amp; special items (SOA)</t>
  </si>
  <si>
    <t>GF- Liabilities (Excl deferred/unearned rev)(Inc Payables from restricted asets) Enter as positive.</t>
  </si>
  <si>
    <t>GF- Deferred/unearned rev from cash receipts (Notes) Enter as positive.</t>
  </si>
  <si>
    <t>Cash and Investment - Bond Proceeds - all Funds</t>
  </si>
  <si>
    <t>Gen Fund - Restricted Cash &amp; Investments</t>
  </si>
  <si>
    <t>Hospital-EF- Total Operating Expenses. May include Interest Exp. Enter as positive.</t>
  </si>
  <si>
    <t>Hospital/MH -EF - Total Operating Revenues</t>
  </si>
  <si>
    <t>Hospital/MH -EF - Patient A/Rec, net</t>
  </si>
  <si>
    <t>Hospital-EF- Net Patient Revenue (IS)</t>
  </si>
  <si>
    <t>OPEB 1-implicit rate only 2-no benefit 3-benfit 4- state health plan</t>
  </si>
  <si>
    <t>"Internal Control-
1) no IC issues 
2)Immaterial 
3) Unit letter for IC 
4) Unit visit for IC"</t>
  </si>
  <si>
    <t>Single Audit Only - total amount of federal awards and grants expended as found on SEFSA</t>
  </si>
  <si>
    <t>Single Audit Only - Total amount of federal awards and grants that were audited as major as found on SEFSA</t>
  </si>
  <si>
    <t>Single Audit Only - total amount of state awards and grants expended as found on SEFSA</t>
  </si>
  <si>
    <t>Single Audit Only - Total amount of state awards and grants that were audited as major as found on SEFSA</t>
  </si>
  <si>
    <t>MH Enterprise Fund Non GAAP - Unrestricted Cash &amp; Investments</t>
  </si>
  <si>
    <t>MH Enterprise Fund Non GAAP - Restricted Cash &amp; Investments</t>
  </si>
  <si>
    <t>MH Enterprise Fund Non GAAP- Current Liabilities</t>
  </si>
  <si>
    <t>MH Enterprise Fund Non GAAP - deferred inflows derived from Cash Receipts</t>
  </si>
  <si>
    <t>MH Enterprise Fund Non GAAP - Encumbrances</t>
  </si>
  <si>
    <t>MH Enterprise Fund Non GAAP - Liabilities from Restricted Assets</t>
  </si>
  <si>
    <t>MH Enterprise Fund Non GAAP - Total Expenditures</t>
  </si>
  <si>
    <t>MH Enterprise Fund Non GAAP - Negative debt refund</t>
  </si>
  <si>
    <t>MH Enterprise Fund Non GAAP - Positive debt refund</t>
  </si>
  <si>
    <t>MH Enterprise Fund Non GAAP - Transfers Out</t>
  </si>
  <si>
    <t>Mental Health- Proceeds from LTD</t>
  </si>
  <si>
    <t>MH Enterprise Fund P &amp; I Due next year</t>
  </si>
  <si>
    <t>The Unfunded actuarially accrued liability for the unit's LEO benefit.</t>
  </si>
  <si>
    <t>Comb-Proprietary-Current Assets less restricted assets and deferred outflows</t>
  </si>
  <si>
    <t xml:space="preserve">Combined Totals of all Proprietary Funds - Depreciation &amp; Amortization Expense </t>
  </si>
  <si>
    <t xml:space="preserve">Hospital/MH -EF- Total Operating Expenses. May include Interest Exp. </t>
  </si>
  <si>
    <t>MH Enterprise Fund Non GAAP- Current  Liabilities</t>
  </si>
  <si>
    <t xml:space="preserve">MH Enterprise Fund Non GAAP - Total Expenditures </t>
  </si>
  <si>
    <t xml:space="preserve">MH- Proceeds from LTD </t>
  </si>
  <si>
    <t>Statement of Activities - Business Activities</t>
  </si>
  <si>
    <t>Business Type - Total Expenses</t>
  </si>
  <si>
    <t>Business Type - Change in Net Position</t>
  </si>
  <si>
    <t>Business Type - Total Transfers In</t>
  </si>
  <si>
    <t>Business Type - Total Transfers Out</t>
  </si>
  <si>
    <t>Reviewer if you need to change what the unit entered, do so directly in cell to the right.  Enter "1" to the right if the unit has defined benefit other than the ones adm.   Leave blank if the unit does not answer.</t>
  </si>
  <si>
    <t>Trillium Health Resources</t>
  </si>
  <si>
    <t>https://www.nctreasurer.com/slg/lfm/financial-analysis/Pages/Analysis-by-Population.aspx</t>
  </si>
  <si>
    <t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t>
  </si>
  <si>
    <t>Reviewer if you need to change what the unit entered, do so directly in cell to the right. Enter "1" to the right if the unit has defined benefit other than the ones adm. Leave blank if the unit does not answer.</t>
  </si>
  <si>
    <t>import tab only</t>
  </si>
  <si>
    <t>Vaya Health</t>
  </si>
  <si>
    <r>
      <rPr>
        <u/>
        <sz val="10"/>
        <rFont val="Calibri"/>
        <family val="2"/>
      </rPr>
      <t>Total Operating Expenses.</t>
    </r>
    <r>
      <rPr>
        <sz val="10"/>
        <rFont val="Calibri"/>
        <family val="2"/>
      </rPr>
      <t xml:space="preserve"> May include Interest Exp. </t>
    </r>
    <r>
      <rPr>
        <sz val="10"/>
        <color indexed="60"/>
        <rFont val="Calibri"/>
        <family val="2"/>
      </rPr>
      <t>Enter at positive.</t>
    </r>
  </si>
  <si>
    <r>
      <rPr>
        <u/>
        <sz val="10"/>
        <rFont val="Calibri"/>
        <family val="2"/>
      </rPr>
      <t>Total Expenses</t>
    </r>
    <r>
      <rPr>
        <sz val="10"/>
        <rFont val="Calibri"/>
        <family val="2"/>
      </rPr>
      <t xml:space="preserve"> - Exclude Transfers</t>
    </r>
  </si>
  <si>
    <r>
      <rPr>
        <u/>
        <sz val="10"/>
        <rFont val="Calibri"/>
        <family val="2"/>
      </rPr>
      <t>Total Change in net position Business Type</t>
    </r>
    <r>
      <rPr>
        <sz val="10"/>
        <rFont val="Calibri"/>
        <family val="2"/>
      </rPr>
      <t xml:space="preserve"> 
</t>
    </r>
    <r>
      <rPr>
        <sz val="10"/>
        <color indexed="60"/>
        <rFont val="Calibri"/>
        <family val="2"/>
      </rPr>
      <t>(Increase in net position is recorded as a positive and a decrease in net position is recorded as a negative)</t>
    </r>
  </si>
  <si>
    <r>
      <rPr>
        <u/>
        <sz val="10"/>
        <rFont val="Calibri"/>
        <family val="2"/>
      </rPr>
      <t>Total Transfers in</t>
    </r>
    <r>
      <rPr>
        <sz val="10"/>
        <rFont val="Calibri"/>
        <family val="2"/>
      </rPr>
      <t xml:space="preserve">  </t>
    </r>
    <r>
      <rPr>
        <sz val="10"/>
        <color indexed="60"/>
        <rFont val="Calibri"/>
        <family val="2"/>
      </rPr>
      <t xml:space="preserve">  (Preference is that transfers-in  are not netted against transfers-out)</t>
    </r>
  </si>
  <si>
    <r>
      <rPr>
        <u/>
        <sz val="10"/>
        <rFont val="Calibri"/>
        <family val="2"/>
      </rPr>
      <t>Total Transfers out</t>
    </r>
    <r>
      <rPr>
        <sz val="10"/>
        <rFont val="Calibri"/>
        <family val="2"/>
      </rPr>
      <t xml:space="preserve">   </t>
    </r>
    <r>
      <rPr>
        <sz val="10"/>
        <color indexed="60"/>
        <rFont val="Calibri"/>
        <family val="2"/>
      </rPr>
      <t xml:space="preserve"> (Preference is that transfers-in  are not netted against transfers-out)</t>
    </r>
  </si>
  <si>
    <r>
      <rPr>
        <u/>
        <sz val="10"/>
        <color indexed="8"/>
        <rFont val="Calibri"/>
        <family val="2"/>
      </rPr>
      <t xml:space="preserve">Comb-Proprietary Funds-Current Assets </t>
    </r>
    <r>
      <rPr>
        <sz val="10"/>
        <color indexed="8"/>
        <rFont val="Calibri"/>
        <family val="2"/>
      </rPr>
      <t xml:space="preserve">
</t>
    </r>
    <r>
      <rPr>
        <b/>
        <sz val="10"/>
        <color indexed="8"/>
        <rFont val="Calibri"/>
        <family val="2"/>
      </rPr>
      <t>Exclude:</t>
    </r>
    <r>
      <rPr>
        <sz val="10"/>
        <color indexed="8"/>
        <rFont val="Calibri"/>
        <family val="2"/>
      </rPr>
      <t xml:space="preserve"> any restricted assets
                  deferred outflows.</t>
    </r>
  </si>
  <si>
    <r>
      <rPr>
        <u/>
        <sz val="10"/>
        <color indexed="8"/>
        <rFont val="Calibri"/>
        <family val="2"/>
      </rPr>
      <t xml:space="preserve">Combined Totals of all Proprietary Funds - Depreciation &amp; Amortization Expense </t>
    </r>
    <r>
      <rPr>
        <sz val="10"/>
        <color indexed="60"/>
        <rFont val="Calibri"/>
        <family val="2"/>
      </rPr>
      <t>(Enter as a Positive)</t>
    </r>
  </si>
  <si>
    <r>
      <t xml:space="preserve">All unrestricted cash and investments.  
</t>
    </r>
    <r>
      <rPr>
        <b/>
        <sz val="10"/>
        <color indexed="8"/>
        <rFont val="Calibri"/>
        <family val="2"/>
      </rPr>
      <t>Exclude</t>
    </r>
    <r>
      <rPr>
        <sz val="10"/>
        <color indexed="8"/>
        <rFont val="Calibri"/>
        <family val="2"/>
      </rPr>
      <t xml:space="preserve"> restricted cash and cash held by a third party. </t>
    </r>
  </si>
  <si>
    <r>
      <rPr>
        <u/>
        <sz val="10"/>
        <color indexed="8"/>
        <rFont val="Calibri"/>
        <family val="2"/>
      </rPr>
      <t>Current Liabilities</t>
    </r>
    <r>
      <rPr>
        <sz val="10"/>
        <color indexed="8"/>
        <rFont val="Calibri"/>
        <family val="2"/>
      </rPr>
      <t xml:space="preserve"> 
</t>
    </r>
    <r>
      <rPr>
        <b/>
        <sz val="10"/>
        <color indexed="8"/>
        <rFont val="Calibri"/>
        <family val="2"/>
      </rPr>
      <t>Exclude:</t>
    </r>
    <r>
      <rPr>
        <sz val="10"/>
        <color indexed="60"/>
        <rFont val="Calibri"/>
        <family val="2"/>
      </rPr>
      <t xml:space="preserve"> </t>
    </r>
    <r>
      <rPr>
        <sz val="10"/>
        <color indexed="8"/>
        <rFont val="Calibri"/>
        <family val="2"/>
      </rPr>
      <t xml:space="preserve">all deferred inflows
                 current debt service payments
</t>
    </r>
    <r>
      <rPr>
        <b/>
        <sz val="10"/>
        <color indexed="8"/>
        <rFont val="Calibri"/>
        <family val="2"/>
      </rPr>
      <t>Include:</t>
    </r>
    <r>
      <rPr>
        <sz val="10"/>
        <color indexed="8"/>
        <rFont val="Calibri"/>
        <family val="2"/>
      </rPr>
      <t xml:space="preserve"> Liabilities payable from restricted assets.</t>
    </r>
  </si>
  <si>
    <r>
      <t>Total Liabilities payable from restricted assets</t>
    </r>
    <r>
      <rPr>
        <sz val="10"/>
        <color indexed="60"/>
        <rFont val="Calibri"/>
        <family val="2"/>
      </rPr>
      <t xml:space="preserve"> (only complete if this if unit has listed this account in their financial statements for the Mental Health Enterprise Fund Non GAAP and the auditor has listed the cash to be used to pay the liabilities as restricted)</t>
    </r>
  </si>
  <si>
    <r>
      <t xml:space="preserve">Total expenditures  
</t>
    </r>
    <r>
      <rPr>
        <b/>
        <sz val="10"/>
        <color indexed="8"/>
        <rFont val="Calibri"/>
        <family val="2"/>
      </rPr>
      <t>Exclude:</t>
    </r>
    <r>
      <rPr>
        <sz val="10"/>
        <color indexed="8"/>
        <rFont val="Calibri"/>
        <family val="2"/>
      </rPr>
      <t xml:space="preserve"> expenditures in the "other financing sources (uses)" section.
</t>
    </r>
  </si>
  <si>
    <r>
      <t xml:space="preserve">Total Proceeds from all long-term debt issuances 
</t>
    </r>
    <r>
      <rPr>
        <b/>
        <sz val="10"/>
        <color indexed="8"/>
        <rFont val="Calibri"/>
        <family val="2"/>
      </rPr>
      <t>Exclude:</t>
    </r>
    <r>
      <rPr>
        <sz val="10"/>
        <color indexed="8"/>
        <rFont val="Calibri"/>
        <family val="2"/>
      </rPr>
      <t xml:space="preserve"> proceeds from refundings</t>
    </r>
  </si>
  <si>
    <r>
      <t xml:space="preserve">Mental Health Enterprise Fund Non GAAP -  Total Encumbrances.  </t>
    </r>
    <r>
      <rPr>
        <sz val="10"/>
        <color indexed="60"/>
        <rFont val="Calibri"/>
        <family val="2"/>
      </rPr>
      <t>You will have to refer to the note disclosure where the amount of encumbrances is listed.</t>
    </r>
  </si>
  <si>
    <t>Health benefits - total OPEB liability</t>
  </si>
  <si>
    <t>Health benefits- OPEB plan fiduciary net position</t>
  </si>
  <si>
    <t>Vision benefits - total OPEB liability</t>
  </si>
  <si>
    <t>Vision benefits - OPEB plan fiduciary net position</t>
  </si>
  <si>
    <t>Dental benefits - OPEB plan fiduciary net position</t>
  </si>
  <si>
    <t>Other benefits - total OPEB liability</t>
  </si>
  <si>
    <t>Other benefits - OPEB plan fiduciary net position</t>
  </si>
  <si>
    <t xml:space="preserve">For Internal Control Uses Only:
1) NO IC Issues
2) Immaterial IC Issues
3) Unit Visit needed, no UL
4) Unit Letter for IC
5) Consider placing/remaining on Unit Assistance List
6) Consider taking off Unit Assistance List
7) Communication to DPI
</t>
  </si>
  <si>
    <t>Unit was issued:
1) No UL
2) No UL but visit is needed
3) UL with response
4) UL no response required
5) SUL requiring written response
6) Communication to DPI</t>
  </si>
  <si>
    <t>OPEB
 Note or RSI</t>
  </si>
  <si>
    <t>Dental benefits - total OPEB liability</t>
  </si>
  <si>
    <t xml:space="preserve"> </t>
  </si>
  <si>
    <t>OPEB
RSI</t>
  </si>
  <si>
    <t>Errors :  The cell to the left indicates the number of error messages on the data input tab</t>
  </si>
  <si>
    <t>For Internal Control Issues Only
1) no IC issues 
2)Immaterial IC issues
3) Unit letter for IC 
4) Consider placing on Unit Assistance List due to IC issues
5) Communication with DPI</t>
  </si>
  <si>
    <t xml:space="preserve">In your professional opinion do you believe the unit of government can best be served by:
1 - No UL
2 - UL requiring a written response from the unit
3 - UL no written  response required from unit - schedule a staff followup
4-  UL requires a written reponse from unit and a staff followup
5 - Special unit letter requiring a written response
6- Communication to DPI
</t>
  </si>
  <si>
    <r>
      <rPr>
        <u/>
        <sz val="10"/>
        <rFont val="Calibri"/>
        <family val="2"/>
      </rPr>
      <t>Mental Health-EF- Patient Accounts Receivable</t>
    </r>
    <r>
      <rPr>
        <sz val="10"/>
        <rFont val="Calibri"/>
        <family val="2"/>
      </rPr>
      <t>, Net of Allowance for Bad Debt</t>
    </r>
  </si>
  <si>
    <t xml:space="preserve">Mental Health -EF - Patient A/Rec, net
</t>
  </si>
  <si>
    <t>Financial opinion - enter "1" for clean Opinion or "2" for other than clean opinion</t>
  </si>
  <si>
    <t>Compliance opinion - enter "1" for clean Opinion or "2" for other than clean opinion</t>
  </si>
  <si>
    <t>Health benefits - plan’s fiduciary net position as a percentage of the total OPEB liability </t>
  </si>
  <si>
    <t>Vision benefits -  plan’s fiduciary net position as a percentage of the total OPEB liability </t>
  </si>
  <si>
    <t>Dental benefits - plan’s fiduciary net position as a percentage of the total OPEB liability</t>
  </si>
  <si>
    <t>Other benefits  - plan’s fiduciary net position as a percentage of the total OPEB liability</t>
  </si>
  <si>
    <t>Notes to the Financial Statements - Pension Note</t>
  </si>
  <si>
    <t>Reporting</t>
  </si>
  <si>
    <t>FS., Pension note or RSI</t>
  </si>
  <si>
    <r>
      <t xml:space="preserve">Unit's Share of Net Pension Liability ($s)
- unit of government is a participating employer in the State's </t>
    </r>
    <r>
      <rPr>
        <b/>
        <sz val="11"/>
        <color theme="1"/>
        <rFont val="Calibri"/>
        <family val="2"/>
        <scheme val="minor"/>
      </rPr>
      <t>TSERS</t>
    </r>
    <r>
      <rPr>
        <sz val="11"/>
        <color theme="1"/>
        <rFont val="Calibri"/>
        <family val="2"/>
        <scheme val="minor"/>
      </rPr>
      <t xml:space="preserve"> (Teachers' and State Employees' Retirement System) or the </t>
    </r>
    <r>
      <rPr>
        <b/>
        <sz val="11"/>
        <color theme="1"/>
        <rFont val="Calibri"/>
        <family val="2"/>
        <scheme val="minor"/>
      </rPr>
      <t>LGERS</t>
    </r>
    <r>
      <rPr>
        <sz val="11"/>
        <color theme="1"/>
        <rFont val="Calibri"/>
        <family val="2"/>
        <scheme val="minor"/>
      </rPr>
      <t xml:space="preserve"> (Local Governmental Employees' Retirement System).  </t>
    </r>
  </si>
  <si>
    <t>Net Pension Liability</t>
  </si>
  <si>
    <t>This information was not collected in 2019</t>
  </si>
  <si>
    <t>https://efc.sog.unc.edu/reslib/item/north-carolina-water-and-wastewater-rates-dashboard#</t>
  </si>
  <si>
    <r>
      <t xml:space="preserve">The worksheet is organized based on how the audit report is laid out.  Titles on this worksheet appear in highlighted colors and correspond to various exhibits, statements, notes and schedules where the requested amounts should be found.  We have also provided the previous year's data in column E so that you can reference last year's amounts to aid in the completion of the worksheet.  </t>
    </r>
    <r>
      <rPr>
        <b/>
        <sz val="12"/>
        <color indexed="8"/>
        <rFont val="Century Schoolbook"/>
        <family val="1"/>
      </rPr>
      <t>Please record the numbers in the shaded column F.  Please enter all numbers as positive</t>
    </r>
    <r>
      <rPr>
        <sz val="12"/>
        <color indexed="8"/>
        <rFont val="Century Schoolbook"/>
        <family val="1"/>
      </rPr>
      <t xml:space="preserve"> unless specifically stated otherwise in the description of the amount requested.  </t>
    </r>
  </si>
  <si>
    <t>Total OPEB benefits - total OPEB liability
If you do not provide benefit, please enter 0</t>
  </si>
  <si>
    <t>Total OPEB benefits- OPEB plan fiduciary net position
If no fiduciary net position, enter 0</t>
  </si>
  <si>
    <t>Total OPEB benefits - What is the plan’s fiduciary net position as a percentage of the total OPEB liability?  Please enter as percentage value; for example, 83.5% should be entered as 83.5.  If assets have not been set aside in a trust, please enter 0.0</t>
  </si>
  <si>
    <t>First name of finance officer or interim finance officer (please enter “vacant” for first or last name if the position is currently vacant)</t>
  </si>
  <si>
    <t>Data not collected in 2019</t>
  </si>
  <si>
    <t>Last name of finance officer or interim finance officer (please enter “vacant” for first or last name if the position is currently vacant)</t>
  </si>
  <si>
    <t>Is the finance officer serving in a permanent role or an interim role? (permanent/interim/vacant)</t>
  </si>
  <si>
    <t>Has the finance officer been formally appointed by the local government, public authority, or designated official?  (Y/N)</t>
  </si>
  <si>
    <t>Has the finance officer or interim finance officer read, understand, and is in compliance with the requirements of N.C.G.S. 159, as applicable based on unit type and circumstances? (Y/N)</t>
  </si>
  <si>
    <t>Does the finance officer or interim finance officer maintain and update (or ensures the maintenance and update of)  financial records monthly, including reconciliation of bank accounts to the general ledger? (Y/N)</t>
  </si>
  <si>
    <t>REQUIRED</t>
  </si>
  <si>
    <t>MANDATORY</t>
  </si>
  <si>
    <t>All Fields Must Be Completed</t>
  </si>
  <si>
    <t>Title of Official</t>
  </si>
  <si>
    <t>Date                        (Enter as "MM/DD/YYYY")</t>
  </si>
  <si>
    <t>Telephone number</t>
  </si>
  <si>
    <t>E-mail address</t>
  </si>
  <si>
    <t>Permanent</t>
  </si>
  <si>
    <t>Interim</t>
  </si>
  <si>
    <t>Vacant</t>
  </si>
  <si>
    <t>Smoky Mt. Area Mental Health</t>
  </si>
  <si>
    <t>Import 2019</t>
  </si>
  <si>
    <t>Unit was issued:
1) No UL
2) No UL but visit is needed
3) UL with response
4) SUL requiring written response
5) Communication to DPI</t>
  </si>
  <si>
    <t>The Official should be the Finance Officer or interim Finance Officer as designated by the Board.</t>
  </si>
  <si>
    <t>Name of Finance Officer</t>
  </si>
  <si>
    <t>Is the finance officer serving in a permanent role or an interim role. (permanent/interim/vacant)</t>
  </si>
  <si>
    <t>Has the finance officer been formally appointed by the local government, public authority, or designated official.  (Y/N)</t>
  </si>
  <si>
    <t>Date on which the local government, public authority, or designated official appointed the finance officer. (If the date of appointment by the board is difficult to find you may enter January 1 and the year)</t>
  </si>
  <si>
    <t>Has the finance officer or interim finance officer read, understand, and is in compliance with the requirements of N.C.G.S. 159, as applicable based on unit type and circumstances. (Y/N)</t>
  </si>
  <si>
    <t>Does the finance officer or interim finance officer maintain and update (or ensures the maintenance and update of)  financial records monthly, including reconciliation of bank accounts to the general ledger. (Y/N)</t>
  </si>
  <si>
    <t xml:space="preserve">Has the finance officer or interim finance officer submitted (or has ensured the submission of) all required and applicable reports, including but not limited to, the annual audit report (N.C.G.S. 159-34), the semi-annual report on cash and investments (“LGC-203”)(N.C.G.S. 159-33), and the annual financial information report (“AFIR”)(N.C.G.S. 159-33.1) during the fiscal year corresponding to the audit report being submitted. (Y/N)
</t>
  </si>
  <si>
    <t>This field must be completed in order to process your audit report</t>
  </si>
  <si>
    <t xml:space="preserve">            FINISHED</t>
  </si>
  <si>
    <t>Health benefits - plan's fiduciary net position as a % of total OPEB liability</t>
  </si>
  <si>
    <t>Single Audit Only - Type of compliance report(s) issued:  #1- all unmodified; #2- at least one other (qualified, adverse)</t>
  </si>
  <si>
    <t>Single Audit Only - Coronavirus Relief Fund expenditures (21.019)</t>
  </si>
  <si>
    <t xml:space="preserve">Single Audit Only - Other CARES Act /Coronavirus funding </t>
  </si>
  <si>
    <r>
      <t xml:space="preserve">Combined Totals of all Proprietary Funds - Total Current Liabilities  
</t>
    </r>
    <r>
      <rPr>
        <b/>
        <sz val="11"/>
        <color theme="1"/>
        <rFont val="Calibri"/>
        <family val="2"/>
        <scheme val="minor"/>
      </rPr>
      <t>Include:</t>
    </r>
    <r>
      <rPr>
        <sz val="11"/>
        <color theme="1"/>
        <rFont val="Calibri"/>
        <family val="2"/>
        <scheme val="minor"/>
      </rPr>
      <t xml:space="preserve">  Include vendor payables including current portion of long-term debt. 
</t>
    </r>
    <r>
      <rPr>
        <b/>
        <sz val="11"/>
        <color theme="1"/>
        <rFont val="Calibri"/>
        <family val="2"/>
        <scheme val="minor"/>
      </rPr>
      <t>Exclude:</t>
    </r>
    <r>
      <rPr>
        <sz val="11"/>
        <color theme="1"/>
        <rFont val="Calibri"/>
        <family val="2"/>
        <scheme val="minor"/>
      </rPr>
      <t xml:space="preserve">  current portions of bond anticipation notes
                   pensions
                   compensated absences
                   other post-employment liabilities
                   payables from restricted assets
                   deferred inflows.</t>
    </r>
  </si>
  <si>
    <r>
      <t>Date on which the local government, public authority, or designated official appointed the finance officer?</t>
    </r>
    <r>
      <rPr>
        <b/>
        <sz val="11"/>
        <color theme="5" tint="-0.249977111117893"/>
        <rFont val="Calibri"/>
        <family val="2"/>
        <scheme val="minor"/>
      </rPr>
      <t xml:space="preserve"> (If the date of appointment by the board is difficult to find you may enter January 1 and the year)</t>
    </r>
    <r>
      <rPr>
        <sz val="11"/>
        <color theme="1"/>
        <rFont val="Calibri"/>
        <family val="2"/>
        <scheme val="minor"/>
      </rPr>
      <t xml:space="preserve">    </t>
    </r>
    <r>
      <rPr>
        <b/>
        <sz val="11"/>
        <color theme="1"/>
        <rFont val="Calibri"/>
        <family val="2"/>
        <scheme val="minor"/>
      </rPr>
      <t>Date Format MM/DD/YYYY</t>
    </r>
  </si>
  <si>
    <t>C-EF- Current liabilities (Inc. Def Rev, Excl. BANs &amp; Comp Abs)</t>
  </si>
  <si>
    <t>The below information must be completed 
in order to process your audit report.</t>
  </si>
  <si>
    <t>Introduction to the Unit Data from Audit Worksheet</t>
  </si>
  <si>
    <r>
      <rPr>
        <b/>
        <i/>
        <sz val="12"/>
        <rFont val="Cambria"/>
        <family val="1"/>
      </rPr>
      <t xml:space="preserve">Unit Data from Audit Worksheet </t>
    </r>
    <r>
      <rPr>
        <i/>
        <sz val="12"/>
        <rFont val="Cambria"/>
        <family val="1"/>
      </rPr>
      <t xml:space="preserve">- The </t>
    </r>
    <r>
      <rPr>
        <i/>
        <sz val="12"/>
        <color rgb="FFFF0000"/>
        <rFont val="Cambria"/>
        <family val="1"/>
      </rPr>
      <t xml:space="preserve">self-reported </t>
    </r>
    <r>
      <rPr>
        <i/>
        <sz val="12"/>
        <rFont val="Cambria"/>
        <family val="1"/>
      </rPr>
      <t xml:space="preserve">data provided in this worksheet is used by staff as the primary tool to determine a unit of government's fiscal health as well as providing information to the North Carolina Legislature, North Carolina Budget and the Governor’s Office and other state agencies.  The North Carolina League of Municipalities and North Carolina Association of County Commissioners also use this information to advocate before the Executive, Legislative and Judicial branches of State Government on behalf of local governments.  </t>
    </r>
    <r>
      <rPr>
        <i/>
        <u/>
        <sz val="12"/>
        <color rgb="FFFF0000"/>
        <rFont val="Cambria"/>
        <family val="1"/>
      </rPr>
      <t xml:space="preserve">Accuracy in completion of data is important for your local government.  </t>
    </r>
  </si>
  <si>
    <t>Important Notes to the Preparer</t>
  </si>
  <si>
    <r>
      <t xml:space="preserve">All information provided is </t>
    </r>
    <r>
      <rPr>
        <sz val="12"/>
        <color rgb="FFFF0000"/>
        <rFont val="Century Schoolbook"/>
        <family val="1"/>
      </rPr>
      <t xml:space="preserve">self-reported </t>
    </r>
    <r>
      <rPr>
        <sz val="12"/>
        <color theme="1"/>
        <rFont val="Century Schoolbook"/>
        <family val="1"/>
      </rPr>
      <t xml:space="preserve">by the units of local government.  The staff of the State and Local Government Fiscal Management Section does NOT recalculate and is not responsible for incorrectly reported amounts. </t>
    </r>
  </si>
  <si>
    <t>The Unit Data from Audit Worksheet contains edits that will display error messages if these edit tests are not passed.  Please make sure that your worksheet is error free.  The worksheet may be returned to the unit to correct any errors that have not been resolved.</t>
  </si>
  <si>
    <t>New for Fiscal 2020</t>
  </si>
  <si>
    <t>Data documenting the unit's compliance with General Statue 159-25 is captured in account numbers 947, 948, 949, 950, 952, 954, 956, and 958.</t>
  </si>
  <si>
    <t>Instructions for the Unit Data from Audit Worksheet</t>
  </si>
  <si>
    <r>
      <t xml:space="preserve">The Unit Data from Audit Worksheet must be completed using your audited financial statements and submitted with the audit report to the Local Government Commission.  This worksheet is designed so that each unit should be able to complete it in less than an hour, if they have a completed audit report.  Units can always choose to outsource the completion of this worksheet but it must be certified by the finance officer.  The worksheet must be </t>
    </r>
    <r>
      <rPr>
        <b/>
        <sz val="12"/>
        <color indexed="8"/>
        <rFont val="Century Schoolbook"/>
        <family val="1"/>
      </rPr>
      <t>submitted with the unit’s audit report</t>
    </r>
    <r>
      <rPr>
        <sz val="12"/>
        <color indexed="8"/>
        <rFont val="Century Schoolbook"/>
        <family val="1"/>
      </rPr>
      <t>.</t>
    </r>
  </si>
  <si>
    <t xml:space="preserve">The worksheet requests information for every possible service we collect data on; however, you only need to complete sections that apply to your unit.  For example, the Water Sewer, Electric and OPEB sections may be skipped if you do not have these funds or benefits.   The Water Sewer Questions are only for Water Sewer Funds that are operating as a proprietary fund.  Also, please note that all numbers on the financial statements will not be entered on this worksheet, as we are only requesting information used in the communications described above. </t>
  </si>
  <si>
    <t>Links to Websites that provide financial data and ratios for Municipalities and Counties</t>
  </si>
  <si>
    <t>If you have any questions, please call 919-814-4299.</t>
  </si>
  <si>
    <t xml:space="preserve">Date        </t>
  </si>
  <si>
    <t>unit code must be completed</t>
  </si>
  <si>
    <t>Has the finance officer or interim finance officer submitted (or ensured or confirmed submission of) all required and applicable reports including but not limited to  the FY2019 annual audit report (N.C.G.S. 159-34), the semi-annual report on cash and investments (LGC-203) due July 25, 2019 and January 25, 2020 (N.C.G.S. 159-33), and the annual financial information report (AFIR) due by counites and municipalities October 31, 2019 (N.C.G.S. 159-33.1), and any other reports due  during the fiscal year corresponding to the audit report being submitted? (Y/N)</t>
  </si>
  <si>
    <r>
      <t xml:space="preserve">The data provided in the </t>
    </r>
    <r>
      <rPr>
        <i/>
        <sz val="12"/>
        <color theme="1"/>
        <rFont val="Century Schoolbook"/>
        <family val="1"/>
      </rPr>
      <t xml:space="preserve">Unit Data from Audit Worksheet </t>
    </r>
    <r>
      <rPr>
        <sz val="12"/>
        <color theme="1"/>
        <rFont val="Century Schoolbook"/>
        <family val="1"/>
      </rPr>
      <t xml:space="preserve">now requires a certification by the Finance Officer that is located at the end of the worksheet in account numbers 960, 962, 964, 966, and 968.  </t>
    </r>
  </si>
  <si>
    <t>Version Date 8/31/2020</t>
  </si>
  <si>
    <t>The staff of the Local Government Commission is requesting the following information to ensure that our records are current and to determine if units are aware of and in compliance with their statutory responsibilities so that we can better assist and meet the needs of all local governments and public authorities.  G.S. 159-25.  By providing the information below, the submitter is verifying that the answers have been provided and verified by the finance officer.</t>
  </si>
  <si>
    <t>Finance Officer Verification of Unit Data from Audit Worksheet</t>
  </si>
  <si>
    <t xml:space="preserve">Data reported in the “Unit Data from Audit” worksheet must be verified by the finance officer and confirmed to be prepared in accordance with the instructions and in agreement with the unit’s audited financial statements. By providing the information below, the submitter is verifying that the finance officer has ensured that the data meets these requirements. </t>
  </si>
  <si>
    <r>
      <t xml:space="preserve">The </t>
    </r>
    <r>
      <rPr>
        <i/>
        <sz val="12"/>
        <color theme="1"/>
        <rFont val="Century Schoolbook"/>
        <family val="1"/>
      </rPr>
      <t>Resubmission Form</t>
    </r>
    <r>
      <rPr>
        <sz val="12"/>
        <color theme="1"/>
        <rFont val="Century Schoolbook"/>
        <family val="1"/>
      </rPr>
      <t xml:space="preserve"> is replacing prior years' </t>
    </r>
    <r>
      <rPr>
        <i/>
        <sz val="12"/>
        <color theme="1"/>
        <rFont val="Century Schoolbook"/>
        <family val="1"/>
      </rPr>
      <t xml:space="preserve">Audit Report Reissued Form. </t>
    </r>
    <r>
      <rPr>
        <sz val="12"/>
        <color theme="1"/>
        <rFont val="Century Schoolbook"/>
        <family val="1"/>
      </rPr>
      <t xml:space="preserve">The </t>
    </r>
    <r>
      <rPr>
        <i/>
        <sz val="12"/>
        <color theme="1"/>
        <rFont val="Century Schoolbook"/>
        <family val="1"/>
      </rPr>
      <t>Resubmission Form</t>
    </r>
    <r>
      <rPr>
        <sz val="12"/>
        <color theme="1"/>
        <rFont val="Century Schoolbook"/>
        <family val="1"/>
      </rPr>
      <t xml:space="preserve"> provides instructions for reissuing audit reports and modifying data input workbooks.  See the "Resubmitting Audit Reports and Data" section of our website (link below) for detailed instructions and a matrix of the documents to include in a resubmission.   </t>
    </r>
  </si>
  <si>
    <t>https://www.nctreasurer.com/state-and-local-government-finance-division/local-government-commission/submitting-your-audit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</si>
</sst>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0_);[Red]\(0\)"/>
    <numFmt numFmtId="167" formatCode="0.0"/>
    <numFmt numFmtId="168" formatCode="_(* #,##0.00%_);[Red]_(* \(#,##0.00%\);_(0.00%_);@"/>
    <numFmt numFmtId="169" formatCode="m/d/yy;@"/>
    <numFmt numFmtId="170" formatCode="mm/dd/yyyy"/>
  </numFmts>
  <fonts count="165" x14ac:knownFonts="1">
    <font>
      <sz val="11"/>
      <color theme="1"/>
      <name val="Calibri"/>
      <family val="2"/>
      <scheme val="minor"/>
    </font>
    <font>
      <sz val="11"/>
      <color indexed="8"/>
      <name val="Calibri"/>
      <family val="2"/>
    </font>
    <font>
      <sz val="11"/>
      <color indexed="10"/>
      <name val="Calibri"/>
      <family val="2"/>
    </font>
    <font>
      <b/>
      <sz val="11"/>
      <color indexed="8"/>
      <name val="Calibri"/>
      <family val="2"/>
    </font>
    <font>
      <sz val="11"/>
      <color indexed="62"/>
      <name val="Calibri"/>
      <family val="2"/>
    </font>
    <font>
      <sz val="11"/>
      <color indexed="60"/>
      <name val="Calibri"/>
      <family val="2"/>
    </font>
    <font>
      <sz val="10"/>
      <name val="Times New Roman"/>
      <family val="1"/>
    </font>
    <font>
      <sz val="12"/>
      <color indexed="8"/>
      <name val="Century Schoolbook"/>
      <family val="1"/>
    </font>
    <font>
      <b/>
      <sz val="12"/>
      <color indexed="8"/>
      <name val="Century Schoolbook"/>
      <family val="1"/>
    </font>
    <font>
      <sz val="14"/>
      <color indexed="8"/>
      <name val="Century Schoolbook"/>
      <family val="1"/>
    </font>
    <font>
      <sz val="11"/>
      <color indexed="9"/>
      <name val="Calibri"/>
      <family val="2"/>
    </font>
    <font>
      <b/>
      <sz val="11"/>
      <color indexed="9"/>
      <name val="Calibri"/>
      <family val="2"/>
    </font>
    <font>
      <sz val="11"/>
      <color indexed="17"/>
      <name val="Calibri"/>
      <family val="2"/>
    </font>
    <font>
      <b/>
      <sz val="11"/>
      <color indexed="63"/>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6"/>
      <name val="Calibri"/>
      <family val="2"/>
    </font>
    <font>
      <b/>
      <sz val="11"/>
      <color indexed="53"/>
      <name val="Calibri"/>
      <family val="2"/>
    </font>
    <font>
      <sz val="11"/>
      <color indexed="53"/>
      <name val="Calibri"/>
      <family val="2"/>
    </font>
    <font>
      <sz val="8"/>
      <name val="Arial"/>
      <family val="2"/>
    </font>
    <font>
      <sz val="8"/>
      <name val="Arial"/>
      <family val="2"/>
    </font>
    <font>
      <sz val="12"/>
      <name val="Garamond"/>
      <family val="1"/>
    </font>
    <font>
      <sz val="12"/>
      <name val="Garamond"/>
      <family val="1"/>
    </font>
    <font>
      <u/>
      <sz val="10"/>
      <color indexed="12"/>
      <name val="Arial"/>
      <family val="2"/>
    </font>
    <font>
      <sz val="10"/>
      <name val="Arial"/>
      <family val="2"/>
    </font>
    <font>
      <sz val="8"/>
      <name val="Arial"/>
      <family val="2"/>
    </font>
    <font>
      <sz val="10"/>
      <name val="Arial"/>
      <family val="2"/>
    </font>
    <font>
      <sz val="12"/>
      <name val="Garamond"/>
      <family val="1"/>
    </font>
    <font>
      <sz val="10"/>
      <name val="Arial"/>
      <family val="2"/>
    </font>
    <font>
      <sz val="8"/>
      <name val="Arial"/>
      <family val="2"/>
    </font>
    <font>
      <sz val="12"/>
      <name val="Garamond"/>
      <family val="1"/>
    </font>
    <font>
      <sz val="11"/>
      <color indexed="8"/>
      <name val="Century Schoolbook"/>
      <family val="2"/>
    </font>
    <font>
      <b/>
      <sz val="22"/>
      <color indexed="8"/>
      <name val="Calibri"/>
      <family val="2"/>
    </font>
    <font>
      <sz val="10"/>
      <name val="Calibri"/>
      <family val="2"/>
    </font>
    <font>
      <sz val="10"/>
      <color indexed="8"/>
      <name val="Calibri"/>
      <family val="2"/>
    </font>
    <font>
      <u/>
      <sz val="10"/>
      <name val="Calibri"/>
      <family val="2"/>
    </font>
    <font>
      <u/>
      <sz val="10"/>
      <color indexed="8"/>
      <name val="Calibri"/>
      <family val="2"/>
    </font>
    <font>
      <b/>
      <sz val="10"/>
      <color indexed="8"/>
      <name val="Calibri"/>
      <family val="2"/>
    </font>
    <font>
      <sz val="10"/>
      <color indexed="60"/>
      <name val="Calibri"/>
      <family val="2"/>
    </font>
    <font>
      <sz val="11"/>
      <color indexed="8"/>
      <name val="Calibri"/>
      <family val="2"/>
    </font>
    <font>
      <sz val="11"/>
      <color indexed="8"/>
      <name val="Century Schoolbook"/>
      <family val="2"/>
    </font>
    <font>
      <b/>
      <sz val="22"/>
      <color indexed="8"/>
      <name val="Calibri"/>
      <family val="2"/>
    </font>
    <font>
      <b/>
      <sz val="11"/>
      <color indexed="8"/>
      <name val="Calibri"/>
      <family val="2"/>
    </font>
    <font>
      <b/>
      <sz val="14"/>
      <color indexed="8"/>
      <name val="Calibri"/>
      <family val="2"/>
    </font>
    <font>
      <sz val="9"/>
      <color indexed="8"/>
      <name val="Calibri"/>
      <family val="2"/>
    </font>
    <font>
      <b/>
      <sz val="9"/>
      <color indexed="10"/>
      <name val="Calibri"/>
      <family val="2"/>
    </font>
    <font>
      <sz val="11"/>
      <color indexed="30"/>
      <name val="Calibri"/>
      <family val="2"/>
    </font>
    <font>
      <sz val="11"/>
      <color indexed="8"/>
      <name val="Century Schoolbook"/>
      <family val="1"/>
    </font>
    <font>
      <sz val="14"/>
      <color indexed="8"/>
      <name val="Calibri"/>
      <family val="2"/>
    </font>
    <font>
      <b/>
      <sz val="11"/>
      <color indexed="8"/>
      <name val="Century Schoolbook"/>
      <family val="1"/>
    </font>
    <font>
      <sz val="14"/>
      <name val="Calibri"/>
      <family val="2"/>
    </font>
    <font>
      <b/>
      <sz val="9"/>
      <color indexed="8"/>
      <name val="Calibri"/>
      <family val="2"/>
    </font>
    <font>
      <sz val="24"/>
      <color indexed="9"/>
      <name val="Century Schoolbook"/>
      <family val="1"/>
    </font>
    <font>
      <sz val="24"/>
      <color indexed="26"/>
      <name val="Century Schoolbook"/>
      <family val="1"/>
    </font>
    <font>
      <b/>
      <sz val="12"/>
      <color indexed="9"/>
      <name val="Calibri"/>
      <family val="2"/>
    </font>
    <font>
      <b/>
      <sz val="12"/>
      <color indexed="8"/>
      <name val="Calibri"/>
      <family val="2"/>
    </font>
    <font>
      <b/>
      <sz val="16"/>
      <color indexed="8"/>
      <name val="Calibri"/>
      <family val="2"/>
    </font>
    <font>
      <b/>
      <sz val="10"/>
      <color indexed="8"/>
      <name val="Calibri"/>
      <family val="2"/>
    </font>
    <font>
      <sz val="8"/>
      <color indexed="8"/>
      <name val="Calibri"/>
      <family val="2"/>
    </font>
    <font>
      <sz val="8"/>
      <color indexed="8"/>
      <name val="Century Schoolbook"/>
      <family val="1"/>
    </font>
    <font>
      <b/>
      <sz val="18"/>
      <color indexed="8"/>
      <name val="Calibri"/>
      <family val="2"/>
    </font>
    <font>
      <b/>
      <sz val="11"/>
      <name val="Calibri"/>
      <family val="2"/>
    </font>
    <font>
      <sz val="28"/>
      <color indexed="8"/>
      <name val="Calibri"/>
      <family val="2"/>
    </font>
    <font>
      <b/>
      <sz val="9"/>
      <name val="Calibri"/>
      <family val="2"/>
    </font>
    <font>
      <b/>
      <sz val="20"/>
      <color indexed="8"/>
      <name val="Calibri"/>
      <family val="2"/>
    </font>
    <font>
      <sz val="11"/>
      <name val="Calibri"/>
      <family val="2"/>
    </font>
    <font>
      <sz val="10"/>
      <color indexed="10"/>
      <name val="Calibri"/>
      <family val="2"/>
    </font>
    <font>
      <sz val="12"/>
      <color indexed="10"/>
      <name val="Calibri"/>
      <family val="2"/>
    </font>
    <font>
      <sz val="11"/>
      <color indexed="8"/>
      <name val="Calibri"/>
      <family val="2"/>
    </font>
    <font>
      <sz val="10"/>
      <name val="Calibri"/>
      <family val="2"/>
    </font>
    <font>
      <sz val="10"/>
      <color indexed="8"/>
      <name val="Calibri"/>
      <family val="2"/>
    </font>
    <font>
      <u/>
      <sz val="10"/>
      <name val="Calibri"/>
      <family val="2"/>
    </font>
    <font>
      <u/>
      <sz val="10"/>
      <color indexed="8"/>
      <name val="Calibri"/>
      <family val="2"/>
    </font>
    <font>
      <sz val="10"/>
      <color indexed="8"/>
      <name val="Century Schoolbook"/>
      <family val="1"/>
    </font>
    <font>
      <sz val="11"/>
      <color theme="1"/>
      <name val="Calibri"/>
      <family val="2"/>
      <scheme val="minor"/>
    </font>
    <font>
      <u/>
      <sz val="11"/>
      <color theme="10"/>
      <name val="Calibri"/>
      <family val="2"/>
      <scheme val="minor"/>
    </font>
    <font>
      <u/>
      <sz val="11"/>
      <color theme="10"/>
      <name val="Calibri"/>
      <family val="2"/>
    </font>
    <font>
      <sz val="11"/>
      <color theme="1"/>
      <name val="Century Schoolbook"/>
      <family val="2"/>
    </font>
    <font>
      <sz val="12"/>
      <color theme="1"/>
      <name val="Calibri"/>
      <family val="2"/>
      <scheme val="minor"/>
    </font>
    <font>
      <b/>
      <sz val="22"/>
      <color theme="1"/>
      <name val="Calibri"/>
      <family val="2"/>
      <scheme val="minor"/>
    </font>
    <font>
      <b/>
      <sz val="11"/>
      <color theme="1"/>
      <name val="Calibri"/>
      <family val="2"/>
      <scheme val="minor"/>
    </font>
    <font>
      <sz val="8"/>
      <color theme="1"/>
      <name val="Calibri"/>
      <family val="2"/>
      <scheme val="minor"/>
    </font>
    <font>
      <sz val="8"/>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name val="Century Schoolbook"/>
      <family val="1"/>
    </font>
    <font>
      <sz val="11"/>
      <color theme="1"/>
      <name val="Century Schoolbook"/>
      <family val="1"/>
    </font>
    <font>
      <sz val="11"/>
      <name val="Calibri"/>
      <family val="2"/>
      <scheme val="minor"/>
    </font>
    <font>
      <sz val="12"/>
      <color theme="1"/>
      <name val="Century Schoolbook"/>
      <family val="1"/>
    </font>
    <font>
      <b/>
      <sz val="24"/>
      <color theme="2"/>
      <name val="Century Schoolbook"/>
      <family val="1"/>
    </font>
    <font>
      <b/>
      <sz val="16"/>
      <color theme="1"/>
      <name val="Calibri"/>
      <family val="2"/>
      <scheme val="minor"/>
    </font>
    <font>
      <sz val="24"/>
      <color theme="0"/>
      <name val="Century Schoolbook"/>
      <family val="1"/>
    </font>
    <font>
      <b/>
      <sz val="48"/>
      <color theme="0"/>
      <name val="Century Schoolbook"/>
      <family val="1"/>
    </font>
    <font>
      <sz val="24"/>
      <color theme="2"/>
      <name val="Century Schoolbook"/>
      <family val="1"/>
    </font>
    <font>
      <sz val="10"/>
      <color theme="1"/>
      <name val="Century Schoolbook"/>
      <family val="1"/>
    </font>
    <font>
      <sz val="9"/>
      <color theme="1"/>
      <name val="Century Schoolbook"/>
      <family val="1"/>
    </font>
    <font>
      <sz val="8"/>
      <name val="Arial"/>
      <family val="2"/>
    </font>
    <font>
      <sz val="10"/>
      <name val="Arial"/>
      <family val="2"/>
    </font>
    <font>
      <sz val="12"/>
      <name val="Garamond"/>
      <family val="1"/>
    </font>
    <font>
      <sz val="12"/>
      <color rgb="FFFF0000"/>
      <name val="Century Schoolbook"/>
      <family val="1"/>
    </font>
    <font>
      <i/>
      <sz val="12"/>
      <name val="Cambria"/>
      <family val="1"/>
    </font>
    <font>
      <b/>
      <sz val="10"/>
      <color indexed="9"/>
      <name val="Arial"/>
      <family val="2"/>
    </font>
    <font>
      <b/>
      <sz val="10"/>
      <name val="Arial"/>
      <family val="2"/>
    </font>
    <font>
      <b/>
      <sz val="10"/>
      <color indexed="12"/>
      <name val="Arial"/>
      <family val="2"/>
    </font>
    <font>
      <sz val="9"/>
      <name val="Arial"/>
      <family val="2"/>
    </font>
    <font>
      <b/>
      <sz val="9"/>
      <color indexed="18"/>
      <name val="Arial"/>
      <family val="2"/>
    </font>
    <font>
      <b/>
      <sz val="9"/>
      <color indexed="9"/>
      <name val="Arial"/>
      <family val="2"/>
    </font>
    <font>
      <b/>
      <sz val="9"/>
      <name val="Arial"/>
      <family val="2"/>
    </font>
    <font>
      <b/>
      <sz val="10"/>
      <color theme="0"/>
      <name val="Arial"/>
      <family val="2"/>
    </font>
    <font>
      <sz val="11"/>
      <color rgb="FF9C6500"/>
      <name val="Calibri"/>
      <family val="2"/>
      <scheme val="minor"/>
    </font>
    <font>
      <sz val="10"/>
      <color indexed="63"/>
      <name val="Arial"/>
      <family val="2"/>
    </font>
    <font>
      <b/>
      <i/>
      <sz val="10"/>
      <color indexed="63"/>
      <name val="Arial"/>
      <family val="2"/>
    </font>
    <font>
      <b/>
      <sz val="10"/>
      <color indexed="8"/>
      <name val="Arial"/>
      <family val="2"/>
    </font>
    <font>
      <sz val="11"/>
      <color theme="0"/>
      <name val="Century Schoolbook"/>
      <family val="2"/>
    </font>
    <font>
      <sz val="11"/>
      <color rgb="FF9C0006"/>
      <name val="Century Schoolbook"/>
      <family val="2"/>
    </font>
    <font>
      <b/>
      <sz val="11"/>
      <color rgb="FFFA7D00"/>
      <name val="Century Schoolbook"/>
      <family val="2"/>
    </font>
    <font>
      <b/>
      <sz val="11"/>
      <color theme="0"/>
      <name val="Century Schoolbook"/>
      <family val="2"/>
    </font>
    <font>
      <i/>
      <sz val="11"/>
      <color rgb="FF7F7F7F"/>
      <name val="Century Schoolbook"/>
      <family val="2"/>
    </font>
    <font>
      <sz val="11"/>
      <color rgb="FF006100"/>
      <name val="Century Schoolbook"/>
      <family val="2"/>
    </font>
    <font>
      <b/>
      <sz val="15"/>
      <color theme="3"/>
      <name val="Century Schoolbook"/>
      <family val="2"/>
    </font>
    <font>
      <b/>
      <sz val="13"/>
      <color theme="3"/>
      <name val="Century Schoolbook"/>
      <family val="2"/>
    </font>
    <font>
      <b/>
      <sz val="11"/>
      <color theme="3"/>
      <name val="Century Schoolbook"/>
      <family val="2"/>
    </font>
    <font>
      <sz val="11"/>
      <color rgb="FF3F3F76"/>
      <name val="Century Schoolbook"/>
      <family val="2"/>
    </font>
    <font>
      <sz val="11"/>
      <color rgb="FFFA7D00"/>
      <name val="Century Schoolbook"/>
      <family val="2"/>
    </font>
    <font>
      <sz val="11"/>
      <color rgb="FF9C6500"/>
      <name val="Century Schoolbook"/>
      <family val="2"/>
    </font>
    <font>
      <b/>
      <sz val="11"/>
      <color rgb="FF3F3F3F"/>
      <name val="Century Schoolbook"/>
      <family val="2"/>
    </font>
    <font>
      <b/>
      <sz val="18"/>
      <color theme="3"/>
      <name val="Cambria"/>
      <family val="2"/>
      <scheme val="major"/>
    </font>
    <font>
      <b/>
      <sz val="11"/>
      <color theme="1"/>
      <name val="Century Schoolbook"/>
      <family val="2"/>
    </font>
    <font>
      <sz val="11"/>
      <color rgb="FFFF0000"/>
      <name val="Century Schoolbook"/>
      <family val="2"/>
    </font>
    <font>
      <b/>
      <sz val="16"/>
      <color theme="1"/>
      <name val="Century Schoolbook"/>
      <family val="1"/>
    </font>
    <font>
      <b/>
      <sz val="11"/>
      <color theme="5" tint="-0.249977111117893"/>
      <name val="Calibri"/>
      <family val="2"/>
      <scheme val="minor"/>
    </font>
    <font>
      <i/>
      <sz val="12"/>
      <color theme="1"/>
      <name val="Century Schoolbook"/>
      <family val="1"/>
    </font>
    <font>
      <sz val="10"/>
      <color rgb="FF000000"/>
      <name val="Times New Roman"/>
      <family val="1"/>
    </font>
    <font>
      <sz val="10"/>
      <color rgb="FF000000"/>
      <name val="Times New Roman"/>
      <family val="1"/>
    </font>
    <font>
      <u/>
      <sz val="10"/>
      <color indexed="12"/>
      <name val="Times New Roman"/>
      <family val="1"/>
    </font>
    <font>
      <u/>
      <sz val="10"/>
      <color theme="10"/>
      <name val="Times New Roman"/>
      <family val="1"/>
    </font>
    <font>
      <sz val="8"/>
      <name val="Arial"/>
      <family val="2"/>
    </font>
    <font>
      <sz val="10"/>
      <name val="Arial"/>
      <family val="2"/>
    </font>
    <font>
      <sz val="12"/>
      <name val="Garamond"/>
      <family val="1"/>
    </font>
    <font>
      <sz val="10"/>
      <color rgb="FF000000"/>
      <name val="Times New Roman"/>
      <family val="1"/>
    </font>
    <font>
      <b/>
      <sz val="14"/>
      <color theme="1"/>
      <name val="Calibri"/>
      <family val="2"/>
      <scheme val="minor"/>
    </font>
    <font>
      <sz val="9"/>
      <color rgb="FFFF0000"/>
      <name val="Calibri"/>
      <family val="2"/>
      <scheme val="minor"/>
    </font>
    <font>
      <b/>
      <sz val="11"/>
      <color rgb="FFFF0000"/>
      <name val="Calibri"/>
      <family val="2"/>
      <scheme val="minor"/>
    </font>
    <font>
      <sz val="18"/>
      <color theme="0"/>
      <name val="Calibri"/>
      <family val="2"/>
      <scheme val="minor"/>
    </font>
    <font>
      <b/>
      <i/>
      <sz val="12"/>
      <name val="Cambria"/>
      <family val="1"/>
    </font>
    <font>
      <i/>
      <sz val="12"/>
      <color rgb="FFFF0000"/>
      <name val="Cambria"/>
      <family val="1"/>
    </font>
    <font>
      <i/>
      <u/>
      <sz val="12"/>
      <color rgb="FFFF0000"/>
      <name val="Cambria"/>
      <family val="1"/>
    </font>
    <font>
      <b/>
      <i/>
      <sz val="14"/>
      <color theme="0"/>
      <name val="Cambria"/>
      <family val="1"/>
    </font>
    <font>
      <i/>
      <sz val="14"/>
      <color theme="0"/>
      <name val="Cambria"/>
      <family val="1"/>
    </font>
    <font>
      <i/>
      <sz val="14"/>
      <color theme="0"/>
      <name val="Century Schoolbook"/>
      <family val="1"/>
    </font>
    <font>
      <sz val="12"/>
      <color theme="0"/>
      <name val="Century Schoolbook"/>
      <family val="1"/>
    </font>
  </fonts>
  <fills count="77">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43"/>
        <bgColor indexed="64"/>
      </patternFill>
    </fill>
    <fill>
      <patternFill patternType="solid">
        <fgColor indexed="8"/>
        <bgColor indexed="64"/>
      </patternFill>
    </fill>
    <fill>
      <patternFill patternType="solid">
        <fgColor indexed="51"/>
        <bgColor indexed="64"/>
      </patternFill>
    </fill>
    <fill>
      <patternFill patternType="solid">
        <fgColor indexed="30"/>
        <bgColor indexed="64"/>
      </patternFill>
    </fill>
    <fill>
      <patternFill patternType="solid">
        <fgColor indexed="49"/>
        <bgColor indexed="64"/>
      </patternFill>
    </fill>
    <fill>
      <patternFill patternType="solid">
        <fgColor indexed="47"/>
        <bgColor indexed="64"/>
      </patternFill>
    </fill>
    <fill>
      <patternFill patternType="solid">
        <fgColor indexed="29"/>
        <bgColor indexed="64"/>
      </patternFill>
    </fill>
    <fill>
      <patternFill patternType="solid">
        <fgColor indexed="31"/>
        <bgColor indexed="64"/>
      </patternFill>
    </fill>
    <fill>
      <patternFill patternType="solid">
        <fgColor indexed="11"/>
        <bgColor indexed="64"/>
      </patternFill>
    </fill>
    <fill>
      <patternFill patternType="solid">
        <fgColor theme="7"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indexed="18"/>
        <bgColor indexed="64"/>
      </patternFill>
    </fill>
    <fill>
      <patternFill patternType="solid">
        <fgColor rgb="FF99CCFF"/>
        <bgColor indexed="64"/>
      </patternFill>
    </fill>
    <fill>
      <patternFill patternType="solid">
        <fgColor indexed="44"/>
        <bgColor indexed="64"/>
      </patternFill>
    </fill>
    <fill>
      <patternFill patternType="solid">
        <fgColor indexed="22"/>
        <bgColor indexed="64"/>
      </patternFill>
    </fill>
    <fill>
      <patternFill patternType="solid">
        <fgColor theme="1" tint="0.2499465926084170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8" tint="0.59999389629810485"/>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44"/>
      </left>
      <right style="thin">
        <color indexed="44"/>
      </right>
      <top style="thin">
        <color indexed="44"/>
      </top>
      <bottom style="thin">
        <color indexed="44"/>
      </bottom>
      <diagonal/>
    </border>
    <border>
      <left/>
      <right style="thin">
        <color indexed="64"/>
      </right>
      <top style="thin">
        <color indexed="64"/>
      </top>
      <bottom style="thin">
        <color indexed="64"/>
      </bottom>
      <diagonal/>
    </border>
    <border>
      <left style="thin">
        <color indexed="44"/>
      </left>
      <right/>
      <top style="thin">
        <color indexed="44"/>
      </top>
      <bottom/>
      <diagonal/>
    </border>
    <border>
      <left style="thin">
        <color indexed="44"/>
      </left>
      <right/>
      <top style="thin">
        <color indexed="44"/>
      </top>
      <bottom style="thin">
        <color indexed="44"/>
      </bottom>
      <diagonal/>
    </border>
    <border>
      <left style="thin">
        <color indexed="44"/>
      </left>
      <right/>
      <top/>
      <bottom style="thin">
        <color indexed="44"/>
      </bottom>
      <diagonal/>
    </border>
    <border>
      <left style="thin">
        <color indexed="44"/>
      </left>
      <right style="thin">
        <color indexed="44"/>
      </right>
      <top style="thin">
        <color indexed="44"/>
      </top>
      <bottom/>
      <diagonal/>
    </border>
    <border>
      <left/>
      <right style="thin">
        <color indexed="44"/>
      </right>
      <top style="thin">
        <color indexed="44"/>
      </top>
      <bottom/>
      <diagonal/>
    </border>
    <border>
      <left/>
      <right style="thin">
        <color indexed="44"/>
      </right>
      <top style="thin">
        <color indexed="44"/>
      </top>
      <bottom style="thin">
        <color indexed="44"/>
      </bottom>
      <diagonal/>
    </border>
    <border>
      <left style="thin">
        <color indexed="64"/>
      </left>
      <right/>
      <top/>
      <bottom/>
      <diagonal/>
    </border>
    <border>
      <left style="thin">
        <color indexed="64"/>
      </left>
      <right style="thin">
        <color indexed="44"/>
      </right>
      <top style="thin">
        <color indexed="44"/>
      </top>
      <bottom style="thin">
        <color indexed="4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bottom/>
      <diagonal/>
    </border>
    <border>
      <left style="medium">
        <color auto="1"/>
      </left>
      <right style="medium">
        <color auto="1"/>
      </right>
      <top style="medium">
        <color auto="1"/>
      </top>
      <bottom style="medium">
        <color auto="1"/>
      </bottom>
      <diagonal/>
    </border>
    <border>
      <left/>
      <right style="medium">
        <color indexed="64"/>
      </right>
      <top/>
      <bottom style="thin">
        <color indexed="64"/>
      </bottom>
      <diagonal/>
    </border>
    <border>
      <left/>
      <right style="thin">
        <color theme="3" tint="0.59996337778862885"/>
      </right>
      <top style="thin">
        <color theme="3" tint="0.59996337778862885"/>
      </top>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theme="3" tint="0.59996337778862885"/>
      </top>
      <bottom/>
      <diagonal/>
    </border>
    <border>
      <left style="thin">
        <color indexed="44"/>
      </left>
      <right style="thin">
        <color indexed="44"/>
      </right>
      <top/>
      <bottom style="thin">
        <color indexed="44"/>
      </bottom>
      <diagonal/>
    </border>
    <border>
      <left style="thin">
        <color indexed="44"/>
      </left>
      <right/>
      <top/>
      <bottom/>
      <diagonal/>
    </border>
  </borders>
  <cellStyleXfs count="30187">
    <xf numFmtId="0" fontId="0"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0" fillId="3"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0" fillId="15" borderId="1" applyNumberFormat="0" applyAlignment="0" applyProtection="0"/>
    <xf numFmtId="0" fontId="20" fillId="15" borderId="1" applyNumberFormat="0" applyAlignment="0" applyProtection="0"/>
    <xf numFmtId="0" fontId="11" fillId="7" borderId="2" applyNumberFormat="0" applyAlignment="0" applyProtection="0"/>
    <xf numFmtId="0" fontId="11" fillId="7" borderId="2" applyNumberFormat="0" applyAlignment="0" applyProtection="0"/>
    <xf numFmtId="43" fontId="42" fillId="0" borderId="0" applyFont="0" applyFill="0" applyBorder="0" applyAlignment="0" applyProtection="0"/>
    <xf numFmtId="43" fontId="43" fillId="0" borderId="0" applyFont="0" applyFill="0" applyBorder="0" applyAlignment="0" applyProtection="0"/>
    <xf numFmtId="43" fontId="42"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3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3" fillId="0" borderId="0" applyFont="0" applyFill="0" applyBorder="0" applyAlignment="0" applyProtection="0"/>
    <xf numFmtId="43" fontId="34" fillId="0" borderId="0" applyFont="0" applyFill="0" applyBorder="0" applyAlignment="0" applyProtection="0"/>
    <xf numFmtId="43" fontId="4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34"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6" fillId="0" borderId="3"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4" fillId="12" borderId="1" applyNumberFormat="0" applyAlignment="0" applyProtection="0"/>
    <xf numFmtId="0" fontId="4" fillId="12"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5" fillId="19" borderId="0" applyNumberFormat="0" applyBorder="0" applyAlignment="0" applyProtection="0"/>
    <xf numFmtId="0" fontId="5" fillId="19" borderId="0" applyNumberFormat="0" applyBorder="0" applyAlignment="0" applyProtection="0"/>
    <xf numFmtId="0" fontId="77" fillId="0" borderId="0"/>
    <xf numFmtId="0" fontId="77" fillId="0" borderId="0"/>
    <xf numFmtId="0" fontId="8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8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80" fillId="0" borderId="0"/>
    <xf numFmtId="0" fontId="8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80" fillId="0" borderId="0"/>
    <xf numFmtId="0" fontId="8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4" fillId="0" borderId="0"/>
    <xf numFmtId="0" fontId="22" fillId="0" borderId="0"/>
    <xf numFmtId="0" fontId="23" fillId="0" borderId="0"/>
    <xf numFmtId="0" fontId="22" fillId="0" borderId="0"/>
    <xf numFmtId="0" fontId="22" fillId="0" borderId="0"/>
    <xf numFmtId="0" fontId="22" fillId="0" borderId="0"/>
    <xf numFmtId="0" fontId="22" fillId="0" borderId="0"/>
    <xf numFmtId="0" fontId="28" fillId="0" borderId="0"/>
    <xf numFmtId="0" fontId="22" fillId="0" borderId="0"/>
    <xf numFmtId="0" fontId="22" fillId="0" borderId="0"/>
    <xf numFmtId="0" fontId="32" fillId="0" borderId="0"/>
    <xf numFmtId="0" fontId="22" fillId="0" borderId="0"/>
    <xf numFmtId="0" fontId="32" fillId="0" borderId="0"/>
    <xf numFmtId="0" fontId="22" fillId="0" borderId="0"/>
    <xf numFmtId="0" fontId="22" fillId="0" borderId="0"/>
    <xf numFmtId="0" fontId="32" fillId="0" borderId="0"/>
    <xf numFmtId="0" fontId="22" fillId="0" borderId="0"/>
    <xf numFmtId="0" fontId="22" fillId="0" borderId="0"/>
    <xf numFmtId="0" fontId="32" fillId="0" borderId="0"/>
    <xf numFmtId="0" fontId="22" fillId="0" borderId="0"/>
    <xf numFmtId="0" fontId="32" fillId="0" borderId="0"/>
    <xf numFmtId="0" fontId="22" fillId="0" borderId="0"/>
    <xf numFmtId="0" fontId="32" fillId="0" borderId="0"/>
    <xf numFmtId="0" fontId="22" fillId="0" borderId="0"/>
    <xf numFmtId="0" fontId="32" fillId="0" borderId="0"/>
    <xf numFmtId="0" fontId="22" fillId="0" borderId="0"/>
    <xf numFmtId="0" fontId="32" fillId="0" borderId="0"/>
    <xf numFmtId="0" fontId="22" fillId="0" borderId="0"/>
    <xf numFmtId="0" fontId="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3" fillId="0" borderId="0"/>
    <xf numFmtId="0" fontId="2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2" fillId="0" borderId="0"/>
    <xf numFmtId="0" fontId="23" fillId="0" borderId="0"/>
    <xf numFmtId="0" fontId="27" fillId="0" borderId="0"/>
    <xf numFmtId="0" fontId="14" fillId="0" borderId="0"/>
    <xf numFmtId="0" fontId="29" fillId="0" borderId="0"/>
    <xf numFmtId="0" fontId="14" fillId="0" borderId="0"/>
    <xf numFmtId="0" fontId="14" fillId="0" borderId="0"/>
    <xf numFmtId="0" fontId="31" fillId="0" borderId="0"/>
    <xf numFmtId="0" fontId="14" fillId="0" borderId="0"/>
    <xf numFmtId="0" fontId="31" fillId="0" borderId="0"/>
    <xf numFmtId="0" fontId="14" fillId="0" borderId="0"/>
    <xf numFmtId="0" fontId="14" fillId="0" borderId="0"/>
    <xf numFmtId="0" fontId="31" fillId="0" borderId="0"/>
    <xf numFmtId="0" fontId="14" fillId="0" borderId="0"/>
    <xf numFmtId="0" fontId="14" fillId="0" borderId="0"/>
    <xf numFmtId="0" fontId="31" fillId="0" borderId="0"/>
    <xf numFmtId="0" fontId="14" fillId="0" borderId="0"/>
    <xf numFmtId="0" fontId="31" fillId="0" borderId="0"/>
    <xf numFmtId="0" fontId="14" fillId="0" borderId="0"/>
    <xf numFmtId="0" fontId="31" fillId="0" borderId="0"/>
    <xf numFmtId="0" fontId="14" fillId="0" borderId="0"/>
    <xf numFmtId="0" fontId="31" fillId="0" borderId="0"/>
    <xf numFmtId="0" fontId="14" fillId="0" borderId="0"/>
    <xf numFmtId="0" fontId="31" fillId="0" borderId="0"/>
    <xf numFmtId="0" fontId="14" fillId="0" borderId="0"/>
    <xf numFmtId="0" fontId="23" fillId="0" borderId="0"/>
    <xf numFmtId="0" fontId="22" fillId="0" borderId="0"/>
    <xf numFmtId="0" fontId="29" fillId="0" borderId="0"/>
    <xf numFmtId="0" fontId="14" fillId="0" borderId="0"/>
    <xf numFmtId="0" fontId="14" fillId="0" borderId="0"/>
    <xf numFmtId="0" fontId="31" fillId="0" borderId="0"/>
    <xf numFmtId="0" fontId="14" fillId="0" borderId="0"/>
    <xf numFmtId="0" fontId="31" fillId="0" borderId="0"/>
    <xf numFmtId="0" fontId="14" fillId="0" borderId="0"/>
    <xf numFmtId="0" fontId="14" fillId="0" borderId="0"/>
    <xf numFmtId="0" fontId="31" fillId="0" borderId="0"/>
    <xf numFmtId="0" fontId="14" fillId="0" borderId="0"/>
    <xf numFmtId="0" fontId="14" fillId="0" borderId="0"/>
    <xf numFmtId="0" fontId="31" fillId="0" borderId="0"/>
    <xf numFmtId="0" fontId="14" fillId="0" borderId="0"/>
    <xf numFmtId="0" fontId="31" fillId="0" borderId="0"/>
    <xf numFmtId="0" fontId="14" fillId="0" borderId="0"/>
    <xf numFmtId="0" fontId="31" fillId="0" borderId="0"/>
    <xf numFmtId="0" fontId="14" fillId="0" borderId="0"/>
    <xf numFmtId="0" fontId="22" fillId="0" borderId="0"/>
    <xf numFmtId="0" fontId="31" fillId="0" borderId="0"/>
    <xf numFmtId="0" fontId="14" fillId="0" borderId="0"/>
    <xf numFmtId="0" fontId="31" fillId="0" borderId="0"/>
    <xf numFmtId="0" fontId="14" fillId="0" borderId="0"/>
    <xf numFmtId="0" fontId="22" fillId="0" borderId="0"/>
    <xf numFmtId="0" fontId="22" fillId="0" borderId="0"/>
    <xf numFmtId="0" fontId="28" fillId="0" borderId="0"/>
    <xf numFmtId="0" fontId="22" fillId="0" borderId="0"/>
    <xf numFmtId="0" fontId="22" fillId="0" borderId="0"/>
    <xf numFmtId="0" fontId="32" fillId="0" borderId="0"/>
    <xf numFmtId="0" fontId="22" fillId="0" borderId="0"/>
    <xf numFmtId="0" fontId="32" fillId="0" borderId="0"/>
    <xf numFmtId="0" fontId="22" fillId="0" borderId="0"/>
    <xf numFmtId="0" fontId="22" fillId="0" borderId="0"/>
    <xf numFmtId="0" fontId="32" fillId="0" borderId="0"/>
    <xf numFmtId="0" fontId="22" fillId="0" borderId="0"/>
    <xf numFmtId="0" fontId="22" fillId="0" borderId="0"/>
    <xf numFmtId="0" fontId="32" fillId="0" borderId="0"/>
    <xf numFmtId="0" fontId="22" fillId="0" borderId="0"/>
    <xf numFmtId="0" fontId="32" fillId="0" borderId="0"/>
    <xf numFmtId="0" fontId="22" fillId="0" borderId="0"/>
    <xf numFmtId="0" fontId="32" fillId="0" borderId="0"/>
    <xf numFmtId="0" fontId="22" fillId="0" borderId="0"/>
    <xf numFmtId="0" fontId="22" fillId="0" borderId="0"/>
    <xf numFmtId="0" fontId="22" fillId="0" borderId="0"/>
    <xf numFmtId="0" fontId="31" fillId="0" borderId="0"/>
    <xf numFmtId="0" fontId="32" fillId="0" borderId="0"/>
    <xf numFmtId="0" fontId="22" fillId="0" borderId="0"/>
    <xf numFmtId="0" fontId="77" fillId="0" borderId="0"/>
    <xf numFmtId="0" fontId="77" fillId="0" borderId="0"/>
    <xf numFmtId="0" fontId="14" fillId="0" borderId="0"/>
    <xf numFmtId="0" fontId="14" fillId="0" borderId="0"/>
    <xf numFmtId="0" fontId="14" fillId="0" borderId="0"/>
    <xf numFmtId="0" fontId="22" fillId="0" borderId="0"/>
    <xf numFmtId="0" fontId="77" fillId="0" borderId="0"/>
    <xf numFmtId="0" fontId="77" fillId="0" borderId="0"/>
    <xf numFmtId="0" fontId="22" fillId="0" borderId="0"/>
    <xf numFmtId="0" fontId="77" fillId="0" borderId="0"/>
    <xf numFmtId="0" fontId="77" fillId="0" borderId="0"/>
    <xf numFmtId="0" fontId="32" fillId="0" borderId="0"/>
    <xf numFmtId="0" fontId="77" fillId="0" borderId="0"/>
    <xf numFmtId="0" fontId="77" fillId="0" borderId="0"/>
    <xf numFmtId="0" fontId="32" fillId="0" borderId="0"/>
    <xf numFmtId="0" fontId="2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2" fillId="0" borderId="0"/>
    <xf numFmtId="0" fontId="22" fillId="0" borderId="0"/>
    <xf numFmtId="0" fontId="14" fillId="0" borderId="0"/>
    <xf numFmtId="0" fontId="25" fillId="0" borderId="0"/>
    <xf numFmtId="0" fontId="24" fillId="0" borderId="0"/>
    <xf numFmtId="0" fontId="24" fillId="0" borderId="0"/>
    <xf numFmtId="0" fontId="14" fillId="0" borderId="0"/>
    <xf numFmtId="0" fontId="14" fillId="0" borderId="0"/>
    <xf numFmtId="0" fontId="14" fillId="0" borderId="0"/>
    <xf numFmtId="0" fontId="27" fillId="0" borderId="0"/>
    <xf numFmtId="0" fontId="14" fillId="0" borderId="0"/>
    <xf numFmtId="0" fontId="29" fillId="0" borderId="0"/>
    <xf numFmtId="0" fontId="14" fillId="0" borderId="0"/>
    <xf numFmtId="0" fontId="14" fillId="0" borderId="0"/>
    <xf numFmtId="0" fontId="31" fillId="0" borderId="0"/>
    <xf numFmtId="0" fontId="14" fillId="0" borderId="0"/>
    <xf numFmtId="0" fontId="31" fillId="0" borderId="0"/>
    <xf numFmtId="0" fontId="14" fillId="0" borderId="0"/>
    <xf numFmtId="0" fontId="14" fillId="0" borderId="0"/>
    <xf numFmtId="0" fontId="31" fillId="0" borderId="0"/>
    <xf numFmtId="0" fontId="14" fillId="0" borderId="0"/>
    <xf numFmtId="0" fontId="14" fillId="0" borderId="0"/>
    <xf numFmtId="0" fontId="31" fillId="0" borderId="0"/>
    <xf numFmtId="0" fontId="14" fillId="0" borderId="0"/>
    <xf numFmtId="0" fontId="31" fillId="0" borderId="0"/>
    <xf numFmtId="0" fontId="14" fillId="0" borderId="0"/>
    <xf numFmtId="0" fontId="31" fillId="0" borderId="0"/>
    <xf numFmtId="0" fontId="14" fillId="0" borderId="0"/>
    <xf numFmtId="0" fontId="31" fillId="0" borderId="0"/>
    <xf numFmtId="0" fontId="14" fillId="0" borderId="0"/>
    <xf numFmtId="0" fontId="31" fillId="0" borderId="0"/>
    <xf numFmtId="0" fontId="14" fillId="0" borderId="0"/>
    <xf numFmtId="0" fontId="14" fillId="0" borderId="0"/>
    <xf numFmtId="0" fontId="29" fillId="0" borderId="0"/>
    <xf numFmtId="0" fontId="14" fillId="0" borderId="0"/>
    <xf numFmtId="0" fontId="14" fillId="0" borderId="0"/>
    <xf numFmtId="0" fontId="31" fillId="0" borderId="0"/>
    <xf numFmtId="0" fontId="14" fillId="0" borderId="0"/>
    <xf numFmtId="0" fontId="31" fillId="0" borderId="0"/>
    <xf numFmtId="0" fontId="14" fillId="0" borderId="0"/>
    <xf numFmtId="0" fontId="14" fillId="0" borderId="0"/>
    <xf numFmtId="0" fontId="31" fillId="0" borderId="0"/>
    <xf numFmtId="0" fontId="14" fillId="0" borderId="0"/>
    <xf numFmtId="0" fontId="14" fillId="0" borderId="0"/>
    <xf numFmtId="0" fontId="31" fillId="0" borderId="0"/>
    <xf numFmtId="0" fontId="14" fillId="0" borderId="0"/>
    <xf numFmtId="0" fontId="31" fillId="0" borderId="0"/>
    <xf numFmtId="0" fontId="14" fillId="0" borderId="0"/>
    <xf numFmtId="0" fontId="31" fillId="0" borderId="0"/>
    <xf numFmtId="0" fontId="14" fillId="0" borderId="0"/>
    <xf numFmtId="0" fontId="31" fillId="0" borderId="0"/>
    <xf numFmtId="0" fontId="14" fillId="0" borderId="0"/>
    <xf numFmtId="0" fontId="14" fillId="0" borderId="0"/>
    <xf numFmtId="0" fontId="14" fillId="0" borderId="0"/>
    <xf numFmtId="0" fontId="31" fillId="0" borderId="0"/>
    <xf numFmtId="0" fontId="14" fillId="0" borderId="0"/>
    <xf numFmtId="0" fontId="31" fillId="0" borderId="0"/>
    <xf numFmtId="0" fontId="14" fillId="0" borderId="0"/>
    <xf numFmtId="0" fontId="22" fillId="0" borderId="0"/>
    <xf numFmtId="0" fontId="24"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5" fillId="0" borderId="0"/>
    <xf numFmtId="0" fontId="24" fillId="0" borderId="0"/>
    <xf numFmtId="0" fontId="30" fillId="0" borderId="0"/>
    <xf numFmtId="0" fontId="24" fillId="0" borderId="0"/>
    <xf numFmtId="0" fontId="24" fillId="0" borderId="0"/>
    <xf numFmtId="0" fontId="33" fillId="0" borderId="0"/>
    <xf numFmtId="0" fontId="24" fillId="0" borderId="0"/>
    <xf numFmtId="0" fontId="33" fillId="0" borderId="0"/>
    <xf numFmtId="0" fontId="24" fillId="0" borderId="0"/>
    <xf numFmtId="0" fontId="24" fillId="0" borderId="0"/>
    <xf numFmtId="0" fontId="33" fillId="0" borderId="0"/>
    <xf numFmtId="0" fontId="24" fillId="0" borderId="0"/>
    <xf numFmtId="0" fontId="24" fillId="0" borderId="0"/>
    <xf numFmtId="0" fontId="33" fillId="0" borderId="0"/>
    <xf numFmtId="0" fontId="24" fillId="0" borderId="0"/>
    <xf numFmtId="0" fontId="33" fillId="0" borderId="0"/>
    <xf numFmtId="0" fontId="24" fillId="0" borderId="0"/>
    <xf numFmtId="0" fontId="33" fillId="0" borderId="0"/>
    <xf numFmtId="0" fontId="24"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4" fillId="0" borderId="0"/>
    <xf numFmtId="0" fontId="33" fillId="0" borderId="0"/>
    <xf numFmtId="0" fontId="33" fillId="0" borderId="0"/>
    <xf numFmtId="0" fontId="24" fillId="0" borderId="0"/>
    <xf numFmtId="0" fontId="77" fillId="0" borderId="0"/>
    <xf numFmtId="0" fontId="77" fillId="0" borderId="0"/>
    <xf numFmtId="0" fontId="24" fillId="0" borderId="0"/>
    <xf numFmtId="0" fontId="24" fillId="0" borderId="0"/>
    <xf numFmtId="0" fontId="77" fillId="0" borderId="0"/>
    <xf numFmtId="0" fontId="77" fillId="0" borderId="0"/>
    <xf numFmtId="0" fontId="77" fillId="0" borderId="0"/>
    <xf numFmtId="0" fontId="77" fillId="0" borderId="0"/>
    <xf numFmtId="0" fontId="33" fillId="0" borderId="0"/>
    <xf numFmtId="0" fontId="24"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4" fillId="0" borderId="0"/>
    <xf numFmtId="0" fontId="77" fillId="0" borderId="0"/>
    <xf numFmtId="0" fontId="77" fillId="0" borderId="0"/>
    <xf numFmtId="0" fontId="77" fillId="0" borderId="0"/>
    <xf numFmtId="0" fontId="77" fillId="0" borderId="0"/>
    <xf numFmtId="0" fontId="77" fillId="0" borderId="0"/>
    <xf numFmtId="0" fontId="77" fillId="0" borderId="0"/>
    <xf numFmtId="0" fontId="80" fillId="0" borderId="0"/>
    <xf numFmtId="0" fontId="80" fillId="0" borderId="0"/>
    <xf numFmtId="0" fontId="80" fillId="0" borderId="0"/>
    <xf numFmtId="0" fontId="77" fillId="0" borderId="0"/>
    <xf numFmtId="0" fontId="77" fillId="0" borderId="0"/>
    <xf numFmtId="0" fontId="14" fillId="5" borderId="7" applyNumberFormat="0" applyFont="0" applyAlignment="0" applyProtection="0"/>
    <xf numFmtId="0" fontId="14" fillId="5" borderId="7" applyNumberFormat="0" applyFont="0" applyAlignment="0" applyProtection="0"/>
    <xf numFmtId="0" fontId="13" fillId="15" borderId="8" applyNumberFormat="0" applyAlignment="0" applyProtection="0"/>
    <xf numFmtId="0" fontId="13" fillId="15" borderId="8" applyNumberFormat="0" applyAlignment="0" applyProtection="0"/>
    <xf numFmtId="9" fontId="25" fillId="0" borderId="0" applyFont="0" applyFill="0" applyBorder="0" applyAlignment="0" applyProtection="0"/>
    <xf numFmtId="9" fontId="24" fillId="0" borderId="0" applyFont="0" applyFill="0" applyBorder="0" applyAlignment="0" applyProtection="0"/>
    <xf numFmtId="9" fontId="43" fillId="0" borderId="0" applyFont="0" applyFill="0" applyBorder="0" applyAlignment="0" applyProtection="0"/>
    <xf numFmtId="0" fontId="15" fillId="0" borderId="0" applyNumberFormat="0" applyFill="0" applyBorder="0" applyAlignment="0" applyProtection="0"/>
    <xf numFmtId="0" fontId="44" fillId="29" borderId="0" applyFont="0" applyBorder="0" applyAlignment="0">
      <alignment horizontal="center" wrapText="1"/>
    </xf>
    <xf numFmtId="0" fontId="44" fillId="29" borderId="0" applyFont="0" applyBorder="0" applyAlignment="0">
      <alignment horizontal="center" wrapText="1"/>
    </xf>
    <xf numFmtId="0" fontId="35" fillId="29" borderId="0" applyFont="0" applyBorder="0" applyAlignment="0">
      <alignment horizontal="center" wrapText="1"/>
    </xf>
    <xf numFmtId="0" fontId="3" fillId="0" borderId="9" applyNumberFormat="0" applyFill="0" applyAlignment="0" applyProtection="0"/>
    <xf numFmtId="0" fontId="3" fillId="0" borderId="9"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2" fillId="29" borderId="0" applyFont="0" applyBorder="0" applyAlignment="0">
      <alignment horizontal="center" wrapText="1"/>
    </xf>
    <xf numFmtId="43" fontId="80" fillId="0" borderId="0" applyFont="0" applyFill="0" applyBorder="0" applyAlignment="0" applyProtection="0"/>
    <xf numFmtId="43" fontId="77" fillId="0" borderId="0" applyFont="0" applyFill="0" applyBorder="0" applyAlignment="0" applyProtection="0"/>
    <xf numFmtId="43" fontId="80" fillId="0" borderId="0" applyFont="0" applyFill="0" applyBorder="0" applyAlignment="0" applyProtection="0"/>
    <xf numFmtId="43" fontId="77" fillId="0" borderId="0" applyFont="0" applyFill="0" applyBorder="0" applyAlignment="0" applyProtection="0"/>
    <xf numFmtId="43" fontId="80" fillId="0" borderId="0" applyFont="0" applyFill="0" applyBorder="0" applyAlignment="0" applyProtection="0"/>
    <xf numFmtId="44" fontId="77" fillId="0" borderId="0" applyFont="0" applyFill="0" applyBorder="0" applyAlignment="0" applyProtection="0"/>
    <xf numFmtId="44" fontId="80" fillId="0" borderId="0" applyFont="0" applyFill="0" applyBorder="0" applyAlignment="0" applyProtection="0"/>
    <xf numFmtId="0" fontId="32" fillId="0" borderId="0"/>
    <xf numFmtId="0" fontId="32" fillId="0" borderId="0"/>
    <xf numFmtId="0" fontId="31" fillId="0" borderId="0"/>
    <xf numFmtId="9" fontId="80" fillId="0" borderId="0" applyFont="0" applyFill="0" applyBorder="0" applyAlignment="0" applyProtection="0"/>
    <xf numFmtId="43" fontId="77" fillId="0" borderId="0" applyFont="0" applyFill="0" applyBorder="0" applyAlignment="0" applyProtection="0"/>
    <xf numFmtId="43" fontId="80"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80"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82" fillId="29" borderId="0" applyFont="0" applyBorder="0" applyAlignment="0">
      <alignment horizontal="center" wrapText="1"/>
    </xf>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32" fillId="0" borderId="0"/>
    <xf numFmtId="0" fontId="32" fillId="0" borderId="0"/>
    <xf numFmtId="0" fontId="31" fillId="0" borderId="0"/>
    <xf numFmtId="0" fontId="31"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9" fontId="34" fillId="0" borderId="0" applyFont="0" applyFill="0" applyBorder="0" applyAlignment="0" applyProtection="0"/>
    <xf numFmtId="0" fontId="35" fillId="29" borderId="0" applyFont="0" applyBorder="0" applyAlignment="0">
      <alignment horizontal="center" wrapText="1"/>
    </xf>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31" fillId="5" borderId="7" applyNumberFormat="0" applyFont="0" applyAlignment="0" applyProtection="0"/>
    <xf numFmtId="43" fontId="77" fillId="0" borderId="0" applyFont="0" applyFill="0" applyBorder="0" applyAlignment="0" applyProtection="0"/>
    <xf numFmtId="43" fontId="80"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2" fillId="0" borderId="0"/>
    <xf numFmtId="0" fontId="22" fillId="0" borderId="0"/>
    <xf numFmtId="0" fontId="22" fillId="0" borderId="0"/>
    <xf numFmtId="0" fontId="2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7" fillId="0" borderId="0"/>
    <xf numFmtId="0" fontId="7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24" fillId="0" borderId="0"/>
    <xf numFmtId="0" fontId="24"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4" fillId="0" borderId="0"/>
    <xf numFmtId="0" fontId="24" fillId="0" borderId="0"/>
    <xf numFmtId="0" fontId="24" fillId="0" borderId="0"/>
    <xf numFmtId="0" fontId="24"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4" fillId="5" borderId="7" applyNumberFormat="0" applyFont="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7" fillId="0" borderId="0"/>
    <xf numFmtId="0" fontId="77" fillId="0" borderId="0"/>
    <xf numFmtId="0" fontId="77" fillId="0" borderId="0"/>
    <xf numFmtId="0" fontId="77" fillId="0" borderId="0"/>
    <xf numFmtId="0" fontId="7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77" fillId="0" borderId="0"/>
    <xf numFmtId="0" fontId="77" fillId="0" borderId="0"/>
    <xf numFmtId="0" fontId="33" fillId="0" borderId="0"/>
    <xf numFmtId="0" fontId="33" fillId="0" borderId="0"/>
    <xf numFmtId="0" fontId="33" fillId="0" borderId="0"/>
    <xf numFmtId="0" fontId="33" fillId="0" borderId="0"/>
    <xf numFmtId="0" fontId="33"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33" fillId="0" borderId="0"/>
    <xf numFmtId="0" fontId="33"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3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33"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31" fillId="5" borderId="7" applyNumberFormat="0" applyFont="0" applyAlignment="0" applyProtection="0"/>
    <xf numFmtId="0" fontId="14" fillId="5" borderId="7" applyNumberFormat="0" applyFont="0" applyAlignment="0" applyProtection="0"/>
    <xf numFmtId="43" fontId="77" fillId="0" borderId="0" applyFont="0" applyFill="0" applyBorder="0" applyAlignment="0" applyProtection="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0" borderId="0"/>
    <xf numFmtId="0" fontId="14" fillId="0" borderId="0"/>
    <xf numFmtId="0" fontId="22" fillId="0" borderId="0"/>
    <xf numFmtId="0" fontId="24" fillId="0" borderId="0"/>
    <xf numFmtId="0" fontId="22" fillId="0" borderId="0"/>
    <xf numFmtId="0" fontId="14" fillId="0" borderId="0"/>
    <xf numFmtId="0" fontId="14" fillId="0" borderId="0"/>
    <xf numFmtId="0" fontId="22" fillId="0" borderId="0"/>
    <xf numFmtId="0" fontId="24" fillId="0" borderId="0"/>
    <xf numFmtId="0" fontId="14" fillId="0" borderId="0"/>
    <xf numFmtId="0" fontId="22" fillId="0" borderId="0"/>
    <xf numFmtId="0" fontId="22" fillId="0" borderId="0"/>
    <xf numFmtId="0" fontId="22" fillId="0" borderId="0"/>
    <xf numFmtId="0" fontId="14" fillId="0" borderId="0"/>
    <xf numFmtId="0" fontId="24" fillId="0" borderId="0"/>
    <xf numFmtId="0" fontId="22" fillId="0" borderId="0"/>
    <xf numFmtId="0" fontId="14" fillId="0" borderId="0"/>
    <xf numFmtId="0" fontId="22" fillId="0" borderId="0"/>
    <xf numFmtId="0" fontId="14" fillId="0" borderId="0"/>
    <xf numFmtId="0" fontId="24" fillId="0" borderId="0"/>
    <xf numFmtId="0" fontId="14" fillId="0" borderId="0"/>
    <xf numFmtId="0" fontId="14" fillId="0" borderId="0"/>
    <xf numFmtId="0" fontId="22" fillId="0" borderId="0"/>
    <xf numFmtId="0" fontId="22" fillId="0" borderId="0"/>
    <xf numFmtId="0" fontId="24" fillId="0" borderId="0"/>
    <xf numFmtId="0" fontId="14" fillId="0" borderId="0"/>
    <xf numFmtId="0" fontId="14" fillId="0" borderId="0"/>
    <xf numFmtId="0" fontId="14" fillId="0" borderId="0"/>
    <xf numFmtId="0" fontId="14" fillId="0" borderId="0"/>
    <xf numFmtId="0" fontId="24" fillId="0" borderId="0"/>
    <xf numFmtId="0" fontId="22" fillId="0" borderId="0"/>
    <xf numFmtId="0" fontId="14" fillId="0" borderId="0"/>
    <xf numFmtId="0" fontId="22" fillId="0" borderId="0"/>
    <xf numFmtId="0" fontId="14" fillId="0" borderId="0"/>
    <xf numFmtId="0" fontId="14" fillId="0" borderId="0"/>
    <xf numFmtId="0" fontId="22" fillId="0" borderId="0"/>
    <xf numFmtId="0" fontId="22" fillId="0" borderId="0"/>
    <xf numFmtId="0" fontId="24" fillId="0" borderId="0"/>
    <xf numFmtId="0" fontId="14" fillId="0" borderId="0"/>
    <xf numFmtId="0" fontId="14" fillId="0" borderId="0"/>
    <xf numFmtId="0" fontId="14" fillId="0" borderId="0"/>
    <xf numFmtId="0" fontId="14" fillId="5" borderId="7" applyNumberFormat="0" applyFont="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43" fontId="80"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80" fillId="0" borderId="0"/>
    <xf numFmtId="0" fontId="77" fillId="0" borderId="0"/>
    <xf numFmtId="0" fontId="77" fillId="0" borderId="0"/>
    <xf numFmtId="0" fontId="77" fillId="0" borderId="0"/>
    <xf numFmtId="0" fontId="7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7" fillId="0" borderId="0"/>
    <xf numFmtId="0" fontId="7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0" borderId="0"/>
    <xf numFmtId="0" fontId="14" fillId="0" borderId="0"/>
    <xf numFmtId="0" fontId="14" fillId="0" borderId="0"/>
    <xf numFmtId="0" fontId="14" fillId="0" borderId="0"/>
    <xf numFmtId="0" fontId="1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7" fillId="0" borderId="0"/>
    <xf numFmtId="0" fontId="14" fillId="0" borderId="0"/>
    <xf numFmtId="0" fontId="14" fillId="0" borderId="0"/>
    <xf numFmtId="0" fontId="77" fillId="0" borderId="0"/>
    <xf numFmtId="0" fontId="22" fillId="0" borderId="0"/>
    <xf numFmtId="0" fontId="22" fillId="0" borderId="0"/>
    <xf numFmtId="0" fontId="22" fillId="0" borderId="0"/>
    <xf numFmtId="0"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7" fillId="0" borderId="0"/>
    <xf numFmtId="0" fontId="24" fillId="0" borderId="0"/>
    <xf numFmtId="0" fontId="24" fillId="0" borderId="0"/>
    <xf numFmtId="0" fontId="77" fillId="0" borderId="0"/>
    <xf numFmtId="0" fontId="24" fillId="0" borderId="0"/>
    <xf numFmtId="0" fontId="24" fillId="0" borderId="0"/>
    <xf numFmtId="0" fontId="24" fillId="0" borderId="0"/>
    <xf numFmtId="0" fontId="80" fillId="0" borderId="0"/>
    <xf numFmtId="0" fontId="14" fillId="5" borderId="7" applyNumberFormat="0" applyFont="0" applyAlignment="0" applyProtection="0"/>
    <xf numFmtId="9" fontId="77"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xf numFmtId="0"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24" fillId="0" borderId="0"/>
    <xf numFmtId="0" fontId="24" fillId="0" borderId="0"/>
    <xf numFmtId="0" fontId="24" fillId="0" borderId="0"/>
    <xf numFmtId="0" fontId="24" fillId="0" borderId="0"/>
    <xf numFmtId="0" fontId="24" fillId="0" borderId="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5" fillId="29" borderId="0" applyFont="0" applyBorder="0" applyAlignment="0">
      <alignment horizontal="center" wrapText="1"/>
    </xf>
    <xf numFmtId="0" fontId="35" fillId="29" borderId="0" applyFont="0" applyBorder="0" applyAlignment="0">
      <alignment horizontal="center" wrapText="1"/>
    </xf>
    <xf numFmtId="0" fontId="35" fillId="29" borderId="0" applyFont="0" applyBorder="0" applyAlignment="0">
      <alignment horizontal="center" wrapText="1"/>
    </xf>
    <xf numFmtId="43" fontId="1" fillId="0" borderId="0" applyFont="0" applyFill="0" applyBorder="0" applyAlignment="0" applyProtection="0"/>
    <xf numFmtId="43" fontId="1" fillId="0" borderId="0" applyFont="0" applyFill="0" applyBorder="0" applyAlignment="0" applyProtection="0"/>
    <xf numFmtId="0" fontId="22" fillId="0" borderId="0"/>
    <xf numFmtId="43" fontId="1" fillId="0" borderId="0" applyFont="0" applyFill="0" applyBorder="0" applyAlignment="0" applyProtection="0"/>
    <xf numFmtId="0" fontId="2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2" fillId="0" borderId="0"/>
    <xf numFmtId="0" fontId="31" fillId="0" borderId="0"/>
    <xf numFmtId="0" fontId="31" fillId="0" borderId="0"/>
    <xf numFmtId="0" fontId="32" fillId="0" borderId="0"/>
    <xf numFmtId="0" fontId="31" fillId="0" borderId="0"/>
    <xf numFmtId="0" fontId="31" fillId="0" borderId="0"/>
    <xf numFmtId="0" fontId="33" fillId="0" borderId="0"/>
    <xf numFmtId="0" fontId="31" fillId="5"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1" fillId="0" borderId="0"/>
    <xf numFmtId="0" fontId="33"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80" fillId="0" borderId="0"/>
    <xf numFmtId="43" fontId="80"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80"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2" fillId="0" borderId="0"/>
    <xf numFmtId="44" fontId="1" fillId="0" borderId="0" applyFont="0" applyFill="0" applyBorder="0" applyAlignment="0" applyProtection="0"/>
    <xf numFmtId="44"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4"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4" fillId="0" borderId="0"/>
    <xf numFmtId="43" fontId="1" fillId="0" borderId="0" applyFont="0" applyFill="0" applyBorder="0" applyAlignment="0" applyProtection="0"/>
    <xf numFmtId="43" fontId="1" fillId="0" borderId="0" applyFont="0" applyFill="0" applyBorder="0" applyAlignment="0" applyProtection="0"/>
    <xf numFmtId="0" fontId="80"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1" fillId="5" borderId="7" applyNumberFormat="0" applyFont="0" applyAlignment="0" applyProtection="0"/>
    <xf numFmtId="0" fontId="22" fillId="0" borderId="0"/>
    <xf numFmtId="0" fontId="2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22" fillId="0" borderId="0"/>
    <xf numFmtId="0" fontId="22" fillId="0" borderId="0"/>
    <xf numFmtId="0" fontId="14" fillId="0" borderId="0"/>
    <xf numFmtId="0" fontId="22" fillId="0" borderId="0"/>
    <xf numFmtId="0" fontId="14" fillId="0" borderId="0"/>
    <xf numFmtId="0" fontId="22"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22" fillId="0" borderId="0"/>
    <xf numFmtId="0" fontId="14" fillId="0" borderId="0"/>
    <xf numFmtId="0" fontId="14" fillId="0" borderId="0"/>
    <xf numFmtId="0" fontId="14" fillId="0" borderId="0"/>
    <xf numFmtId="0" fontId="14" fillId="0" borderId="0"/>
    <xf numFmtId="0" fontId="22" fillId="0" borderId="0"/>
    <xf numFmtId="0" fontId="22" fillId="0" borderId="0"/>
    <xf numFmtId="0" fontId="22" fillId="0" borderId="0"/>
    <xf numFmtId="0" fontId="22" fillId="0" borderId="0"/>
    <xf numFmtId="0" fontId="14" fillId="0" borderId="0"/>
    <xf numFmtId="0" fontId="14" fillId="0" borderId="0"/>
    <xf numFmtId="0" fontId="14" fillId="0" borderId="0"/>
    <xf numFmtId="0" fontId="14" fillId="0" borderId="0"/>
    <xf numFmtId="0" fontId="22" fillId="0" borderId="0"/>
    <xf numFmtId="0" fontId="14" fillId="0" borderId="0"/>
    <xf numFmtId="0" fontId="14" fillId="0" borderId="0"/>
    <xf numFmtId="0" fontId="22" fillId="0" borderId="0"/>
    <xf numFmtId="0" fontId="14" fillId="0" borderId="0"/>
    <xf numFmtId="0" fontId="14" fillId="0" borderId="0"/>
    <xf numFmtId="0" fontId="14" fillId="0" borderId="0"/>
    <xf numFmtId="0" fontId="22" fillId="0" borderId="0"/>
    <xf numFmtId="0" fontId="14" fillId="0" borderId="0"/>
    <xf numFmtId="0" fontId="22" fillId="0" borderId="0"/>
    <xf numFmtId="0" fontId="14" fillId="0" borderId="0"/>
    <xf numFmtId="0" fontId="22" fillId="0" borderId="0"/>
    <xf numFmtId="0" fontId="24" fillId="0" borderId="0"/>
    <xf numFmtId="0" fontId="14" fillId="0" borderId="0"/>
    <xf numFmtId="0" fontId="22"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0" borderId="0"/>
    <xf numFmtId="0" fontId="14" fillId="0" borderId="0"/>
    <xf numFmtId="0" fontId="24" fillId="0" borderId="0"/>
    <xf numFmtId="0" fontId="22" fillId="0" borderId="0"/>
    <xf numFmtId="0" fontId="14" fillId="0" borderId="0"/>
    <xf numFmtId="0" fontId="14" fillId="0" borderId="0"/>
    <xf numFmtId="0" fontId="24" fillId="0" borderId="0"/>
    <xf numFmtId="0" fontId="22" fillId="0" borderId="0"/>
    <xf numFmtId="0" fontId="14" fillId="0" borderId="0"/>
    <xf numFmtId="0" fontId="14" fillId="0" borderId="0"/>
    <xf numFmtId="0" fontId="22" fillId="0" borderId="0"/>
    <xf numFmtId="0" fontId="24" fillId="0" borderId="0"/>
    <xf numFmtId="0" fontId="14" fillId="0" borderId="0"/>
    <xf numFmtId="0" fontId="22" fillId="0" borderId="0"/>
    <xf numFmtId="0" fontId="24" fillId="0" borderId="0"/>
    <xf numFmtId="0" fontId="14" fillId="0" borderId="0"/>
    <xf numFmtId="0" fontId="14" fillId="0" borderId="0"/>
    <xf numFmtId="0" fontId="14" fillId="0" borderId="0"/>
    <xf numFmtId="0" fontId="22" fillId="0" borderId="0"/>
    <xf numFmtId="0" fontId="24" fillId="0" borderId="0"/>
    <xf numFmtId="0" fontId="24" fillId="0" borderId="0"/>
    <xf numFmtId="0" fontId="14" fillId="0" borderId="0"/>
    <xf numFmtId="0" fontId="14" fillId="0" borderId="0"/>
    <xf numFmtId="0" fontId="22" fillId="0" borderId="0"/>
    <xf numFmtId="0" fontId="14" fillId="0" borderId="0"/>
    <xf numFmtId="0" fontId="22" fillId="0" borderId="0"/>
    <xf numFmtId="0" fontId="14" fillId="0" borderId="0"/>
    <xf numFmtId="0" fontId="22" fillId="0" borderId="0"/>
    <xf numFmtId="0" fontId="14" fillId="0" borderId="0"/>
    <xf numFmtId="0" fontId="22" fillId="0" borderId="0"/>
    <xf numFmtId="0" fontId="22" fillId="0" borderId="0"/>
    <xf numFmtId="0" fontId="14" fillId="0" borderId="0"/>
    <xf numFmtId="0" fontId="14" fillId="0" borderId="0"/>
    <xf numFmtId="0" fontId="14" fillId="0" borderId="0"/>
    <xf numFmtId="0" fontId="24" fillId="0" borderId="0"/>
    <xf numFmtId="0" fontId="24" fillId="0" borderId="0"/>
    <xf numFmtId="0" fontId="14" fillId="0" borderId="0"/>
    <xf numFmtId="0" fontId="22" fillId="0" borderId="0"/>
    <xf numFmtId="0" fontId="22" fillId="0" borderId="0"/>
    <xf numFmtId="0" fontId="14" fillId="0" borderId="0"/>
    <xf numFmtId="0" fontId="14" fillId="0" borderId="0"/>
    <xf numFmtId="0" fontId="14" fillId="0" borderId="0"/>
    <xf numFmtId="0" fontId="22" fillId="0" borderId="0"/>
    <xf numFmtId="0" fontId="22" fillId="0" borderId="0"/>
    <xf numFmtId="0" fontId="24" fillId="0" borderId="0"/>
    <xf numFmtId="0" fontId="14" fillId="5" borderId="7" applyNumberFormat="0" applyFont="0" applyAlignment="0" applyProtection="0"/>
    <xf numFmtId="0" fontId="14" fillId="0" borderId="0"/>
    <xf numFmtId="0" fontId="14" fillId="0" borderId="0"/>
    <xf numFmtId="0" fontId="14" fillId="0" borderId="0"/>
    <xf numFmtId="0" fontId="14" fillId="0" borderId="0"/>
    <xf numFmtId="0" fontId="24" fillId="0" borderId="0"/>
    <xf numFmtId="0" fontId="24" fillId="0" borderId="0"/>
    <xf numFmtId="44" fontId="77" fillId="0" borderId="0" applyFont="0" applyFill="0" applyBorder="0" applyAlignment="0" applyProtection="0"/>
    <xf numFmtId="44" fontId="77" fillId="0" borderId="0" applyFont="0" applyFill="0" applyBorder="0" applyAlignment="0" applyProtection="0"/>
    <xf numFmtId="0" fontId="14" fillId="0" borderId="0"/>
    <xf numFmtId="0" fontId="32" fillId="0" borderId="0"/>
    <xf numFmtId="43" fontId="77" fillId="0" borderId="0" applyFont="0" applyFill="0" applyBorder="0" applyAlignment="0" applyProtection="0"/>
    <xf numFmtId="44" fontId="77" fillId="0" borderId="0" applyFont="0" applyFill="0" applyBorder="0" applyAlignment="0" applyProtection="0"/>
    <xf numFmtId="0" fontId="14" fillId="0" borderId="0"/>
    <xf numFmtId="43" fontId="77" fillId="0" borderId="0" applyFont="0" applyFill="0" applyBorder="0" applyAlignment="0" applyProtection="0"/>
    <xf numFmtId="0" fontId="22" fillId="0" borderId="0"/>
    <xf numFmtId="0" fontId="77" fillId="0" borderId="0"/>
    <xf numFmtId="0" fontId="77" fillId="0" borderId="0"/>
    <xf numFmtId="0" fontId="77" fillId="0" borderId="0"/>
    <xf numFmtId="0" fontId="77" fillId="0" borderId="0"/>
    <xf numFmtId="0" fontId="14" fillId="0" borderId="0"/>
    <xf numFmtId="0" fontId="77" fillId="0" borderId="0"/>
    <xf numFmtId="0" fontId="77" fillId="0" borderId="0"/>
    <xf numFmtId="0" fontId="77" fillId="0" borderId="0"/>
    <xf numFmtId="0" fontId="77" fillId="0" borderId="0"/>
    <xf numFmtId="0" fontId="77" fillId="0" borderId="0"/>
    <xf numFmtId="0" fontId="22" fillId="0" borderId="0"/>
    <xf numFmtId="0" fontId="22" fillId="0" borderId="0"/>
    <xf numFmtId="0" fontId="14"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2"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22"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4"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77" fillId="0" borderId="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32" fillId="0" borderId="0"/>
    <xf numFmtId="0" fontId="32" fillId="0" borderId="0"/>
    <xf numFmtId="0" fontId="32" fillId="0" borderId="0"/>
    <xf numFmtId="0" fontId="32" fillId="0" borderId="0"/>
    <xf numFmtId="0" fontId="32" fillId="0" borderId="0"/>
    <xf numFmtId="0" fontId="14" fillId="0" borderId="0"/>
    <xf numFmtId="0" fontId="32" fillId="0" borderId="0"/>
    <xf numFmtId="0" fontId="3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7" fillId="0" borderId="0"/>
    <xf numFmtId="0" fontId="77" fillId="0" borderId="0"/>
    <xf numFmtId="0" fontId="24" fillId="0" borderId="0"/>
    <xf numFmtId="0" fontId="77" fillId="0" borderId="0"/>
    <xf numFmtId="0" fontId="77" fillId="0" borderId="0"/>
    <xf numFmtId="0" fontId="77" fillId="0" borderId="0"/>
    <xf numFmtId="0" fontId="32" fillId="0" borderId="0"/>
    <xf numFmtId="0" fontId="77" fillId="0" borderId="0"/>
    <xf numFmtId="0" fontId="77" fillId="0" borderId="0"/>
    <xf numFmtId="0" fontId="77" fillId="0" borderId="0"/>
    <xf numFmtId="0" fontId="77" fillId="0" borderId="0"/>
    <xf numFmtId="0" fontId="7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77" fillId="0" borderId="0"/>
    <xf numFmtId="0" fontId="77" fillId="0" borderId="0"/>
    <xf numFmtId="0" fontId="77" fillId="0" borderId="0"/>
    <xf numFmtId="0" fontId="77" fillId="0" borderId="0"/>
    <xf numFmtId="0" fontId="77" fillId="0" borderId="0"/>
    <xf numFmtId="0" fontId="14" fillId="0" borderId="0"/>
    <xf numFmtId="0" fontId="33" fillId="0" borderId="0"/>
    <xf numFmtId="0" fontId="33" fillId="0" borderId="0"/>
    <xf numFmtId="0" fontId="33" fillId="0" borderId="0"/>
    <xf numFmtId="0" fontId="33" fillId="0" borderId="0"/>
    <xf numFmtId="0" fontId="33"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33" fillId="0" borderId="0"/>
    <xf numFmtId="0" fontId="33" fillId="0" borderId="0"/>
    <xf numFmtId="0" fontId="77" fillId="0" borderId="0"/>
    <xf numFmtId="0" fontId="77" fillId="0" borderId="0"/>
    <xf numFmtId="0" fontId="77" fillId="0" borderId="0"/>
    <xf numFmtId="0" fontId="77" fillId="0" borderId="0"/>
    <xf numFmtId="0" fontId="33"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4" fillId="0" borderId="0"/>
    <xf numFmtId="0" fontId="3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33"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0" fontId="14" fillId="0" borderId="0"/>
    <xf numFmtId="0" fontId="31" fillId="0" borderId="0"/>
    <xf numFmtId="0" fontId="14" fillId="0" borderId="0"/>
    <xf numFmtId="0" fontId="14" fillId="0" borderId="0"/>
    <xf numFmtId="0" fontId="14" fillId="0" borderId="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0" fontId="14" fillId="0" borderId="0"/>
    <xf numFmtId="0" fontId="24" fillId="0" borderId="0"/>
    <xf numFmtId="0" fontId="14" fillId="0" borderId="0"/>
    <xf numFmtId="0" fontId="14" fillId="0" borderId="0"/>
    <xf numFmtId="44" fontId="77" fillId="0" borderId="0" applyFont="0" applyFill="0" applyBorder="0" applyAlignment="0" applyProtection="0"/>
    <xf numFmtId="0" fontId="24" fillId="0" borderId="0"/>
    <xf numFmtId="0" fontId="14" fillId="0" borderId="0"/>
    <xf numFmtId="0" fontId="14" fillId="0" borderId="0"/>
    <xf numFmtId="0" fontId="22" fillId="0" borderId="0"/>
    <xf numFmtId="0" fontId="14" fillId="0" borderId="0"/>
    <xf numFmtId="43" fontId="77" fillId="0" borderId="0" applyFont="0" applyFill="0" applyBorder="0" applyAlignment="0" applyProtection="0"/>
    <xf numFmtId="0" fontId="22" fillId="0" borderId="0"/>
    <xf numFmtId="0" fontId="14" fillId="0" borderId="0"/>
    <xf numFmtId="43" fontId="77" fillId="0" borderId="0" applyFont="0" applyFill="0" applyBorder="0" applyAlignment="0" applyProtection="0"/>
    <xf numFmtId="0" fontId="14" fillId="0" borderId="0"/>
    <xf numFmtId="0" fontId="22" fillId="0" borderId="0"/>
    <xf numFmtId="0" fontId="22" fillId="0" borderId="0"/>
    <xf numFmtId="43" fontId="77" fillId="0" borderId="0" applyFont="0" applyFill="0" applyBorder="0" applyAlignment="0" applyProtection="0"/>
    <xf numFmtId="0" fontId="22"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33" fillId="0" borderId="0"/>
    <xf numFmtId="0" fontId="14" fillId="0" borderId="0"/>
    <xf numFmtId="0" fontId="14" fillId="0" borderId="0"/>
    <xf numFmtId="43" fontId="77" fillId="0" borderId="0" applyFont="0" applyFill="0" applyBorder="0" applyAlignment="0" applyProtection="0"/>
    <xf numFmtId="43" fontId="77" fillId="0" borderId="0" applyFont="0" applyFill="0" applyBorder="0" applyAlignment="0" applyProtection="0"/>
    <xf numFmtId="0" fontId="24" fillId="0" borderId="0"/>
    <xf numFmtId="43" fontId="77" fillId="0" borderId="0" applyFont="0" applyFill="0" applyBorder="0" applyAlignment="0" applyProtection="0"/>
    <xf numFmtId="0" fontId="14" fillId="0" borderId="0"/>
    <xf numFmtId="0" fontId="22" fillId="0" borderId="0"/>
    <xf numFmtId="0" fontId="22" fillId="0" borderId="0"/>
    <xf numFmtId="0" fontId="14" fillId="0" borderId="0"/>
    <xf numFmtId="0" fontId="24" fillId="0" borderId="0"/>
    <xf numFmtId="0" fontId="22" fillId="0" borderId="0"/>
    <xf numFmtId="0" fontId="22" fillId="0" borderId="0"/>
    <xf numFmtId="0" fontId="14" fillId="0" borderId="0"/>
    <xf numFmtId="44" fontId="77" fillId="0" borderId="0" applyFont="0" applyFill="0" applyBorder="0" applyAlignment="0" applyProtection="0"/>
    <xf numFmtId="44" fontId="77" fillId="0" borderId="0" applyFont="0" applyFill="0" applyBorder="0" applyAlignment="0" applyProtection="0"/>
    <xf numFmtId="43" fontId="80" fillId="0" borderId="0" applyFont="0" applyFill="0" applyBorder="0" applyAlignment="0" applyProtection="0"/>
    <xf numFmtId="0" fontId="24" fillId="0" borderId="0"/>
    <xf numFmtId="43" fontId="77" fillId="0" borderId="0" applyFont="0" applyFill="0" applyBorder="0" applyAlignment="0" applyProtection="0"/>
    <xf numFmtId="43" fontId="77" fillId="0" borderId="0" applyFont="0" applyFill="0" applyBorder="0" applyAlignment="0" applyProtection="0"/>
    <xf numFmtId="0" fontId="14" fillId="0" borderId="0"/>
    <xf numFmtId="0" fontId="14" fillId="0" borderId="0"/>
    <xf numFmtId="0" fontId="24" fillId="0" borderId="0"/>
    <xf numFmtId="43" fontId="77" fillId="0" borderId="0" applyFont="0" applyFill="0" applyBorder="0" applyAlignment="0" applyProtection="0"/>
    <xf numFmtId="44" fontId="77" fillId="0" borderId="0" applyFont="0" applyFill="0" applyBorder="0" applyAlignment="0" applyProtection="0"/>
    <xf numFmtId="0" fontId="14" fillId="0" borderId="0"/>
    <xf numFmtId="0" fontId="31" fillId="0" borderId="0"/>
    <xf numFmtId="0" fontId="22" fillId="0" borderId="0"/>
    <xf numFmtId="44" fontId="77" fillId="0" borderId="0" applyFont="0" applyFill="0" applyBorder="0" applyAlignment="0" applyProtection="0"/>
    <xf numFmtId="0" fontId="14" fillId="0" borderId="0"/>
    <xf numFmtId="0" fontId="14" fillId="0" borderId="0"/>
    <xf numFmtId="0" fontId="24" fillId="0" borderId="0"/>
    <xf numFmtId="0" fontId="22" fillId="0" borderId="0"/>
    <xf numFmtId="0" fontId="14" fillId="5" borderId="7" applyNumberFormat="0" applyFont="0" applyAlignment="0" applyProtection="0"/>
    <xf numFmtId="0" fontId="14" fillId="0" borderId="0"/>
    <xf numFmtId="0" fontId="22" fillId="0" borderId="0"/>
    <xf numFmtId="0" fontId="14" fillId="0" borderId="0"/>
    <xf numFmtId="0" fontId="22" fillId="0" borderId="0"/>
    <xf numFmtId="0" fontId="22" fillId="0" borderId="0"/>
    <xf numFmtId="0" fontId="22" fillId="0" borderId="0"/>
    <xf numFmtId="0" fontId="14" fillId="0" borderId="0"/>
    <xf numFmtId="0" fontId="14" fillId="0" borderId="0"/>
    <xf numFmtId="0" fontId="22" fillId="0" borderId="0"/>
    <xf numFmtId="0" fontId="14" fillId="0" borderId="0"/>
    <xf numFmtId="0" fontId="24" fillId="0" borderId="0"/>
    <xf numFmtId="0" fontId="22" fillId="0" borderId="0"/>
    <xf numFmtId="0" fontId="14" fillId="0" borderId="0"/>
    <xf numFmtId="0" fontId="14" fillId="0" borderId="0"/>
    <xf numFmtId="0" fontId="22" fillId="0" borderId="0"/>
    <xf numFmtId="0" fontId="22" fillId="0" borderId="0"/>
    <xf numFmtId="0" fontId="24" fillId="0" borderId="0"/>
    <xf numFmtId="0" fontId="22" fillId="0" borderId="0"/>
    <xf numFmtId="0" fontId="24" fillId="0" borderId="0"/>
    <xf numFmtId="0" fontId="14" fillId="0" borderId="0"/>
    <xf numFmtId="0" fontId="14" fillId="0" borderId="0"/>
    <xf numFmtId="0" fontId="24" fillId="0" borderId="0"/>
    <xf numFmtId="0" fontId="22" fillId="0" borderId="0"/>
    <xf numFmtId="0" fontId="14" fillId="0" borderId="0"/>
    <xf numFmtId="0" fontId="86" fillId="0" borderId="27" applyNumberFormat="0" applyFill="0" applyAlignment="0" applyProtection="0"/>
    <xf numFmtId="0" fontId="87" fillId="0" borderId="28" applyNumberFormat="0" applyFill="0" applyAlignment="0" applyProtection="0"/>
    <xf numFmtId="0" fontId="88" fillId="0" borderId="29" applyNumberFormat="0" applyFill="0" applyAlignment="0" applyProtection="0"/>
    <xf numFmtId="0" fontId="88" fillId="0" borderId="0" applyNumberFormat="0" applyFill="0" applyBorder="0" applyAlignment="0" applyProtection="0"/>
    <xf numFmtId="0" fontId="89" fillId="32" borderId="0" applyNumberFormat="0" applyBorder="0" applyAlignment="0" applyProtection="0"/>
    <xf numFmtId="0" fontId="90" fillId="33" borderId="0" applyNumberFormat="0" applyBorder="0" applyAlignment="0" applyProtection="0"/>
    <xf numFmtId="0" fontId="91" fillId="35" borderId="30" applyNumberFormat="0" applyAlignment="0" applyProtection="0"/>
    <xf numFmtId="0" fontId="92" fillId="36" borderId="31" applyNumberFormat="0" applyAlignment="0" applyProtection="0"/>
    <xf numFmtId="0" fontId="93" fillId="36" borderId="30" applyNumberFormat="0" applyAlignment="0" applyProtection="0"/>
    <xf numFmtId="0" fontId="94" fillId="0" borderId="32" applyNumberFormat="0" applyFill="0" applyAlignment="0" applyProtection="0"/>
    <xf numFmtId="0" fontId="95" fillId="37" borderId="33" applyNumberFormat="0" applyAlignment="0" applyProtection="0"/>
    <xf numFmtId="0" fontId="96" fillId="0" borderId="0" applyNumberFormat="0" applyFill="0" applyBorder="0" applyAlignment="0" applyProtection="0"/>
    <xf numFmtId="0" fontId="77" fillId="38" borderId="34" applyNumberFormat="0" applyFont="0" applyAlignment="0" applyProtection="0"/>
    <xf numFmtId="0" fontId="97" fillId="0" borderId="0" applyNumberFormat="0" applyFill="0" applyBorder="0" applyAlignment="0" applyProtection="0"/>
    <xf numFmtId="0" fontId="83" fillId="0" borderId="35" applyNumberFormat="0" applyFill="0" applyAlignment="0" applyProtection="0"/>
    <xf numFmtId="0" fontId="98" fillId="39" borderId="0" applyNumberFormat="0" applyBorder="0" applyAlignment="0" applyProtection="0"/>
    <xf numFmtId="0" fontId="77" fillId="40" borderId="0" applyNumberFormat="0" applyBorder="0" applyAlignment="0" applyProtection="0"/>
    <xf numFmtId="0" fontId="77" fillId="41" borderId="0" applyNumberFormat="0" applyBorder="0" applyAlignment="0" applyProtection="0"/>
    <xf numFmtId="0" fontId="98" fillId="43" borderId="0" applyNumberFormat="0" applyBorder="0" applyAlignment="0" applyProtection="0"/>
    <xf numFmtId="0" fontId="77" fillId="44" borderId="0" applyNumberFormat="0" applyBorder="0" applyAlignment="0" applyProtection="0"/>
    <xf numFmtId="0" fontId="77" fillId="45" borderId="0" applyNumberFormat="0" applyBorder="0" applyAlignment="0" applyProtection="0"/>
    <xf numFmtId="0" fontId="98" fillId="47" borderId="0" applyNumberFormat="0" applyBorder="0" applyAlignment="0" applyProtection="0"/>
    <xf numFmtId="0" fontId="77" fillId="48" borderId="0" applyNumberFormat="0" applyBorder="0" applyAlignment="0" applyProtection="0"/>
    <xf numFmtId="0" fontId="77" fillId="49" borderId="0" applyNumberFormat="0" applyBorder="0" applyAlignment="0" applyProtection="0"/>
    <xf numFmtId="0" fontId="98" fillId="51" borderId="0" applyNumberFormat="0" applyBorder="0" applyAlignment="0" applyProtection="0"/>
    <xf numFmtId="0" fontId="77" fillId="52" borderId="0" applyNumberFormat="0" applyBorder="0" applyAlignment="0" applyProtection="0"/>
    <xf numFmtId="0" fontId="77" fillId="53" borderId="0" applyNumberFormat="0" applyBorder="0" applyAlignment="0" applyProtection="0"/>
    <xf numFmtId="0" fontId="98" fillId="55" borderId="0" applyNumberFormat="0" applyBorder="0" applyAlignment="0" applyProtection="0"/>
    <xf numFmtId="0" fontId="77" fillId="56" borderId="0" applyNumberFormat="0" applyBorder="0" applyAlignment="0" applyProtection="0"/>
    <xf numFmtId="0" fontId="77" fillId="57" borderId="0" applyNumberFormat="0" applyBorder="0" applyAlignment="0" applyProtection="0"/>
    <xf numFmtId="0" fontId="98" fillId="59" borderId="0" applyNumberFormat="0" applyBorder="0" applyAlignment="0" applyProtection="0"/>
    <xf numFmtId="0" fontId="77" fillId="60" borderId="0" applyNumberFormat="0" applyBorder="0" applyAlignment="0" applyProtection="0"/>
    <xf numFmtId="0" fontId="77" fillId="61" borderId="0" applyNumberFormat="0" applyBorder="0" applyAlignment="0" applyProtection="0"/>
    <xf numFmtId="0" fontId="110" fillId="0" borderId="0"/>
    <xf numFmtId="0" fontId="111" fillId="0" borderId="0"/>
    <xf numFmtId="0" fontId="111" fillId="0" borderId="0"/>
    <xf numFmtId="0" fontId="110" fillId="0" borderId="0"/>
    <xf numFmtId="0" fontId="111" fillId="0" borderId="0"/>
    <xf numFmtId="0" fontId="111" fillId="0" borderId="0"/>
    <xf numFmtId="0" fontId="112" fillId="0" borderId="0"/>
    <xf numFmtId="0" fontId="111" fillId="5" borderId="7" applyNumberFormat="0" applyFont="0" applyAlignment="0" applyProtection="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1"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1" fillId="0" borderId="0"/>
    <xf numFmtId="0" fontId="110"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1" fillId="5" borderId="7" applyNumberFormat="0" applyFont="0" applyAlignment="0" applyProtection="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1" fillId="0" borderId="0"/>
    <xf numFmtId="0" fontId="112" fillId="0" borderId="0"/>
    <xf numFmtId="0" fontId="111" fillId="0" borderId="0"/>
    <xf numFmtId="0" fontId="112" fillId="0" borderId="0"/>
    <xf numFmtId="0" fontId="111"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8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2" fillId="0" borderId="0"/>
    <xf numFmtId="0" fontId="77" fillId="0" borderId="0"/>
    <xf numFmtId="0" fontId="77" fillId="0" borderId="0"/>
    <xf numFmtId="0" fontId="77" fillId="0" borderId="0"/>
    <xf numFmtId="0" fontId="2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4" fillId="0" borderId="0"/>
    <xf numFmtId="0" fontId="77" fillId="0" borderId="0"/>
    <xf numFmtId="0" fontId="77" fillId="0" borderId="0"/>
    <xf numFmtId="0" fontId="77" fillId="0" borderId="0"/>
    <xf numFmtId="0" fontId="24"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80" fillId="0" borderId="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9"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77" fillId="0" borderId="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9"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77" fillId="0" borderId="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123" fillId="34" borderId="0" applyNumberFormat="0" applyBorder="0" applyAlignment="0" applyProtection="0"/>
    <xf numFmtId="0" fontId="77" fillId="38" borderId="34" applyNumberFormat="0" applyFont="0" applyAlignment="0" applyProtection="0"/>
    <xf numFmtId="40" fontId="116" fillId="0" borderId="37">
      <alignment horizontal="right"/>
    </xf>
    <xf numFmtId="0" fontId="117" fillId="0" borderId="0">
      <alignment horizontal="left"/>
    </xf>
    <xf numFmtId="49" fontId="14" fillId="0" borderId="0"/>
    <xf numFmtId="0" fontId="117" fillId="0" borderId="0">
      <alignment horizontal="left"/>
    </xf>
    <xf numFmtId="168" fontId="116" fillId="0" borderId="37">
      <alignment horizontal="right"/>
    </xf>
    <xf numFmtId="49" fontId="116" fillId="0" borderId="0">
      <alignment horizontal="right"/>
    </xf>
    <xf numFmtId="40" fontId="14" fillId="0" borderId="0">
      <alignment horizontal="right"/>
    </xf>
    <xf numFmtId="49" fontId="14" fillId="0" borderId="0">
      <alignment horizontal="left"/>
    </xf>
    <xf numFmtId="40" fontId="14" fillId="0" borderId="0"/>
    <xf numFmtId="49" fontId="14" fillId="0" borderId="0">
      <alignment horizontal="left"/>
    </xf>
    <xf numFmtId="168" fontId="14" fillId="0" borderId="0">
      <alignment horizontal="right"/>
    </xf>
    <xf numFmtId="49" fontId="14" fillId="0" borderId="0"/>
    <xf numFmtId="49" fontId="115" fillId="66" borderId="0">
      <alignment horizontal="right" vertical="center"/>
    </xf>
    <xf numFmtId="49" fontId="115" fillId="66" borderId="0">
      <alignment horizontal="left" vertical="center"/>
    </xf>
    <xf numFmtId="49" fontId="115" fillId="66" borderId="0">
      <alignment horizontal="center" vertical="center"/>
    </xf>
    <xf numFmtId="49" fontId="115" fillId="66" borderId="0">
      <alignment horizontal="center" vertical="center"/>
    </xf>
    <xf numFmtId="49" fontId="115" fillId="66" borderId="0">
      <alignment horizontal="right" vertical="center"/>
    </xf>
    <xf numFmtId="40" fontId="115" fillId="66" borderId="0">
      <alignment horizontal="right"/>
    </xf>
    <xf numFmtId="49" fontId="115" fillId="66" borderId="0">
      <alignment horizontal="center" vertical="center"/>
    </xf>
    <xf numFmtId="40" fontId="14" fillId="0" borderId="0"/>
    <xf numFmtId="0" fontId="14" fillId="0" borderId="0">
      <alignment horizontal="left"/>
    </xf>
    <xf numFmtId="49" fontId="14" fillId="0" borderId="0"/>
    <xf numFmtId="49" fontId="14" fillId="0" borderId="0">
      <alignment horizontal="center" vertical="center"/>
    </xf>
    <xf numFmtId="168" fontId="14" fillId="0" borderId="0">
      <alignment horizontal="right"/>
    </xf>
    <xf numFmtId="49" fontId="14" fillId="0" borderId="0"/>
    <xf numFmtId="49" fontId="115" fillId="66" borderId="0">
      <alignment horizontal="center" vertical="center"/>
    </xf>
    <xf numFmtId="49" fontId="115" fillId="66" borderId="0">
      <alignment horizontal="center" vertical="center"/>
    </xf>
    <xf numFmtId="168" fontId="115" fillId="66" borderId="0">
      <alignment horizontal="center" vertical="center"/>
    </xf>
    <xf numFmtId="49" fontId="115" fillId="66" borderId="0">
      <alignment horizontal="right"/>
    </xf>
    <xf numFmtId="40" fontId="116" fillId="0" borderId="39">
      <alignment horizontal="right"/>
    </xf>
    <xf numFmtId="0" fontId="117" fillId="0" borderId="0">
      <alignment horizontal="left"/>
    </xf>
    <xf numFmtId="49" fontId="14" fillId="0" borderId="0"/>
    <xf numFmtId="0" fontId="117" fillId="0" borderId="0">
      <alignment horizontal="left"/>
    </xf>
    <xf numFmtId="168" fontId="116" fillId="0" borderId="39">
      <alignment horizontal="right"/>
    </xf>
    <xf numFmtId="49" fontId="116" fillId="0" borderId="0">
      <alignment horizontal="right"/>
    </xf>
    <xf numFmtId="49" fontId="14" fillId="0" borderId="0"/>
    <xf numFmtId="49" fontId="14" fillId="0" borderId="0"/>
    <xf numFmtId="40" fontId="116" fillId="0" borderId="36">
      <alignment horizontal="right"/>
    </xf>
    <xf numFmtId="49" fontId="116" fillId="0" borderId="0">
      <alignment horizontal="left"/>
    </xf>
    <xf numFmtId="49" fontId="14" fillId="0" borderId="0"/>
    <xf numFmtId="49" fontId="116" fillId="0" borderId="0">
      <alignment horizontal="left"/>
    </xf>
    <xf numFmtId="168" fontId="116" fillId="0" borderId="36">
      <alignment horizontal="right"/>
    </xf>
    <xf numFmtId="49" fontId="116" fillId="0" borderId="0">
      <alignment horizontal="right"/>
    </xf>
    <xf numFmtId="49" fontId="115" fillId="66" borderId="0">
      <alignment horizontal="center" vertical="center"/>
    </xf>
    <xf numFmtId="49" fontId="115" fillId="66" borderId="0">
      <alignment horizontal="center" vertical="center"/>
    </xf>
    <xf numFmtId="49" fontId="115" fillId="66" borderId="0">
      <alignment horizontal="center" vertical="center"/>
    </xf>
    <xf numFmtId="49" fontId="115" fillId="66" borderId="0">
      <alignment horizontal="center" vertical="center"/>
    </xf>
    <xf numFmtId="49" fontId="115" fillId="66" borderId="0">
      <alignment horizontal="center" vertical="center"/>
    </xf>
    <xf numFmtId="49" fontId="115" fillId="66" borderId="0">
      <alignment horizontal="center" vertical="center"/>
    </xf>
    <xf numFmtId="49" fontId="115" fillId="66" borderId="0">
      <alignment horizontal="center" vertical="center"/>
    </xf>
    <xf numFmtId="49" fontId="115" fillId="66" borderId="0">
      <alignment horizontal="center" vertical="center"/>
    </xf>
    <xf numFmtId="49" fontId="115" fillId="66" borderId="0">
      <alignment horizontal="center" vertical="center"/>
    </xf>
    <xf numFmtId="49" fontId="14" fillId="0" borderId="0"/>
    <xf numFmtId="49" fontId="14" fillId="0" borderId="0"/>
    <xf numFmtId="49" fontId="14" fillId="0" borderId="0"/>
    <xf numFmtId="49" fontId="14" fillId="0" borderId="0"/>
    <xf numFmtId="49" fontId="14" fillId="0" borderId="0"/>
    <xf numFmtId="49" fontId="14" fillId="0" borderId="0"/>
    <xf numFmtId="0" fontId="116" fillId="67" borderId="0">
      <alignment horizontal="center" vertical="center"/>
    </xf>
    <xf numFmtId="49" fontId="14" fillId="67" borderId="0">
      <alignment horizontal="left" vertical="center"/>
    </xf>
    <xf numFmtId="49" fontId="116" fillId="67" borderId="0">
      <alignment horizontal="center" vertical="center"/>
    </xf>
    <xf numFmtId="0" fontId="116" fillId="68" borderId="0">
      <alignment horizontal="left"/>
    </xf>
    <xf numFmtId="49" fontId="14" fillId="0" borderId="0"/>
    <xf numFmtId="0" fontId="116" fillId="68" borderId="0">
      <alignment horizontal="left"/>
    </xf>
    <xf numFmtId="40" fontId="116" fillId="0" borderId="0">
      <alignment horizontal="right"/>
    </xf>
    <xf numFmtId="49" fontId="115" fillId="66" borderId="0"/>
    <xf numFmtId="49" fontId="115" fillId="66" borderId="0"/>
    <xf numFmtId="49" fontId="14" fillId="0" borderId="0"/>
    <xf numFmtId="0" fontId="118" fillId="69" borderId="0" applyFont="0" applyFill="0">
      <alignment horizontal="left" vertical="top" wrapText="1"/>
    </xf>
    <xf numFmtId="40" fontId="118" fillId="0" borderId="0"/>
    <xf numFmtId="40" fontId="118" fillId="0" borderId="0"/>
    <xf numFmtId="0" fontId="118" fillId="0" borderId="0">
      <alignment horizontal="left"/>
    </xf>
    <xf numFmtId="0" fontId="118" fillId="0" borderId="0">
      <alignment horizontal="center"/>
    </xf>
    <xf numFmtId="0" fontId="119" fillId="0" borderId="0">
      <alignment horizontal="center"/>
    </xf>
    <xf numFmtId="0" fontId="120" fillId="66" borderId="0">
      <alignment horizontal="left"/>
    </xf>
    <xf numFmtId="0" fontId="120" fillId="66" borderId="0">
      <alignment horizontal="left"/>
    </xf>
    <xf numFmtId="0" fontId="119" fillId="0" borderId="0">
      <alignment horizontal="center"/>
    </xf>
    <xf numFmtId="40" fontId="121" fillId="0" borderId="38"/>
    <xf numFmtId="40" fontId="121" fillId="0" borderId="38"/>
    <xf numFmtId="0" fontId="121" fillId="0" borderId="0"/>
    <xf numFmtId="0" fontId="121" fillId="0" borderId="0"/>
    <xf numFmtId="0" fontId="119" fillId="0" borderId="0">
      <alignment horizontal="center"/>
    </xf>
    <xf numFmtId="0" fontId="122" fillId="70" borderId="0">
      <alignment horizontal="left"/>
    </xf>
    <xf numFmtId="0" fontId="122" fillId="70" borderId="0">
      <alignment horizontal="left"/>
    </xf>
    <xf numFmtId="40" fontId="116" fillId="0" borderId="0">
      <alignment horizontal="right"/>
    </xf>
    <xf numFmtId="0" fontId="117" fillId="0" borderId="0">
      <alignment horizontal="left"/>
    </xf>
    <xf numFmtId="49" fontId="14" fillId="0" borderId="0"/>
    <xf numFmtId="0" fontId="117" fillId="0" borderId="0">
      <alignment horizontal="left"/>
    </xf>
    <xf numFmtId="168" fontId="116" fillId="0" borderId="0">
      <alignment horizontal="right"/>
    </xf>
    <xf numFmtId="49" fontId="116" fillId="0" borderId="0" applyBorder="0">
      <alignment horizontal="right"/>
    </xf>
    <xf numFmtId="0" fontId="14" fillId="0" borderId="0"/>
    <xf numFmtId="49" fontId="124" fillId="69" borderId="0">
      <alignment horizontal="left"/>
    </xf>
    <xf numFmtId="49" fontId="124" fillId="69" borderId="0">
      <alignment horizontal="left"/>
    </xf>
    <xf numFmtId="0" fontId="125" fillId="69" borderId="0">
      <alignment horizontal="left"/>
    </xf>
    <xf numFmtId="169" fontId="125" fillId="69" borderId="0">
      <alignment horizontal="left"/>
    </xf>
    <xf numFmtId="40" fontId="116" fillId="0" borderId="0">
      <alignment horizontal="right"/>
    </xf>
    <xf numFmtId="49" fontId="126" fillId="69" borderId="0">
      <alignment horizontal="left"/>
    </xf>
    <xf numFmtId="49" fontId="126" fillId="69" borderId="0">
      <alignment horizontal="left"/>
    </xf>
    <xf numFmtId="49" fontId="14" fillId="0" borderId="0"/>
    <xf numFmtId="40" fontId="116" fillId="0" borderId="36">
      <alignment horizontal="right"/>
    </xf>
    <xf numFmtId="49" fontId="116" fillId="0" borderId="0">
      <alignment horizontal="left"/>
    </xf>
    <xf numFmtId="49" fontId="14" fillId="0" borderId="0"/>
    <xf numFmtId="49" fontId="116" fillId="0" borderId="0">
      <alignment horizontal="left"/>
    </xf>
    <xf numFmtId="168" fontId="116" fillId="0" borderId="36">
      <alignment horizontal="right"/>
    </xf>
    <xf numFmtId="49" fontId="116" fillId="0" borderId="0">
      <alignment horizontal="right"/>
    </xf>
    <xf numFmtId="40" fontId="116" fillId="0" borderId="36">
      <alignment horizontal="right"/>
    </xf>
    <xf numFmtId="0" fontId="116" fillId="68" borderId="0">
      <alignment horizontal="left"/>
    </xf>
    <xf numFmtId="49" fontId="14" fillId="0" borderId="0"/>
    <xf numFmtId="0" fontId="116" fillId="68" borderId="0">
      <alignment horizontal="left"/>
    </xf>
    <xf numFmtId="168" fontId="116" fillId="0" borderId="36">
      <alignment horizontal="right"/>
    </xf>
    <xf numFmtId="49" fontId="116" fillId="0" borderId="0">
      <alignment horizontal="right"/>
    </xf>
    <xf numFmtId="0" fontId="121" fillId="0" borderId="0"/>
    <xf numFmtId="40" fontId="118" fillId="0" borderId="38"/>
    <xf numFmtId="40" fontId="118" fillId="0" borderId="38"/>
    <xf numFmtId="0" fontId="118" fillId="0" borderId="0"/>
    <xf numFmtId="0" fontId="118" fillId="0" borderId="0"/>
    <xf numFmtId="40" fontId="118" fillId="0" borderId="0"/>
    <xf numFmtId="170" fontId="118" fillId="0" borderId="0"/>
    <xf numFmtId="40" fontId="118" fillId="0" borderId="0"/>
    <xf numFmtId="0" fontId="118" fillId="0" borderId="0"/>
    <xf numFmtId="0" fontId="118" fillId="0" borderId="0"/>
    <xf numFmtId="40" fontId="116" fillId="0" borderId="38">
      <alignment horizontal="right"/>
    </xf>
    <xf numFmtId="49" fontId="116" fillId="0" borderId="0">
      <alignment horizontal="left"/>
    </xf>
    <xf numFmtId="49" fontId="14" fillId="0" borderId="0"/>
    <xf numFmtId="49" fontId="116" fillId="0" borderId="0">
      <alignment horizontal="left"/>
    </xf>
    <xf numFmtId="168" fontId="116" fillId="0" borderId="38">
      <alignment horizontal="right"/>
    </xf>
    <xf numFmtId="49" fontId="116" fillId="0" borderId="0">
      <alignment horizontal="right"/>
    </xf>
    <xf numFmtId="0" fontId="77" fillId="0" borderId="0"/>
    <xf numFmtId="0" fontId="80" fillId="0" borderId="0"/>
    <xf numFmtId="43" fontId="80"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9"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77" fillId="0" borderId="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9"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77" fillId="0" borderId="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9"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77" fillId="0" borderId="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38" borderId="34" applyNumberFormat="0" applyFon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0" fillId="4"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14" fillId="0" borderId="0"/>
    <xf numFmtId="0" fontId="77" fillId="0" borderId="0"/>
    <xf numFmtId="43" fontId="77" fillId="0" borderId="0" applyFont="0" applyFill="0" applyBorder="0" applyAlignment="0" applyProtection="0"/>
    <xf numFmtId="0" fontId="77" fillId="0" borderId="0"/>
    <xf numFmtId="44" fontId="77" fillId="0" borderId="0" applyFont="0" applyFill="0" applyBorder="0" applyAlignment="0" applyProtection="0"/>
    <xf numFmtId="44" fontId="1"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14" fillId="0" borderId="0"/>
    <xf numFmtId="44" fontId="77" fillId="0" borderId="0" applyFont="0" applyFill="0" applyBorder="0" applyAlignment="0" applyProtection="0"/>
    <xf numFmtId="0" fontId="14"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0" fontId="24"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22"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4"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22" fillId="0" borderId="0"/>
    <xf numFmtId="44"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4" fillId="0" borderId="0"/>
    <xf numFmtId="0" fontId="24"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3"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0" fontId="14" fillId="0" borderId="0"/>
    <xf numFmtId="0" fontId="77" fillId="0" borderId="0"/>
    <xf numFmtId="0" fontId="77" fillId="0" borderId="0"/>
    <xf numFmtId="0" fontId="77" fillId="0" borderId="0"/>
    <xf numFmtId="0" fontId="2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4" fontId="1"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0" fontId="24"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80" fillId="0" borderId="0" applyFont="0" applyFill="0" applyBorder="0" applyAlignment="0" applyProtection="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14"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80" fillId="0" borderId="0" applyFont="0" applyFill="0" applyBorder="0" applyAlignment="0" applyProtection="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0" fontId="10" fillId="11" borderId="0" applyNumberFormat="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10" fillId="4"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14"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2"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14"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0" fontId="10" fillId="4"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14" fillId="0" borderId="0"/>
    <xf numFmtId="0" fontId="77" fillId="0" borderId="0"/>
    <xf numFmtId="0" fontId="77" fillId="0" borderId="0"/>
    <xf numFmtId="0" fontId="77" fillId="0" borderId="0"/>
    <xf numFmtId="0" fontId="77" fillId="0" borderId="0"/>
    <xf numFmtId="0" fontId="77" fillId="0" borderId="0"/>
    <xf numFmtId="0" fontId="77" fillId="0" borderId="0"/>
    <xf numFmtId="0" fontId="14" fillId="0" borderId="0"/>
    <xf numFmtId="0" fontId="77" fillId="0" borderId="0"/>
    <xf numFmtId="43" fontId="77" fillId="0" borderId="0" applyFont="0" applyFill="0" applyBorder="0" applyAlignment="0" applyProtection="0"/>
    <xf numFmtId="0" fontId="77" fillId="0" borderId="0"/>
    <xf numFmtId="43" fontId="1" fillId="0" borderId="0" applyFont="0" applyFill="0" applyBorder="0" applyAlignment="0" applyProtection="0"/>
    <xf numFmtId="0" fontId="22" fillId="0" borderId="0"/>
    <xf numFmtId="0" fontId="77" fillId="0" borderId="0"/>
    <xf numFmtId="0" fontId="77" fillId="0" borderId="0"/>
    <xf numFmtId="44" fontId="77" fillId="0" borderId="0" applyFont="0" applyFill="0" applyBorder="0" applyAlignment="0" applyProtection="0"/>
    <xf numFmtId="0" fontId="77" fillId="0" borderId="0"/>
    <xf numFmtId="0" fontId="22"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80" fillId="0" borderId="0"/>
    <xf numFmtId="0" fontId="14"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14" fillId="0" borderId="0"/>
    <xf numFmtId="0" fontId="24"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44" fontId="77" fillId="0" borderId="0" applyFont="0" applyFill="0" applyBorder="0" applyAlignment="0" applyProtection="0"/>
    <xf numFmtId="43" fontId="80"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4"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14" fillId="0" borderId="0"/>
    <xf numFmtId="0" fontId="77" fillId="0" borderId="0"/>
    <xf numFmtId="44"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14" fillId="0" borderId="0"/>
    <xf numFmtId="0" fontId="77" fillId="0" borderId="0"/>
    <xf numFmtId="0" fontId="77" fillId="0" borderId="0"/>
    <xf numFmtId="0" fontId="77" fillId="0" borderId="0"/>
    <xf numFmtId="43" fontId="77" fillId="0" borderId="0" applyFont="0" applyFill="0" applyBorder="0" applyAlignment="0" applyProtection="0"/>
    <xf numFmtId="0" fontId="22"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2" fillId="0" borderId="0"/>
    <xf numFmtId="0" fontId="77" fillId="0" borderId="0"/>
    <xf numFmtId="44" fontId="77" fillId="0" borderId="0" applyFont="0" applyFill="0" applyBorder="0" applyAlignment="0" applyProtection="0"/>
    <xf numFmtId="0" fontId="77" fillId="0" borderId="0"/>
    <xf numFmtId="44"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43" fontId="1"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22"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14" fillId="0" borderId="0"/>
    <xf numFmtId="44"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22" fillId="0" borderId="0"/>
    <xf numFmtId="43"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3" fontId="80"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10" fillId="13"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10" fillId="7" borderId="0" applyNumberFormat="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14" fillId="0" borderId="0"/>
    <xf numFmtId="43" fontId="1"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22"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22" fillId="0" borderId="0"/>
    <xf numFmtId="43"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4" fillId="0" borderId="0"/>
    <xf numFmtId="0" fontId="77" fillId="0" borderId="0"/>
    <xf numFmtId="0" fontId="77" fillId="0" borderId="0"/>
    <xf numFmtId="43" fontId="77" fillId="0" borderId="0" applyFont="0" applyFill="0" applyBorder="0" applyAlignment="0" applyProtection="0"/>
    <xf numFmtId="0" fontId="77" fillId="0" borderId="0"/>
    <xf numFmtId="44"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14"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14"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0" fontId="24"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4" fillId="0" borderId="0"/>
    <xf numFmtId="43"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14" fillId="0" borderId="0"/>
    <xf numFmtId="0" fontId="77" fillId="0" borderId="0"/>
    <xf numFmtId="0" fontId="77" fillId="0" borderId="0"/>
    <xf numFmtId="0" fontId="77" fillId="0" borderId="0"/>
    <xf numFmtId="0" fontId="14" fillId="0" borderId="0"/>
    <xf numFmtId="0" fontId="77" fillId="0" borderId="0"/>
    <xf numFmtId="0" fontId="77" fillId="0" borderId="0"/>
    <xf numFmtId="0" fontId="77" fillId="0" borderId="0"/>
    <xf numFmtId="0" fontId="2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0" fontId="24" fillId="0" borderId="0"/>
    <xf numFmtId="0" fontId="77" fillId="0" borderId="0"/>
    <xf numFmtId="0" fontId="77" fillId="0" borderId="0"/>
    <xf numFmtId="0" fontId="77" fillId="0" borderId="0"/>
    <xf numFmtId="0" fontId="77" fillId="0" borderId="0"/>
    <xf numFmtId="0" fontId="77" fillId="0" borderId="0"/>
    <xf numFmtId="0" fontId="10" fillId="8"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14"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24"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14"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10" fillId="11"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43" fontId="1" fillId="0" borderId="0" applyFont="0" applyFill="0" applyBorder="0" applyAlignment="0" applyProtection="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24"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14"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10" fillId="4" borderId="0" applyNumberFormat="0" applyBorder="0" applyAlignment="0" applyProtection="0"/>
    <xf numFmtId="0" fontId="77" fillId="0" borderId="0"/>
    <xf numFmtId="0" fontId="77" fillId="0" borderId="0"/>
    <xf numFmtId="0" fontId="77" fillId="0" borderId="0"/>
    <xf numFmtId="0" fontId="77" fillId="0" borderId="0"/>
    <xf numFmtId="0" fontId="14" fillId="0" borderId="0"/>
    <xf numFmtId="0" fontId="77" fillId="0" borderId="0"/>
    <xf numFmtId="43" fontId="77" fillId="0" borderId="0" applyFont="0" applyFill="0" applyBorder="0" applyAlignment="0" applyProtection="0"/>
    <xf numFmtId="0" fontId="77" fillId="0" borderId="0"/>
    <xf numFmtId="0" fontId="14"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24"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3" fontId="1"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43" fontId="34" fillId="0" borderId="0" applyFont="0" applyFill="0" applyBorder="0" applyAlignment="0" applyProtection="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9"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0" fillId="4"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10" fillId="13" borderId="0" applyNumberFormat="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9"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0" fontId="14" fillId="0" borderId="0"/>
    <xf numFmtId="0" fontId="77" fillId="0" borderId="0"/>
    <xf numFmtId="9"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14" fillId="0" borderId="0"/>
    <xf numFmtId="44" fontId="77" fillId="0" borderId="0" applyFont="0" applyFill="0" applyBorder="0" applyAlignment="0" applyProtection="0"/>
    <xf numFmtId="0" fontId="77" fillId="0" borderId="0"/>
    <xf numFmtId="0" fontId="77" fillId="0" borderId="0"/>
    <xf numFmtId="0" fontId="77" fillId="0" borderId="0"/>
    <xf numFmtId="0" fontId="2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22" fillId="0" borderId="0"/>
    <xf numFmtId="44"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22"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0" fontId="77" fillId="0" borderId="0"/>
    <xf numFmtId="0" fontId="24"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2"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4" fillId="0" borderId="0"/>
    <xf numFmtId="0" fontId="77" fillId="0" borderId="0"/>
    <xf numFmtId="0" fontId="14"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80"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0" fontId="77" fillId="0" borderId="0"/>
    <xf numFmtId="44" fontId="77" fillId="0" borderId="0" applyFont="0" applyFill="0" applyBorder="0" applyAlignment="0" applyProtection="0"/>
    <xf numFmtId="9" fontId="80" fillId="0" borderId="0" applyFont="0" applyFill="0" applyBorder="0" applyAlignment="0" applyProtection="0"/>
    <xf numFmtId="0" fontId="14"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0" fontId="14" fillId="0" borderId="0"/>
    <xf numFmtId="0" fontId="77" fillId="0" borderId="0"/>
    <xf numFmtId="0" fontId="77" fillId="0" borderId="0"/>
    <xf numFmtId="44" fontId="77" fillId="0" borderId="0" applyFont="0" applyFill="0" applyBorder="0" applyAlignment="0" applyProtection="0"/>
    <xf numFmtId="0" fontId="77" fillId="0" borderId="0"/>
    <xf numFmtId="0" fontId="24" fillId="0" borderId="0"/>
    <xf numFmtId="0" fontId="14"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22" fillId="0" borderId="0"/>
    <xf numFmtId="0" fontId="24"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4"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9" fontId="34" fillId="0" borderId="0" applyFont="0" applyFill="0" applyBorder="0" applyAlignment="0" applyProtection="0"/>
    <xf numFmtId="0" fontId="24"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0" fontId="14"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14"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14"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14"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2"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22"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4"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4"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14" fillId="0" borderId="0"/>
    <xf numFmtId="0" fontId="77" fillId="0" borderId="0"/>
    <xf numFmtId="0" fontId="77" fillId="0" borderId="0"/>
    <xf numFmtId="43" fontId="77" fillId="0" borderId="0" applyFont="0" applyFill="0" applyBorder="0" applyAlignment="0" applyProtection="0"/>
    <xf numFmtId="0" fontId="77" fillId="0" borderId="0"/>
    <xf numFmtId="43" fontId="80"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4"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14" fillId="0" borderId="0"/>
    <xf numFmtId="0" fontId="77" fillId="0" borderId="0"/>
    <xf numFmtId="0" fontId="77" fillId="0" borderId="0"/>
    <xf numFmtId="0" fontId="77" fillId="0" borderId="0"/>
    <xf numFmtId="0" fontId="22"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2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0" fontId="14" fillId="0" borderId="0"/>
    <xf numFmtId="43" fontId="77"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14"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14" fillId="0" borderId="0"/>
    <xf numFmtId="0" fontId="77" fillId="0" borderId="0"/>
    <xf numFmtId="0" fontId="77" fillId="0" borderId="0"/>
    <xf numFmtId="0" fontId="14"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43" fontId="77" fillId="0" borderId="0" applyFont="0" applyFill="0" applyBorder="0" applyAlignment="0" applyProtection="0"/>
    <xf numFmtId="0" fontId="77" fillId="0" borderId="0"/>
    <xf numFmtId="0" fontId="22" fillId="0" borderId="0"/>
    <xf numFmtId="0" fontId="77" fillId="0" borderId="0"/>
    <xf numFmtId="0" fontId="77" fillId="0" borderId="0"/>
    <xf numFmtId="0" fontId="77" fillId="0" borderId="0"/>
    <xf numFmtId="0" fontId="22" fillId="0" borderId="0"/>
    <xf numFmtId="44" fontId="1" fillId="0" borderId="0" applyFont="0" applyFill="0" applyBorder="0" applyAlignment="0" applyProtection="0"/>
    <xf numFmtId="44" fontId="1"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2" fillId="0" borderId="0"/>
    <xf numFmtId="0" fontId="77" fillId="0" borderId="0"/>
    <xf numFmtId="0" fontId="77" fillId="0" borderId="0"/>
    <xf numFmtId="0" fontId="77" fillId="0" borderId="0"/>
    <xf numFmtId="0" fontId="77" fillId="0" borderId="0"/>
    <xf numFmtId="0" fontId="24" fillId="0" borderId="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0" fontId="22" fillId="0" borderId="0"/>
    <xf numFmtId="0" fontId="77" fillId="0" borderId="0"/>
    <xf numFmtId="0" fontId="77" fillId="0" borderId="0"/>
    <xf numFmtId="0" fontId="14"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10" fillId="8"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0" fillId="13" borderId="0" applyNumberFormat="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14" fillId="0" borderId="0"/>
    <xf numFmtId="43" fontId="1"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14"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14" fillId="0" borderId="0"/>
    <xf numFmtId="0" fontId="77" fillId="0" borderId="0"/>
    <xf numFmtId="44" fontId="77" fillId="0" borderId="0" applyFont="0" applyFill="0" applyBorder="0" applyAlignment="0" applyProtection="0"/>
    <xf numFmtId="0" fontId="77" fillId="0" borderId="0"/>
    <xf numFmtId="0" fontId="77" fillId="0" borderId="0"/>
    <xf numFmtId="0" fontId="2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44" fontId="77" fillId="0" borderId="0" applyFont="0" applyFill="0" applyBorder="0" applyAlignment="0" applyProtection="0"/>
    <xf numFmtId="0" fontId="77" fillId="0" borderId="0"/>
    <xf numFmtId="44" fontId="77" fillId="0" borderId="0" applyFont="0" applyFill="0" applyBorder="0" applyAlignment="0" applyProtection="0"/>
    <xf numFmtId="43" fontId="77" fillId="0" borderId="0" applyFont="0" applyFill="0" applyBorder="0" applyAlignment="0" applyProtection="0"/>
    <xf numFmtId="0" fontId="14"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4" fillId="0" borderId="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0" fontId="77" fillId="0" borderId="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4" fillId="0" borderId="0"/>
    <xf numFmtId="43" fontId="1"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24" fillId="0" borderId="0"/>
    <xf numFmtId="43" fontId="77" fillId="0" borderId="0" applyFont="0" applyFill="0" applyBorder="0" applyAlignment="0" applyProtection="0"/>
    <xf numFmtId="0" fontId="77" fillId="0" borderId="0"/>
    <xf numFmtId="0" fontId="77" fillId="0" borderId="0"/>
    <xf numFmtId="0" fontId="77" fillId="0" borderId="0"/>
    <xf numFmtId="43" fontId="1"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10" fillId="4" borderId="0" applyNumberFormat="0" applyBorder="0" applyAlignment="0" applyProtection="0"/>
    <xf numFmtId="0" fontId="77" fillId="0" borderId="0"/>
    <xf numFmtId="0" fontId="22" fillId="0" borderId="0"/>
    <xf numFmtId="0" fontId="77" fillId="0" borderId="0"/>
    <xf numFmtId="0" fontId="77" fillId="0" borderId="0"/>
    <xf numFmtId="0" fontId="77" fillId="0" borderId="0"/>
    <xf numFmtId="0" fontId="77" fillId="0" borderId="0"/>
    <xf numFmtId="0" fontId="24"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10" fillId="8" borderId="0" applyNumberFormat="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44" fontId="1"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44"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24" fillId="0" borderId="0"/>
    <xf numFmtId="0" fontId="77" fillId="0" borderId="0"/>
    <xf numFmtId="43" fontId="80"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24" fillId="0" borderId="0"/>
    <xf numFmtId="0" fontId="24"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24"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4" fillId="0" borderId="0"/>
    <xf numFmtId="44"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34"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0" fontId="14"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14" fillId="0" borderId="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22" fillId="0" borderId="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24"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14" fillId="0" borderId="0"/>
    <xf numFmtId="0" fontId="77" fillId="0" borderId="0"/>
    <xf numFmtId="0" fontId="77" fillId="0" borderId="0"/>
    <xf numFmtId="0" fontId="22"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14"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14"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24"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22" fillId="0" borderId="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44" fontId="34"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43"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22"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14" fillId="0" borderId="0"/>
    <xf numFmtId="0" fontId="14" fillId="0" borderId="0"/>
    <xf numFmtId="43" fontId="77" fillId="0" borderId="0" applyFont="0" applyFill="0" applyBorder="0" applyAlignment="0" applyProtection="0"/>
    <xf numFmtId="0" fontId="10" fillId="7" borderId="0" applyNumberFormat="0" applyBorder="0" applyAlignment="0" applyProtection="0"/>
    <xf numFmtId="0" fontId="77" fillId="0" borderId="0"/>
    <xf numFmtId="0" fontId="10" fillId="11" borderId="0" applyNumberFormat="0" applyBorder="0" applyAlignment="0" applyProtection="0"/>
    <xf numFmtId="0" fontId="77" fillId="0" borderId="0"/>
    <xf numFmtId="0" fontId="22" fillId="0" borderId="0"/>
    <xf numFmtId="44" fontId="77" fillId="0" borderId="0" applyFont="0" applyFill="0" applyBorder="0" applyAlignment="0" applyProtection="0"/>
    <xf numFmtId="0" fontId="14" fillId="0" borderId="0"/>
    <xf numFmtId="44" fontId="77" fillId="0" borderId="0" applyFont="0" applyFill="0" applyBorder="0" applyAlignment="0" applyProtection="0"/>
    <xf numFmtId="43" fontId="77" fillId="0" borderId="0" applyFont="0" applyFill="0" applyBorder="0" applyAlignment="0" applyProtection="0"/>
    <xf numFmtId="0" fontId="24" fillId="0" borderId="0"/>
    <xf numFmtId="0" fontId="77" fillId="0" borderId="0"/>
    <xf numFmtId="0" fontId="77" fillId="0" borderId="0"/>
    <xf numFmtId="0" fontId="77" fillId="0" borderId="0"/>
    <xf numFmtId="0" fontId="77" fillId="0" borderId="0"/>
    <xf numFmtId="0" fontId="22" fillId="0" borderId="0"/>
    <xf numFmtId="43" fontId="1"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24"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2" fillId="0" borderId="0"/>
    <xf numFmtId="43" fontId="77" fillId="0" borderId="0" applyFont="0" applyFill="0" applyBorder="0" applyAlignment="0" applyProtection="0"/>
    <xf numFmtId="0" fontId="77" fillId="0" borderId="0"/>
    <xf numFmtId="0" fontId="14" fillId="0" borderId="0"/>
    <xf numFmtId="0" fontId="14" fillId="0" borderId="0"/>
    <xf numFmtId="43" fontId="80"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10" fillId="7" borderId="0" applyNumberFormat="0" applyBorder="0" applyAlignment="0" applyProtection="0"/>
    <xf numFmtId="0" fontId="14" fillId="0" borderId="0"/>
    <xf numFmtId="0" fontId="82" fillId="29" borderId="0" applyFont="0" applyBorder="0" applyAlignment="0">
      <alignment horizontal="center" wrapText="1"/>
    </xf>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14" fillId="0" borderId="0"/>
    <xf numFmtId="44" fontId="1" fillId="0" borderId="0" applyFont="0" applyFill="0" applyBorder="0" applyAlignment="0" applyProtection="0"/>
    <xf numFmtId="44"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4" fillId="0" borderId="0"/>
    <xf numFmtId="43" fontId="77" fillId="0" borderId="0" applyFont="0" applyFill="0" applyBorder="0" applyAlignment="0" applyProtection="0"/>
    <xf numFmtId="0" fontId="24" fillId="0" borderId="0"/>
    <xf numFmtId="0" fontId="22" fillId="0" borderId="0"/>
    <xf numFmtId="0" fontId="14" fillId="0" borderId="0"/>
    <xf numFmtId="0" fontId="14"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22"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14"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22" fillId="0" borderId="0"/>
    <xf numFmtId="0" fontId="77" fillId="0" borderId="0"/>
    <xf numFmtId="0" fontId="14" fillId="0" borderId="0"/>
    <xf numFmtId="0" fontId="77" fillId="0" borderId="0"/>
    <xf numFmtId="0" fontId="77" fillId="0" borderId="0"/>
    <xf numFmtId="0" fontId="77" fillId="0" borderId="0"/>
    <xf numFmtId="0" fontId="77" fillId="0" borderId="0"/>
    <xf numFmtId="0" fontId="22" fillId="0" borderId="0"/>
    <xf numFmtId="0" fontId="22" fillId="0" borderId="0"/>
    <xf numFmtId="0" fontId="77" fillId="0" borderId="0"/>
    <xf numFmtId="0" fontId="77" fillId="0" borderId="0"/>
    <xf numFmtId="0" fontId="77" fillId="0" borderId="0"/>
    <xf numFmtId="0" fontId="14" fillId="0" borderId="0"/>
    <xf numFmtId="43" fontId="77" fillId="0" borderId="0" applyFont="0" applyFill="0" applyBorder="0" applyAlignment="0" applyProtection="0"/>
    <xf numFmtId="0" fontId="22"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24" fillId="0" borderId="0"/>
    <xf numFmtId="0" fontId="14" fillId="0" borderId="0"/>
    <xf numFmtId="43" fontId="77" fillId="0" borderId="0" applyFont="0" applyFill="0" applyBorder="0" applyAlignment="0" applyProtection="0"/>
    <xf numFmtId="43" fontId="77" fillId="0" borderId="0" applyFont="0" applyFill="0" applyBorder="0" applyAlignment="0" applyProtection="0"/>
    <xf numFmtId="0" fontId="22"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14" fillId="0" borderId="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43" fontId="80" fillId="0" borderId="0" applyFont="0" applyFill="0" applyBorder="0" applyAlignment="0" applyProtection="0"/>
    <xf numFmtId="43"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43" fontId="77" fillId="0" borderId="0" applyFont="0" applyFill="0" applyBorder="0" applyAlignment="0" applyProtection="0"/>
    <xf numFmtId="0" fontId="22" fillId="0" borderId="0"/>
    <xf numFmtId="0" fontId="24" fillId="0" borderId="0"/>
    <xf numFmtId="44" fontId="80" fillId="0" borderId="0" applyFont="0" applyFill="0" applyBorder="0" applyAlignment="0" applyProtection="0"/>
    <xf numFmtId="43" fontId="77" fillId="0" borderId="0" applyFont="0" applyFill="0" applyBorder="0" applyAlignment="0" applyProtection="0"/>
    <xf numFmtId="0" fontId="22" fillId="0" borderId="0"/>
    <xf numFmtId="0" fontId="14" fillId="0" borderId="0"/>
    <xf numFmtId="0" fontId="77" fillId="0" borderId="0"/>
    <xf numFmtId="0" fontId="77" fillId="0" borderId="0"/>
    <xf numFmtId="43" fontId="77" fillId="0" borderId="0" applyFont="0" applyFill="0" applyBorder="0" applyAlignment="0" applyProtection="0"/>
    <xf numFmtId="43" fontId="1" fillId="0" borderId="0" applyFont="0" applyFill="0" applyBorder="0" applyAlignment="0" applyProtection="0"/>
    <xf numFmtId="0" fontId="77" fillId="0" borderId="0"/>
    <xf numFmtId="44" fontId="77" fillId="0" borderId="0" applyFont="0" applyFill="0" applyBorder="0" applyAlignment="0" applyProtection="0"/>
    <xf numFmtId="43" fontId="77" fillId="0" borderId="0" applyFont="0" applyFill="0" applyBorder="0" applyAlignment="0" applyProtection="0"/>
    <xf numFmtId="0" fontId="14" fillId="0" borderId="0"/>
    <xf numFmtId="0" fontId="22" fillId="0" borderId="0"/>
    <xf numFmtId="0" fontId="77" fillId="0" borderId="0"/>
    <xf numFmtId="44" fontId="1"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0" fontId="82" fillId="29" borderId="0" applyFont="0" applyBorder="0" applyAlignment="0">
      <alignment horizontal="center" wrapText="1"/>
    </xf>
    <xf numFmtId="0" fontId="24" fillId="0" borderId="0"/>
    <xf numFmtId="0" fontId="14" fillId="0" borderId="0"/>
    <xf numFmtId="0" fontId="77" fillId="0" borderId="0"/>
    <xf numFmtId="0" fontId="14"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22" fillId="0" borderId="0"/>
    <xf numFmtId="0" fontId="14" fillId="0" borderId="0"/>
    <xf numFmtId="0" fontId="77" fillId="0" borderId="0"/>
    <xf numFmtId="0" fontId="35" fillId="29" borderId="0" applyFont="0" applyBorder="0" applyAlignment="0">
      <alignment horizontal="center" wrapText="1"/>
    </xf>
    <xf numFmtId="0" fontId="77" fillId="0" borderId="0"/>
    <xf numFmtId="0" fontId="77" fillId="0" borderId="0"/>
    <xf numFmtId="0" fontId="14" fillId="0" borderId="0"/>
    <xf numFmtId="43" fontId="1" fillId="0" borderId="0" applyFont="0" applyFill="0" applyBorder="0" applyAlignment="0" applyProtection="0"/>
    <xf numFmtId="0" fontId="22" fillId="0" borderId="0"/>
    <xf numFmtId="0" fontId="77" fillId="0" borderId="0"/>
    <xf numFmtId="0" fontId="77" fillId="0" borderId="0"/>
    <xf numFmtId="0" fontId="77" fillId="0" borderId="0"/>
    <xf numFmtId="43" fontId="34" fillId="0" borderId="0" applyFont="0" applyFill="0" applyBorder="0" applyAlignment="0" applyProtection="0"/>
    <xf numFmtId="0" fontId="77" fillId="0" borderId="0"/>
    <xf numFmtId="0" fontId="14" fillId="0" borderId="0"/>
    <xf numFmtId="44" fontId="1" fillId="0" borderId="0" applyFont="0" applyFill="0" applyBorder="0" applyAlignment="0" applyProtection="0"/>
    <xf numFmtId="0" fontId="14" fillId="0" borderId="0"/>
    <xf numFmtId="4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24"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14" fillId="0" borderId="0"/>
    <xf numFmtId="0" fontId="14" fillId="0" borderId="0"/>
    <xf numFmtId="0" fontId="22" fillId="0" borderId="0"/>
    <xf numFmtId="0" fontId="77" fillId="0" borderId="0"/>
    <xf numFmtId="0" fontId="22" fillId="0" borderId="0"/>
    <xf numFmtId="0" fontId="14" fillId="0" borderId="0"/>
    <xf numFmtId="0" fontId="77" fillId="0" borderId="0"/>
    <xf numFmtId="0" fontId="77" fillId="0" borderId="0"/>
    <xf numFmtId="44" fontId="77" fillId="0" borderId="0" applyFont="0" applyFill="0" applyBorder="0" applyAlignment="0" applyProtection="0"/>
    <xf numFmtId="43" fontId="77" fillId="0" borderId="0" applyFont="0" applyFill="0" applyBorder="0" applyAlignment="0" applyProtection="0"/>
    <xf numFmtId="0" fontId="14" fillId="0" borderId="0"/>
    <xf numFmtId="0" fontId="22" fillId="0" borderId="0"/>
    <xf numFmtId="43" fontId="77" fillId="0" borderId="0" applyFont="0" applyFill="0" applyBorder="0" applyAlignment="0" applyProtection="0"/>
    <xf numFmtId="0" fontId="77" fillId="0" borderId="0"/>
    <xf numFmtId="0" fontId="77" fillId="0" borderId="0"/>
    <xf numFmtId="0" fontId="14" fillId="0" borderId="0"/>
    <xf numFmtId="0" fontId="77" fillId="0" borderId="0"/>
    <xf numFmtId="0" fontId="77" fillId="0" borderId="0"/>
    <xf numFmtId="43" fontId="1" fillId="0" borderId="0" applyFont="0" applyFill="0" applyBorder="0" applyAlignment="0" applyProtection="0"/>
    <xf numFmtId="44" fontId="1"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43" fontId="1" fillId="0" borderId="0" applyFont="0" applyFill="0" applyBorder="0" applyAlignment="0" applyProtection="0"/>
    <xf numFmtId="0" fontId="77" fillId="0" borderId="0"/>
    <xf numFmtId="44" fontId="1"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44" fontId="1"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9" fontId="1"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43" fontId="77" fillId="0" borderId="0" applyFont="0" applyFill="0" applyBorder="0" applyAlignment="0" applyProtection="0"/>
    <xf numFmtId="9"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44" fontId="1"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43" fontId="77" fillId="0" borderId="0" applyFont="0" applyFill="0" applyBorder="0" applyAlignment="0" applyProtection="0"/>
    <xf numFmtId="0" fontId="22" fillId="0" borderId="0"/>
    <xf numFmtId="0" fontId="77" fillId="0" borderId="0"/>
    <xf numFmtId="44" fontId="1" fillId="0" borderId="0" applyFont="0" applyFill="0" applyBorder="0" applyAlignment="0" applyProtection="0"/>
    <xf numFmtId="44"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4" fontId="1" fillId="0" borderId="0" applyFont="0" applyFill="0" applyBorder="0" applyAlignment="0" applyProtection="0"/>
    <xf numFmtId="44" fontId="77" fillId="0" borderId="0" applyFont="0" applyFill="0" applyBorder="0" applyAlignment="0" applyProtection="0"/>
    <xf numFmtId="44" fontId="1" fillId="0" borderId="0" applyFont="0" applyFill="0" applyBorder="0" applyAlignment="0" applyProtection="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44" fontId="1" fillId="0" borderId="0" applyFont="0" applyFill="0" applyBorder="0" applyAlignment="0" applyProtection="0"/>
    <xf numFmtId="44"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9" fontId="1" fillId="0" borderId="0" applyFont="0" applyFill="0" applyBorder="0" applyAlignment="0" applyProtection="0"/>
    <xf numFmtId="0" fontId="22"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44" fontId="1" fillId="0" borderId="0" applyFont="0" applyFill="0" applyBorder="0" applyAlignment="0" applyProtection="0"/>
    <xf numFmtId="44" fontId="1" fillId="0" borderId="0" applyFont="0" applyFill="0" applyBorder="0" applyAlignment="0" applyProtection="0"/>
    <xf numFmtId="0" fontId="14"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43" fontId="1"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44" fontId="1"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44" fontId="1"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3" fontId="1" fillId="0" borderId="0" applyFont="0" applyFill="0" applyBorder="0" applyAlignment="0" applyProtection="0"/>
    <xf numFmtId="44" fontId="77" fillId="0" borderId="0" applyFont="0" applyFill="0" applyBorder="0" applyAlignment="0" applyProtection="0"/>
    <xf numFmtId="43"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43" fontId="1" fillId="0" borderId="0" applyFont="0" applyFill="0" applyBorder="0" applyAlignment="0" applyProtection="0"/>
    <xf numFmtId="44" fontId="1" fillId="0" borderId="0" applyFont="0" applyFill="0" applyBorder="0" applyAlignment="0" applyProtection="0"/>
    <xf numFmtId="43" fontId="77" fillId="0" borderId="0" applyFont="0" applyFill="0" applyBorder="0" applyAlignment="0" applyProtection="0"/>
    <xf numFmtId="0" fontId="77" fillId="0" borderId="0"/>
    <xf numFmtId="44" fontId="77" fillId="0" borderId="0" applyFont="0" applyFill="0" applyBorder="0" applyAlignment="0" applyProtection="0"/>
    <xf numFmtId="43" fontId="77"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44" fontId="1" fillId="0" borderId="0" applyFont="0" applyFill="0" applyBorder="0" applyAlignment="0" applyProtection="0"/>
    <xf numFmtId="0" fontId="77" fillId="0" borderId="0"/>
    <xf numFmtId="43" fontId="1"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0" fontId="77" fillId="0" borderId="0"/>
    <xf numFmtId="43" fontId="1"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43" fontId="34"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44" fontId="1" fillId="0" borderId="0" applyFont="0" applyFill="0" applyBorder="0" applyAlignment="0" applyProtection="0"/>
    <xf numFmtId="43" fontId="1" fillId="0" borderId="0" applyFont="0" applyFill="0" applyBorder="0" applyAlignment="0" applyProtection="0"/>
    <xf numFmtId="0" fontId="77" fillId="0" borderId="0"/>
    <xf numFmtId="44" fontId="1"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0" fontId="77" fillId="0" borderId="0"/>
    <xf numFmtId="44" fontId="1"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3" fontId="1" fillId="0" borderId="0" applyFont="0" applyFill="0" applyBorder="0" applyAlignment="0" applyProtection="0"/>
    <xf numFmtId="0" fontId="24" fillId="0" borderId="0"/>
    <xf numFmtId="0" fontId="14" fillId="0" borderId="0"/>
    <xf numFmtId="43" fontId="1"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43" fontId="1"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44" fontId="1" fillId="0" borderId="0" applyFont="0" applyFill="0" applyBorder="0" applyAlignment="0" applyProtection="0"/>
    <xf numFmtId="44" fontId="1"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43" fontId="1" fillId="0" borderId="0" applyFont="0" applyFill="0" applyBorder="0" applyAlignment="0" applyProtection="0"/>
    <xf numFmtId="0" fontId="7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43" fontId="1"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43" fontId="1"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43" fontId="77" fillId="0" borderId="0" applyFont="0" applyFill="0" applyBorder="0" applyAlignment="0" applyProtection="0"/>
    <xf numFmtId="43" fontId="34" fillId="0" borderId="0" applyFont="0" applyFill="0" applyBorder="0" applyAlignment="0" applyProtection="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44"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4"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2" fillId="0" borderId="0"/>
    <xf numFmtId="44"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22" fillId="0" borderId="0"/>
    <xf numFmtId="44" fontId="77"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44" fontId="1"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24"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1"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0" fontId="77" fillId="0" borderId="0"/>
    <xf numFmtId="43" fontId="77"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43"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43" fontId="77" fillId="0" borderId="0" applyFont="0" applyFill="0" applyBorder="0" applyAlignment="0" applyProtection="0"/>
    <xf numFmtId="44" fontId="1"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44" fontId="1" fillId="0" borderId="0" applyFont="0" applyFill="0" applyBorder="0" applyAlignment="0" applyProtection="0"/>
    <xf numFmtId="43" fontId="1" fillId="0" borderId="0" applyFont="0" applyFill="0" applyBorder="0" applyAlignment="0" applyProtection="0"/>
    <xf numFmtId="0" fontId="77" fillId="0" borderId="0"/>
    <xf numFmtId="44" fontId="1" fillId="0" borderId="0" applyFont="0" applyFill="0" applyBorder="0" applyAlignment="0" applyProtection="0"/>
    <xf numFmtId="44" fontId="7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77" fillId="0" borderId="0"/>
    <xf numFmtId="43"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3" fontId="1"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43" fontId="1" fillId="0" borderId="0" applyFont="0" applyFill="0" applyBorder="0" applyAlignment="0" applyProtection="0"/>
    <xf numFmtId="0" fontId="22" fillId="0" borderId="0"/>
    <xf numFmtId="43" fontId="77" fillId="0" borderId="0" applyFont="0" applyFill="0" applyBorder="0" applyAlignment="0" applyProtection="0"/>
    <xf numFmtId="0" fontId="14"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24"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0" fontId="77" fillId="0" borderId="0"/>
    <xf numFmtId="43" fontId="1"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1" fillId="0" borderId="0" applyFont="0" applyFill="0" applyBorder="0" applyAlignment="0" applyProtection="0"/>
    <xf numFmtId="0" fontId="22" fillId="0" borderId="0"/>
    <xf numFmtId="44" fontId="1"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44" fontId="1" fillId="0" borderId="0" applyFont="0" applyFill="0" applyBorder="0" applyAlignment="0" applyProtection="0"/>
    <xf numFmtId="0" fontId="77" fillId="0" borderId="0"/>
    <xf numFmtId="44" fontId="1"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1" fillId="0" borderId="0" applyFont="0" applyFill="0" applyBorder="0" applyAlignment="0" applyProtection="0"/>
    <xf numFmtId="0" fontId="77" fillId="0" borderId="0"/>
    <xf numFmtId="0" fontId="77" fillId="0" borderId="0"/>
    <xf numFmtId="44" fontId="1" fillId="0" borderId="0" applyFont="0" applyFill="0" applyBorder="0" applyAlignment="0" applyProtection="0"/>
    <xf numFmtId="0" fontId="77" fillId="0" borderId="0"/>
    <xf numFmtId="43" fontId="1"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1" fillId="0" borderId="0" applyFont="0" applyFill="0" applyBorder="0" applyAlignment="0" applyProtection="0"/>
    <xf numFmtId="43" fontId="77" fillId="0" borderId="0" applyFont="0" applyFill="0" applyBorder="0" applyAlignment="0" applyProtection="0"/>
    <xf numFmtId="0" fontId="77" fillId="0" borderId="0"/>
    <xf numFmtId="43" fontId="1"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43" fontId="77"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43" fontId="1"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22" fillId="0" borderId="0"/>
    <xf numFmtId="43" fontId="1"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44" fontId="1"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0" fontId="77" fillId="0" borderId="0"/>
    <xf numFmtId="44" fontId="1" fillId="0" borderId="0" applyFont="0" applyFill="0" applyBorder="0" applyAlignment="0" applyProtection="0"/>
    <xf numFmtId="43" fontId="80"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3" fontId="1"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43" fontId="1" fillId="0" borderId="0" applyFont="0" applyFill="0" applyBorder="0" applyAlignment="0" applyProtection="0"/>
    <xf numFmtId="43" fontId="1"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24"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43"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3" fontId="1"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43" fontId="34" fillId="0" borderId="0" applyFont="0" applyFill="0" applyBorder="0" applyAlignment="0" applyProtection="0"/>
    <xf numFmtId="0" fontId="77" fillId="0" borderId="0"/>
    <xf numFmtId="0" fontId="77" fillId="0" borderId="0"/>
    <xf numFmtId="0" fontId="77" fillId="0" borderId="0"/>
    <xf numFmtId="43" fontId="1"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34" fillId="0" borderId="0" applyFont="0" applyFill="0" applyBorder="0" applyAlignment="0" applyProtection="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43"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0" fontId="24"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43" fontId="1" fillId="0" borderId="0" applyFont="0" applyFill="0" applyBorder="0" applyAlignment="0" applyProtection="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43"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0" fontId="77" fillId="0" borderId="0"/>
    <xf numFmtId="43" fontId="1" fillId="0" borderId="0" applyFont="0" applyFill="0" applyBorder="0" applyAlignment="0" applyProtection="0"/>
    <xf numFmtId="43" fontId="1" fillId="0" borderId="0" applyFont="0" applyFill="0" applyBorder="0" applyAlignment="0" applyProtection="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1"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4" fontId="1"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3" fontId="1" fillId="0" borderId="0" applyFont="0" applyFill="0" applyBorder="0" applyAlignment="0" applyProtection="0"/>
    <xf numFmtId="44"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43"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0" fontId="77" fillId="0" borderId="0"/>
    <xf numFmtId="44" fontId="1"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9" fontId="1"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9" fontId="1"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1"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44" fontId="34" fillId="0" borderId="0" applyFont="0" applyFill="0" applyBorder="0" applyAlignment="0" applyProtection="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43" fontId="1" fillId="0" borderId="0" applyFont="0" applyFill="0" applyBorder="0" applyAlignment="0" applyProtection="0"/>
    <xf numFmtId="44" fontId="1"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4" fontId="77" fillId="0" borderId="0" applyFont="0" applyFill="0" applyBorder="0" applyAlignment="0" applyProtection="0"/>
    <xf numFmtId="44" fontId="77" fillId="0" borderId="0" applyFont="0" applyFill="0" applyBorder="0" applyAlignment="0" applyProtection="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44" fontId="1" fillId="0" borderId="0" applyFont="0" applyFill="0" applyBorder="0" applyAlignment="0" applyProtection="0"/>
    <xf numFmtId="44" fontId="1" fillId="0" borderId="0" applyFont="0" applyFill="0" applyBorder="0" applyAlignment="0" applyProtection="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3" fontId="1" fillId="0" borderId="0" applyFont="0" applyFill="0" applyBorder="0" applyAlignment="0" applyProtection="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43" fontId="77"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1" fillId="0" borderId="0" applyFont="0" applyFill="0" applyBorder="0" applyAlignment="0" applyProtection="0"/>
    <xf numFmtId="0" fontId="77" fillId="0" borderId="0"/>
    <xf numFmtId="44" fontId="77" fillId="0" borderId="0" applyFont="0" applyFill="0" applyBorder="0" applyAlignment="0" applyProtection="0"/>
    <xf numFmtId="43" fontId="77" fillId="0" borderId="0" applyFont="0" applyFill="0" applyBorder="0" applyAlignment="0" applyProtection="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1" fillId="0" borderId="0" applyFont="0" applyFill="0" applyBorder="0" applyAlignment="0" applyProtection="0"/>
    <xf numFmtId="0" fontId="77" fillId="0" borderId="0"/>
    <xf numFmtId="44" fontId="1"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43" fontId="77"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24"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3" fontId="77" fillId="0" borderId="0" applyFont="0" applyFill="0" applyBorder="0" applyAlignment="0" applyProtection="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44" fontId="1" fillId="0" borderId="0" applyFont="0" applyFill="0" applyBorder="0" applyAlignment="0" applyProtection="0"/>
    <xf numFmtId="44" fontId="1" fillId="0" borderId="0" applyFont="0" applyFill="0" applyBorder="0" applyAlignment="0" applyProtection="0"/>
    <xf numFmtId="0" fontId="77" fillId="0" borderId="0"/>
    <xf numFmtId="44" fontId="1" fillId="0" borderId="0" applyFont="0" applyFill="0" applyBorder="0" applyAlignment="0" applyProtection="0"/>
    <xf numFmtId="44" fontId="77" fillId="0" borderId="0" applyFont="0" applyFill="0" applyBorder="0" applyAlignment="0" applyProtection="0"/>
    <xf numFmtId="0" fontId="77" fillId="0" borderId="0"/>
    <xf numFmtId="43" fontId="1"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43" fontId="1"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1" fillId="0" borderId="0" applyFont="0" applyFill="0" applyBorder="0" applyAlignment="0" applyProtection="0"/>
    <xf numFmtId="43" fontId="1"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43" fontId="1" fillId="0" borderId="0" applyFont="0" applyFill="0" applyBorder="0" applyAlignment="0" applyProtection="0"/>
    <xf numFmtId="43" fontId="77"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44" fontId="1"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1" fillId="0" borderId="0" applyFont="0" applyFill="0" applyBorder="0" applyAlignment="0" applyProtection="0"/>
    <xf numFmtId="44" fontId="1" fillId="0" borderId="0" applyFont="0" applyFill="0" applyBorder="0" applyAlignment="0" applyProtection="0"/>
    <xf numFmtId="0" fontId="77" fillId="0" borderId="0"/>
    <xf numFmtId="0" fontId="77" fillId="0" borderId="0"/>
    <xf numFmtId="0" fontId="77"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44" fontId="1" fillId="0" borderId="0" applyFont="0" applyFill="0" applyBorder="0" applyAlignment="0" applyProtection="0"/>
    <xf numFmtId="44"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22" fillId="0" borderId="0"/>
    <xf numFmtId="0" fontId="14" fillId="0" borderId="0"/>
    <xf numFmtId="0" fontId="14" fillId="0" borderId="0"/>
    <xf numFmtId="0" fontId="22" fillId="0" borderId="0"/>
    <xf numFmtId="0" fontId="14" fillId="0" borderId="0"/>
    <xf numFmtId="0" fontId="14" fillId="0" borderId="0"/>
    <xf numFmtId="0" fontId="24"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44" fontId="1"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44" fontId="1" fillId="0" borderId="0" applyFont="0" applyFill="0" applyBorder="0" applyAlignment="0" applyProtection="0"/>
    <xf numFmtId="44" fontId="1" fillId="0" borderId="0" applyFont="0" applyFill="0" applyBorder="0" applyAlignment="0" applyProtection="0"/>
    <xf numFmtId="0" fontId="24" fillId="0" borderId="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43" fontId="1" fillId="0" borderId="0" applyFont="0" applyFill="0" applyBorder="0" applyAlignment="0" applyProtection="0"/>
    <xf numFmtId="0" fontId="77" fillId="0" borderId="0"/>
    <xf numFmtId="0" fontId="24" fillId="0" borderId="0"/>
    <xf numFmtId="43" fontId="1"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0" fontId="24" fillId="0" borderId="0"/>
    <xf numFmtId="0" fontId="77" fillId="0" borderId="0"/>
    <xf numFmtId="43" fontId="7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43" fontId="1" fillId="0" borderId="0" applyFont="0" applyFill="0" applyBorder="0" applyAlignment="0" applyProtection="0"/>
    <xf numFmtId="43" fontId="1" fillId="0" borderId="0" applyFont="0" applyFill="0" applyBorder="0" applyAlignment="0" applyProtection="0"/>
    <xf numFmtId="44" fontId="77" fillId="0" borderId="0" applyFont="0" applyFill="0" applyBorder="0" applyAlignment="0" applyProtection="0"/>
    <xf numFmtId="0" fontId="77" fillId="0" borderId="0"/>
    <xf numFmtId="44" fontId="1"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44" fontId="1" fillId="0" borderId="0" applyFont="0" applyFill="0" applyBorder="0" applyAlignment="0" applyProtection="0"/>
    <xf numFmtId="44" fontId="1" fillId="0" borderId="0" applyFont="0" applyFill="0" applyBorder="0" applyAlignment="0" applyProtection="0"/>
    <xf numFmtId="0" fontId="77" fillId="0" borderId="0"/>
    <xf numFmtId="43" fontId="77" fillId="0" borderId="0" applyFont="0" applyFill="0" applyBorder="0" applyAlignment="0" applyProtection="0"/>
    <xf numFmtId="43" fontId="1"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44" fontId="1"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43" fontId="1"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44"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43" fontId="1" fillId="0" borderId="0" applyFont="0" applyFill="0" applyBorder="0" applyAlignment="0" applyProtection="0"/>
    <xf numFmtId="43" fontId="1" fillId="0" borderId="0" applyFont="0" applyFill="0" applyBorder="0" applyAlignment="0" applyProtection="0"/>
    <xf numFmtId="0" fontId="77" fillId="0" borderId="0"/>
    <xf numFmtId="43" fontId="1"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22" fillId="0" borderId="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22" fillId="0" borderId="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44" fontId="1" fillId="0" borderId="0" applyFont="0" applyFill="0" applyBorder="0" applyAlignment="0" applyProtection="0"/>
    <xf numFmtId="0" fontId="24" fillId="0" borderId="0"/>
    <xf numFmtId="44"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0" fontId="77" fillId="0" borderId="0"/>
    <xf numFmtId="44" fontId="1"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43" fontId="1"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4" fontId="1"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43" fontId="1"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0" fontId="77" fillId="0" borderId="0"/>
    <xf numFmtId="43" fontId="1" fillId="0" borderId="0" applyFont="0" applyFill="0" applyBorder="0" applyAlignment="0" applyProtection="0"/>
    <xf numFmtId="44" fontId="1"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44" fontId="1" fillId="0" borderId="0" applyFont="0" applyFill="0" applyBorder="0" applyAlignment="0" applyProtection="0"/>
    <xf numFmtId="44" fontId="77" fillId="0" borderId="0" applyFont="0" applyFill="0" applyBorder="0" applyAlignment="0" applyProtection="0"/>
    <xf numFmtId="43" fontId="1" fillId="0" borderId="0" applyFont="0" applyFill="0" applyBorder="0" applyAlignment="0" applyProtection="0"/>
    <xf numFmtId="0" fontId="77" fillId="0" borderId="0"/>
    <xf numFmtId="44"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43" fontId="34"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4" fontId="1" fillId="0" borderId="0" applyFont="0" applyFill="0" applyBorder="0" applyAlignment="0" applyProtection="0"/>
    <xf numFmtId="43" fontId="1" fillId="0" borderId="0" applyFont="0" applyFill="0" applyBorder="0" applyAlignment="0" applyProtection="0"/>
    <xf numFmtId="0" fontId="77" fillId="0" borderId="0"/>
    <xf numFmtId="43" fontId="1" fillId="0" borderId="0" applyFont="0" applyFill="0" applyBorder="0" applyAlignment="0" applyProtection="0"/>
    <xf numFmtId="43" fontId="1"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43" fontId="1" fillId="0" borderId="0" applyFont="0" applyFill="0" applyBorder="0" applyAlignment="0" applyProtection="0"/>
    <xf numFmtId="43"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44" fontId="1" fillId="0" borderId="0" applyFont="0" applyFill="0" applyBorder="0" applyAlignment="0" applyProtection="0"/>
    <xf numFmtId="0" fontId="77" fillId="0" borderId="0"/>
    <xf numFmtId="44" fontId="1" fillId="0" borderId="0" applyFont="0" applyFill="0" applyBorder="0" applyAlignment="0" applyProtection="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43" fontId="1" fillId="0" borderId="0" applyFont="0" applyFill="0" applyBorder="0" applyAlignment="0" applyProtection="0"/>
    <xf numFmtId="43"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0" fontId="77" fillId="0" borderId="0"/>
    <xf numFmtId="43" fontId="1" fillId="0" borderId="0" applyFont="0" applyFill="0" applyBorder="0" applyAlignment="0" applyProtection="0"/>
    <xf numFmtId="44" fontId="1"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4" fontId="77"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3" fontId="34"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0" fontId="77" fillId="0" borderId="0"/>
    <xf numFmtId="44" fontId="1"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44" fontId="1" fillId="0" borderId="0" applyFont="0" applyFill="0" applyBorder="0" applyAlignment="0" applyProtection="0"/>
    <xf numFmtId="0" fontId="77" fillId="0" borderId="0"/>
    <xf numFmtId="43" fontId="34" fillId="0" borderId="0" applyFont="0" applyFill="0" applyBorder="0" applyAlignment="0" applyProtection="0"/>
    <xf numFmtId="44"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1" fillId="0" borderId="0" applyFont="0" applyFill="0" applyBorder="0" applyAlignment="0" applyProtection="0"/>
    <xf numFmtId="43" fontId="77"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44" fontId="1" fillId="0" borderId="0" applyFont="0" applyFill="0" applyBorder="0" applyAlignment="0" applyProtection="0"/>
    <xf numFmtId="44"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44" fontId="77"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7" fillId="0" borderId="0"/>
    <xf numFmtId="43" fontId="1"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44" fontId="1"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0" fontId="77" fillId="0" borderId="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43" fontId="1" fillId="0" borderId="0" applyFont="0" applyFill="0" applyBorder="0" applyAlignment="0" applyProtection="0"/>
    <xf numFmtId="43" fontId="1"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9" fontId="1"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24"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3" fontId="34"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44" fontId="1" fillId="0" borderId="0" applyFont="0" applyFill="0" applyBorder="0" applyAlignment="0" applyProtection="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44" fontId="1"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44" fontId="1"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43" fontId="1" fillId="0" borderId="0" applyFont="0" applyFill="0" applyBorder="0" applyAlignment="0" applyProtection="0"/>
    <xf numFmtId="44" fontId="1" fillId="0" borderId="0" applyFont="0" applyFill="0" applyBorder="0" applyAlignment="0" applyProtection="0"/>
    <xf numFmtId="0" fontId="77" fillId="0" borderId="0"/>
    <xf numFmtId="43" fontId="77" fillId="0" borderId="0" applyFont="0" applyFill="0" applyBorder="0" applyAlignment="0" applyProtection="0"/>
    <xf numFmtId="44" fontId="1"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0" fontId="14" fillId="0" borderId="0"/>
    <xf numFmtId="43" fontId="1"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4" fontId="1" fillId="0" borderId="0" applyFont="0" applyFill="0" applyBorder="0" applyAlignment="0" applyProtection="0"/>
    <xf numFmtId="0" fontId="77" fillId="0" borderId="0"/>
    <xf numFmtId="43" fontId="77" fillId="0" borderId="0" applyFont="0" applyFill="0" applyBorder="0" applyAlignment="0" applyProtection="0"/>
    <xf numFmtId="43" fontId="1" fillId="0" borderId="0" applyFont="0" applyFill="0" applyBorder="0" applyAlignment="0" applyProtection="0"/>
    <xf numFmtId="0" fontId="77" fillId="0" borderId="0"/>
    <xf numFmtId="44" fontId="1" fillId="0" borderId="0" applyFont="0" applyFill="0" applyBorder="0" applyAlignment="0" applyProtection="0"/>
    <xf numFmtId="0" fontId="77" fillId="0" borderId="0"/>
    <xf numFmtId="43" fontId="77"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77" fillId="0" borderId="0"/>
    <xf numFmtId="44" fontId="1" fillId="0" borderId="0" applyFont="0" applyFill="0" applyBorder="0" applyAlignment="0" applyProtection="0"/>
    <xf numFmtId="44" fontId="77" fillId="0" borderId="0" applyFont="0" applyFill="0" applyBorder="0" applyAlignment="0" applyProtection="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9" fontId="1"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24" fillId="0" borderId="0"/>
    <xf numFmtId="0" fontId="77" fillId="0" borderId="0"/>
    <xf numFmtId="43"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43" fontId="7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7" fillId="0" borderId="0"/>
    <xf numFmtId="44" fontId="77" fillId="0" borderId="0" applyFont="0" applyFill="0" applyBorder="0" applyAlignment="0" applyProtection="0"/>
    <xf numFmtId="44" fontId="1"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43" fontId="1" fillId="0" borderId="0" applyFont="0" applyFill="0" applyBorder="0" applyAlignment="0" applyProtection="0"/>
    <xf numFmtId="0" fontId="77" fillId="0" borderId="0"/>
    <xf numFmtId="44" fontId="1"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44" fontId="77" fillId="0" borderId="0" applyFont="0" applyFill="0" applyBorder="0" applyAlignment="0" applyProtection="0"/>
    <xf numFmtId="0" fontId="77" fillId="0" borderId="0"/>
    <xf numFmtId="43" fontId="1" fillId="0" borderId="0" applyFont="0" applyFill="0" applyBorder="0" applyAlignment="0" applyProtection="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43" fontId="1" fillId="0" borderId="0" applyFont="0" applyFill="0" applyBorder="0" applyAlignment="0" applyProtection="0"/>
    <xf numFmtId="0" fontId="77" fillId="0" borderId="0"/>
    <xf numFmtId="44" fontId="1"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4" fontId="1" fillId="0" borderId="0" applyFont="0" applyFill="0" applyBorder="0" applyAlignment="0" applyProtection="0"/>
    <xf numFmtId="43" fontId="34" fillId="0" borderId="0" applyFont="0" applyFill="0" applyBorder="0" applyAlignment="0" applyProtection="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43" fontId="77" fillId="0" borderId="0" applyFont="0" applyFill="0" applyBorder="0" applyAlignment="0" applyProtection="0"/>
    <xf numFmtId="0" fontId="77" fillId="0" borderId="0"/>
    <xf numFmtId="44" fontId="1" fillId="0" borderId="0" applyFont="0" applyFill="0" applyBorder="0" applyAlignment="0" applyProtection="0"/>
    <xf numFmtId="0" fontId="77" fillId="0" borderId="0"/>
    <xf numFmtId="43" fontId="77" fillId="0" borderId="0" applyFont="0" applyFill="0" applyBorder="0" applyAlignment="0" applyProtection="0"/>
    <xf numFmtId="0" fontId="22" fillId="0" borderId="0"/>
    <xf numFmtId="44" fontId="1"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44" fontId="1" fillId="0" borderId="0" applyFont="0" applyFill="0" applyBorder="0" applyAlignment="0" applyProtection="0"/>
    <xf numFmtId="0" fontId="77" fillId="0" borderId="0"/>
    <xf numFmtId="44" fontId="1"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1" fillId="0" borderId="0" applyFont="0" applyFill="0" applyBorder="0" applyAlignment="0" applyProtection="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22" fillId="0" borderId="0"/>
    <xf numFmtId="0" fontId="77" fillId="0" borderId="0"/>
    <xf numFmtId="43" fontId="77" fillId="0" borderId="0" applyFont="0" applyFill="0" applyBorder="0" applyAlignment="0" applyProtection="0"/>
    <xf numFmtId="44" fontId="1"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44" fontId="77" fillId="0" borderId="0" applyFont="0" applyFill="0" applyBorder="0" applyAlignment="0" applyProtection="0"/>
    <xf numFmtId="43" fontId="34" fillId="0" borderId="0" applyFont="0" applyFill="0" applyBorder="0" applyAlignment="0" applyProtection="0"/>
    <xf numFmtId="44" fontId="77" fillId="0" borderId="0" applyFont="0" applyFill="0" applyBorder="0" applyAlignment="0" applyProtection="0"/>
    <xf numFmtId="0" fontId="77" fillId="0" borderId="0"/>
    <xf numFmtId="43" fontId="77" fillId="0" borderId="0" applyFont="0" applyFill="0" applyBorder="0" applyAlignment="0" applyProtection="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43" fontId="1"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44" fontId="1"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44" fontId="1" fillId="0" borderId="0" applyFont="0" applyFill="0" applyBorder="0" applyAlignment="0" applyProtection="0"/>
    <xf numFmtId="0" fontId="77" fillId="0" borderId="0"/>
    <xf numFmtId="43"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43" fontId="1"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4" fontId="77"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0" fontId="77" fillId="0" borderId="0"/>
    <xf numFmtId="0" fontId="77"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44" fontId="1" fillId="0" borderId="0" applyFont="0" applyFill="0" applyBorder="0" applyAlignment="0" applyProtection="0"/>
    <xf numFmtId="43" fontId="1" fillId="0" borderId="0" applyFont="0" applyFill="0" applyBorder="0" applyAlignment="0" applyProtection="0"/>
    <xf numFmtId="0" fontId="77" fillId="0" borderId="0"/>
    <xf numFmtId="43" fontId="1"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44" fontId="1"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77" fillId="0" borderId="0" applyFont="0" applyFill="0" applyBorder="0" applyAlignment="0" applyProtection="0"/>
    <xf numFmtId="0" fontId="77" fillId="0" borderId="0"/>
    <xf numFmtId="43" fontId="34" fillId="0" borderId="0" applyFont="0" applyFill="0" applyBorder="0" applyAlignment="0" applyProtection="0"/>
    <xf numFmtId="0" fontId="77" fillId="0" borderId="0"/>
    <xf numFmtId="44" fontId="77" fillId="0" borderId="0" applyFont="0" applyFill="0" applyBorder="0" applyAlignment="0" applyProtection="0"/>
    <xf numFmtId="0" fontId="77" fillId="0" borderId="0"/>
    <xf numFmtId="43" fontId="77" fillId="0" borderId="0" applyFont="0" applyFill="0" applyBorder="0" applyAlignment="0" applyProtection="0"/>
    <xf numFmtId="44"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43" fontId="1" fillId="0" borderId="0" applyFont="0" applyFill="0" applyBorder="0" applyAlignment="0" applyProtection="0"/>
    <xf numFmtId="0" fontId="77" fillId="0" borderId="0"/>
    <xf numFmtId="44" fontId="1"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3" fontId="1"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4" fontId="1"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1"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80" fillId="40" borderId="0" applyNumberFormat="0" applyBorder="0" applyAlignment="0" applyProtection="0"/>
    <xf numFmtId="0" fontId="80" fillId="44" borderId="0" applyNumberFormat="0" applyBorder="0" applyAlignment="0" applyProtection="0"/>
    <xf numFmtId="0" fontId="80" fillId="48" borderId="0" applyNumberFormat="0" applyBorder="0" applyAlignment="0" applyProtection="0"/>
    <xf numFmtId="0" fontId="80" fillId="52" borderId="0" applyNumberFormat="0" applyBorder="0" applyAlignment="0" applyProtection="0"/>
    <xf numFmtId="0" fontId="80" fillId="56" borderId="0" applyNumberFormat="0" applyBorder="0" applyAlignment="0" applyProtection="0"/>
    <xf numFmtId="0" fontId="80" fillId="60" borderId="0" applyNumberFormat="0" applyBorder="0" applyAlignment="0" applyProtection="0"/>
    <xf numFmtId="0" fontId="80" fillId="41" borderId="0" applyNumberFormat="0" applyBorder="0" applyAlignment="0" applyProtection="0"/>
    <xf numFmtId="0" fontId="80" fillId="45" borderId="0" applyNumberFormat="0" applyBorder="0" applyAlignment="0" applyProtection="0"/>
    <xf numFmtId="0" fontId="80" fillId="49" borderId="0" applyNumberFormat="0" applyBorder="0" applyAlignment="0" applyProtection="0"/>
    <xf numFmtId="0" fontId="80" fillId="53" borderId="0" applyNumberFormat="0" applyBorder="0" applyAlignment="0" applyProtection="0"/>
    <xf numFmtId="0" fontId="80" fillId="57" borderId="0" applyNumberFormat="0" applyBorder="0" applyAlignment="0" applyProtection="0"/>
    <xf numFmtId="0" fontId="80" fillId="61" borderId="0" applyNumberFormat="0" applyBorder="0" applyAlignment="0" applyProtection="0"/>
    <xf numFmtId="0" fontId="98" fillId="42" borderId="0" applyNumberFormat="0" applyBorder="0" applyAlignment="0" applyProtection="0"/>
    <xf numFmtId="0" fontId="127" fillId="42" borderId="0" applyNumberFormat="0" applyBorder="0" applyAlignment="0" applyProtection="0"/>
    <xf numFmtId="0" fontId="98" fillId="46" borderId="0" applyNumberFormat="0" applyBorder="0" applyAlignment="0" applyProtection="0"/>
    <xf numFmtId="0" fontId="127" fillId="46" borderId="0" applyNumberFormat="0" applyBorder="0" applyAlignment="0" applyProtection="0"/>
    <xf numFmtId="0" fontId="98" fillId="50" borderId="0" applyNumberFormat="0" applyBorder="0" applyAlignment="0" applyProtection="0"/>
    <xf numFmtId="0" fontId="127" fillId="50" borderId="0" applyNumberFormat="0" applyBorder="0" applyAlignment="0" applyProtection="0"/>
    <xf numFmtId="0" fontId="98" fillId="54" borderId="0" applyNumberFormat="0" applyBorder="0" applyAlignment="0" applyProtection="0"/>
    <xf numFmtId="0" fontId="127" fillId="54" borderId="0" applyNumberFormat="0" applyBorder="0" applyAlignment="0" applyProtection="0"/>
    <xf numFmtId="0" fontId="98" fillId="58" borderId="0" applyNumberFormat="0" applyBorder="0" applyAlignment="0" applyProtection="0"/>
    <xf numFmtId="0" fontId="127" fillId="58" borderId="0" applyNumberFormat="0" applyBorder="0" applyAlignment="0" applyProtection="0"/>
    <xf numFmtId="0" fontId="98" fillId="62" borderId="0" applyNumberFormat="0" applyBorder="0" applyAlignment="0" applyProtection="0"/>
    <xf numFmtId="0" fontId="127" fillId="62" borderId="0" applyNumberFormat="0" applyBorder="0" applyAlignment="0" applyProtection="0"/>
    <xf numFmtId="0" fontId="127" fillId="39" borderId="0" applyNumberFormat="0" applyBorder="0" applyAlignment="0" applyProtection="0"/>
    <xf numFmtId="0" fontId="127" fillId="39" borderId="0" applyNumberFormat="0" applyBorder="0" applyAlignment="0" applyProtection="0"/>
    <xf numFmtId="0" fontId="127" fillId="43" borderId="0" applyNumberFormat="0" applyBorder="0" applyAlignment="0" applyProtection="0"/>
    <xf numFmtId="0" fontId="127" fillId="43" borderId="0" applyNumberFormat="0" applyBorder="0" applyAlignment="0" applyProtection="0"/>
    <xf numFmtId="0" fontId="127" fillId="47" borderId="0" applyNumberFormat="0" applyBorder="0" applyAlignment="0" applyProtection="0"/>
    <xf numFmtId="0" fontId="127" fillId="47" borderId="0" applyNumberFormat="0" applyBorder="0" applyAlignment="0" applyProtection="0"/>
    <xf numFmtId="0" fontId="127" fillId="51" borderId="0" applyNumberFormat="0" applyBorder="0" applyAlignment="0" applyProtection="0"/>
    <xf numFmtId="0" fontId="127" fillId="51" borderId="0" applyNumberFormat="0" applyBorder="0" applyAlignment="0" applyProtection="0"/>
    <xf numFmtId="0" fontId="127" fillId="55" borderId="0" applyNumberFormat="0" applyBorder="0" applyAlignment="0" applyProtection="0"/>
    <xf numFmtId="0" fontId="127" fillId="55" borderId="0" applyNumberFormat="0" applyBorder="0" applyAlignment="0" applyProtection="0"/>
    <xf numFmtId="0" fontId="127" fillId="59" borderId="0" applyNumberFormat="0" applyBorder="0" applyAlignment="0" applyProtection="0"/>
    <xf numFmtId="0" fontId="127" fillId="59" borderId="0" applyNumberFormat="0" applyBorder="0" applyAlignment="0" applyProtection="0"/>
    <xf numFmtId="0" fontId="128" fillId="33" borderId="0" applyNumberFormat="0" applyBorder="0" applyAlignment="0" applyProtection="0"/>
    <xf numFmtId="0" fontId="129" fillId="36" borderId="30" applyNumberFormat="0" applyAlignment="0" applyProtection="0"/>
    <xf numFmtId="0" fontId="130" fillId="37" borderId="33"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7" fillId="0" borderId="0" applyFont="0" applyFill="0" applyBorder="0" applyAlignment="0" applyProtection="0"/>
    <xf numFmtId="43" fontId="14" fillId="0" borderId="0" applyFont="0" applyFill="0" applyBorder="0" applyAlignment="0" applyProtection="0"/>
    <xf numFmtId="43" fontId="80" fillId="0" borderId="0" applyFont="0" applyFill="0" applyBorder="0" applyAlignment="0" applyProtection="0"/>
    <xf numFmtId="0" fontId="131" fillId="0" borderId="0" applyNumberFormat="0" applyFill="0" applyBorder="0" applyAlignment="0" applyProtection="0"/>
    <xf numFmtId="0" fontId="132" fillId="32" borderId="0" applyNumberFormat="0" applyBorder="0" applyAlignment="0" applyProtection="0"/>
    <xf numFmtId="0" fontId="133" fillId="0" borderId="27" applyNumberFormat="0" applyFill="0" applyAlignment="0" applyProtection="0"/>
    <xf numFmtId="0" fontId="134" fillId="0" borderId="28"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35" fillId="0" borderId="29" applyNumberFormat="0" applyFill="0" applyAlignment="0" applyProtection="0"/>
    <xf numFmtId="0" fontId="135" fillId="0" borderId="0" applyNumberFormat="0" applyFill="0" applyBorder="0" applyAlignment="0" applyProtection="0"/>
    <xf numFmtId="0" fontId="136" fillId="35" borderId="30" applyNumberFormat="0" applyAlignment="0" applyProtection="0"/>
    <xf numFmtId="0" fontId="137" fillId="0" borderId="32" applyNumberFormat="0" applyFill="0" applyAlignment="0" applyProtection="0"/>
    <xf numFmtId="0" fontId="138" fillId="34" borderId="0" applyNumberFormat="0" applyBorder="0" applyAlignment="0" applyProtection="0"/>
    <xf numFmtId="0" fontId="6" fillId="0" borderId="0"/>
    <xf numFmtId="0" fontId="80" fillId="0" borderId="0"/>
    <xf numFmtId="0" fontId="80" fillId="0" borderId="0"/>
    <xf numFmtId="0" fontId="80" fillId="0" borderId="0"/>
    <xf numFmtId="0" fontId="80" fillId="0" borderId="0"/>
    <xf numFmtId="0" fontId="6" fillId="0" borderId="0"/>
    <xf numFmtId="0" fontId="6" fillId="0" borderId="0"/>
    <xf numFmtId="0" fontId="14" fillId="0" borderId="0"/>
    <xf numFmtId="0" fontId="22" fillId="0" borderId="0"/>
    <xf numFmtId="0" fontId="14" fillId="0" borderId="0"/>
    <xf numFmtId="0" fontId="80" fillId="0" borderId="0"/>
    <xf numFmtId="0" fontId="77" fillId="0" borderId="0"/>
    <xf numFmtId="0" fontId="14" fillId="0" borderId="0"/>
    <xf numFmtId="0" fontId="77" fillId="0" borderId="0"/>
    <xf numFmtId="0" fontId="14" fillId="0" borderId="0"/>
    <xf numFmtId="0" fontId="14" fillId="0" borderId="0"/>
    <xf numFmtId="0" fontId="14" fillId="0" borderId="0"/>
    <xf numFmtId="0" fontId="14" fillId="0" borderId="0"/>
    <xf numFmtId="0" fontId="14" fillId="0" borderId="0"/>
    <xf numFmtId="0" fontId="80" fillId="38" borderId="34" applyNumberFormat="0" applyFont="0" applyAlignment="0" applyProtection="0"/>
    <xf numFmtId="0" fontId="139" fillId="36" borderId="31" applyNumberFormat="0" applyAlignment="0" applyProtection="0"/>
    <xf numFmtId="9" fontId="6" fillId="0" borderId="0" applyFont="0" applyFill="0" applyBorder="0" applyAlignment="0" applyProtection="0"/>
    <xf numFmtId="0" fontId="140" fillId="0" borderId="0" applyNumberFormat="0" applyFill="0" applyBorder="0" applyAlignment="0" applyProtection="0"/>
    <xf numFmtId="0" fontId="141" fillId="0" borderId="35" applyNumberFormat="0" applyFill="0" applyAlignment="0" applyProtection="0"/>
    <xf numFmtId="0" fontId="142" fillId="0" borderId="0" applyNumberFormat="0" applyFill="0" applyBorder="0" applyAlignment="0" applyProtection="0"/>
    <xf numFmtId="0" fontId="146" fillId="0" borderId="0"/>
    <xf numFmtId="43" fontId="147" fillId="0" borderId="0" applyFont="0" applyFill="0" applyBorder="0" applyAlignment="0" applyProtection="0"/>
    <xf numFmtId="0" fontId="14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0" fontId="6" fillId="0" borderId="0"/>
    <xf numFmtId="0" fontId="148" fillId="0" borderId="0" applyNumberFormat="0" applyFill="0" applyBorder="0" applyAlignment="0" applyProtection="0">
      <alignment vertical="top"/>
      <protection locked="0"/>
    </xf>
    <xf numFmtId="0" fontId="149" fillId="0" borderId="0" applyNumberFormat="0" applyFill="0" applyBorder="0" applyAlignment="0" applyProtection="0"/>
    <xf numFmtId="0" fontId="110" fillId="0" borderId="0"/>
    <xf numFmtId="0" fontId="110"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2" fillId="0" borderId="0"/>
    <xf numFmtId="0" fontId="112" fillId="0" borderId="0"/>
    <xf numFmtId="0" fontId="77" fillId="0" borderId="0"/>
    <xf numFmtId="43" fontId="77" fillId="0" borderId="0" applyFont="0" applyFill="0" applyBorder="0" applyAlignment="0" applyProtection="0"/>
    <xf numFmtId="0" fontId="77" fillId="0" borderId="0"/>
    <xf numFmtId="0" fontId="14" fillId="0" borderId="0"/>
    <xf numFmtId="0" fontId="14" fillId="0" borderId="0"/>
    <xf numFmtId="0" fontId="22" fillId="0" borderId="0"/>
    <xf numFmtId="0" fontId="14" fillId="0" borderId="0"/>
    <xf numFmtId="0" fontId="14" fillId="0" borderId="0"/>
    <xf numFmtId="0" fontId="14" fillId="0" borderId="0"/>
    <xf numFmtId="0" fontId="14" fillId="0" borderId="0"/>
    <xf numFmtId="0" fontId="24" fillId="0" borderId="0"/>
    <xf numFmtId="0" fontId="14" fillId="0" borderId="0"/>
    <xf numFmtId="0" fontId="22" fillId="0" borderId="0"/>
    <xf numFmtId="43" fontId="6" fillId="0" borderId="0" applyFont="0" applyFill="0" applyBorder="0" applyAlignment="0" applyProtection="0"/>
    <xf numFmtId="43" fontId="1" fillId="0" borderId="0" applyFont="0" applyFill="0" applyBorder="0" applyAlignment="0" applyProtection="0"/>
    <xf numFmtId="0" fontId="80" fillId="0" borderId="0"/>
    <xf numFmtId="0" fontId="14" fillId="0" borderId="0"/>
    <xf numFmtId="0" fontId="14" fillId="0" borderId="0"/>
    <xf numFmtId="0" fontId="77" fillId="0" borderId="0"/>
    <xf numFmtId="0" fontId="14" fillId="0" borderId="0"/>
    <xf numFmtId="0" fontId="22" fillId="0" borderId="0"/>
    <xf numFmtId="0" fontId="24" fillId="0" borderId="0"/>
    <xf numFmtId="0" fontId="14" fillId="0" borderId="0"/>
    <xf numFmtId="0" fontId="14" fillId="0" borderId="0"/>
    <xf numFmtId="0" fontId="22" fillId="0" borderId="0"/>
    <xf numFmtId="0" fontId="147" fillId="0" borderId="0"/>
    <xf numFmtId="0" fontId="14" fillId="0" borderId="0"/>
    <xf numFmtId="0" fontId="150" fillId="0" borderId="0"/>
    <xf numFmtId="0" fontId="150" fillId="0" borderId="0"/>
    <xf numFmtId="0" fontId="151" fillId="0" borderId="0"/>
    <xf numFmtId="0" fontId="151" fillId="0" borderId="0"/>
    <xf numFmtId="0" fontId="151" fillId="0" borderId="0"/>
    <xf numFmtId="0" fontId="151" fillId="0" borderId="0"/>
    <xf numFmtId="0" fontId="152" fillId="0" borderId="0"/>
    <xf numFmtId="0" fontId="150" fillId="0" borderId="0"/>
    <xf numFmtId="0" fontId="151" fillId="0" borderId="0"/>
    <xf numFmtId="0" fontId="151" fillId="0" borderId="0"/>
    <xf numFmtId="0" fontId="150" fillId="0" borderId="0"/>
    <xf numFmtId="0" fontId="151" fillId="0" borderId="0"/>
    <xf numFmtId="0" fontId="151" fillId="0" borderId="0"/>
    <xf numFmtId="0" fontId="152"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0" fillId="0" borderId="0"/>
    <xf numFmtId="0" fontId="151" fillId="0" borderId="0"/>
    <xf numFmtId="0" fontId="151" fillId="0" borderId="0"/>
    <xf numFmtId="0" fontId="150" fillId="0" borderId="0"/>
    <xf numFmtId="0" fontId="151" fillId="0" borderId="0"/>
    <xf numFmtId="0" fontId="151" fillId="0" borderId="0"/>
    <xf numFmtId="0" fontId="152" fillId="0" borderId="0"/>
    <xf numFmtId="0" fontId="151" fillId="5" borderId="7" applyNumberFormat="0" applyFont="0" applyAlignment="0" applyProtection="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0"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1" fillId="0" borderId="0"/>
    <xf numFmtId="0" fontId="152"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1" fillId="0" borderId="0"/>
    <xf numFmtId="0" fontId="150" fillId="0" borderId="0"/>
    <xf numFmtId="0" fontId="150"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1" fillId="5" borderId="7" applyNumberFormat="0" applyFont="0" applyAlignment="0" applyProtection="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0"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1" fillId="0" borderId="0"/>
    <xf numFmtId="0" fontId="152" fillId="0" borderId="0"/>
    <xf numFmtId="0" fontId="151" fillId="0" borderId="0"/>
    <xf numFmtId="0" fontId="152" fillId="0" borderId="0"/>
    <xf numFmtId="0" fontId="151" fillId="0" borderId="0"/>
    <xf numFmtId="0" fontId="153" fillId="0" borderId="0"/>
    <xf numFmtId="43" fontId="146" fillId="0" borderId="0" applyFont="0" applyFill="0" applyBorder="0" applyAlignment="0" applyProtection="0"/>
    <xf numFmtId="0" fontId="146" fillId="0" borderId="0"/>
    <xf numFmtId="0" fontId="150" fillId="0" borderId="0"/>
    <xf numFmtId="0" fontId="150" fillId="0" borderId="0"/>
    <xf numFmtId="0" fontId="150" fillId="0" borderId="0"/>
    <xf numFmtId="0" fontId="151" fillId="0" borderId="0"/>
    <xf numFmtId="0" fontId="151" fillId="0" borderId="0"/>
    <xf numFmtId="0" fontId="151" fillId="0" borderId="0"/>
    <xf numFmtId="0" fontId="151" fillId="0" borderId="0"/>
    <xf numFmtId="0" fontId="151" fillId="0" borderId="0"/>
    <xf numFmtId="0" fontId="150" fillId="0" borderId="0"/>
    <xf numFmtId="0" fontId="151" fillId="0" borderId="0"/>
    <xf numFmtId="0" fontId="151" fillId="0" borderId="0"/>
    <xf numFmtId="0" fontId="151" fillId="0" borderId="0"/>
    <xf numFmtId="0" fontId="151" fillId="0" borderId="0"/>
    <xf numFmtId="0" fontId="151" fillId="0" borderId="0"/>
    <xf numFmtId="0" fontId="152" fillId="0" borderId="0"/>
    <xf numFmtId="0" fontId="152" fillId="0" borderId="0"/>
    <xf numFmtId="0" fontId="153" fillId="0" borderId="0"/>
    <xf numFmtId="43" fontId="146" fillId="0" borderId="0" applyFont="0" applyFill="0" applyBorder="0" applyAlignment="0" applyProtection="0"/>
    <xf numFmtId="0" fontId="146" fillId="0" borderId="0"/>
    <xf numFmtId="0" fontId="150" fillId="0" borderId="0"/>
    <xf numFmtId="0" fontId="150" fillId="0" borderId="0"/>
    <xf numFmtId="0" fontId="150"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2" fillId="0" borderId="0"/>
    <xf numFmtId="0" fontId="152" fillId="0" borderId="0"/>
    <xf numFmtId="0" fontId="146" fillId="0" borderId="0"/>
    <xf numFmtId="0" fontId="146" fillId="0" borderId="0"/>
    <xf numFmtId="0" fontId="22" fillId="0" borderId="0"/>
    <xf numFmtId="0" fontId="22" fillId="0" borderId="0"/>
    <xf numFmtId="0"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24" fillId="0" borderId="0"/>
    <xf numFmtId="0" fontId="146" fillId="0" borderId="0"/>
    <xf numFmtId="0" fontId="22" fillId="0" borderId="0"/>
    <xf numFmtId="0" fontId="22" fillId="0" borderId="0"/>
    <xf numFmtId="0"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24" fillId="0" borderId="0"/>
  </cellStyleXfs>
  <cellXfs count="340">
    <xf numFmtId="0" fontId="0" fillId="0" borderId="0" xfId="0"/>
    <xf numFmtId="0" fontId="0" fillId="0" borderId="0" xfId="0" applyProtection="1"/>
    <xf numFmtId="0" fontId="0" fillId="0" borderId="0" xfId="0" applyAlignment="1" applyProtection="1">
      <alignment wrapText="1"/>
    </xf>
    <xf numFmtId="0" fontId="0" fillId="0" borderId="0" xfId="0" applyFill="1" applyProtection="1"/>
    <xf numFmtId="0" fontId="46" fillId="20" borderId="10" xfId="0" applyFont="1" applyFill="1" applyBorder="1" applyAlignment="1" applyProtection="1">
      <alignment horizontal="center" wrapText="1"/>
    </xf>
    <xf numFmtId="41" fontId="47" fillId="0" borderId="0" xfId="0" applyNumberFormat="1" applyFont="1" applyFill="1" applyAlignment="1" applyProtection="1">
      <alignment wrapText="1"/>
    </xf>
    <xf numFmtId="41" fontId="48" fillId="0" borderId="0" xfId="0" applyNumberFormat="1" applyFont="1" applyFill="1" applyAlignment="1" applyProtection="1">
      <alignment wrapText="1"/>
    </xf>
    <xf numFmtId="41" fontId="47" fillId="0" borderId="0" xfId="331" applyNumberFormat="1" applyFont="1" applyFill="1" applyAlignment="1" applyProtection="1">
      <alignment wrapText="1"/>
    </xf>
    <xf numFmtId="41" fontId="47" fillId="0" borderId="0" xfId="0" applyNumberFormat="1" applyFont="1" applyAlignment="1" applyProtection="1">
      <alignment wrapText="1"/>
    </xf>
    <xf numFmtId="41" fontId="47" fillId="20" borderId="11" xfId="0" applyNumberFormat="1" applyFont="1" applyFill="1" applyBorder="1" applyAlignment="1" applyProtection="1">
      <alignment wrapText="1"/>
    </xf>
    <xf numFmtId="41" fontId="47" fillId="20" borderId="12" xfId="0" applyNumberFormat="1" applyFont="1" applyFill="1" applyBorder="1" applyAlignment="1" applyProtection="1">
      <alignment wrapText="1"/>
    </xf>
    <xf numFmtId="164" fontId="46" fillId="20" borderId="12" xfId="331" applyNumberFormat="1" applyFont="1" applyFill="1" applyBorder="1" applyAlignment="1" applyProtection="1">
      <alignment horizontal="center" wrapText="1"/>
    </xf>
    <xf numFmtId="0" fontId="0" fillId="20" borderId="0" xfId="0" applyFill="1" applyAlignment="1" applyProtection="1">
      <alignment wrapText="1"/>
    </xf>
    <xf numFmtId="0" fontId="0" fillId="0" borderId="0" xfId="0" applyAlignment="1" applyProtection="1">
      <alignment wrapText="1"/>
      <protection locked="0"/>
    </xf>
    <xf numFmtId="0" fontId="49" fillId="0" borderId="0" xfId="0" applyFont="1" applyProtection="1"/>
    <xf numFmtId="0" fontId="44" fillId="0" borderId="0" xfId="0" applyFont="1" applyFill="1" applyBorder="1" applyAlignment="1" applyProtection="1">
      <alignment horizontal="center"/>
    </xf>
    <xf numFmtId="0" fontId="0" fillId="0" borderId="0" xfId="0" applyFill="1" applyAlignment="1" applyProtection="1">
      <alignment wrapText="1"/>
      <protection locked="0"/>
    </xf>
    <xf numFmtId="0" fontId="50" fillId="20" borderId="10" xfId="0" applyFont="1" applyFill="1" applyBorder="1" applyAlignment="1" applyProtection="1">
      <alignment horizontal="center" vertical="center" wrapText="1"/>
    </xf>
    <xf numFmtId="0" fontId="50" fillId="0" borderId="0" xfId="0" applyFont="1" applyAlignment="1" applyProtection="1">
      <alignment horizontal="center" vertical="center"/>
    </xf>
    <xf numFmtId="0" fontId="50" fillId="20" borderId="13" xfId="0" applyFont="1" applyFill="1" applyBorder="1" applyAlignment="1" applyProtection="1">
      <alignment horizontal="left" vertical="center"/>
    </xf>
    <xf numFmtId="0" fontId="0" fillId="0" borderId="0" xfId="0" applyFont="1" applyProtection="1"/>
    <xf numFmtId="0" fontId="0" fillId="0" borderId="0" xfId="0" applyFont="1" applyAlignment="1" applyProtection="1">
      <alignment horizontal="center" vertical="center" wrapText="1"/>
    </xf>
    <xf numFmtId="0" fontId="0" fillId="0" borderId="0" xfId="0" applyFont="1" applyAlignment="1" applyProtection="1">
      <alignment horizontal="center" vertical="center"/>
    </xf>
    <xf numFmtId="0" fontId="51" fillId="20" borderId="0" xfId="0" applyFont="1" applyFill="1" applyBorder="1" applyProtection="1"/>
    <xf numFmtId="0" fontId="50" fillId="20" borderId="14"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0" fillId="0" borderId="0" xfId="0" applyProtection="1">
      <protection locked="0"/>
    </xf>
    <xf numFmtId="0" fontId="50" fillId="20" borderId="0" xfId="0" applyFont="1" applyFill="1" applyBorder="1" applyAlignment="1" applyProtection="1">
      <alignment horizontal="center" vertical="center" wrapText="1"/>
    </xf>
    <xf numFmtId="0" fontId="46" fillId="20" borderId="0" xfId="0" applyFont="1" applyFill="1" applyBorder="1" applyAlignment="1" applyProtection="1">
      <alignment horizontal="center" wrapText="1"/>
    </xf>
    <xf numFmtId="40" fontId="53" fillId="20" borderId="15" xfId="0" applyNumberFormat="1" applyFont="1" applyFill="1" applyBorder="1" applyProtection="1"/>
    <xf numFmtId="0" fontId="54" fillId="22" borderId="10" xfId="0" applyFont="1" applyFill="1" applyBorder="1" applyAlignment="1" applyProtection="1">
      <alignment horizontal="center" wrapText="1"/>
    </xf>
    <xf numFmtId="0" fontId="47" fillId="0" borderId="0" xfId="0" applyFont="1" applyAlignment="1" applyProtection="1">
      <alignment horizontal="left" wrapText="1"/>
    </xf>
    <xf numFmtId="0" fontId="47" fillId="0" borderId="0" xfId="0" applyFont="1" applyAlignment="1" applyProtection="1">
      <alignment horizontal="left" vertical="center" wrapText="1"/>
    </xf>
    <xf numFmtId="0" fontId="47" fillId="22" borderId="0" xfId="0" applyFont="1" applyFill="1" applyBorder="1" applyAlignment="1" applyProtection="1">
      <alignment horizontal="left" wrapText="1"/>
    </xf>
    <xf numFmtId="0" fontId="45" fillId="0" borderId="0" xfId="0" applyFont="1" applyAlignment="1" applyProtection="1">
      <alignment horizontal="center"/>
    </xf>
    <xf numFmtId="0" fontId="0" fillId="20" borderId="0" xfId="0" applyFill="1" applyProtection="1"/>
    <xf numFmtId="0" fontId="0" fillId="0" borderId="0" xfId="0" applyFill="1" applyBorder="1" applyProtection="1"/>
    <xf numFmtId="0" fontId="0" fillId="0" borderId="0" xfId="0" applyBorder="1" applyProtection="1"/>
    <xf numFmtId="0" fontId="57" fillId="23" borderId="0" xfId="0" applyFont="1" applyFill="1" applyAlignment="1" applyProtection="1">
      <alignment horizontal="center" wrapText="1"/>
    </xf>
    <xf numFmtId="0" fontId="58" fillId="20" borderId="10" xfId="0" applyFont="1" applyFill="1" applyBorder="1" applyAlignment="1" applyProtection="1">
      <alignment horizontal="center" wrapText="1"/>
    </xf>
    <xf numFmtId="0" fontId="58" fillId="20" borderId="0" xfId="0" applyFont="1" applyFill="1" applyBorder="1" applyAlignment="1" applyProtection="1">
      <alignment horizontal="center" wrapText="1"/>
    </xf>
    <xf numFmtId="0" fontId="0" fillId="0" borderId="0" xfId="0" applyFont="1" applyFill="1" applyProtection="1"/>
    <xf numFmtId="0" fontId="0" fillId="0" borderId="0" xfId="0" applyAlignment="1" applyProtection="1">
      <alignment wrapText="1"/>
      <protection locked="0"/>
    </xf>
    <xf numFmtId="0" fontId="59" fillId="20" borderId="0" xfId="0" applyFont="1" applyFill="1" applyBorder="1" applyAlignment="1" applyProtection="1">
      <alignment horizontal="center"/>
    </xf>
    <xf numFmtId="0" fontId="50" fillId="20" borderId="15" xfId="0" applyFont="1" applyFill="1" applyBorder="1" applyAlignment="1" applyProtection="1">
      <alignment horizontal="left" vertical="center"/>
    </xf>
    <xf numFmtId="0" fontId="50" fillId="20" borderId="0" xfId="0" applyFont="1" applyFill="1" applyBorder="1" applyAlignment="1" applyProtection="1">
      <alignment horizontal="left" vertical="center"/>
    </xf>
    <xf numFmtId="41" fontId="47" fillId="24" borderId="0" xfId="331" applyNumberFormat="1" applyFont="1" applyFill="1" applyAlignment="1" applyProtection="1">
      <alignment wrapText="1"/>
    </xf>
    <xf numFmtId="0" fontId="0" fillId="0" borderId="0" xfId="0" applyFill="1" applyAlignment="1" applyProtection="1">
      <alignment wrapText="1"/>
      <protection locked="0"/>
    </xf>
    <xf numFmtId="0" fontId="51" fillId="20" borderId="15" xfId="0" applyNumberFormat="1" applyFont="1" applyFill="1" applyBorder="1" applyAlignment="1" applyProtection="1">
      <alignment horizontal="center"/>
    </xf>
    <xf numFmtId="38" fontId="0" fillId="0" borderId="0" xfId="0" applyNumberFormat="1" applyProtection="1"/>
    <xf numFmtId="0" fontId="0" fillId="0" borderId="0" xfId="0"/>
    <xf numFmtId="164" fontId="0" fillId="0" borderId="0" xfId="0" applyNumberFormat="1" applyFill="1" applyAlignment="1" applyProtection="1">
      <alignment wrapText="1"/>
      <protection locked="0"/>
    </xf>
    <xf numFmtId="41" fontId="47" fillId="0" borderId="0" xfId="331" applyNumberFormat="1" applyFont="1" applyFill="1" applyAlignment="1" applyProtection="1">
      <alignment vertical="center" wrapText="1"/>
    </xf>
    <xf numFmtId="0" fontId="0" fillId="0" borderId="16" xfId="0" applyFont="1" applyFill="1" applyBorder="1" applyAlignment="1" applyProtection="1">
      <alignment vertical="center" wrapText="1"/>
    </xf>
    <xf numFmtId="0" fontId="0" fillId="21" borderId="0" xfId="0" applyFill="1" applyBorder="1" applyAlignment="1" applyProtection="1">
      <alignment vertical="center"/>
    </xf>
    <xf numFmtId="0" fontId="0" fillId="21" borderId="0" xfId="0" applyFill="1" applyBorder="1" applyProtection="1"/>
    <xf numFmtId="0" fontId="60" fillId="22" borderId="17" xfId="0" applyFont="1" applyFill="1" applyBorder="1" applyAlignment="1" applyProtection="1">
      <alignment horizontal="center" vertical="center" wrapText="1"/>
    </xf>
    <xf numFmtId="0" fontId="0" fillId="21" borderId="18" xfId="0" applyFill="1" applyBorder="1" applyAlignment="1" applyProtection="1">
      <alignment vertical="center"/>
    </xf>
    <xf numFmtId="164" fontId="61" fillId="0" borderId="20" xfId="331" applyNumberFormat="1" applyFont="1" applyFill="1" applyBorder="1" applyAlignment="1" applyProtection="1">
      <alignment horizontal="center" vertical="center" wrapText="1"/>
    </xf>
    <xf numFmtId="0" fontId="0" fillId="21" borderId="21" xfId="0" applyFill="1" applyBorder="1" applyAlignment="1" applyProtection="1">
      <alignment vertical="center"/>
    </xf>
    <xf numFmtId="0" fontId="61" fillId="0" borderId="16" xfId="331" applyNumberFormat="1" applyFont="1" applyFill="1" applyBorder="1" applyAlignment="1" applyProtection="1">
      <alignment horizontal="center" vertical="center" wrapText="1"/>
    </xf>
    <xf numFmtId="164" fontId="61" fillId="0" borderId="16" xfId="331" applyNumberFormat="1" applyFont="1" applyFill="1" applyBorder="1" applyAlignment="1" applyProtection="1">
      <alignment horizontal="center" vertical="center" wrapText="1"/>
    </xf>
    <xf numFmtId="0" fontId="46" fillId="22" borderId="0" xfId="0" applyFont="1" applyFill="1" applyBorder="1" applyAlignment="1" applyProtection="1">
      <alignment horizontal="center" vertical="center" wrapText="1"/>
    </xf>
    <xf numFmtId="0" fontId="0" fillId="21" borderId="21" xfId="0" applyFill="1" applyBorder="1" applyAlignment="1" applyProtection="1">
      <alignment vertical="center"/>
      <protection locked="0"/>
    </xf>
    <xf numFmtId="0" fontId="58" fillId="20" borderId="10" xfId="0" applyFont="1" applyFill="1" applyBorder="1" applyAlignment="1" applyProtection="1">
      <alignment horizontal="center" vertical="center" wrapText="1"/>
    </xf>
    <xf numFmtId="164" fontId="42" fillId="0" borderId="19" xfId="331" applyNumberFormat="1" applyFont="1" applyBorder="1" applyAlignment="1" applyProtection="1">
      <alignment vertical="center"/>
    </xf>
    <xf numFmtId="0" fontId="0" fillId="0" borderId="16" xfId="0" applyNumberFormat="1" applyFont="1" applyFill="1" applyBorder="1" applyAlignment="1" applyProtection="1">
      <alignment horizontal="left" vertical="center" wrapText="1"/>
    </xf>
    <xf numFmtId="0" fontId="57" fillId="23" borderId="0" xfId="0" applyFont="1" applyFill="1" applyAlignment="1" applyProtection="1">
      <alignment horizontal="center" vertical="center"/>
    </xf>
    <xf numFmtId="0" fontId="0" fillId="0" borderId="16" xfId="0" applyNumberFormat="1" applyFill="1" applyBorder="1" applyAlignment="1" applyProtection="1">
      <alignment horizontal="left" vertical="center" wrapText="1"/>
    </xf>
    <xf numFmtId="0" fontId="0" fillId="0" borderId="0" xfId="0" applyProtection="1"/>
    <xf numFmtId="0" fontId="0" fillId="0" borderId="23" xfId="0" applyNumberFormat="1" applyFill="1" applyBorder="1" applyAlignment="1" applyProtection="1">
      <alignment horizontal="left" vertical="center" wrapText="1"/>
    </xf>
    <xf numFmtId="0" fontId="0" fillId="0" borderId="0" xfId="0" applyAlignment="1" applyProtection="1">
      <alignment vertical="center" wrapText="1"/>
    </xf>
    <xf numFmtId="0" fontId="0" fillId="0" borderId="0" xfId="0" applyAlignment="1" applyProtection="1">
      <alignment horizontal="center" vertical="center"/>
    </xf>
    <xf numFmtId="0" fontId="46" fillId="20" borderId="0" xfId="0" applyFont="1" applyFill="1" applyBorder="1" applyAlignment="1" applyProtection="1">
      <alignment horizontal="center" vertical="center" wrapText="1"/>
    </xf>
    <xf numFmtId="0" fontId="61" fillId="0" borderId="0" xfId="0" applyFont="1" applyProtection="1"/>
    <xf numFmtId="0" fontId="62" fillId="20" borderId="10" xfId="0" applyFont="1" applyFill="1" applyBorder="1" applyAlignment="1" applyProtection="1">
      <alignment horizontal="center" vertical="center" wrapText="1"/>
    </xf>
    <xf numFmtId="0" fontId="62" fillId="20" borderId="0" xfId="0" applyFont="1" applyFill="1" applyBorder="1" applyAlignment="1" applyProtection="1">
      <alignment horizontal="center" vertical="center" wrapText="1"/>
    </xf>
    <xf numFmtId="0" fontId="61" fillId="0" borderId="16" xfId="0" applyNumberFormat="1" applyFont="1" applyFill="1" applyBorder="1" applyAlignment="1" applyProtection="1">
      <alignment horizontal="left" vertical="center" wrapText="1"/>
    </xf>
    <xf numFmtId="0" fontId="0" fillId="0" borderId="16" xfId="0" applyNumberFormat="1" applyFill="1" applyBorder="1" applyAlignment="1" applyProtection="1">
      <alignment horizontal="left" vertical="center" wrapText="1"/>
    </xf>
    <xf numFmtId="164" fontId="63" fillId="25" borderId="15" xfId="331" applyNumberFormat="1" applyFont="1" applyFill="1" applyBorder="1" applyAlignment="1" applyProtection="1">
      <alignment horizontal="center" wrapText="1"/>
      <protection locked="0"/>
    </xf>
    <xf numFmtId="43" fontId="61" fillId="0" borderId="16" xfId="331" applyFont="1" applyFill="1" applyBorder="1" applyAlignment="1" applyProtection="1">
      <alignment horizontal="center" vertical="center" wrapText="1"/>
    </xf>
    <xf numFmtId="0" fontId="58" fillId="20" borderId="24" xfId="0" applyFont="1" applyFill="1" applyBorder="1" applyAlignment="1" applyProtection="1">
      <alignment horizontal="center" wrapText="1"/>
    </xf>
    <xf numFmtId="0" fontId="46" fillId="0" borderId="0" xfId="0" applyFont="1" applyFill="1" applyBorder="1" applyAlignment="1" applyProtection="1">
      <alignment horizontal="center"/>
    </xf>
    <xf numFmtId="0" fontId="0" fillId="0" borderId="25" xfId="0" applyNumberFormat="1" applyFill="1" applyBorder="1" applyAlignment="1" applyProtection="1">
      <alignment horizontal="left" vertical="center" wrapText="1"/>
    </xf>
    <xf numFmtId="164" fontId="57" fillId="23" borderId="0" xfId="331" applyNumberFormat="1" applyFont="1" applyFill="1" applyAlignment="1" applyProtection="1">
      <alignment horizontal="center"/>
    </xf>
    <xf numFmtId="164" fontId="42" fillId="0" borderId="0" xfId="331" applyNumberFormat="1" applyFont="1" applyAlignment="1" applyProtection="1">
      <alignment vertical="center"/>
    </xf>
    <xf numFmtId="164" fontId="60" fillId="22" borderId="10" xfId="331" applyNumberFormat="1" applyFont="1" applyFill="1" applyBorder="1" applyAlignment="1" applyProtection="1">
      <alignment horizontal="center" wrapText="1"/>
    </xf>
    <xf numFmtId="164" fontId="42" fillId="0" borderId="20" xfId="331" applyNumberFormat="1" applyFont="1" applyBorder="1" applyAlignment="1" applyProtection="1">
      <alignment vertical="center"/>
    </xf>
    <xf numFmtId="164" fontId="42" fillId="0" borderId="0" xfId="331" applyNumberFormat="1" applyFont="1" applyProtection="1"/>
    <xf numFmtId="39" fontId="0" fillId="0" borderId="0" xfId="0" applyNumberFormat="1" applyProtection="1"/>
    <xf numFmtId="39" fontId="45" fillId="0" borderId="0" xfId="0" applyNumberFormat="1" applyFont="1" applyAlignment="1" applyProtection="1">
      <alignment horizontal="center"/>
    </xf>
    <xf numFmtId="39" fontId="46" fillId="20" borderId="0" xfId="0" applyNumberFormat="1" applyFont="1" applyFill="1" applyBorder="1" applyAlignment="1" applyProtection="1">
      <alignment horizontal="center" wrapText="1"/>
    </xf>
    <xf numFmtId="39" fontId="61" fillId="0" borderId="19" xfId="331" applyNumberFormat="1" applyFont="1" applyFill="1" applyBorder="1" applyAlignment="1" applyProtection="1">
      <alignment horizontal="center" vertical="center" wrapText="1"/>
    </xf>
    <xf numFmtId="39" fontId="0" fillId="21" borderId="18" xfId="0" applyNumberFormat="1" applyFill="1" applyBorder="1" applyAlignment="1" applyProtection="1">
      <alignment vertical="center"/>
    </xf>
    <xf numFmtId="39" fontId="45" fillId="0" borderId="19" xfId="331" applyNumberFormat="1" applyFont="1" applyFill="1" applyBorder="1" applyAlignment="1" applyProtection="1">
      <alignment horizontal="center" vertical="center" wrapText="1"/>
    </xf>
    <xf numFmtId="39" fontId="64" fillId="0" borderId="19" xfId="331" applyNumberFormat="1" applyFont="1" applyFill="1" applyBorder="1" applyAlignment="1" applyProtection="1">
      <alignment horizontal="center" vertical="center" wrapText="1"/>
    </xf>
    <xf numFmtId="0" fontId="46" fillId="0" borderId="0" xfId="0" applyFont="1" applyFill="1" applyAlignment="1" applyProtection="1">
      <alignment vertical="center" wrapText="1"/>
    </xf>
    <xf numFmtId="0" fontId="65" fillId="0" borderId="0" xfId="0" applyFont="1" applyProtection="1"/>
    <xf numFmtId="43" fontId="42" fillId="0" borderId="0" xfId="331" applyFont="1" applyAlignment="1" applyProtection="1">
      <alignment vertical="center"/>
    </xf>
    <xf numFmtId="41" fontId="66" fillId="0" borderId="0" xfId="0" applyNumberFormat="1" applyFont="1" applyFill="1" applyAlignment="1" applyProtection="1">
      <alignment wrapText="1"/>
    </xf>
    <xf numFmtId="38" fontId="0" fillId="0" borderId="0" xfId="0" applyNumberFormat="1" applyFill="1" applyAlignment="1" applyProtection="1">
      <alignment wrapText="1"/>
      <protection locked="0"/>
    </xf>
    <xf numFmtId="39" fontId="58" fillId="26" borderId="0" xfId="0" applyNumberFormat="1" applyFont="1" applyFill="1" applyBorder="1" applyAlignment="1" applyProtection="1">
      <alignment horizontal="center" wrapText="1"/>
    </xf>
    <xf numFmtId="0" fontId="60" fillId="0" borderId="0" xfId="0" applyFont="1" applyAlignment="1" applyProtection="1">
      <alignment horizontal="center" vertical="center" wrapText="1"/>
    </xf>
    <xf numFmtId="0" fontId="0" fillId="0" borderId="0" xfId="0" applyFill="1" applyAlignment="1" applyProtection="1">
      <alignment horizontal="center" vertical="center"/>
    </xf>
    <xf numFmtId="0" fontId="65" fillId="0" borderId="0" xfId="0" applyFont="1" applyAlignment="1" applyProtection="1">
      <alignment horizontal="center" vertical="center"/>
    </xf>
    <xf numFmtId="0" fontId="45" fillId="0" borderId="23" xfId="0" applyNumberFormat="1" applyFont="1" applyFill="1" applyBorder="1" applyAlignment="1" applyProtection="1">
      <alignment horizontal="center" vertical="center"/>
    </xf>
    <xf numFmtId="0" fontId="0" fillId="0" borderId="16" xfId="0" applyNumberFormat="1" applyFill="1" applyBorder="1" applyAlignment="1" applyProtection="1">
      <alignment horizontal="left" vertical="center" wrapText="1"/>
    </xf>
    <xf numFmtId="0" fontId="0" fillId="0" borderId="23" xfId="0" applyNumberFormat="1" applyFill="1" applyBorder="1" applyAlignment="1" applyProtection="1">
      <alignment horizontal="left" vertical="center" wrapText="1"/>
    </xf>
    <xf numFmtId="0" fontId="0" fillId="0" borderId="0" xfId="0" applyAlignment="1" applyProtection="1">
      <alignment horizontal="center" vertical="center"/>
    </xf>
    <xf numFmtId="164" fontId="45" fillId="24" borderId="0" xfId="331" applyNumberFormat="1" applyFont="1" applyFill="1" applyAlignment="1" applyProtection="1">
      <alignment vertical="center"/>
      <protection locked="0"/>
    </xf>
    <xf numFmtId="164" fontId="42" fillId="0" borderId="20" xfId="331" applyNumberFormat="1" applyFont="1" applyFill="1" applyBorder="1" applyAlignment="1" applyProtection="1">
      <alignment vertical="center"/>
    </xf>
    <xf numFmtId="0" fontId="52" fillId="24" borderId="0" xfId="0" applyFont="1" applyFill="1" applyAlignment="1" applyProtection="1">
      <alignment vertical="center"/>
    </xf>
    <xf numFmtId="0" fontId="50" fillId="24" borderId="0" xfId="0" applyFont="1" applyFill="1" applyAlignment="1" applyProtection="1">
      <alignment vertical="center"/>
    </xf>
    <xf numFmtId="0" fontId="46" fillId="24" borderId="0" xfId="0" applyFont="1" applyFill="1" applyAlignment="1" applyProtection="1">
      <alignment vertical="center"/>
    </xf>
    <xf numFmtId="0" fontId="0" fillId="0" borderId="0" xfId="0" applyNumberFormat="1" applyFont="1" applyAlignment="1" applyProtection="1">
      <alignment horizontal="center" vertical="center"/>
    </xf>
    <xf numFmtId="0" fontId="0" fillId="0" borderId="0" xfId="0" applyProtection="1"/>
    <xf numFmtId="0" fontId="0" fillId="0" borderId="0" xfId="0" applyFill="1" applyProtection="1"/>
    <xf numFmtId="166" fontId="47" fillId="0" borderId="0" xfId="0" applyNumberFormat="1" applyFont="1" applyAlignment="1">
      <alignment horizontal="left" vertical="center" wrapText="1"/>
    </xf>
    <xf numFmtId="0" fontId="0" fillId="0" borderId="0" xfId="0" applyNumberFormat="1" applyAlignment="1">
      <alignment horizontal="left"/>
    </xf>
    <xf numFmtId="0" fontId="67" fillId="0" borderId="0" xfId="0" applyFont="1" applyFill="1" applyAlignment="1" applyProtection="1">
      <alignment horizontal="right"/>
    </xf>
    <xf numFmtId="166" fontId="51" fillId="20" borderId="15" xfId="0" applyNumberFormat="1" applyFont="1" applyFill="1" applyBorder="1" applyProtection="1"/>
    <xf numFmtId="0" fontId="59" fillId="20" borderId="10" xfId="0" applyFont="1" applyFill="1" applyBorder="1" applyAlignment="1" applyProtection="1">
      <alignment horizontal="center" wrapText="1"/>
    </xf>
    <xf numFmtId="38" fontId="68" fillId="24" borderId="0" xfId="331" applyNumberFormat="1" applyFont="1" applyFill="1" applyAlignment="1" applyProtection="1">
      <alignment horizontal="center" vertical="center" wrapText="1"/>
    </xf>
    <xf numFmtId="0" fontId="0" fillId="0" borderId="0" xfId="0" applyFill="1" applyProtection="1">
      <protection locked="0"/>
    </xf>
    <xf numFmtId="0" fontId="47" fillId="0" borderId="0" xfId="0" applyFont="1" applyFill="1" applyAlignment="1" applyProtection="1">
      <alignment wrapText="1"/>
      <protection locked="0"/>
    </xf>
    <xf numFmtId="0" fontId="69" fillId="0" borderId="0" xfId="0" applyFont="1" applyFill="1" applyAlignment="1" applyProtection="1">
      <alignment wrapText="1"/>
      <protection locked="0"/>
    </xf>
    <xf numFmtId="0" fontId="70" fillId="0" borderId="0" xfId="0" applyFont="1" applyAlignment="1" applyProtection="1">
      <alignment wrapText="1"/>
      <protection locked="0"/>
    </xf>
    <xf numFmtId="0" fontId="0" fillId="0" borderId="0" xfId="0" applyFont="1" applyFill="1" applyProtection="1">
      <protection locked="0"/>
    </xf>
    <xf numFmtId="164" fontId="45" fillId="25" borderId="0" xfId="331" applyNumberFormat="1" applyFont="1" applyFill="1" applyAlignment="1" applyProtection="1">
      <alignment horizontal="center"/>
      <protection locked="0"/>
    </xf>
    <xf numFmtId="164" fontId="42" fillId="0" borderId="19" xfId="331" applyNumberFormat="1" applyFont="1" applyFill="1" applyBorder="1" applyAlignment="1" applyProtection="1">
      <alignment vertical="center"/>
    </xf>
    <xf numFmtId="0" fontId="73" fillId="0" borderId="0" xfId="0" applyFont="1" applyFill="1" applyAlignment="1" applyProtection="1">
      <alignment horizontal="center" vertical="center" wrapText="1"/>
    </xf>
    <xf numFmtId="0" fontId="72" fillId="0" borderId="0" xfId="552" applyFont="1" applyFill="1" applyAlignment="1">
      <alignment horizontal="left" vertical="center" wrapText="1"/>
    </xf>
    <xf numFmtId="0" fontId="74" fillId="0" borderId="0" xfId="552" applyFont="1" applyFill="1" applyAlignment="1">
      <alignment horizontal="left" vertical="center" wrapText="1"/>
    </xf>
    <xf numFmtId="0" fontId="73" fillId="0" borderId="0" xfId="0" applyNumberFormat="1" applyFont="1" applyFill="1" applyAlignment="1" applyProtection="1">
      <alignment horizontal="center" vertical="center"/>
    </xf>
    <xf numFmtId="38" fontId="72" fillId="0" borderId="0" xfId="331" applyNumberFormat="1" applyFont="1" applyFill="1" applyAlignment="1" applyProtection="1">
      <alignment horizontal="center" vertical="center" wrapText="1"/>
    </xf>
    <xf numFmtId="0" fontId="75" fillId="0" borderId="0" xfId="0" applyNumberFormat="1" applyFont="1" applyFill="1" applyAlignment="1" applyProtection="1">
      <alignment horizontal="left" vertical="center" wrapText="1"/>
    </xf>
    <xf numFmtId="0" fontId="73" fillId="0" borderId="0" xfId="0" applyFont="1" applyFill="1" applyAlignment="1" applyProtection="1">
      <alignment vertical="center" wrapText="1"/>
      <protection locked="0"/>
    </xf>
    <xf numFmtId="49" fontId="73" fillId="0" borderId="0" xfId="0" applyNumberFormat="1" applyFont="1" applyFill="1" applyAlignment="1" applyProtection="1">
      <alignment horizontal="center" vertical="center"/>
    </xf>
    <xf numFmtId="0" fontId="75" fillId="0" borderId="0" xfId="0" applyFont="1" applyFill="1" applyBorder="1" applyAlignment="1" applyProtection="1">
      <alignment vertical="center" wrapText="1"/>
    </xf>
    <xf numFmtId="0" fontId="60" fillId="24" borderId="0" xfId="0" applyFont="1" applyFill="1" applyAlignment="1" applyProtection="1">
      <alignment horizontal="left" vertical="center"/>
    </xf>
    <xf numFmtId="0" fontId="73" fillId="24" borderId="0" xfId="0" applyFont="1" applyFill="1" applyAlignment="1" applyProtection="1">
      <alignment horizontal="center" vertical="center"/>
    </xf>
    <xf numFmtId="0" fontId="73" fillId="24" borderId="0" xfId="0" applyNumberFormat="1" applyFont="1" applyFill="1" applyAlignment="1" applyProtection="1">
      <alignment vertical="center" wrapText="1"/>
    </xf>
    <xf numFmtId="164" fontId="73" fillId="24" borderId="0" xfId="331" applyNumberFormat="1" applyFont="1" applyFill="1" applyAlignment="1" applyProtection="1">
      <alignment vertical="center"/>
    </xf>
    <xf numFmtId="0" fontId="72" fillId="0" borderId="0" xfId="0" applyFont="1" applyFill="1" applyAlignment="1" applyProtection="1">
      <alignment horizontal="center" vertical="center" wrapText="1"/>
    </xf>
    <xf numFmtId="0" fontId="75" fillId="0" borderId="0" xfId="0" applyNumberFormat="1" applyFont="1" applyFill="1" applyAlignment="1" applyProtection="1">
      <alignment vertical="center" wrapText="1"/>
    </xf>
    <xf numFmtId="0" fontId="73" fillId="0" borderId="0" xfId="0" applyNumberFormat="1" applyFont="1" applyFill="1" applyAlignment="1" applyProtection="1">
      <alignment horizontal="left" vertical="center" wrapText="1"/>
    </xf>
    <xf numFmtId="0" fontId="73" fillId="0" borderId="0" xfId="0" applyFont="1" applyFill="1" applyBorder="1" applyAlignment="1" applyProtection="1">
      <alignment vertical="center" wrapText="1"/>
    </xf>
    <xf numFmtId="0" fontId="73" fillId="0" borderId="0" xfId="0" applyNumberFormat="1" applyFont="1" applyAlignment="1" applyProtection="1">
      <alignment horizontal="center" vertical="center"/>
    </xf>
    <xf numFmtId="164" fontId="73" fillId="24" borderId="0" xfId="331" applyNumberFormat="1" applyFont="1" applyFill="1" applyProtection="1"/>
    <xf numFmtId="0" fontId="73" fillId="0" borderId="0" xfId="0" applyFont="1" applyFill="1" applyAlignment="1" applyProtection="1">
      <alignment vertical="center" wrapText="1"/>
    </xf>
    <xf numFmtId="0" fontId="0" fillId="0" borderId="16" xfId="0" applyFont="1" applyFill="1" applyBorder="1" applyAlignment="1">
      <alignment vertical="center" wrapText="1"/>
    </xf>
    <xf numFmtId="164" fontId="42" fillId="0" borderId="19" xfId="331" applyNumberFormat="1" applyFont="1" applyFill="1" applyBorder="1" applyAlignment="1" applyProtection="1">
      <alignment vertical="center" wrapText="1"/>
    </xf>
    <xf numFmtId="166" fontId="47" fillId="0" borderId="0" xfId="0" applyNumberFormat="1" applyFont="1" applyAlignment="1" applyProtection="1">
      <alignment horizontal="left" vertical="center" wrapText="1"/>
    </xf>
    <xf numFmtId="0" fontId="0" fillId="0" borderId="0" xfId="0" applyNumberFormat="1" applyAlignment="1" applyProtection="1">
      <alignment horizontal="left"/>
    </xf>
    <xf numFmtId="0" fontId="0" fillId="0" borderId="16" xfId="0" applyNumberFormat="1" applyFill="1" applyBorder="1" applyAlignment="1" applyProtection="1">
      <alignment horizontal="left" vertical="center" wrapText="1"/>
    </xf>
    <xf numFmtId="0" fontId="0" fillId="0" borderId="23" xfId="0" applyNumberFormat="1" applyFill="1" applyBorder="1" applyAlignment="1" applyProtection="1">
      <alignment horizontal="left" vertical="center" wrapText="1"/>
    </xf>
    <xf numFmtId="164" fontId="45" fillId="25" borderId="0" xfId="331" applyNumberFormat="1" applyFont="1" applyFill="1" applyAlignment="1" applyProtection="1">
      <alignment horizontal="center" vertical="center"/>
      <protection locked="0"/>
    </xf>
    <xf numFmtId="41" fontId="54" fillId="25" borderId="0" xfId="331" applyNumberFormat="1" applyFont="1" applyFill="1" applyAlignment="1" applyProtection="1">
      <alignment vertical="center" wrapText="1"/>
      <protection locked="0"/>
    </xf>
    <xf numFmtId="164" fontId="72" fillId="21" borderId="0" xfId="331" applyNumberFormat="1" applyFont="1" applyFill="1" applyAlignment="1" applyProtection="1">
      <alignment horizontal="center" vertical="center" wrapText="1"/>
    </xf>
    <xf numFmtId="167" fontId="0" fillId="0" borderId="0" xfId="0" applyNumberFormat="1" applyAlignment="1" applyProtection="1">
      <alignment wrapText="1"/>
      <protection locked="0"/>
    </xf>
    <xf numFmtId="165" fontId="45" fillId="25" borderId="0" xfId="331" applyNumberFormat="1" applyFont="1" applyFill="1" applyAlignment="1" applyProtection="1">
      <alignment horizontal="center"/>
      <protection locked="0"/>
    </xf>
    <xf numFmtId="165" fontId="61" fillId="0" borderId="16" xfId="331" applyNumberFormat="1" applyFont="1" applyFill="1" applyBorder="1" applyAlignment="1" applyProtection="1">
      <alignment horizontal="center" vertical="center" wrapText="1"/>
    </xf>
    <xf numFmtId="165" fontId="42" fillId="0" borderId="19" xfId="331" applyNumberFormat="1" applyFont="1" applyBorder="1" applyAlignment="1" applyProtection="1">
      <alignment vertical="center"/>
    </xf>
    <xf numFmtId="0" fontId="0" fillId="27" borderId="0" xfId="0" applyFill="1" applyAlignment="1" applyProtection="1">
      <alignment horizontal="center" vertical="center"/>
    </xf>
    <xf numFmtId="0" fontId="0" fillId="0" borderId="0" xfId="0" applyProtection="1"/>
    <xf numFmtId="0" fontId="45" fillId="0" borderId="0" xfId="0" applyFont="1" applyAlignment="1" applyProtection="1">
      <alignment horizontal="left" vertical="center" wrapText="1"/>
    </xf>
    <xf numFmtId="0" fontId="36" fillId="0" borderId="0" xfId="552" applyFont="1" applyFill="1" applyAlignment="1">
      <alignment horizontal="left" vertical="center" wrapText="1"/>
    </xf>
    <xf numFmtId="41" fontId="66" fillId="0" borderId="0" xfId="0" applyNumberFormat="1" applyFont="1" applyFill="1" applyAlignment="1" applyProtection="1">
      <alignment vertical="center" wrapText="1"/>
    </xf>
    <xf numFmtId="165" fontId="61" fillId="0" borderId="20" xfId="331" applyNumberFormat="1" applyFont="1" applyFill="1" applyBorder="1" applyAlignment="1" applyProtection="1">
      <alignment horizontal="center" vertical="center" wrapText="1"/>
    </xf>
    <xf numFmtId="0" fontId="0" fillId="0" borderId="0" xfId="0" applyAlignment="1">
      <alignment wrapText="1"/>
    </xf>
    <xf numFmtId="3" fontId="0" fillId="0" borderId="0" xfId="0" applyNumberFormat="1"/>
    <xf numFmtId="4" fontId="0" fillId="0" borderId="0" xfId="0" applyNumberFormat="1"/>
    <xf numFmtId="0" fontId="40" fillId="24" borderId="0" xfId="0" applyFont="1" applyFill="1" applyAlignment="1" applyProtection="1">
      <alignment horizontal="left" vertical="center"/>
    </xf>
    <xf numFmtId="164" fontId="0" fillId="0" borderId="0" xfId="0" applyNumberFormat="1" applyProtection="1"/>
    <xf numFmtId="0" fontId="0" fillId="0" borderId="23" xfId="0" applyNumberFormat="1" applyFont="1" applyFill="1" applyBorder="1" applyAlignment="1" applyProtection="1">
      <alignment horizontal="left" vertical="center" wrapText="1"/>
    </xf>
    <xf numFmtId="0" fontId="46" fillId="0" borderId="0" xfId="0" applyFont="1" applyAlignment="1" applyProtection="1">
      <alignment horizontal="center"/>
    </xf>
    <xf numFmtId="0" fontId="0" fillId="31" borderId="0" xfId="0" applyFill="1" applyProtection="1"/>
    <xf numFmtId="0" fontId="61" fillId="31" borderId="0" xfId="0" applyFont="1" applyFill="1" applyProtection="1"/>
    <xf numFmtId="0" fontId="0" fillId="31" borderId="0" xfId="0" applyFill="1" applyAlignment="1" applyProtection="1">
      <alignment vertical="center" wrapText="1"/>
    </xf>
    <xf numFmtId="39" fontId="0" fillId="31" borderId="0" xfId="0" applyNumberFormat="1" applyFill="1" applyProtection="1"/>
    <xf numFmtId="0" fontId="0" fillId="31" borderId="0" xfId="0" applyFill="1" applyBorder="1" applyProtection="1"/>
    <xf numFmtId="0" fontId="0" fillId="0" borderId="0" xfId="0" applyFill="1" applyProtection="1"/>
    <xf numFmtId="0" fontId="102" fillId="0" borderId="0" xfId="0" applyFont="1" applyAlignment="1">
      <alignment vertical="center"/>
    </xf>
    <xf numFmtId="164" fontId="0" fillId="0" borderId="0" xfId="0" applyNumberFormat="1" applyFill="1" applyAlignment="1" applyProtection="1">
      <alignment wrapText="1"/>
      <protection locked="0"/>
    </xf>
    <xf numFmtId="0" fontId="55" fillId="0" borderId="0" xfId="0" applyFont="1" applyFill="1" applyAlignment="1" applyProtection="1">
      <alignment vertical="center"/>
    </xf>
    <xf numFmtId="0" fontId="56" fillId="0" borderId="0" xfId="0" applyFont="1" applyFill="1" applyAlignment="1" applyProtection="1">
      <alignment vertical="center"/>
      <protection locked="0"/>
    </xf>
    <xf numFmtId="165" fontId="45" fillId="65" borderId="0" xfId="331" applyNumberFormat="1" applyFont="1" applyFill="1" applyAlignment="1" applyProtection="1">
      <alignment horizontal="center"/>
      <protection locked="0"/>
    </xf>
    <xf numFmtId="0" fontId="45" fillId="30" borderId="0" xfId="0" applyFont="1" applyFill="1" applyProtection="1"/>
    <xf numFmtId="0" fontId="0" fillId="0" borderId="0" xfId="0" applyProtection="1"/>
    <xf numFmtId="0" fontId="0" fillId="0" borderId="0" xfId="0" applyProtection="1">
      <protection locked="0"/>
    </xf>
    <xf numFmtId="0" fontId="0" fillId="30" borderId="0" xfId="0" applyFill="1" applyAlignment="1" applyProtection="1">
      <alignment wrapText="1"/>
    </xf>
    <xf numFmtId="0" fontId="0" fillId="0" borderId="0" xfId="0" applyProtection="1"/>
    <xf numFmtId="0" fontId="0" fillId="0" borderId="0" xfId="0" applyAlignment="1" applyProtection="1">
      <alignment horizontal="center" vertical="center"/>
    </xf>
    <xf numFmtId="0" fontId="83" fillId="0" borderId="41" xfId="0" applyFont="1" applyBorder="1"/>
    <xf numFmtId="0" fontId="83" fillId="0" borderId="42" xfId="0" applyFont="1" applyBorder="1" applyAlignment="1">
      <alignment vertical="center"/>
    </xf>
    <xf numFmtId="0" fontId="83" fillId="0" borderId="37" xfId="0" applyFont="1" applyBorder="1" applyAlignment="1">
      <alignment vertical="center"/>
    </xf>
    <xf numFmtId="0" fontId="83" fillId="0" borderId="14" xfId="0" applyFont="1" applyBorder="1" applyAlignment="1">
      <alignment vertical="center"/>
    </xf>
    <xf numFmtId="0" fontId="0" fillId="0" borderId="24" xfId="0" applyBorder="1"/>
    <xf numFmtId="0" fontId="0" fillId="0" borderId="40" xfId="0" applyBorder="1"/>
    <xf numFmtId="0" fontId="0" fillId="65" borderId="0" xfId="0" applyNumberFormat="1" applyFont="1" applyFill="1" applyAlignment="1" applyProtection="1">
      <alignment horizontal="center" vertical="center"/>
    </xf>
    <xf numFmtId="0" fontId="109" fillId="65" borderId="0" xfId="0" applyFont="1" applyFill="1" applyAlignment="1" applyProtection="1">
      <alignment horizontal="center" vertical="center" wrapText="1"/>
    </xf>
    <xf numFmtId="38" fontId="101" fillId="65" borderId="0" xfId="12804" applyNumberFormat="1" applyFont="1" applyFill="1" applyAlignment="1" applyProtection="1">
      <alignment horizontal="center" vertical="center" wrapText="1"/>
    </xf>
    <xf numFmtId="0" fontId="143" fillId="65" borderId="0" xfId="0" applyFont="1" applyFill="1" applyAlignment="1" applyProtection="1">
      <alignment horizontal="center" vertical="center" wrapText="1"/>
    </xf>
    <xf numFmtId="0" fontId="0" fillId="65" borderId="0" xfId="0" applyFill="1" applyProtection="1"/>
    <xf numFmtId="0" fontId="99" fillId="65" borderId="0" xfId="0" applyFont="1" applyFill="1" applyAlignment="1" applyProtection="1">
      <alignment vertical="center" wrapText="1"/>
    </xf>
    <xf numFmtId="0" fontId="103" fillId="63" borderId="0" xfId="0" applyFont="1" applyFill="1" applyAlignment="1" applyProtection="1">
      <alignment horizontal="left" vertical="center"/>
    </xf>
    <xf numFmtId="0" fontId="105" fillId="63" borderId="0" xfId="0" applyFont="1" applyFill="1" applyAlignment="1" applyProtection="1">
      <alignment vertical="center"/>
    </xf>
    <xf numFmtId="0" fontId="106" fillId="63" borderId="0" xfId="0" applyFont="1" applyFill="1" applyAlignment="1" applyProtection="1">
      <alignment vertical="center"/>
    </xf>
    <xf numFmtId="0" fontId="107" fillId="63" borderId="0" xfId="0" applyFont="1" applyFill="1" applyAlignment="1" applyProtection="1">
      <alignment vertical="center"/>
      <protection locked="0"/>
    </xf>
    <xf numFmtId="0" fontId="0" fillId="0" borderId="0" xfId="0" applyProtection="1"/>
    <xf numFmtId="0" fontId="0" fillId="0" borderId="0" xfId="0" applyNumberFormat="1" applyFont="1" applyFill="1" applyBorder="1" applyAlignment="1" applyProtection="1">
      <alignment horizontal="center" vertical="center" wrapText="1"/>
    </xf>
    <xf numFmtId="0" fontId="0" fillId="0" borderId="26" xfId="0" applyFont="1" applyFill="1" applyBorder="1" applyAlignment="1" applyProtection="1">
      <alignment vertical="center" wrapText="1"/>
    </xf>
    <xf numFmtId="164" fontId="0" fillId="0" borderId="0" xfId="0" applyNumberFormat="1" applyFill="1" applyProtection="1"/>
    <xf numFmtId="165" fontId="45" fillId="0" borderId="0" xfId="331" applyNumberFormat="1" applyFont="1" applyFill="1" applyAlignment="1" applyProtection="1">
      <alignment horizontal="center"/>
      <protection locked="0"/>
    </xf>
    <xf numFmtId="14" fontId="61" fillId="0" borderId="16" xfId="331" applyNumberFormat="1" applyFont="1" applyFill="1" applyBorder="1" applyAlignment="1" applyProtection="1">
      <alignment horizontal="center" vertical="center" wrapText="1"/>
    </xf>
    <xf numFmtId="0" fontId="0" fillId="63" borderId="0" xfId="0" applyFill="1" applyBorder="1" applyAlignment="1" applyProtection="1">
      <alignment vertical="center"/>
    </xf>
    <xf numFmtId="0" fontId="0" fillId="63" borderId="0" xfId="0" applyFont="1" applyFill="1" applyBorder="1" applyAlignment="1" applyProtection="1">
      <alignment vertical="center"/>
    </xf>
    <xf numFmtId="0" fontId="45" fillId="63" borderId="23" xfId="0" applyNumberFormat="1" applyFont="1" applyFill="1" applyBorder="1" applyAlignment="1" applyProtection="1">
      <alignment horizontal="center" vertical="center"/>
    </xf>
    <xf numFmtId="0" fontId="0" fillId="63" borderId="0" xfId="0" applyFill="1" applyProtection="1"/>
    <xf numFmtId="1" fontId="46" fillId="22" borderId="0" xfId="331" applyNumberFormat="1" applyFont="1" applyFill="1" applyBorder="1" applyAlignment="1" applyProtection="1">
      <alignment horizontal="center" wrapText="1"/>
    </xf>
    <xf numFmtId="0" fontId="0" fillId="63" borderId="0" xfId="0" applyFill="1" applyAlignment="1" applyProtection="1">
      <alignment horizontal="center" vertical="center"/>
    </xf>
    <xf numFmtId="0" fontId="47" fillId="63" borderId="0" xfId="0" applyFont="1" applyFill="1" applyAlignment="1" applyProtection="1">
      <alignment horizontal="left" wrapText="1"/>
    </xf>
    <xf numFmtId="164" fontId="42" fillId="63" borderId="0" xfId="331" applyNumberFormat="1" applyFont="1" applyFill="1" applyProtection="1"/>
    <xf numFmtId="38" fontId="101" fillId="0" borderId="0" xfId="12804" applyNumberFormat="1" applyFont="1" applyAlignment="1">
      <alignment horizontal="center" vertical="center" wrapText="1"/>
    </xf>
    <xf numFmtId="0" fontId="83" fillId="0" borderId="0" xfId="0" applyFont="1" applyAlignment="1">
      <alignment vertical="center"/>
    </xf>
    <xf numFmtId="14" fontId="0" fillId="71" borderId="0" xfId="0" applyNumberFormat="1" applyFill="1" applyProtection="1">
      <protection locked="0"/>
    </xf>
    <xf numFmtId="0" fontId="0" fillId="63" borderId="23" xfId="0" applyNumberFormat="1" applyFill="1" applyBorder="1" applyAlignment="1" applyProtection="1">
      <alignment horizontal="left" vertical="center" wrapText="1"/>
    </xf>
    <xf numFmtId="0" fontId="61" fillId="63" borderId="23" xfId="0" applyNumberFormat="1" applyFont="1" applyFill="1" applyBorder="1" applyAlignment="1" applyProtection="1">
      <alignment horizontal="left" vertical="center" wrapText="1"/>
    </xf>
    <xf numFmtId="0" fontId="0" fillId="63" borderId="16" xfId="0" applyNumberFormat="1" applyFill="1" applyBorder="1" applyAlignment="1" applyProtection="1">
      <alignment horizontal="left" vertical="center" wrapText="1"/>
    </xf>
    <xf numFmtId="0" fontId="0" fillId="63" borderId="16" xfId="0" applyFill="1" applyBorder="1" applyAlignment="1" applyProtection="1">
      <alignment vertical="center"/>
      <protection locked="0"/>
    </xf>
    <xf numFmtId="0" fontId="0" fillId="63" borderId="16" xfId="0" applyFill="1" applyBorder="1" applyAlignment="1" applyProtection="1">
      <alignment vertical="center"/>
    </xf>
    <xf numFmtId="39" fontId="0" fillId="63" borderId="19" xfId="0" applyNumberFormat="1" applyFill="1" applyBorder="1" applyAlignment="1" applyProtection="1">
      <alignment vertical="center"/>
    </xf>
    <xf numFmtId="0" fontId="0" fillId="63" borderId="19" xfId="0" applyFill="1" applyBorder="1" applyAlignment="1" applyProtection="1">
      <alignment vertical="center"/>
    </xf>
    <xf numFmtId="0" fontId="61" fillId="63" borderId="16" xfId="0" applyNumberFormat="1" applyFont="1" applyFill="1" applyBorder="1" applyAlignment="1" applyProtection="1">
      <alignment horizontal="left" vertical="center" wrapText="1"/>
    </xf>
    <xf numFmtId="165" fontId="61" fillId="63" borderId="16" xfId="331" applyNumberFormat="1" applyFont="1" applyFill="1" applyBorder="1" applyAlignment="1" applyProtection="1">
      <alignment horizontal="center" vertical="center" wrapText="1"/>
      <protection locked="0"/>
    </xf>
    <xf numFmtId="165" fontId="61" fillId="63" borderId="16" xfId="331" applyNumberFormat="1" applyFont="1" applyFill="1" applyBorder="1" applyAlignment="1" applyProtection="1">
      <alignment horizontal="center" vertical="center" wrapText="1"/>
    </xf>
    <xf numFmtId="164" fontId="61" fillId="63" borderId="16" xfId="331" applyNumberFormat="1" applyFont="1" applyFill="1" applyBorder="1" applyAlignment="1" applyProtection="1">
      <alignment horizontal="center" vertical="center" wrapText="1"/>
    </xf>
    <xf numFmtId="39" fontId="61" fillId="63" borderId="19" xfId="331" applyNumberFormat="1" applyFont="1" applyFill="1" applyBorder="1" applyAlignment="1" applyProtection="1">
      <alignment horizontal="center" vertical="center" wrapText="1"/>
    </xf>
    <xf numFmtId="165" fontId="61" fillId="63" borderId="20" xfId="331" applyNumberFormat="1" applyFont="1" applyFill="1" applyBorder="1" applyAlignment="1" applyProtection="1">
      <alignment horizontal="center" vertical="center" wrapText="1"/>
    </xf>
    <xf numFmtId="0" fontId="50" fillId="63" borderId="22" xfId="0" applyFont="1" applyFill="1" applyBorder="1" applyAlignment="1" applyProtection="1">
      <alignment horizontal="center" vertical="center"/>
    </xf>
    <xf numFmtId="0" fontId="62" fillId="63" borderId="22" xfId="0" applyFont="1" applyFill="1" applyBorder="1" applyAlignment="1" applyProtection="1">
      <alignment horizontal="center" vertical="center"/>
    </xf>
    <xf numFmtId="0" fontId="0" fillId="63" borderId="21" xfId="0" applyNumberFormat="1" applyFill="1" applyBorder="1" applyAlignment="1" applyProtection="1">
      <alignment horizontal="left" vertical="center" wrapText="1"/>
    </xf>
    <xf numFmtId="164" fontId="61" fillId="31" borderId="16" xfId="331" applyNumberFormat="1" applyFont="1" applyFill="1" applyBorder="1" applyAlignment="1" applyProtection="1">
      <alignment horizontal="center" vertical="center" wrapText="1"/>
      <protection locked="0"/>
    </xf>
    <xf numFmtId="165" fontId="61" fillId="31" borderId="16" xfId="331" applyNumberFormat="1" applyFont="1" applyFill="1" applyBorder="1" applyAlignment="1" applyProtection="1">
      <alignment horizontal="center" vertical="center" wrapText="1"/>
      <protection locked="0"/>
    </xf>
    <xf numFmtId="0" fontId="98" fillId="0" borderId="0" xfId="0" applyFont="1" applyAlignment="1">
      <alignment horizontal="center"/>
    </xf>
    <xf numFmtId="38" fontId="0" fillId="0" borderId="0" xfId="0" applyNumberFormat="1" applyFill="1" applyProtection="1"/>
    <xf numFmtId="164" fontId="84" fillId="0" borderId="26" xfId="1809" applyNumberFormat="1" applyFont="1" applyFill="1" applyBorder="1" applyAlignment="1" applyProtection="1">
      <alignment horizontal="center" vertical="center" wrapText="1"/>
      <protection locked="0"/>
    </xf>
    <xf numFmtId="0" fontId="0" fillId="63" borderId="20" xfId="0" applyFill="1" applyBorder="1" applyAlignment="1" applyProtection="1">
      <alignment vertical="center"/>
    </xf>
    <xf numFmtId="0" fontId="83" fillId="0" borderId="43" xfId="0" applyFont="1" applyBorder="1" applyAlignment="1">
      <alignment horizontal="center" vertical="center"/>
    </xf>
    <xf numFmtId="0" fontId="0" fillId="0" borderId="0" xfId="0" applyAlignment="1">
      <alignment vertical="center" wrapText="1"/>
    </xf>
    <xf numFmtId="37" fontId="1" fillId="0" borderId="0" xfId="2605" applyNumberFormat="1" applyAlignment="1">
      <alignment vertical="center"/>
    </xf>
    <xf numFmtId="43" fontId="0" fillId="0" borderId="0" xfId="331" applyFont="1"/>
    <xf numFmtId="0" fontId="0" fillId="0" borderId="0" xfId="0" applyNumberFormat="1" applyFont="1" applyFill="1" applyAlignment="1" applyProtection="1">
      <alignment horizontal="left" vertical="center" wrapText="1"/>
    </xf>
    <xf numFmtId="0" fontId="0" fillId="30" borderId="44" xfId="0" applyNumberFormat="1" applyFont="1" applyFill="1" applyBorder="1" applyAlignment="1" applyProtection="1">
      <alignment horizontal="center" vertical="center"/>
    </xf>
    <xf numFmtId="0" fontId="108" fillId="30" borderId="44" xfId="0" applyFont="1" applyFill="1" applyBorder="1" applyAlignment="1" applyProtection="1">
      <alignment horizontal="center" vertical="center" wrapText="1"/>
    </xf>
    <xf numFmtId="0" fontId="0" fillId="30" borderId="44" xfId="0" applyFont="1" applyFill="1" applyBorder="1" applyAlignment="1" applyProtection="1">
      <alignment horizontal="left" vertical="center" wrapText="1"/>
    </xf>
    <xf numFmtId="38" fontId="72" fillId="30" borderId="44" xfId="331" applyNumberFormat="1" applyFont="1" applyFill="1" applyBorder="1" applyAlignment="1" applyProtection="1">
      <alignment horizontal="center" vertical="center" wrapText="1"/>
    </xf>
    <xf numFmtId="0" fontId="0" fillId="30" borderId="44" xfId="0" applyFill="1" applyBorder="1" applyAlignment="1">
      <alignment vertical="center" wrapText="1"/>
    </xf>
    <xf numFmtId="0" fontId="109" fillId="30" borderId="44" xfId="0" applyFont="1" applyFill="1" applyBorder="1" applyAlignment="1" applyProtection="1">
      <alignment horizontal="center" vertical="center" wrapText="1"/>
    </xf>
    <xf numFmtId="0" fontId="0" fillId="30" borderId="44" xfId="0" applyFont="1" applyFill="1" applyBorder="1" applyAlignment="1">
      <alignment vertical="center" wrapText="1"/>
    </xf>
    <xf numFmtId="38" fontId="101" fillId="30" borderId="44" xfId="12804" applyNumberFormat="1" applyFont="1" applyFill="1" applyBorder="1" applyAlignment="1" applyProtection="1">
      <alignment horizontal="center" vertical="center" wrapText="1"/>
    </xf>
    <xf numFmtId="0" fontId="0" fillId="30" borderId="44" xfId="0" applyNumberFormat="1" applyFill="1" applyBorder="1" applyAlignment="1" applyProtection="1">
      <alignment vertical="center" wrapText="1"/>
    </xf>
    <xf numFmtId="0" fontId="0" fillId="30" borderId="44" xfId="0" applyNumberFormat="1" applyFill="1" applyBorder="1" applyAlignment="1" applyProtection="1">
      <alignment horizontal="left" vertical="center" wrapText="1"/>
    </xf>
    <xf numFmtId="41" fontId="155" fillId="0" borderId="0" xfId="12804" applyNumberFormat="1" applyFont="1" applyAlignment="1">
      <alignment vertical="center" wrapText="1"/>
    </xf>
    <xf numFmtId="0" fontId="0" fillId="0" borderId="0" xfId="0" applyAlignment="1">
      <alignment horizontal="center" vertical="center"/>
    </xf>
    <xf numFmtId="41" fontId="156" fillId="0" borderId="0" xfId="12804" applyNumberFormat="1" applyFont="1" applyAlignment="1">
      <alignment vertical="center" wrapText="1"/>
    </xf>
    <xf numFmtId="0" fontId="83" fillId="73" borderId="15" xfId="0" applyFont="1" applyFill="1" applyBorder="1" applyAlignment="1">
      <alignment horizontal="left"/>
    </xf>
    <xf numFmtId="0" fontId="0" fillId="73" borderId="15" xfId="0" applyFill="1" applyBorder="1" applyAlignment="1">
      <alignment horizontal="center"/>
    </xf>
    <xf numFmtId="0" fontId="0" fillId="73" borderId="11" xfId="0" applyFill="1" applyBorder="1" applyAlignment="1">
      <alignment horizontal="center"/>
    </xf>
    <xf numFmtId="14" fontId="61" fillId="31" borderId="16" xfId="331" applyNumberFormat="1" applyFont="1" applyFill="1" applyBorder="1" applyAlignment="1" applyProtection="1">
      <alignment horizontal="center" vertical="center" wrapText="1"/>
      <protection locked="0"/>
    </xf>
    <xf numFmtId="0" fontId="45" fillId="64" borderId="23" xfId="0" applyNumberFormat="1" applyFont="1" applyFill="1" applyBorder="1" applyAlignment="1" applyProtection="1">
      <alignment horizontal="center" vertical="center"/>
    </xf>
    <xf numFmtId="0" fontId="0" fillId="64" borderId="16" xfId="0" applyFont="1" applyFill="1" applyBorder="1" applyAlignment="1" applyProtection="1">
      <alignment vertical="center" wrapText="1"/>
    </xf>
    <xf numFmtId="0" fontId="71" fillId="64" borderId="19" xfId="331" applyNumberFormat="1" applyFont="1" applyFill="1" applyBorder="1" applyAlignment="1" applyProtection="1">
      <alignment vertical="center"/>
    </xf>
    <xf numFmtId="0" fontId="83" fillId="30" borderId="47" xfId="0" applyFont="1" applyFill="1" applyBorder="1" applyAlignment="1">
      <alignment horizontal="center" vertical="center"/>
    </xf>
    <xf numFmtId="0" fontId="0" fillId="63" borderId="48" xfId="0" applyNumberFormat="1" applyFont="1" applyFill="1" applyBorder="1" applyAlignment="1" applyProtection="1">
      <alignment horizontal="left" vertical="center" wrapText="1"/>
    </xf>
    <xf numFmtId="165" fontId="42" fillId="63" borderId="20" xfId="331" applyNumberFormat="1" applyFont="1" applyFill="1" applyBorder="1" applyAlignment="1" applyProtection="1">
      <alignment vertical="center"/>
    </xf>
    <xf numFmtId="0" fontId="100" fillId="30" borderId="44" xfId="0" applyFont="1" applyFill="1" applyBorder="1" applyAlignment="1" applyProtection="1">
      <alignment vertical="center" wrapText="1"/>
      <protection locked="0"/>
    </xf>
    <xf numFmtId="37" fontId="1" fillId="30" borderId="44" xfId="2605" applyNumberFormat="1" applyFill="1" applyBorder="1" applyAlignment="1">
      <alignment vertical="center"/>
    </xf>
    <xf numFmtId="164" fontId="42" fillId="24" borderId="0" xfId="331" applyNumberFormat="1" applyFont="1" applyFill="1" applyAlignment="1" applyProtection="1">
      <alignment horizontal="center"/>
      <protection locked="0"/>
    </xf>
    <xf numFmtId="0" fontId="0" fillId="74" borderId="0" xfId="0" applyFill="1"/>
    <xf numFmtId="0" fontId="157" fillId="75" borderId="41" xfId="0" applyFont="1" applyFill="1" applyBorder="1" applyAlignment="1">
      <alignment horizontal="center" vertical="center"/>
    </xf>
    <xf numFmtId="0" fontId="114" fillId="74" borderId="0" xfId="0" applyFont="1" applyFill="1" applyAlignment="1">
      <alignment vertical="center" wrapText="1"/>
    </xf>
    <xf numFmtId="0" fontId="161" fillId="75" borderId="0" xfId="0" applyFont="1" applyFill="1" applyAlignment="1">
      <alignment horizontal="center" vertical="center" wrapText="1"/>
    </xf>
    <xf numFmtId="0" fontId="102" fillId="74" borderId="0" xfId="0" applyFont="1" applyFill="1" applyAlignment="1">
      <alignment horizontal="justify" vertical="center"/>
    </xf>
    <xf numFmtId="0" fontId="102" fillId="74" borderId="0" xfId="0" applyFont="1" applyFill="1" applyAlignment="1">
      <alignment vertical="center"/>
    </xf>
    <xf numFmtId="0" fontId="102" fillId="74" borderId="0" xfId="0" applyFont="1" applyFill="1" applyAlignment="1">
      <alignment vertical="center" wrapText="1"/>
    </xf>
    <xf numFmtId="0" fontId="162" fillId="75" borderId="0" xfId="0" applyFont="1" applyFill="1" applyAlignment="1">
      <alignment horizontal="center" vertical="center"/>
    </xf>
    <xf numFmtId="0" fontId="163" fillId="75" borderId="0" xfId="0" applyFont="1" applyFill="1" applyAlignment="1">
      <alignment horizontal="center" vertical="center"/>
    </xf>
    <xf numFmtId="0" fontId="100" fillId="74" borderId="0" xfId="0" applyFont="1" applyFill="1" applyAlignment="1">
      <alignment vertical="center"/>
    </xf>
    <xf numFmtId="0" fontId="78" fillId="74" borderId="0" xfId="433" applyFill="1" applyAlignment="1" applyProtection="1">
      <alignment vertical="center"/>
      <protection locked="0"/>
    </xf>
    <xf numFmtId="0" fontId="78" fillId="74" borderId="0" xfId="433" applyFill="1" applyProtection="1">
      <protection locked="0"/>
    </xf>
    <xf numFmtId="0" fontId="164" fillId="75" borderId="0" xfId="0" applyFont="1" applyFill="1" applyAlignment="1">
      <alignment vertical="center"/>
    </xf>
    <xf numFmtId="165" fontId="61" fillId="0" borderId="21" xfId="331" applyNumberFormat="1" applyFont="1" applyFill="1" applyBorder="1" applyAlignment="1" applyProtection="1">
      <alignment horizontal="center" vertical="center" wrapText="1"/>
    </xf>
    <xf numFmtId="164" fontId="61" fillId="0" borderId="21" xfId="331" applyNumberFormat="1" applyFont="1" applyFill="1" applyBorder="1" applyAlignment="1" applyProtection="1">
      <alignment horizontal="center" vertical="center" wrapText="1"/>
    </xf>
    <xf numFmtId="39" fontId="61" fillId="0" borderId="18" xfId="331" applyNumberFormat="1" applyFont="1" applyFill="1" applyBorder="1" applyAlignment="1" applyProtection="1">
      <alignment horizontal="center" vertical="center" wrapText="1"/>
    </xf>
    <xf numFmtId="165" fontId="61" fillId="0" borderId="49" xfId="331" applyNumberFormat="1" applyFont="1" applyFill="1" applyBorder="1" applyAlignment="1" applyProtection="1">
      <alignment horizontal="center" vertical="center" wrapText="1"/>
    </xf>
    <xf numFmtId="0" fontId="0" fillId="0" borderId="0" xfId="0" applyFill="1" applyBorder="1" applyAlignment="1" applyProtection="1">
      <alignment vertical="center"/>
    </xf>
    <xf numFmtId="0" fontId="45" fillId="72" borderId="23" xfId="0" applyNumberFormat="1" applyFont="1" applyFill="1" applyBorder="1" applyAlignment="1" applyProtection="1">
      <alignment horizontal="center" vertical="center"/>
    </xf>
    <xf numFmtId="0" fontId="0" fillId="72" borderId="16" xfId="0" applyNumberFormat="1" applyFont="1" applyFill="1" applyBorder="1" applyAlignment="1" applyProtection="1">
      <alignment horizontal="left" vertical="center" wrapText="1"/>
    </xf>
    <xf numFmtId="49" fontId="42" fillId="72" borderId="19" xfId="331" applyNumberFormat="1" applyFont="1" applyFill="1" applyBorder="1" applyAlignment="1" applyProtection="1">
      <alignment horizontal="center" vertical="center"/>
    </xf>
    <xf numFmtId="14" fontId="42" fillId="72" borderId="19" xfId="331" applyNumberFormat="1" applyFont="1" applyFill="1" applyBorder="1" applyAlignment="1" applyProtection="1">
      <alignment horizontal="center" vertical="center"/>
    </xf>
    <xf numFmtId="0" fontId="45" fillId="76" borderId="23" xfId="0" applyNumberFormat="1" applyFont="1" applyFill="1" applyBorder="1" applyAlignment="1" applyProtection="1">
      <alignment horizontal="center" vertical="center"/>
    </xf>
    <xf numFmtId="0" fontId="0" fillId="76" borderId="16" xfId="0" applyFont="1" applyFill="1" applyBorder="1" applyAlignment="1" applyProtection="1">
      <alignment vertical="center" wrapText="1"/>
    </xf>
    <xf numFmtId="0" fontId="71" fillId="76" borderId="19" xfId="331" applyNumberFormat="1" applyFont="1" applyFill="1" applyBorder="1" applyAlignment="1" applyProtection="1">
      <alignment vertical="center"/>
    </xf>
    <xf numFmtId="0" fontId="0" fillId="76" borderId="16" xfId="0" applyNumberFormat="1" applyFont="1" applyFill="1" applyBorder="1" applyAlignment="1" applyProtection="1">
      <alignment horizontal="left" vertical="center" wrapText="1"/>
    </xf>
    <xf numFmtId="49" fontId="42" fillId="76" borderId="19" xfId="331" applyNumberFormat="1" applyFont="1" applyFill="1" applyBorder="1" applyAlignment="1" applyProtection="1">
      <alignment horizontal="center" vertical="center"/>
    </xf>
    <xf numFmtId="14" fontId="42" fillId="76" borderId="19" xfId="331" applyNumberFormat="1" applyFont="1" applyFill="1" applyBorder="1" applyAlignment="1" applyProtection="1">
      <alignment vertical="center"/>
    </xf>
    <xf numFmtId="0" fontId="0" fillId="76" borderId="23" xfId="0" applyNumberFormat="1" applyFill="1" applyBorder="1" applyAlignment="1" applyProtection="1">
      <alignment horizontal="left" vertical="center" wrapText="1"/>
    </xf>
    <xf numFmtId="0" fontId="61" fillId="76" borderId="16" xfId="0" applyNumberFormat="1" applyFont="1" applyFill="1" applyBorder="1" applyAlignment="1" applyProtection="1">
      <alignment horizontal="left" vertical="center" wrapText="1"/>
    </xf>
    <xf numFmtId="0" fontId="0" fillId="76" borderId="16" xfId="0" applyNumberFormat="1" applyFill="1" applyBorder="1" applyAlignment="1" applyProtection="1">
      <alignment horizontal="left" vertical="center" wrapText="1"/>
    </xf>
    <xf numFmtId="0" fontId="0" fillId="72" borderId="44" xfId="0" applyFill="1" applyBorder="1" applyAlignment="1" applyProtection="1">
      <alignment horizontal="center" vertical="center"/>
    </xf>
    <xf numFmtId="0" fontId="61" fillId="72" borderId="22" xfId="0" applyNumberFormat="1" applyFont="1" applyFill="1" applyBorder="1" applyAlignment="1" applyProtection="1">
      <alignment horizontal="left" vertical="center" wrapText="1"/>
    </xf>
    <xf numFmtId="0" fontId="0" fillId="72" borderId="44" xfId="0" applyFill="1" applyBorder="1"/>
    <xf numFmtId="49" fontId="61" fillId="0" borderId="16" xfId="331" applyNumberFormat="1" applyFont="1" applyFill="1" applyBorder="1" applyAlignment="1" applyProtection="1">
      <alignment horizontal="center" vertical="center" wrapText="1"/>
    </xf>
    <xf numFmtId="49" fontId="0" fillId="72" borderId="44" xfId="0" applyNumberFormat="1" applyFill="1" applyBorder="1" applyAlignment="1">
      <alignment horizontal="center" vertical="center"/>
    </xf>
    <xf numFmtId="14" fontId="0" fillId="72" borderId="44" xfId="0" applyNumberFormat="1" applyFill="1" applyBorder="1" applyAlignment="1">
      <alignment horizontal="center" vertical="center"/>
    </xf>
    <xf numFmtId="49" fontId="3" fillId="71" borderId="0" xfId="331" applyNumberFormat="1" applyFont="1" applyFill="1" applyAlignment="1" applyProtection="1">
      <alignment horizontal="center"/>
      <protection locked="0"/>
    </xf>
    <xf numFmtId="49" fontId="45" fillId="71" borderId="0" xfId="331" applyNumberFormat="1" applyFont="1" applyFill="1" applyAlignment="1" applyProtection="1">
      <alignment horizontal="center"/>
      <protection locked="0"/>
    </xf>
    <xf numFmtId="0" fontId="78" fillId="74" borderId="0" xfId="433" applyFill="1"/>
    <xf numFmtId="0" fontId="84" fillId="0" borderId="13" xfId="0" applyFont="1" applyBorder="1" applyAlignment="1">
      <alignment horizontal="left" wrapText="1"/>
    </xf>
    <xf numFmtId="0" fontId="84" fillId="0" borderId="15" xfId="0" applyFont="1" applyBorder="1" applyAlignment="1">
      <alignment horizontal="left" wrapText="1"/>
    </xf>
    <xf numFmtId="0" fontId="84" fillId="0" borderId="13" xfId="0" applyFont="1" applyBorder="1" applyAlignment="1">
      <alignment horizontal="left"/>
    </xf>
    <xf numFmtId="0" fontId="84" fillId="0" borderId="15" xfId="0" applyFont="1" applyBorder="1" applyAlignment="1">
      <alignment horizontal="left"/>
    </xf>
    <xf numFmtId="49" fontId="0" fillId="72" borderId="13" xfId="0" applyNumberFormat="1" applyFill="1" applyBorder="1" applyAlignment="1" applyProtection="1">
      <alignment horizontal="center"/>
      <protection locked="0"/>
    </xf>
    <xf numFmtId="49" fontId="0" fillId="72" borderId="11" xfId="0" applyNumberFormat="1" applyFill="1" applyBorder="1" applyAlignment="1" applyProtection="1">
      <alignment horizontal="center"/>
      <protection locked="0"/>
    </xf>
    <xf numFmtId="49" fontId="78" fillId="72" borderId="13" xfId="433" applyNumberFormat="1" applyFill="1" applyBorder="1" applyAlignment="1" applyProtection="1">
      <alignment horizontal="center"/>
      <protection locked="0"/>
    </xf>
    <xf numFmtId="14" fontId="0" fillId="72" borderId="13" xfId="0" applyNumberFormat="1" applyFill="1" applyBorder="1" applyAlignment="1" applyProtection="1">
      <alignment horizontal="center"/>
      <protection locked="0"/>
    </xf>
    <xf numFmtId="14" fontId="0" fillId="72" borderId="11" xfId="0" applyNumberFormat="1" applyFill="1" applyBorder="1" applyAlignment="1" applyProtection="1">
      <alignment horizontal="center"/>
      <protection locked="0"/>
    </xf>
    <xf numFmtId="0" fontId="47" fillId="28" borderId="15" xfId="0" applyFont="1" applyFill="1" applyBorder="1" applyAlignment="1" applyProtection="1">
      <alignment horizontal="center" wrapText="1"/>
      <protection locked="0"/>
    </xf>
    <xf numFmtId="0" fontId="47" fillId="28" borderId="11" xfId="0" applyFont="1" applyFill="1" applyBorder="1" applyAlignment="1" applyProtection="1">
      <alignment horizontal="center" wrapText="1"/>
      <protection locked="0"/>
    </xf>
    <xf numFmtId="0" fontId="76" fillId="20" borderId="13" xfId="0" applyFont="1" applyFill="1" applyBorder="1" applyAlignment="1" applyProtection="1">
      <alignment horizontal="left" vertical="center" wrapText="1"/>
    </xf>
    <xf numFmtId="0" fontId="76" fillId="20" borderId="15" xfId="0" applyFont="1" applyFill="1" applyBorder="1" applyAlignment="1" applyProtection="1">
      <alignment horizontal="left" vertical="center" wrapText="1"/>
    </xf>
    <xf numFmtId="0" fontId="104" fillId="0" borderId="13" xfId="0" applyFont="1" applyBorder="1" applyAlignment="1">
      <alignment horizontal="center"/>
    </xf>
    <xf numFmtId="0" fontId="104" fillId="0" borderId="15" xfId="0" applyFont="1" applyBorder="1" applyAlignment="1">
      <alignment horizontal="center"/>
    </xf>
    <xf numFmtId="0" fontId="104" fillId="0" borderId="11" xfId="0" applyFont="1" applyBorder="1" applyAlignment="1">
      <alignment horizontal="center"/>
    </xf>
    <xf numFmtId="0" fontId="81" fillId="0" borderId="24" xfId="0" applyFont="1" applyBorder="1" applyAlignment="1">
      <alignment horizontal="left" vertical="center" wrapText="1"/>
    </xf>
    <xf numFmtId="0" fontId="81" fillId="0" borderId="0" xfId="0" applyFont="1" applyAlignment="1">
      <alignment horizontal="left" vertical="center" wrapText="1"/>
    </xf>
    <xf numFmtId="0" fontId="154" fillId="72" borderId="45" xfId="0" applyFont="1" applyFill="1" applyBorder="1" applyAlignment="1">
      <alignment horizontal="center" vertical="center" wrapText="1"/>
    </xf>
    <xf numFmtId="0" fontId="154" fillId="72" borderId="46" xfId="0" applyFont="1" applyFill="1" applyBorder="1" applyAlignment="1">
      <alignment horizontal="center" vertical="center" wrapText="1"/>
    </xf>
    <xf numFmtId="0" fontId="99" fillId="65" borderId="0" xfId="0" applyFont="1" applyFill="1" applyAlignment="1">
      <alignment horizontal="left" vertical="center" wrapText="1"/>
    </xf>
  </cellXfs>
  <cellStyles count="30187">
    <cellStyle name="20% - Accent1" xfId="5157" builtinId="30" customBuiltin="1"/>
    <cellStyle name="20% - Accent1 2" xfId="29734" xr:uid="{6881734B-D062-43AA-875A-699ABE4718BB}"/>
    <cellStyle name="20% - Accent2" xfId="5160" builtinId="34" customBuiltin="1"/>
    <cellStyle name="20% - Accent2 2" xfId="29735" xr:uid="{D38CD07B-CC6E-4D96-8BDA-68B1AD56780A}"/>
    <cellStyle name="20% - Accent3" xfId="5163" builtinId="38" customBuiltin="1"/>
    <cellStyle name="20% - Accent3 2" xfId="29736" xr:uid="{2096061C-2037-4DEF-B378-AE370B23D1E7}"/>
    <cellStyle name="20% - Accent4" xfId="5166" builtinId="42" customBuiltin="1"/>
    <cellStyle name="20% - Accent4 2" xfId="29737" xr:uid="{ED07A20A-0F61-48C4-A8F2-2216B6D7C692}"/>
    <cellStyle name="20% - Accent5" xfId="5169" builtinId="46" customBuiltin="1"/>
    <cellStyle name="20% - Accent5 2" xfId="29738" xr:uid="{C9084D1B-2F89-4CCA-9288-DBE4D4343C19}"/>
    <cellStyle name="20% - Accent6" xfId="5172" builtinId="50" customBuiltin="1"/>
    <cellStyle name="20% - Accent6 2" xfId="29739" xr:uid="{C5A2A2EC-0ED2-438C-983F-629D9C1DFB21}"/>
    <cellStyle name="40% - Accent1" xfId="5158" builtinId="31" customBuiltin="1"/>
    <cellStyle name="40% - Accent1 2" xfId="29740" xr:uid="{7D2B9A97-C349-4A29-8FBC-0C14E07BE1F2}"/>
    <cellStyle name="40% - Accent2" xfId="5161" builtinId="35" customBuiltin="1"/>
    <cellStyle name="40% - Accent2 2" xfId="29741" xr:uid="{544B7CAC-AD90-4645-9CF7-5C5AAABB35DF}"/>
    <cellStyle name="40% - Accent3" xfId="5164" builtinId="39" customBuiltin="1"/>
    <cellStyle name="40% - Accent3 2" xfId="29742" xr:uid="{0BBA4A33-3458-4997-A13D-06AC2C0CB02E}"/>
    <cellStyle name="40% - Accent4" xfId="5167" builtinId="43" customBuiltin="1"/>
    <cellStyle name="40% - Accent4 2" xfId="29743" xr:uid="{85B46BBB-7940-4C0C-B5FC-64733F8D4C81}"/>
    <cellStyle name="40% - Accent5" xfId="5170" builtinId="47" customBuiltin="1"/>
    <cellStyle name="40% - Accent5 2" xfId="29744" xr:uid="{1BB75B98-C626-4621-909F-FFCACA5AB013}"/>
    <cellStyle name="40% - Accent6" xfId="5173" builtinId="51" customBuiltin="1"/>
    <cellStyle name="40% - Accent6 2" xfId="29745" xr:uid="{71A885AF-479A-45DF-9BE8-DB2390B339B3}"/>
    <cellStyle name="60% - Accent1 2" xfId="29747" xr:uid="{D9F8377F-5BEB-4606-852B-188615F0A214}"/>
    <cellStyle name="60% - Accent1 3" xfId="29746" xr:uid="{A0C3CA4A-0535-4460-B022-B3656F64D454}"/>
    <cellStyle name="60% - Accent2 2" xfId="29749" xr:uid="{0135AF32-F014-4E02-8AB5-459AD2151694}"/>
    <cellStyle name="60% - Accent2 3" xfId="29748" xr:uid="{40B93266-58CD-46C8-8995-AE5D22B50A6A}"/>
    <cellStyle name="60% - Accent3 2" xfId="29751" xr:uid="{55E53F3A-E57C-487F-9FA1-F9D3A8CC0BE1}"/>
    <cellStyle name="60% - Accent3 3" xfId="29750" xr:uid="{F49AF89B-5483-4F8B-88D3-B299DB65B556}"/>
    <cellStyle name="60% - Accent4 2" xfId="29753" xr:uid="{405BF381-D7CD-48A7-9780-26BBC4014C3F}"/>
    <cellStyle name="60% - Accent4 3" xfId="29752" xr:uid="{43072E5F-CAF7-4260-AE27-986A459A135E}"/>
    <cellStyle name="60% - Accent5 2" xfId="29755" xr:uid="{55D037B5-E23F-4642-9B55-C77EED0587FD}"/>
    <cellStyle name="60% - Accent5 3" xfId="29754" xr:uid="{9FD5175A-00C1-46E1-9178-03164EB7D1C5}"/>
    <cellStyle name="60% - Accent6 2" xfId="29757" xr:uid="{67596DA0-BC98-4711-8D66-8834CC13BE25}"/>
    <cellStyle name="60% - Accent6 3" xfId="29756" xr:uid="{A97FB9BC-A536-4888-ACF6-A83D12430837}"/>
    <cellStyle name="Accent1" xfId="5156" builtinId="29" customBuiltin="1"/>
    <cellStyle name="Accent1 - 20%" xfId="1" xr:uid="{00000000-0005-0000-0000-000000000000}"/>
    <cellStyle name="Accent1 - 20% 2" xfId="2" xr:uid="{00000000-0005-0000-0000-000001000000}"/>
    <cellStyle name="Accent1 - 40%" xfId="3" xr:uid="{00000000-0005-0000-0000-000002000000}"/>
    <cellStyle name="Accent1 - 40% 2" xfId="4" xr:uid="{00000000-0005-0000-0000-000003000000}"/>
    <cellStyle name="Accent1 - 60%" xfId="5" xr:uid="{00000000-0005-0000-0000-000004000000}"/>
    <cellStyle name="Accent1 10" xfId="6" xr:uid="{00000000-0005-0000-0000-000005000000}"/>
    <cellStyle name="Accent1 11" xfId="7" xr:uid="{00000000-0005-0000-0000-000006000000}"/>
    <cellStyle name="Accent1 12" xfId="8" xr:uid="{00000000-0005-0000-0000-000007000000}"/>
    <cellStyle name="Accent1 13" xfId="9" xr:uid="{00000000-0005-0000-0000-000008000000}"/>
    <cellStyle name="Accent1 14" xfId="10" xr:uid="{00000000-0005-0000-0000-000009000000}"/>
    <cellStyle name="Accent1 15" xfId="11" xr:uid="{00000000-0005-0000-0000-00000A000000}"/>
    <cellStyle name="Accent1 16" xfId="12" xr:uid="{00000000-0005-0000-0000-00000B000000}"/>
    <cellStyle name="Accent1 17" xfId="13" xr:uid="{00000000-0005-0000-0000-00000C000000}"/>
    <cellStyle name="Accent1 18" xfId="14" xr:uid="{00000000-0005-0000-0000-00000D000000}"/>
    <cellStyle name="Accent1 19" xfId="15" xr:uid="{00000000-0005-0000-0000-00000E000000}"/>
    <cellStyle name="Accent1 2" xfId="16" xr:uid="{00000000-0005-0000-0000-00000F000000}"/>
    <cellStyle name="Accent1 20" xfId="17" xr:uid="{00000000-0005-0000-0000-000010000000}"/>
    <cellStyle name="Accent1 21" xfId="18" xr:uid="{00000000-0005-0000-0000-000011000000}"/>
    <cellStyle name="Accent1 22" xfId="19" xr:uid="{00000000-0005-0000-0000-000012000000}"/>
    <cellStyle name="Accent1 23" xfId="20" xr:uid="{00000000-0005-0000-0000-000013000000}"/>
    <cellStyle name="Accent1 24" xfId="21" xr:uid="{00000000-0005-0000-0000-000014000000}"/>
    <cellStyle name="Accent1 25" xfId="22" xr:uid="{00000000-0005-0000-0000-000015000000}"/>
    <cellStyle name="Accent1 26" xfId="23" xr:uid="{00000000-0005-0000-0000-000016000000}"/>
    <cellStyle name="Accent1 27" xfId="24" xr:uid="{00000000-0005-0000-0000-000017000000}"/>
    <cellStyle name="Accent1 28" xfId="25" xr:uid="{00000000-0005-0000-0000-000018000000}"/>
    <cellStyle name="Accent1 29" xfId="26" xr:uid="{00000000-0005-0000-0000-000019000000}"/>
    <cellStyle name="Accent1 3" xfId="27" xr:uid="{00000000-0005-0000-0000-00001A000000}"/>
    <cellStyle name="Accent1 30" xfId="28" xr:uid="{00000000-0005-0000-0000-00001B000000}"/>
    <cellStyle name="Accent1 31" xfId="29" xr:uid="{00000000-0005-0000-0000-00001C000000}"/>
    <cellStyle name="Accent1 32" xfId="30" xr:uid="{00000000-0005-0000-0000-00001D000000}"/>
    <cellStyle name="Accent1 33" xfId="31" xr:uid="{00000000-0005-0000-0000-00001E000000}"/>
    <cellStyle name="Accent1 34" xfId="32" xr:uid="{00000000-0005-0000-0000-00001F000000}"/>
    <cellStyle name="Accent1 35" xfId="33" xr:uid="{00000000-0005-0000-0000-000020000000}"/>
    <cellStyle name="Accent1 35 2" xfId="29758" xr:uid="{429EC240-A1CC-4463-AC6D-783B678E2014}"/>
    <cellStyle name="Accent1 36" xfId="34" xr:uid="{00000000-0005-0000-0000-000021000000}"/>
    <cellStyle name="Accent1 36 2" xfId="29759" xr:uid="{F2831C34-8A29-4F44-84FE-B8BF762C43B0}"/>
    <cellStyle name="Accent1 37" xfId="35" xr:uid="{00000000-0005-0000-0000-000022000000}"/>
    <cellStyle name="Accent1 38" xfId="36" xr:uid="{00000000-0005-0000-0000-000023000000}"/>
    <cellStyle name="Accent1 39" xfId="37" xr:uid="{00000000-0005-0000-0000-000024000000}"/>
    <cellStyle name="Accent1 4" xfId="38" xr:uid="{00000000-0005-0000-0000-000025000000}"/>
    <cellStyle name="Accent1 40" xfId="39" xr:uid="{00000000-0005-0000-0000-000026000000}"/>
    <cellStyle name="Accent1 41" xfId="40" xr:uid="{00000000-0005-0000-0000-000027000000}"/>
    <cellStyle name="Accent1 42" xfId="41" xr:uid="{00000000-0005-0000-0000-000028000000}"/>
    <cellStyle name="Accent1 43" xfId="42" xr:uid="{00000000-0005-0000-0000-000029000000}"/>
    <cellStyle name="Accent1 44" xfId="43" xr:uid="{00000000-0005-0000-0000-00002A000000}"/>
    <cellStyle name="Accent1 45" xfId="44" xr:uid="{00000000-0005-0000-0000-00002B000000}"/>
    <cellStyle name="Accent1 46" xfId="45" xr:uid="{00000000-0005-0000-0000-00002C000000}"/>
    <cellStyle name="Accent1 47" xfId="46" xr:uid="{00000000-0005-0000-0000-00002D000000}"/>
    <cellStyle name="Accent1 48" xfId="47" xr:uid="{00000000-0005-0000-0000-00002E000000}"/>
    <cellStyle name="Accent1 49" xfId="48" xr:uid="{00000000-0005-0000-0000-00002F000000}"/>
    <cellStyle name="Accent1 5" xfId="49" xr:uid="{00000000-0005-0000-0000-000030000000}"/>
    <cellStyle name="Accent1 50" xfId="50" xr:uid="{00000000-0005-0000-0000-000031000000}"/>
    <cellStyle name="Accent1 51" xfId="1637" xr:uid="{00000000-0005-0000-0000-000032000000}"/>
    <cellStyle name="Accent1 52" xfId="1638" xr:uid="{00000000-0005-0000-0000-000033000000}"/>
    <cellStyle name="Accent1 53" xfId="1639" xr:uid="{00000000-0005-0000-0000-000034000000}"/>
    <cellStyle name="Accent1 54" xfId="1640" xr:uid="{00000000-0005-0000-0000-000035000000}"/>
    <cellStyle name="Accent1 55" xfId="1641" xr:uid="{00000000-0005-0000-0000-000036000000}"/>
    <cellStyle name="Accent1 56" xfId="1642" xr:uid="{00000000-0005-0000-0000-000037000000}"/>
    <cellStyle name="Accent1 57" xfId="1643" xr:uid="{00000000-0005-0000-0000-000038000000}"/>
    <cellStyle name="Accent1 58" xfId="2408" xr:uid="{00000000-0005-0000-0000-000039000000}"/>
    <cellStyle name="Accent1 59" xfId="2409" xr:uid="{00000000-0005-0000-0000-00003A000000}"/>
    <cellStyle name="Accent1 6" xfId="51" xr:uid="{00000000-0005-0000-0000-000039000000}"/>
    <cellStyle name="Accent1 60" xfId="2410" xr:uid="{00000000-0005-0000-0000-00003C000000}"/>
    <cellStyle name="Accent1 61" xfId="2411" xr:uid="{00000000-0005-0000-0000-00003D000000}"/>
    <cellStyle name="Accent1 62" xfId="2412" xr:uid="{00000000-0005-0000-0000-00003E000000}"/>
    <cellStyle name="Accent1 63" xfId="2413" xr:uid="{00000000-0005-0000-0000-00003F000000}"/>
    <cellStyle name="Accent1 64" xfId="2414" xr:uid="{00000000-0005-0000-0000-000040000000}"/>
    <cellStyle name="Accent1 65" xfId="2415" xr:uid="{00000000-0005-0000-0000-000041000000}"/>
    <cellStyle name="Accent1 66" xfId="2416" xr:uid="{00000000-0005-0000-0000-000042000000}"/>
    <cellStyle name="Accent1 67" xfId="2417" xr:uid="{00000000-0005-0000-0000-000043000000}"/>
    <cellStyle name="Accent1 68" xfId="2418" xr:uid="{00000000-0005-0000-0000-000044000000}"/>
    <cellStyle name="Accent1 69" xfId="22956" xr:uid="{100652DA-87B3-4EEC-AC16-F2CF32249822}"/>
    <cellStyle name="Accent1 7" xfId="52" xr:uid="{00000000-0005-0000-0000-00003A000000}"/>
    <cellStyle name="Accent1 70" xfId="23252" xr:uid="{5EEDCA9C-8892-4717-B758-6260C6D0966F}"/>
    <cellStyle name="Accent1 71" xfId="24280" xr:uid="{C0B8E45B-FC1A-4F37-A657-682F4E8900A9}"/>
    <cellStyle name="Accent1 8" xfId="53" xr:uid="{00000000-0005-0000-0000-00003B000000}"/>
    <cellStyle name="Accent1 9" xfId="54" xr:uid="{00000000-0005-0000-0000-00003C000000}"/>
    <cellStyle name="Accent2" xfId="5159" builtinId="33" customBuiltin="1"/>
    <cellStyle name="Accent2 - 20%" xfId="55" xr:uid="{00000000-0005-0000-0000-00003D000000}"/>
    <cellStyle name="Accent2 - 20% 2" xfId="56" xr:uid="{00000000-0005-0000-0000-00003E000000}"/>
    <cellStyle name="Accent2 - 40%" xfId="57" xr:uid="{00000000-0005-0000-0000-00003F000000}"/>
    <cellStyle name="Accent2 - 40% 2" xfId="58" xr:uid="{00000000-0005-0000-0000-000040000000}"/>
    <cellStyle name="Accent2 - 60%" xfId="59" xr:uid="{00000000-0005-0000-0000-000041000000}"/>
    <cellStyle name="Accent2 10" xfId="60" xr:uid="{00000000-0005-0000-0000-000042000000}"/>
    <cellStyle name="Accent2 11" xfId="61" xr:uid="{00000000-0005-0000-0000-000043000000}"/>
    <cellStyle name="Accent2 12" xfId="62" xr:uid="{00000000-0005-0000-0000-000044000000}"/>
    <cellStyle name="Accent2 13" xfId="63" xr:uid="{00000000-0005-0000-0000-000045000000}"/>
    <cellStyle name="Accent2 14" xfId="64" xr:uid="{00000000-0005-0000-0000-000046000000}"/>
    <cellStyle name="Accent2 15" xfId="65" xr:uid="{00000000-0005-0000-0000-000047000000}"/>
    <cellStyle name="Accent2 16" xfId="66" xr:uid="{00000000-0005-0000-0000-000048000000}"/>
    <cellStyle name="Accent2 17" xfId="67" xr:uid="{00000000-0005-0000-0000-000049000000}"/>
    <cellStyle name="Accent2 18" xfId="68" xr:uid="{00000000-0005-0000-0000-00004A000000}"/>
    <cellStyle name="Accent2 19" xfId="69" xr:uid="{00000000-0005-0000-0000-00004B000000}"/>
    <cellStyle name="Accent2 2" xfId="70" xr:uid="{00000000-0005-0000-0000-00004C000000}"/>
    <cellStyle name="Accent2 20" xfId="71" xr:uid="{00000000-0005-0000-0000-00004D000000}"/>
    <cellStyle name="Accent2 21" xfId="72" xr:uid="{00000000-0005-0000-0000-00004E000000}"/>
    <cellStyle name="Accent2 22" xfId="73" xr:uid="{00000000-0005-0000-0000-00004F000000}"/>
    <cellStyle name="Accent2 23" xfId="74" xr:uid="{00000000-0005-0000-0000-000050000000}"/>
    <cellStyle name="Accent2 24" xfId="75" xr:uid="{00000000-0005-0000-0000-000051000000}"/>
    <cellStyle name="Accent2 25" xfId="76" xr:uid="{00000000-0005-0000-0000-000052000000}"/>
    <cellStyle name="Accent2 26" xfId="77" xr:uid="{00000000-0005-0000-0000-000053000000}"/>
    <cellStyle name="Accent2 27" xfId="78" xr:uid="{00000000-0005-0000-0000-000054000000}"/>
    <cellStyle name="Accent2 28" xfId="79" xr:uid="{00000000-0005-0000-0000-000055000000}"/>
    <cellStyle name="Accent2 29" xfId="80" xr:uid="{00000000-0005-0000-0000-000056000000}"/>
    <cellStyle name="Accent2 3" xfId="81" xr:uid="{00000000-0005-0000-0000-000057000000}"/>
    <cellStyle name="Accent2 30" xfId="82" xr:uid="{00000000-0005-0000-0000-000058000000}"/>
    <cellStyle name="Accent2 31" xfId="83" xr:uid="{00000000-0005-0000-0000-000059000000}"/>
    <cellStyle name="Accent2 32" xfId="84" xr:uid="{00000000-0005-0000-0000-00005A000000}"/>
    <cellStyle name="Accent2 33" xfId="85" xr:uid="{00000000-0005-0000-0000-00005B000000}"/>
    <cellStyle name="Accent2 34" xfId="86" xr:uid="{00000000-0005-0000-0000-00005C000000}"/>
    <cellStyle name="Accent2 35" xfId="87" xr:uid="{00000000-0005-0000-0000-00005D000000}"/>
    <cellStyle name="Accent2 35 2" xfId="29760" xr:uid="{B5C5F9E9-5998-49E3-B4D7-F514B06FC967}"/>
    <cellStyle name="Accent2 36" xfId="88" xr:uid="{00000000-0005-0000-0000-00005E000000}"/>
    <cellStyle name="Accent2 36 2" xfId="29761" xr:uid="{B0A9E59E-04EB-4FA3-B308-3309EF2BE4B6}"/>
    <cellStyle name="Accent2 37" xfId="89" xr:uid="{00000000-0005-0000-0000-00005F000000}"/>
    <cellStyle name="Accent2 38" xfId="90" xr:uid="{00000000-0005-0000-0000-000060000000}"/>
    <cellStyle name="Accent2 39" xfId="91" xr:uid="{00000000-0005-0000-0000-000061000000}"/>
    <cellStyle name="Accent2 4" xfId="92" xr:uid="{00000000-0005-0000-0000-000062000000}"/>
    <cellStyle name="Accent2 40" xfId="93" xr:uid="{00000000-0005-0000-0000-000063000000}"/>
    <cellStyle name="Accent2 41" xfId="94" xr:uid="{00000000-0005-0000-0000-000064000000}"/>
    <cellStyle name="Accent2 42" xfId="95" xr:uid="{00000000-0005-0000-0000-000065000000}"/>
    <cellStyle name="Accent2 43" xfId="96" xr:uid="{00000000-0005-0000-0000-000066000000}"/>
    <cellStyle name="Accent2 44" xfId="97" xr:uid="{00000000-0005-0000-0000-000067000000}"/>
    <cellStyle name="Accent2 45" xfId="98" xr:uid="{00000000-0005-0000-0000-000068000000}"/>
    <cellStyle name="Accent2 46" xfId="99" xr:uid="{00000000-0005-0000-0000-000069000000}"/>
    <cellStyle name="Accent2 47" xfId="100" xr:uid="{00000000-0005-0000-0000-00006A000000}"/>
    <cellStyle name="Accent2 48" xfId="101" xr:uid="{00000000-0005-0000-0000-00006B000000}"/>
    <cellStyle name="Accent2 49" xfId="102" xr:uid="{00000000-0005-0000-0000-00006C000000}"/>
    <cellStyle name="Accent2 5" xfId="103" xr:uid="{00000000-0005-0000-0000-00006D000000}"/>
    <cellStyle name="Accent2 50" xfId="104" xr:uid="{00000000-0005-0000-0000-00006E000000}"/>
    <cellStyle name="Accent2 51" xfId="1633" xr:uid="{00000000-0005-0000-0000-00006F000000}"/>
    <cellStyle name="Accent2 52" xfId="1604" xr:uid="{00000000-0005-0000-0000-000070000000}"/>
    <cellStyle name="Accent2 53" xfId="1634" xr:uid="{00000000-0005-0000-0000-000071000000}"/>
    <cellStyle name="Accent2 54" xfId="1603" xr:uid="{00000000-0005-0000-0000-000072000000}"/>
    <cellStyle name="Accent2 55" xfId="1635" xr:uid="{00000000-0005-0000-0000-000073000000}"/>
    <cellStyle name="Accent2 56" xfId="1602" xr:uid="{00000000-0005-0000-0000-000074000000}"/>
    <cellStyle name="Accent2 57" xfId="1636" xr:uid="{00000000-0005-0000-0000-000075000000}"/>
    <cellStyle name="Accent2 58" xfId="2419" xr:uid="{00000000-0005-0000-0000-000081000000}"/>
    <cellStyle name="Accent2 59" xfId="2420" xr:uid="{00000000-0005-0000-0000-000082000000}"/>
    <cellStyle name="Accent2 6" xfId="105" xr:uid="{00000000-0005-0000-0000-000076000000}"/>
    <cellStyle name="Accent2 60" xfId="2421" xr:uid="{00000000-0005-0000-0000-000084000000}"/>
    <cellStyle name="Accent2 61" xfId="2422" xr:uid="{00000000-0005-0000-0000-000085000000}"/>
    <cellStyle name="Accent2 62" xfId="2423" xr:uid="{00000000-0005-0000-0000-000086000000}"/>
    <cellStyle name="Accent2 63" xfId="2424" xr:uid="{00000000-0005-0000-0000-000087000000}"/>
    <cellStyle name="Accent2 64" xfId="2425" xr:uid="{00000000-0005-0000-0000-000088000000}"/>
    <cellStyle name="Accent2 65" xfId="2426" xr:uid="{00000000-0005-0000-0000-000089000000}"/>
    <cellStyle name="Accent2 66" xfId="2427" xr:uid="{00000000-0005-0000-0000-00008A000000}"/>
    <cellStyle name="Accent2 67" xfId="2428" xr:uid="{00000000-0005-0000-0000-00008B000000}"/>
    <cellStyle name="Accent2 68" xfId="2429" xr:uid="{00000000-0005-0000-0000-00008C000000}"/>
    <cellStyle name="Accent2 69" xfId="25120" xr:uid="{875CB278-BF9B-4A9E-9019-EED5768D5F74}"/>
    <cellStyle name="Accent2 7" xfId="106" xr:uid="{00000000-0005-0000-0000-000077000000}"/>
    <cellStyle name="Accent2 70" xfId="25422" xr:uid="{C325CDF4-E319-45B9-AC1F-8689A740024C}"/>
    <cellStyle name="Accent2 71" xfId="24017" xr:uid="{ABC4BE42-A962-42ED-A885-EBEF8B3FCC23}"/>
    <cellStyle name="Accent2 8" xfId="107" xr:uid="{00000000-0005-0000-0000-000078000000}"/>
    <cellStyle name="Accent2 9" xfId="108" xr:uid="{00000000-0005-0000-0000-000079000000}"/>
    <cellStyle name="Accent3" xfId="5162" builtinId="37" customBuiltin="1"/>
    <cellStyle name="Accent3 - 20%" xfId="109" xr:uid="{00000000-0005-0000-0000-00007A000000}"/>
    <cellStyle name="Accent3 - 20% 2" xfId="110" xr:uid="{00000000-0005-0000-0000-00007B000000}"/>
    <cellStyle name="Accent3 - 40%" xfId="111" xr:uid="{00000000-0005-0000-0000-00007C000000}"/>
    <cellStyle name="Accent3 - 40% 2" xfId="112" xr:uid="{00000000-0005-0000-0000-00007D000000}"/>
    <cellStyle name="Accent3 - 60%" xfId="113" xr:uid="{00000000-0005-0000-0000-00007E000000}"/>
    <cellStyle name="Accent3 10" xfId="114" xr:uid="{00000000-0005-0000-0000-00007F000000}"/>
    <cellStyle name="Accent3 11" xfId="115" xr:uid="{00000000-0005-0000-0000-000080000000}"/>
    <cellStyle name="Accent3 12" xfId="116" xr:uid="{00000000-0005-0000-0000-000081000000}"/>
    <cellStyle name="Accent3 13" xfId="117" xr:uid="{00000000-0005-0000-0000-000082000000}"/>
    <cellStyle name="Accent3 14" xfId="118" xr:uid="{00000000-0005-0000-0000-000083000000}"/>
    <cellStyle name="Accent3 15" xfId="119" xr:uid="{00000000-0005-0000-0000-000084000000}"/>
    <cellStyle name="Accent3 16" xfId="120" xr:uid="{00000000-0005-0000-0000-000085000000}"/>
    <cellStyle name="Accent3 17" xfId="121" xr:uid="{00000000-0005-0000-0000-000086000000}"/>
    <cellStyle name="Accent3 18" xfId="122" xr:uid="{00000000-0005-0000-0000-000087000000}"/>
    <cellStyle name="Accent3 19" xfId="123" xr:uid="{00000000-0005-0000-0000-000088000000}"/>
    <cellStyle name="Accent3 2" xfId="124" xr:uid="{00000000-0005-0000-0000-000089000000}"/>
    <cellStyle name="Accent3 20" xfId="125" xr:uid="{00000000-0005-0000-0000-00008A000000}"/>
    <cellStyle name="Accent3 21" xfId="126" xr:uid="{00000000-0005-0000-0000-00008B000000}"/>
    <cellStyle name="Accent3 22" xfId="127" xr:uid="{00000000-0005-0000-0000-00008C000000}"/>
    <cellStyle name="Accent3 23" xfId="128" xr:uid="{00000000-0005-0000-0000-00008D000000}"/>
    <cellStyle name="Accent3 24" xfId="129" xr:uid="{00000000-0005-0000-0000-00008E000000}"/>
    <cellStyle name="Accent3 25" xfId="130" xr:uid="{00000000-0005-0000-0000-00008F000000}"/>
    <cellStyle name="Accent3 26" xfId="131" xr:uid="{00000000-0005-0000-0000-000090000000}"/>
    <cellStyle name="Accent3 27" xfId="132" xr:uid="{00000000-0005-0000-0000-000091000000}"/>
    <cellStyle name="Accent3 28" xfId="133" xr:uid="{00000000-0005-0000-0000-000092000000}"/>
    <cellStyle name="Accent3 29" xfId="134" xr:uid="{00000000-0005-0000-0000-000093000000}"/>
    <cellStyle name="Accent3 3" xfId="135" xr:uid="{00000000-0005-0000-0000-000094000000}"/>
    <cellStyle name="Accent3 30" xfId="136" xr:uid="{00000000-0005-0000-0000-000095000000}"/>
    <cellStyle name="Accent3 31" xfId="137" xr:uid="{00000000-0005-0000-0000-000096000000}"/>
    <cellStyle name="Accent3 32" xfId="138" xr:uid="{00000000-0005-0000-0000-000097000000}"/>
    <cellStyle name="Accent3 33" xfId="139" xr:uid="{00000000-0005-0000-0000-000098000000}"/>
    <cellStyle name="Accent3 34" xfId="140" xr:uid="{00000000-0005-0000-0000-000099000000}"/>
    <cellStyle name="Accent3 35" xfId="141" xr:uid="{00000000-0005-0000-0000-00009A000000}"/>
    <cellStyle name="Accent3 35 2" xfId="29762" xr:uid="{40AC972C-B154-4BDE-9B0F-D7BB548FB4C3}"/>
    <cellStyle name="Accent3 36" xfId="142" xr:uid="{00000000-0005-0000-0000-00009B000000}"/>
    <cellStyle name="Accent3 36 2" xfId="29763" xr:uid="{F46A98CA-C5E7-4BAA-A156-71112474FD5B}"/>
    <cellStyle name="Accent3 37" xfId="143" xr:uid="{00000000-0005-0000-0000-00009C000000}"/>
    <cellStyle name="Accent3 38" xfId="144" xr:uid="{00000000-0005-0000-0000-00009D000000}"/>
    <cellStyle name="Accent3 39" xfId="145" xr:uid="{00000000-0005-0000-0000-00009E000000}"/>
    <cellStyle name="Accent3 4" xfId="146" xr:uid="{00000000-0005-0000-0000-00009F000000}"/>
    <cellStyle name="Accent3 40" xfId="147" xr:uid="{00000000-0005-0000-0000-0000A0000000}"/>
    <cellStyle name="Accent3 41" xfId="148" xr:uid="{00000000-0005-0000-0000-0000A1000000}"/>
    <cellStyle name="Accent3 42" xfId="149" xr:uid="{00000000-0005-0000-0000-0000A2000000}"/>
    <cellStyle name="Accent3 43" xfId="150" xr:uid="{00000000-0005-0000-0000-0000A3000000}"/>
    <cellStyle name="Accent3 44" xfId="151" xr:uid="{00000000-0005-0000-0000-0000A4000000}"/>
    <cellStyle name="Accent3 45" xfId="152" xr:uid="{00000000-0005-0000-0000-0000A5000000}"/>
    <cellStyle name="Accent3 46" xfId="153" xr:uid="{00000000-0005-0000-0000-0000A6000000}"/>
    <cellStyle name="Accent3 47" xfId="154" xr:uid="{00000000-0005-0000-0000-0000A7000000}"/>
    <cellStyle name="Accent3 48" xfId="155" xr:uid="{00000000-0005-0000-0000-0000A8000000}"/>
    <cellStyle name="Accent3 49" xfId="156" xr:uid="{00000000-0005-0000-0000-0000A9000000}"/>
    <cellStyle name="Accent3 5" xfId="157" xr:uid="{00000000-0005-0000-0000-0000AA000000}"/>
    <cellStyle name="Accent3 50" xfId="158" xr:uid="{00000000-0005-0000-0000-0000AB000000}"/>
    <cellStyle name="Accent3 51" xfId="1628" xr:uid="{00000000-0005-0000-0000-0000AC000000}"/>
    <cellStyle name="Accent3 52" xfId="1607" xr:uid="{00000000-0005-0000-0000-0000AD000000}"/>
    <cellStyle name="Accent3 53" xfId="1629" xr:uid="{00000000-0005-0000-0000-0000AE000000}"/>
    <cellStyle name="Accent3 54" xfId="1606" xr:uid="{00000000-0005-0000-0000-0000AF000000}"/>
    <cellStyle name="Accent3 55" xfId="1631" xr:uid="{00000000-0005-0000-0000-0000B0000000}"/>
    <cellStyle name="Accent3 56" xfId="1605" xr:uid="{00000000-0005-0000-0000-0000B1000000}"/>
    <cellStyle name="Accent3 57" xfId="1632" xr:uid="{00000000-0005-0000-0000-0000B2000000}"/>
    <cellStyle name="Accent3 58" xfId="2430" xr:uid="{00000000-0005-0000-0000-0000C9000000}"/>
    <cellStyle name="Accent3 59" xfId="2431" xr:uid="{00000000-0005-0000-0000-0000CA000000}"/>
    <cellStyle name="Accent3 6" xfId="159" xr:uid="{00000000-0005-0000-0000-0000B3000000}"/>
    <cellStyle name="Accent3 60" xfId="2432" xr:uid="{00000000-0005-0000-0000-0000CC000000}"/>
    <cellStyle name="Accent3 61" xfId="2433" xr:uid="{00000000-0005-0000-0000-0000CD000000}"/>
    <cellStyle name="Accent3 62" xfId="2434" xr:uid="{00000000-0005-0000-0000-0000CE000000}"/>
    <cellStyle name="Accent3 63" xfId="2435" xr:uid="{00000000-0005-0000-0000-0000CF000000}"/>
    <cellStyle name="Accent3 64" xfId="2436" xr:uid="{00000000-0005-0000-0000-0000D0000000}"/>
    <cellStyle name="Accent3 65" xfId="2437" xr:uid="{00000000-0005-0000-0000-0000D1000000}"/>
    <cellStyle name="Accent3 66" xfId="2438" xr:uid="{00000000-0005-0000-0000-0000D2000000}"/>
    <cellStyle name="Accent3 67" xfId="2439" xr:uid="{00000000-0005-0000-0000-0000D3000000}"/>
    <cellStyle name="Accent3 68" xfId="2440" xr:uid="{00000000-0005-0000-0000-0000D4000000}"/>
    <cellStyle name="Accent3 69" xfId="23713" xr:uid="{53859E51-7AC3-4D57-992F-BBC7191A5FE1}"/>
    <cellStyle name="Accent3 7" xfId="160" xr:uid="{00000000-0005-0000-0000-0000B4000000}"/>
    <cellStyle name="Accent3 70" xfId="25911" xr:uid="{3F0B3512-33B7-42AC-ABB6-D2EC601B0381}"/>
    <cellStyle name="Accent3 71" xfId="25859" xr:uid="{E840DA41-29C9-44A3-AFD3-22A2F6DC4BD5}"/>
    <cellStyle name="Accent3 8" xfId="161" xr:uid="{00000000-0005-0000-0000-0000B5000000}"/>
    <cellStyle name="Accent3 9" xfId="162" xr:uid="{00000000-0005-0000-0000-0000B6000000}"/>
    <cellStyle name="Accent4" xfId="5165" builtinId="41" customBuiltin="1"/>
    <cellStyle name="Accent4 - 20%" xfId="163" xr:uid="{00000000-0005-0000-0000-0000B7000000}"/>
    <cellStyle name="Accent4 - 20% 2" xfId="164" xr:uid="{00000000-0005-0000-0000-0000B8000000}"/>
    <cellStyle name="Accent4 - 40%" xfId="165" xr:uid="{00000000-0005-0000-0000-0000B9000000}"/>
    <cellStyle name="Accent4 - 40% 2" xfId="166" xr:uid="{00000000-0005-0000-0000-0000BA000000}"/>
    <cellStyle name="Accent4 - 60%" xfId="167" xr:uid="{00000000-0005-0000-0000-0000BB000000}"/>
    <cellStyle name="Accent4 10" xfId="168" xr:uid="{00000000-0005-0000-0000-0000BC000000}"/>
    <cellStyle name="Accent4 11" xfId="169" xr:uid="{00000000-0005-0000-0000-0000BD000000}"/>
    <cellStyle name="Accent4 12" xfId="170" xr:uid="{00000000-0005-0000-0000-0000BE000000}"/>
    <cellStyle name="Accent4 13" xfId="171" xr:uid="{00000000-0005-0000-0000-0000BF000000}"/>
    <cellStyle name="Accent4 14" xfId="172" xr:uid="{00000000-0005-0000-0000-0000C0000000}"/>
    <cellStyle name="Accent4 15" xfId="173" xr:uid="{00000000-0005-0000-0000-0000C1000000}"/>
    <cellStyle name="Accent4 16" xfId="174" xr:uid="{00000000-0005-0000-0000-0000C2000000}"/>
    <cellStyle name="Accent4 17" xfId="175" xr:uid="{00000000-0005-0000-0000-0000C3000000}"/>
    <cellStyle name="Accent4 18" xfId="176" xr:uid="{00000000-0005-0000-0000-0000C4000000}"/>
    <cellStyle name="Accent4 19" xfId="177" xr:uid="{00000000-0005-0000-0000-0000C5000000}"/>
    <cellStyle name="Accent4 2" xfId="178" xr:uid="{00000000-0005-0000-0000-0000C6000000}"/>
    <cellStyle name="Accent4 20" xfId="179" xr:uid="{00000000-0005-0000-0000-0000C7000000}"/>
    <cellStyle name="Accent4 21" xfId="180" xr:uid="{00000000-0005-0000-0000-0000C8000000}"/>
    <cellStyle name="Accent4 22" xfId="181" xr:uid="{00000000-0005-0000-0000-0000C9000000}"/>
    <cellStyle name="Accent4 23" xfId="182" xr:uid="{00000000-0005-0000-0000-0000CA000000}"/>
    <cellStyle name="Accent4 24" xfId="183" xr:uid="{00000000-0005-0000-0000-0000CB000000}"/>
    <cellStyle name="Accent4 25" xfId="184" xr:uid="{00000000-0005-0000-0000-0000CC000000}"/>
    <cellStyle name="Accent4 26" xfId="185" xr:uid="{00000000-0005-0000-0000-0000CD000000}"/>
    <cellStyle name="Accent4 27" xfId="186" xr:uid="{00000000-0005-0000-0000-0000CE000000}"/>
    <cellStyle name="Accent4 28" xfId="187" xr:uid="{00000000-0005-0000-0000-0000CF000000}"/>
    <cellStyle name="Accent4 29" xfId="188" xr:uid="{00000000-0005-0000-0000-0000D0000000}"/>
    <cellStyle name="Accent4 3" xfId="189" xr:uid="{00000000-0005-0000-0000-0000D1000000}"/>
    <cellStyle name="Accent4 30" xfId="190" xr:uid="{00000000-0005-0000-0000-0000D2000000}"/>
    <cellStyle name="Accent4 31" xfId="191" xr:uid="{00000000-0005-0000-0000-0000D3000000}"/>
    <cellStyle name="Accent4 32" xfId="192" xr:uid="{00000000-0005-0000-0000-0000D4000000}"/>
    <cellStyle name="Accent4 33" xfId="193" xr:uid="{00000000-0005-0000-0000-0000D5000000}"/>
    <cellStyle name="Accent4 34" xfId="194" xr:uid="{00000000-0005-0000-0000-0000D6000000}"/>
    <cellStyle name="Accent4 35" xfId="195" xr:uid="{00000000-0005-0000-0000-0000D7000000}"/>
    <cellStyle name="Accent4 35 2" xfId="29764" xr:uid="{62CF112A-CAF4-4FD7-AED7-D34FD0F34686}"/>
    <cellStyle name="Accent4 36" xfId="196" xr:uid="{00000000-0005-0000-0000-0000D8000000}"/>
    <cellStyle name="Accent4 36 2" xfId="29765" xr:uid="{8FC813AD-1F0E-475C-8CF7-23AA6ADA05EB}"/>
    <cellStyle name="Accent4 37" xfId="197" xr:uid="{00000000-0005-0000-0000-0000D9000000}"/>
    <cellStyle name="Accent4 38" xfId="198" xr:uid="{00000000-0005-0000-0000-0000DA000000}"/>
    <cellStyle name="Accent4 39" xfId="199" xr:uid="{00000000-0005-0000-0000-0000DB000000}"/>
    <cellStyle name="Accent4 4" xfId="200" xr:uid="{00000000-0005-0000-0000-0000DC000000}"/>
    <cellStyle name="Accent4 40" xfId="201" xr:uid="{00000000-0005-0000-0000-0000DD000000}"/>
    <cellStyle name="Accent4 41" xfId="202" xr:uid="{00000000-0005-0000-0000-0000DE000000}"/>
    <cellStyle name="Accent4 42" xfId="203" xr:uid="{00000000-0005-0000-0000-0000DF000000}"/>
    <cellStyle name="Accent4 43" xfId="204" xr:uid="{00000000-0005-0000-0000-0000E0000000}"/>
    <cellStyle name="Accent4 44" xfId="205" xr:uid="{00000000-0005-0000-0000-0000E1000000}"/>
    <cellStyle name="Accent4 45" xfId="206" xr:uid="{00000000-0005-0000-0000-0000E2000000}"/>
    <cellStyle name="Accent4 46" xfId="207" xr:uid="{00000000-0005-0000-0000-0000E3000000}"/>
    <cellStyle name="Accent4 47" xfId="208" xr:uid="{00000000-0005-0000-0000-0000E4000000}"/>
    <cellStyle name="Accent4 48" xfId="209" xr:uid="{00000000-0005-0000-0000-0000E5000000}"/>
    <cellStyle name="Accent4 49" xfId="210" xr:uid="{00000000-0005-0000-0000-0000E6000000}"/>
    <cellStyle name="Accent4 5" xfId="211" xr:uid="{00000000-0005-0000-0000-0000E7000000}"/>
    <cellStyle name="Accent4 50" xfId="212" xr:uid="{00000000-0005-0000-0000-0000E8000000}"/>
    <cellStyle name="Accent4 51" xfId="1622" xr:uid="{00000000-0005-0000-0000-0000E9000000}"/>
    <cellStyle name="Accent4 52" xfId="1614" xr:uid="{00000000-0005-0000-0000-0000EA000000}"/>
    <cellStyle name="Accent4 53" xfId="1623" xr:uid="{00000000-0005-0000-0000-0000EB000000}"/>
    <cellStyle name="Accent4 54" xfId="1612" xr:uid="{00000000-0005-0000-0000-0000EC000000}"/>
    <cellStyle name="Accent4 55" xfId="1624" xr:uid="{00000000-0005-0000-0000-0000ED000000}"/>
    <cellStyle name="Accent4 56" xfId="1613" xr:uid="{00000000-0005-0000-0000-0000EE000000}"/>
    <cellStyle name="Accent4 57" xfId="1625" xr:uid="{00000000-0005-0000-0000-0000EF000000}"/>
    <cellStyle name="Accent4 58" xfId="2441" xr:uid="{00000000-0005-0000-0000-000011010000}"/>
    <cellStyle name="Accent4 59" xfId="2442" xr:uid="{00000000-0005-0000-0000-000012010000}"/>
    <cellStyle name="Accent4 6" xfId="213" xr:uid="{00000000-0005-0000-0000-0000F0000000}"/>
    <cellStyle name="Accent4 60" xfId="2443" xr:uid="{00000000-0005-0000-0000-000014010000}"/>
    <cellStyle name="Accent4 61" xfId="2444" xr:uid="{00000000-0005-0000-0000-000015010000}"/>
    <cellStyle name="Accent4 62" xfId="2445" xr:uid="{00000000-0005-0000-0000-000016010000}"/>
    <cellStyle name="Accent4 63" xfId="2446" xr:uid="{00000000-0005-0000-0000-000017010000}"/>
    <cellStyle name="Accent4 64" xfId="2447" xr:uid="{00000000-0005-0000-0000-000018010000}"/>
    <cellStyle name="Accent4 65" xfId="2448" xr:uid="{00000000-0005-0000-0000-000019010000}"/>
    <cellStyle name="Accent4 66" xfId="2449" xr:uid="{00000000-0005-0000-0000-00001A010000}"/>
    <cellStyle name="Accent4 67" xfId="2450" xr:uid="{00000000-0005-0000-0000-00001B010000}"/>
    <cellStyle name="Accent4 68" xfId="2451" xr:uid="{00000000-0005-0000-0000-00001C010000}"/>
    <cellStyle name="Accent4 69" xfId="23344" xr:uid="{EDBEC516-513F-4091-A245-B5D81BB54C2A}"/>
    <cellStyle name="Accent4 7" xfId="214" xr:uid="{00000000-0005-0000-0000-0000F1000000}"/>
    <cellStyle name="Accent4 70" xfId="25356" xr:uid="{1FE0411F-371A-4138-AA9E-1E9FE3B55183}"/>
    <cellStyle name="Accent4 71" xfId="24144" xr:uid="{08AAEAB1-B98B-40E7-AE08-B0BDCA74930A}"/>
    <cellStyle name="Accent4 8" xfId="215" xr:uid="{00000000-0005-0000-0000-0000F2000000}"/>
    <cellStyle name="Accent4 9" xfId="216" xr:uid="{00000000-0005-0000-0000-0000F3000000}"/>
    <cellStyle name="Accent5" xfId="5168" builtinId="45" customBuiltin="1"/>
    <cellStyle name="Accent5 - 20%" xfId="217" xr:uid="{00000000-0005-0000-0000-0000F4000000}"/>
    <cellStyle name="Accent5 - 20% 2" xfId="218" xr:uid="{00000000-0005-0000-0000-0000F5000000}"/>
    <cellStyle name="Accent5 - 40%" xfId="219" xr:uid="{00000000-0005-0000-0000-0000F6000000}"/>
    <cellStyle name="Accent5 - 40% 2" xfId="220" xr:uid="{00000000-0005-0000-0000-0000F7000000}"/>
    <cellStyle name="Accent5 - 60%" xfId="221" xr:uid="{00000000-0005-0000-0000-0000F8000000}"/>
    <cellStyle name="Accent5 10" xfId="222" xr:uid="{00000000-0005-0000-0000-0000F9000000}"/>
    <cellStyle name="Accent5 11" xfId="223" xr:uid="{00000000-0005-0000-0000-0000FA000000}"/>
    <cellStyle name="Accent5 12" xfId="224" xr:uid="{00000000-0005-0000-0000-0000FB000000}"/>
    <cellStyle name="Accent5 13" xfId="225" xr:uid="{00000000-0005-0000-0000-0000FC000000}"/>
    <cellStyle name="Accent5 14" xfId="226" xr:uid="{00000000-0005-0000-0000-0000FD000000}"/>
    <cellStyle name="Accent5 15" xfId="227" xr:uid="{00000000-0005-0000-0000-0000FE000000}"/>
    <cellStyle name="Accent5 16" xfId="228" xr:uid="{00000000-0005-0000-0000-0000FF000000}"/>
    <cellStyle name="Accent5 17" xfId="229" xr:uid="{00000000-0005-0000-0000-000000010000}"/>
    <cellStyle name="Accent5 18" xfId="230" xr:uid="{00000000-0005-0000-0000-000001010000}"/>
    <cellStyle name="Accent5 19" xfId="231" xr:uid="{00000000-0005-0000-0000-000002010000}"/>
    <cellStyle name="Accent5 2" xfId="232" xr:uid="{00000000-0005-0000-0000-000003010000}"/>
    <cellStyle name="Accent5 20" xfId="233" xr:uid="{00000000-0005-0000-0000-000004010000}"/>
    <cellStyle name="Accent5 21" xfId="234" xr:uid="{00000000-0005-0000-0000-000005010000}"/>
    <cellStyle name="Accent5 22" xfId="235" xr:uid="{00000000-0005-0000-0000-000006010000}"/>
    <cellStyle name="Accent5 23" xfId="236" xr:uid="{00000000-0005-0000-0000-000007010000}"/>
    <cellStyle name="Accent5 24" xfId="237" xr:uid="{00000000-0005-0000-0000-000008010000}"/>
    <cellStyle name="Accent5 25" xfId="238" xr:uid="{00000000-0005-0000-0000-000009010000}"/>
    <cellStyle name="Accent5 26" xfId="239" xr:uid="{00000000-0005-0000-0000-00000A010000}"/>
    <cellStyle name="Accent5 27" xfId="240" xr:uid="{00000000-0005-0000-0000-00000B010000}"/>
    <cellStyle name="Accent5 28" xfId="241" xr:uid="{00000000-0005-0000-0000-00000C010000}"/>
    <cellStyle name="Accent5 29" xfId="242" xr:uid="{00000000-0005-0000-0000-00000D010000}"/>
    <cellStyle name="Accent5 3" xfId="243" xr:uid="{00000000-0005-0000-0000-00000E010000}"/>
    <cellStyle name="Accent5 30" xfId="244" xr:uid="{00000000-0005-0000-0000-00000F010000}"/>
    <cellStyle name="Accent5 31" xfId="245" xr:uid="{00000000-0005-0000-0000-000010010000}"/>
    <cellStyle name="Accent5 32" xfId="246" xr:uid="{00000000-0005-0000-0000-000011010000}"/>
    <cellStyle name="Accent5 33" xfId="247" xr:uid="{00000000-0005-0000-0000-000012010000}"/>
    <cellStyle name="Accent5 34" xfId="248" xr:uid="{00000000-0005-0000-0000-000013010000}"/>
    <cellStyle name="Accent5 35" xfId="249" xr:uid="{00000000-0005-0000-0000-000014010000}"/>
    <cellStyle name="Accent5 35 2" xfId="29766" xr:uid="{9E1E7753-D8E2-4A03-A238-FC09AA08A4A4}"/>
    <cellStyle name="Accent5 36" xfId="250" xr:uid="{00000000-0005-0000-0000-000015010000}"/>
    <cellStyle name="Accent5 36 2" xfId="29767" xr:uid="{0BC795D7-0AC8-4B34-9DD1-13B1C941596B}"/>
    <cellStyle name="Accent5 37" xfId="251" xr:uid="{00000000-0005-0000-0000-000016010000}"/>
    <cellStyle name="Accent5 38" xfId="252" xr:uid="{00000000-0005-0000-0000-000017010000}"/>
    <cellStyle name="Accent5 39" xfId="253" xr:uid="{00000000-0005-0000-0000-000018010000}"/>
    <cellStyle name="Accent5 4" xfId="254" xr:uid="{00000000-0005-0000-0000-000019010000}"/>
    <cellStyle name="Accent5 40" xfId="255" xr:uid="{00000000-0005-0000-0000-00001A010000}"/>
    <cellStyle name="Accent5 41" xfId="256" xr:uid="{00000000-0005-0000-0000-00001B010000}"/>
    <cellStyle name="Accent5 42" xfId="257" xr:uid="{00000000-0005-0000-0000-00001C010000}"/>
    <cellStyle name="Accent5 43" xfId="258" xr:uid="{00000000-0005-0000-0000-00001D010000}"/>
    <cellStyle name="Accent5 44" xfId="259" xr:uid="{00000000-0005-0000-0000-00001E010000}"/>
    <cellStyle name="Accent5 45" xfId="260" xr:uid="{00000000-0005-0000-0000-00001F010000}"/>
    <cellStyle name="Accent5 46" xfId="261" xr:uid="{00000000-0005-0000-0000-000020010000}"/>
    <cellStyle name="Accent5 47" xfId="262" xr:uid="{00000000-0005-0000-0000-000021010000}"/>
    <cellStyle name="Accent5 48" xfId="263" xr:uid="{00000000-0005-0000-0000-000022010000}"/>
    <cellStyle name="Accent5 49" xfId="264" xr:uid="{00000000-0005-0000-0000-000023010000}"/>
    <cellStyle name="Accent5 5" xfId="265" xr:uid="{00000000-0005-0000-0000-000024010000}"/>
    <cellStyle name="Accent5 50" xfId="266" xr:uid="{00000000-0005-0000-0000-000025010000}"/>
    <cellStyle name="Accent5 51" xfId="1617" xr:uid="{00000000-0005-0000-0000-000026010000}"/>
    <cellStyle name="Accent5 52" xfId="1619" xr:uid="{00000000-0005-0000-0000-000027010000}"/>
    <cellStyle name="Accent5 53" xfId="1616" xr:uid="{00000000-0005-0000-0000-000028010000}"/>
    <cellStyle name="Accent5 54" xfId="1620" xr:uid="{00000000-0005-0000-0000-000029010000}"/>
    <cellStyle name="Accent5 55" xfId="1615" xr:uid="{00000000-0005-0000-0000-00002A010000}"/>
    <cellStyle name="Accent5 56" xfId="1621" xr:uid="{00000000-0005-0000-0000-00002B010000}"/>
    <cellStyle name="Accent5 57" xfId="1618" xr:uid="{00000000-0005-0000-0000-00002C010000}"/>
    <cellStyle name="Accent5 58" xfId="2452" xr:uid="{00000000-0005-0000-0000-000059010000}"/>
    <cellStyle name="Accent5 59" xfId="2453" xr:uid="{00000000-0005-0000-0000-00005A010000}"/>
    <cellStyle name="Accent5 6" xfId="267" xr:uid="{00000000-0005-0000-0000-00002D010000}"/>
    <cellStyle name="Accent5 60" xfId="2454" xr:uid="{00000000-0005-0000-0000-00005C010000}"/>
    <cellStyle name="Accent5 61" xfId="2455" xr:uid="{00000000-0005-0000-0000-00005D010000}"/>
    <cellStyle name="Accent5 62" xfId="2456" xr:uid="{00000000-0005-0000-0000-00005E010000}"/>
    <cellStyle name="Accent5 63" xfId="2457" xr:uid="{00000000-0005-0000-0000-00005F010000}"/>
    <cellStyle name="Accent5 64" xfId="2458" xr:uid="{00000000-0005-0000-0000-000060010000}"/>
    <cellStyle name="Accent5 65" xfId="2459" xr:uid="{00000000-0005-0000-0000-000061010000}"/>
    <cellStyle name="Accent5 66" xfId="2460" xr:uid="{00000000-0005-0000-0000-000062010000}"/>
    <cellStyle name="Accent5 67" xfId="2461" xr:uid="{00000000-0005-0000-0000-000063010000}"/>
    <cellStyle name="Accent5 68" xfId="2462" xr:uid="{00000000-0005-0000-0000-000064010000}"/>
    <cellStyle name="Accent5 69" xfId="23247" xr:uid="{2B0DC057-83A1-455E-BB7E-B1B7E4AB959F}"/>
    <cellStyle name="Accent5 7" xfId="268" xr:uid="{00000000-0005-0000-0000-00002E010000}"/>
    <cellStyle name="Accent5 70" xfId="25861" xr:uid="{CD6FFD58-A8D8-4C04-A360-6789200926B5}"/>
    <cellStyle name="Accent5 71" xfId="24093" xr:uid="{314BD2E4-5E3C-4A2B-9973-2A01F55CD11B}"/>
    <cellStyle name="Accent5 8" xfId="269" xr:uid="{00000000-0005-0000-0000-00002F010000}"/>
    <cellStyle name="Accent5 9" xfId="270" xr:uid="{00000000-0005-0000-0000-000030010000}"/>
    <cellStyle name="Accent6" xfId="5171" builtinId="49" customBuiltin="1"/>
    <cellStyle name="Accent6 - 20%" xfId="271" xr:uid="{00000000-0005-0000-0000-000031010000}"/>
    <cellStyle name="Accent6 - 20% 2" xfId="272" xr:uid="{00000000-0005-0000-0000-000032010000}"/>
    <cellStyle name="Accent6 - 40%" xfId="273" xr:uid="{00000000-0005-0000-0000-000033010000}"/>
    <cellStyle name="Accent6 - 40% 2" xfId="274" xr:uid="{00000000-0005-0000-0000-000034010000}"/>
    <cellStyle name="Accent6 - 60%" xfId="275" xr:uid="{00000000-0005-0000-0000-000035010000}"/>
    <cellStyle name="Accent6 10" xfId="276" xr:uid="{00000000-0005-0000-0000-000036010000}"/>
    <cellStyle name="Accent6 11" xfId="277" xr:uid="{00000000-0005-0000-0000-000037010000}"/>
    <cellStyle name="Accent6 12" xfId="278" xr:uid="{00000000-0005-0000-0000-000038010000}"/>
    <cellStyle name="Accent6 13" xfId="279" xr:uid="{00000000-0005-0000-0000-000039010000}"/>
    <cellStyle name="Accent6 14" xfId="280" xr:uid="{00000000-0005-0000-0000-00003A010000}"/>
    <cellStyle name="Accent6 15" xfId="281" xr:uid="{00000000-0005-0000-0000-00003B010000}"/>
    <cellStyle name="Accent6 16" xfId="282" xr:uid="{00000000-0005-0000-0000-00003C010000}"/>
    <cellStyle name="Accent6 17" xfId="283" xr:uid="{00000000-0005-0000-0000-00003D010000}"/>
    <cellStyle name="Accent6 18" xfId="284" xr:uid="{00000000-0005-0000-0000-00003E010000}"/>
    <cellStyle name="Accent6 19" xfId="285" xr:uid="{00000000-0005-0000-0000-00003F010000}"/>
    <cellStyle name="Accent6 2" xfId="286" xr:uid="{00000000-0005-0000-0000-000040010000}"/>
    <cellStyle name="Accent6 20" xfId="287" xr:uid="{00000000-0005-0000-0000-000041010000}"/>
    <cellStyle name="Accent6 21" xfId="288" xr:uid="{00000000-0005-0000-0000-000042010000}"/>
    <cellStyle name="Accent6 22" xfId="289" xr:uid="{00000000-0005-0000-0000-000043010000}"/>
    <cellStyle name="Accent6 23" xfId="290" xr:uid="{00000000-0005-0000-0000-000044010000}"/>
    <cellStyle name="Accent6 24" xfId="291" xr:uid="{00000000-0005-0000-0000-000045010000}"/>
    <cellStyle name="Accent6 25" xfId="292" xr:uid="{00000000-0005-0000-0000-000046010000}"/>
    <cellStyle name="Accent6 26" xfId="293" xr:uid="{00000000-0005-0000-0000-000047010000}"/>
    <cellStyle name="Accent6 27" xfId="294" xr:uid="{00000000-0005-0000-0000-000048010000}"/>
    <cellStyle name="Accent6 28" xfId="295" xr:uid="{00000000-0005-0000-0000-000049010000}"/>
    <cellStyle name="Accent6 29" xfId="296" xr:uid="{00000000-0005-0000-0000-00004A010000}"/>
    <cellStyle name="Accent6 3" xfId="297" xr:uid="{00000000-0005-0000-0000-00004B010000}"/>
    <cellStyle name="Accent6 30" xfId="298" xr:uid="{00000000-0005-0000-0000-00004C010000}"/>
    <cellStyle name="Accent6 31" xfId="299" xr:uid="{00000000-0005-0000-0000-00004D010000}"/>
    <cellStyle name="Accent6 32" xfId="300" xr:uid="{00000000-0005-0000-0000-00004E010000}"/>
    <cellStyle name="Accent6 33" xfId="301" xr:uid="{00000000-0005-0000-0000-00004F010000}"/>
    <cellStyle name="Accent6 34" xfId="302" xr:uid="{00000000-0005-0000-0000-000050010000}"/>
    <cellStyle name="Accent6 35" xfId="303" xr:uid="{00000000-0005-0000-0000-000051010000}"/>
    <cellStyle name="Accent6 35 2" xfId="29768" xr:uid="{335EB4BD-E8FD-4030-8259-7BC4DD9ECB3F}"/>
    <cellStyle name="Accent6 36" xfId="304" xr:uid="{00000000-0005-0000-0000-000052010000}"/>
    <cellStyle name="Accent6 36 2" xfId="29769" xr:uid="{E53AA75F-6576-4A57-8DAC-96B986CA5FBF}"/>
    <cellStyle name="Accent6 37" xfId="305" xr:uid="{00000000-0005-0000-0000-000053010000}"/>
    <cellStyle name="Accent6 38" xfId="306" xr:uid="{00000000-0005-0000-0000-000054010000}"/>
    <cellStyle name="Accent6 39" xfId="307" xr:uid="{00000000-0005-0000-0000-000055010000}"/>
    <cellStyle name="Accent6 4" xfId="308" xr:uid="{00000000-0005-0000-0000-000056010000}"/>
    <cellStyle name="Accent6 40" xfId="309" xr:uid="{00000000-0005-0000-0000-000057010000}"/>
    <cellStyle name="Accent6 41" xfId="310" xr:uid="{00000000-0005-0000-0000-000058010000}"/>
    <cellStyle name="Accent6 42" xfId="311" xr:uid="{00000000-0005-0000-0000-000059010000}"/>
    <cellStyle name="Accent6 43" xfId="312" xr:uid="{00000000-0005-0000-0000-00005A010000}"/>
    <cellStyle name="Accent6 44" xfId="313" xr:uid="{00000000-0005-0000-0000-00005B010000}"/>
    <cellStyle name="Accent6 45" xfId="314" xr:uid="{00000000-0005-0000-0000-00005C010000}"/>
    <cellStyle name="Accent6 46" xfId="315" xr:uid="{00000000-0005-0000-0000-00005D010000}"/>
    <cellStyle name="Accent6 47" xfId="316" xr:uid="{00000000-0005-0000-0000-00005E010000}"/>
    <cellStyle name="Accent6 48" xfId="317" xr:uid="{00000000-0005-0000-0000-00005F010000}"/>
    <cellStyle name="Accent6 49" xfId="318" xr:uid="{00000000-0005-0000-0000-000060010000}"/>
    <cellStyle name="Accent6 5" xfId="319" xr:uid="{00000000-0005-0000-0000-000061010000}"/>
    <cellStyle name="Accent6 50" xfId="320" xr:uid="{00000000-0005-0000-0000-000062010000}"/>
    <cellStyle name="Accent6 51" xfId="1611" xr:uid="{00000000-0005-0000-0000-000063010000}"/>
    <cellStyle name="Accent6 52" xfId="1626" xr:uid="{00000000-0005-0000-0000-000064010000}"/>
    <cellStyle name="Accent6 53" xfId="1610" xr:uid="{00000000-0005-0000-0000-000065010000}"/>
    <cellStyle name="Accent6 54" xfId="1627" xr:uid="{00000000-0005-0000-0000-000066010000}"/>
    <cellStyle name="Accent6 55" xfId="1609" xr:uid="{00000000-0005-0000-0000-000067010000}"/>
    <cellStyle name="Accent6 56" xfId="1630" xr:uid="{00000000-0005-0000-0000-000068010000}"/>
    <cellStyle name="Accent6 57" xfId="1608" xr:uid="{00000000-0005-0000-0000-000069010000}"/>
    <cellStyle name="Accent6 58" xfId="2463" xr:uid="{00000000-0005-0000-0000-0000A1010000}"/>
    <cellStyle name="Accent6 59" xfId="2464" xr:uid="{00000000-0005-0000-0000-0000A2010000}"/>
    <cellStyle name="Accent6 6" xfId="321" xr:uid="{00000000-0005-0000-0000-00006A010000}"/>
    <cellStyle name="Accent6 60" xfId="2465" xr:uid="{00000000-0005-0000-0000-0000A4010000}"/>
    <cellStyle name="Accent6 61" xfId="2466" xr:uid="{00000000-0005-0000-0000-0000A5010000}"/>
    <cellStyle name="Accent6 62" xfId="2467" xr:uid="{00000000-0005-0000-0000-0000A6010000}"/>
    <cellStyle name="Accent6 63" xfId="2468" xr:uid="{00000000-0005-0000-0000-0000A7010000}"/>
    <cellStyle name="Accent6 64" xfId="2469" xr:uid="{00000000-0005-0000-0000-0000A8010000}"/>
    <cellStyle name="Accent6 65" xfId="2470" xr:uid="{00000000-0005-0000-0000-0000A9010000}"/>
    <cellStyle name="Accent6 66" xfId="2471" xr:uid="{00000000-0005-0000-0000-0000AA010000}"/>
    <cellStyle name="Accent6 67" xfId="2472" xr:uid="{00000000-0005-0000-0000-0000AB010000}"/>
    <cellStyle name="Accent6 68" xfId="2473" xr:uid="{00000000-0005-0000-0000-0000AC010000}"/>
    <cellStyle name="Accent6 69" xfId="24295" xr:uid="{AADE7629-164F-46F6-81EF-49B365CE2F36}"/>
    <cellStyle name="Accent6 7" xfId="322" xr:uid="{00000000-0005-0000-0000-00006B010000}"/>
    <cellStyle name="Accent6 70" xfId="23699" xr:uid="{05EB95B0-3166-4C44-B2A0-56DDE8B2F4C6}"/>
    <cellStyle name="Accent6 71" xfId="25168" xr:uid="{30C4AE49-809E-45F9-9752-452D4DDBE71D}"/>
    <cellStyle name="Accent6 8" xfId="323" xr:uid="{00000000-0005-0000-0000-00006C010000}"/>
    <cellStyle name="Accent6 9" xfId="324" xr:uid="{00000000-0005-0000-0000-00006D010000}"/>
    <cellStyle name="AccountClassificationTotalRowBalanceCol" xfId="12570" xr:uid="{2AD37B4B-0CC4-4A10-AD1F-0A2F5DF38DFB}"/>
    <cellStyle name="AccountClassificationTotalRowDescCol" xfId="12571" xr:uid="{0835C122-D566-4E92-B360-537916029DF1}"/>
    <cellStyle name="AccountClassificationTotalRowJERefCol" xfId="12572" xr:uid="{BEB057C0-4087-42C6-A610-154CE04EAD3E}"/>
    <cellStyle name="AccountClassificationTotalRowNameCol" xfId="12573" xr:uid="{0904438B-022E-45A2-A0DE-38F22081D9F2}"/>
    <cellStyle name="AccountClassificationTotalRowVarPectCol" xfId="12574" xr:uid="{B8C46060-7969-41E8-9DF7-432A39603E9E}"/>
    <cellStyle name="AccountClassificationTotalRowWPRefCol" xfId="12575" xr:uid="{53BF8CDD-53D4-4ECB-9D88-EBAC29BD9B71}"/>
    <cellStyle name="AccountDetailRowBalanceCol" xfId="12576" xr:uid="{E7063E56-9042-4345-A83E-3C81DEC52EB7}"/>
    <cellStyle name="AccountDetailRowDescCol" xfId="12577" xr:uid="{89F1704F-1C55-408B-B0F1-E4A9F93CAB88}"/>
    <cellStyle name="AccountDetailRowJERefCol" xfId="12578" xr:uid="{75D4C291-0998-4683-B446-CAEF82524F03}"/>
    <cellStyle name="AccountDetailRowNameCol" xfId="12579" xr:uid="{B4442BD6-ECFF-48C1-88D2-EED3C50BBE1C}"/>
    <cellStyle name="AccountDetailRowVarPectCol" xfId="12580" xr:uid="{4C3165E2-4426-4586-9AAA-691665CDFFE4}"/>
    <cellStyle name="AccountDetailRowWPRefCol" xfId="12581" xr:uid="{BD3002C2-178C-413A-8CE0-282A3F88EFDF}"/>
    <cellStyle name="AccountNetIncomeLossRowBalanceCol" xfId="12582" xr:uid="{C0FBCA5D-F1C9-403F-BF34-C344C0A83D33}"/>
    <cellStyle name="AccountNetIncomeLossRowDescCol" xfId="12583" xr:uid="{A7357DF9-426D-473F-B1DE-285B871CC31B}"/>
    <cellStyle name="AccountNetIncomeLossRowJERefCol" xfId="12584" xr:uid="{0D03CF89-4729-41AA-8894-58A03C3DEE90}"/>
    <cellStyle name="AccountNetIncomeLossRowNameCol" xfId="12585" xr:uid="{90DC2F45-3ED7-47B7-8784-9CA0F12EC790}"/>
    <cellStyle name="AccountNetIncomeLossRowWPRefCol" xfId="12586" xr:uid="{1D73EA84-8060-43AC-9FC6-6EBAB337E452}"/>
    <cellStyle name="AccountTotalBalanceCol" xfId="12587" xr:uid="{288CF2CD-7215-4285-B6C0-A1303A7FD003}"/>
    <cellStyle name="AccountTotalDescCol" xfId="12588" xr:uid="{F7B744DF-E5B6-49A5-A55F-65DECB43875A}"/>
    <cellStyle name="AccountTotalDetailRowBalanceCol" xfId="12589" xr:uid="{3A85F265-E7A3-4FEE-B57C-A483F0A0C2A5}"/>
    <cellStyle name="AccountTotalDetailRowDescCol" xfId="12590" xr:uid="{4E926235-01CB-4C50-AB52-D7BB7CA7BCF4}"/>
    <cellStyle name="AccountTotalDetailRowJERefCol" xfId="12591" xr:uid="{9090761C-9514-4265-81B9-3B959AA4C42D}"/>
    <cellStyle name="AccountTotalDetailRowNameCol" xfId="12592" xr:uid="{7579D017-C83B-4E8C-95E9-4C10332BAF4A}"/>
    <cellStyle name="AccountTotalDetailRowVarPectCol" xfId="12593" xr:uid="{58B2AF10-EE9D-44B5-A684-507A1D9E6165}"/>
    <cellStyle name="AccountTotalDetailRowWPRefCol" xfId="12594" xr:uid="{B73ED460-CC41-4920-BEB9-244514CCCBD2}"/>
    <cellStyle name="AccountTotalJERefCol" xfId="12595" xr:uid="{E9D06B26-2531-4C62-A5C1-63B768C85180}"/>
    <cellStyle name="AccountTotalNameCol" xfId="12596" xr:uid="{182CE4E4-ACB7-41F5-8D04-08AEF1D8CB26}"/>
    <cellStyle name="AccountTotalVarPectCol" xfId="12597" xr:uid="{752E5730-4F0E-4CA7-A919-3282F74B79D5}"/>
    <cellStyle name="AccountTotalWPRefCol" xfId="12598" xr:uid="{652A8327-7F68-46EB-8D90-1754CB98F18D}"/>
    <cellStyle name="AccountTypeTotalRowBalanceCol" xfId="12599" xr:uid="{0E2E1A17-1A11-4FB0-ACAC-4CC7667E5049}"/>
    <cellStyle name="AccountTypeTotalRowDescCol" xfId="12600" xr:uid="{C44DCC64-0C94-49F0-A096-1E97B0761DEB}"/>
    <cellStyle name="AccountTypeTotalRowJERefCol" xfId="12601" xr:uid="{C3C32239-D099-4CF1-B6BE-EF3F36D2D8EF}"/>
    <cellStyle name="AccountTypeTotalRowNameCol" xfId="12602" xr:uid="{D93BB99B-F3DE-440F-B3BF-A4F2780767D1}"/>
    <cellStyle name="AccountTypeTotalRowVarPectCol" xfId="12603" xr:uid="{E301EB7B-6E6A-4942-A7FF-A9729F679E3E}"/>
    <cellStyle name="AccountTypeTotalRowWPRefCol" xfId="12604" xr:uid="{FB21C051-20FC-496A-ADBD-C13369F0AD85}"/>
    <cellStyle name="Bad" xfId="5146" builtinId="27" customBuiltin="1"/>
    <cellStyle name="Bad 2" xfId="325" xr:uid="{00000000-0005-0000-0000-00006E010000}"/>
    <cellStyle name="Bad 3" xfId="326" xr:uid="{00000000-0005-0000-0000-00006F010000}"/>
    <cellStyle name="Bad 4" xfId="29770" xr:uid="{BEDD5733-2DE0-4252-9D3B-727BD12A0EBA}"/>
    <cellStyle name="BlankRow" xfId="12605" xr:uid="{994E68FD-8E3E-4645-87E0-ACFC334CEDF2}"/>
    <cellStyle name="BlankRowJERefCol" xfId="12606" xr:uid="{13AA8DC2-4A97-4691-8ABE-497AA2CC60C9}"/>
    <cellStyle name="Calculation" xfId="5149" builtinId="22" customBuiltin="1"/>
    <cellStyle name="Calculation 2" xfId="327" xr:uid="{00000000-0005-0000-0000-000070010000}"/>
    <cellStyle name="Calculation 3" xfId="328" xr:uid="{00000000-0005-0000-0000-000071010000}"/>
    <cellStyle name="Calculation 4" xfId="29771" xr:uid="{3FD13C11-6065-4BD2-923F-3BEF84233414}"/>
    <cellStyle name="Check Cell" xfId="5151" builtinId="23" customBuiltin="1"/>
    <cellStyle name="Check Cell 2" xfId="329" xr:uid="{00000000-0005-0000-0000-000072010000}"/>
    <cellStyle name="Check Cell 3" xfId="330" xr:uid="{00000000-0005-0000-0000-000073010000}"/>
    <cellStyle name="Check Cell 4" xfId="29772" xr:uid="{CCC636C0-8185-4982-B900-5B197B31B9F8}"/>
    <cellStyle name="ClassifiedGroupTotalRowBalanceCol" xfId="12607" xr:uid="{93A6F453-F948-421D-8682-EF4A2B988F7B}"/>
    <cellStyle name="ClassifiedGroupTotalRowDescCol" xfId="12608" xr:uid="{2773C8E8-CB3C-4E70-A626-527B3377EB15}"/>
    <cellStyle name="ClassifiedGroupTotalRowJERefCol" xfId="12609" xr:uid="{48CA8DEE-E5E6-488E-8549-2F561B83837E}"/>
    <cellStyle name="ClassifiedGroupTotalRowNameCol" xfId="12610" xr:uid="{AC48C03E-95E2-42CA-8F24-194DFCFF0FF0}"/>
    <cellStyle name="ClassifiedGroupTotalRowVarPectCol" xfId="12611" xr:uid="{67A3938D-962C-40DC-B12D-BCE4CE745536}"/>
    <cellStyle name="ClassifiedGroupTotalRowWPRefCol" xfId="12612" xr:uid="{86F2493E-EE78-488D-BF14-90E5691B36BE}"/>
    <cellStyle name="ColumnHeaderRowBalanceCol" xfId="12613" xr:uid="{5F1CB3C9-B519-453A-B5B7-447BD73C07DC}"/>
    <cellStyle name="ColumnHeaderRowBlankCol" xfId="12614" xr:uid="{4E706C2E-AB21-4D58-9F7B-3CD05DFD2553}"/>
    <cellStyle name="ColumnHeaderRowCreditCol" xfId="12615" xr:uid="{7AF76A1D-BFE6-4AA6-AAA2-554CD01F82C9}"/>
    <cellStyle name="ColumnHeaderRowDebitCol" xfId="12616" xr:uid="{DDE2E3F9-A1A4-43DF-89D2-2065CDD8A616}"/>
    <cellStyle name="ColumnHeaderRowDescCol" xfId="12617" xr:uid="{452A2736-1ABC-450B-BEEC-C251B3CD4347}"/>
    <cellStyle name="ColumnHeaderRowJERefCol" xfId="12618" xr:uid="{84E2E9B8-888B-465C-AF3C-98555DED5A6C}"/>
    <cellStyle name="ColumnHeaderRowNameCol" xfId="12619" xr:uid="{C036C95E-8A24-4E1A-93D1-B07C7BFA1875}"/>
    <cellStyle name="ColumnHeaderRowVarPectCol" xfId="12620" xr:uid="{89118B19-C729-418A-B34F-87396E7B3658}"/>
    <cellStyle name="ColumnHeaderRowWPRefCol" xfId="12621" xr:uid="{49A47B5A-1F2B-4326-954A-DCBB8E6D1FE9}"/>
    <cellStyle name="ColumnMetadataRowBalanceCol" xfId="12622" xr:uid="{314ECBC8-49A9-4363-8B43-7566B3CBB1D0}"/>
    <cellStyle name="ColumnMetadataRowDescCol" xfId="12623" xr:uid="{44BEB56F-287E-4E1E-B897-0EEF97C428DF}"/>
    <cellStyle name="ColumnMetadataRowJERefCol" xfId="12624" xr:uid="{8520F74C-FB19-4631-8BF7-38238DB47C15}"/>
    <cellStyle name="ColumnMetadataRowNameCol" xfId="12625" xr:uid="{40748458-963D-4E35-96A2-ED91318A238A}"/>
    <cellStyle name="ColumnMetadataRowVarPectCol" xfId="12626" xr:uid="{C96F975C-1B2B-4E8D-84B5-35DD6CC7C6A8}"/>
    <cellStyle name="ColumnMetadataRowWPRefCol" xfId="12627" xr:uid="{46905E84-0B1F-4613-A885-B48DDB974189}"/>
    <cellStyle name="Comma" xfId="331" builtinId="3"/>
    <cellStyle name="Comma 10" xfId="332" xr:uid="{00000000-0005-0000-0000-000075010000}"/>
    <cellStyle name="Comma 10 10" xfId="12804" xr:uid="{22ABA824-17C4-42B2-9C66-80CCDDD71F61}"/>
    <cellStyle name="Comma 10 2" xfId="1053" xr:uid="{00000000-0005-0000-0000-000076010000}"/>
    <cellStyle name="Comma 10 2 2" xfId="1809" xr:uid="{00000000-0005-0000-0000-000077010000}"/>
    <cellStyle name="Comma 10 2 2 2" xfId="2605" xr:uid="{00000000-0005-0000-0000-0000BA010000}"/>
    <cellStyle name="Comma 10 2 2 2 2" xfId="23567" xr:uid="{93CCD8E4-1BAE-4563-BBD1-AB319A07A5C8}"/>
    <cellStyle name="Comma 10 2 2 2 3" xfId="24950" xr:uid="{E50558A4-F31C-461B-AF45-D0CDB9E43B22}"/>
    <cellStyle name="Comma 10 2 2 3" xfId="5363" xr:uid="{3B4BB39D-FF45-484D-AF5E-FCA208F1C5D4}"/>
    <cellStyle name="Comma 10 2 2 3 2" xfId="28277" xr:uid="{6EBAF77F-88BF-4049-A4B6-D5CAA2C7017E}"/>
    <cellStyle name="Comma 10 2 2 3 3" xfId="27865" xr:uid="{BCD76AF8-AF2D-4B7C-92D4-1DC82AA324FB}"/>
    <cellStyle name="Comma 10 2 2 3 4" xfId="14450" xr:uid="{F79A1D83-3FFA-4EA7-94BC-3DAB7EFFC52C}"/>
    <cellStyle name="Comma 10 2 2 4" xfId="6967" xr:uid="{C87E3CBD-731E-4FB5-9950-5BB7FB91C854}"/>
    <cellStyle name="Comma 10 2 2 4 2" xfId="17283" xr:uid="{21937B3A-B29F-4D0C-84CF-71A5EF883EE8}"/>
    <cellStyle name="Comma 10 2 2 5" xfId="9736" xr:uid="{392BD650-E8EE-413D-B49A-6EA2D2FBB0C0}"/>
    <cellStyle name="Comma 10 2 2 5 2" xfId="20116" xr:uid="{8A964B91-A92E-48BA-A9DF-A8FAE70F1226}"/>
    <cellStyle name="Comma 10 2 2 6" xfId="25229" xr:uid="{5B9B197F-A9B1-4B80-BF81-EE3B340DAC0A}"/>
    <cellStyle name="Comma 10 2 2 7" xfId="13825" xr:uid="{1A1DAD66-586D-4B77-8A2C-798E906F0B0B}"/>
    <cellStyle name="Comma 10 2 3" xfId="1426" xr:uid="{00000000-0005-0000-0000-000078010000}"/>
    <cellStyle name="Comma 10 2 3 2" xfId="3623" xr:uid="{00000000-0005-0000-0000-000078010000}"/>
    <cellStyle name="Comma 10 2 3 2 2" xfId="8160" xr:uid="{A7CF687A-2E9A-44C5-A5DD-37E1287042AB}"/>
    <cellStyle name="Comma 10 2 3 2 2 2" xfId="18481" xr:uid="{A216CA91-564B-4279-B3D4-A5636523D422}"/>
    <cellStyle name="Comma 10 2 3 2 3" xfId="10934" xr:uid="{AD413CEE-70E2-4ECE-B7EA-495D08F57CC3}"/>
    <cellStyle name="Comma 10 2 3 2 3 2" xfId="21314" xr:uid="{B7C8ECD7-FD1A-4A2C-B734-5D677ECCF390}"/>
    <cellStyle name="Comma 10 2 3 2 4" xfId="28860" xr:uid="{2AAD0AD1-E2F4-49B7-9DB3-F3485922D5ED}"/>
    <cellStyle name="Comma 10 2 3 2 5" xfId="27413" xr:uid="{E10F8A83-FA07-4E59-8560-F35CA5C3AE86}"/>
    <cellStyle name="Comma 10 2 3 2 6" xfId="15648" xr:uid="{C515C962-5BF2-492E-B721-FB4168E7F9CD}"/>
    <cellStyle name="Comma 10 2 3 3" xfId="3964" xr:uid="{00000000-0005-0000-0000-0000BB010000}"/>
    <cellStyle name="Comma 10 2 3 4" xfId="2606" xr:uid="{00000000-0005-0000-0000-0000BB010000}"/>
    <cellStyle name="Comma 10 2 3 5" xfId="24261" xr:uid="{C48722DE-6AAD-48CA-AB93-8B4F0B8F0A93}"/>
    <cellStyle name="Comma 10 2 3 6" xfId="25904" xr:uid="{E2E75071-D7E5-4475-A3EC-0BBA580A1CEB}"/>
    <cellStyle name="Comma 10 2 3 7" xfId="13378" xr:uid="{275097D8-FF30-4855-AFA4-BD36B3B73F00}"/>
    <cellStyle name="Comma 10 2 4" xfId="2604" xr:uid="{00000000-0005-0000-0000-0000BC010000}"/>
    <cellStyle name="Comma 10 2 4 2" xfId="5099" xr:uid="{7DCD89A9-97CA-4EB8-91A8-A58D58C0FDC8}"/>
    <cellStyle name="Comma 10 2 4 3" xfId="25266" xr:uid="{B77F6220-6E3D-4BDE-BDD8-CA36E07FA729}"/>
    <cellStyle name="Comma 10 2 4 4" xfId="24958" xr:uid="{F127F125-BA75-4F0A-B0C0-98BB9571AEFD}"/>
    <cellStyle name="Comma 10 2 4 5" xfId="26997" xr:uid="{7D8AE7F3-D87F-421A-9357-7DDD8AEE61CC}"/>
    <cellStyle name="Comma 10 2 5" xfId="2474" xr:uid="{00000000-0005-0000-0000-0000B8010000}"/>
    <cellStyle name="Comma 10 2 5 2" xfId="25462" xr:uid="{3AA0D8E4-BDA2-4A68-8602-1DD98B10CF96}"/>
    <cellStyle name="Comma 10 2 5 3" xfId="26003" xr:uid="{D5AC50AB-9168-428F-A5DF-974E054C4E60}"/>
    <cellStyle name="Comma 10 2 5 4" xfId="26980" xr:uid="{0A385766-B06B-44C2-AE34-D21EFE2ABC88}"/>
    <cellStyle name="Comma 10 2 6" xfId="23234" xr:uid="{0EA28AAB-4BF3-463E-A9B7-BEF884215859}"/>
    <cellStyle name="Comma 10 2 7" xfId="28788" xr:uid="{5D71497B-F878-45C9-8A4F-7313F9F05048}"/>
    <cellStyle name="Comma 10 3" xfId="1425" xr:uid="{00000000-0005-0000-0000-000079010000}"/>
    <cellStyle name="Comma 10 3 2" xfId="2607" xr:uid="{00000000-0005-0000-0000-0000BE010000}"/>
    <cellStyle name="Comma 10 3 2 2" xfId="3622" xr:uid="{00000000-0005-0000-0000-000079010000}"/>
    <cellStyle name="Comma 10 3 2 2 2" xfId="26854" xr:uid="{F13EA253-6D7E-40CC-9FFC-5E091F3258B8}"/>
    <cellStyle name="Comma 10 3 2 2 3" xfId="26351" xr:uid="{E18AFEFF-A44A-4845-A141-F669D8414019}"/>
    <cellStyle name="Comma 10 3 2 3" xfId="3065" xr:uid="{00000000-0005-0000-0000-0000BE010000}"/>
    <cellStyle name="Comma 10 3 2 4" xfId="24185" xr:uid="{B445D8DC-E880-408A-9E73-F8C596E526CB}"/>
    <cellStyle name="Comma 10 3 3" xfId="4033" xr:uid="{00000000-0005-0000-0000-0000BD010000}"/>
    <cellStyle name="Comma 10 3 3 2" xfId="8985" xr:uid="{A722FFEE-2350-4564-95BC-9370E2FAB5D3}"/>
    <cellStyle name="Comma 10 3 3 2 2" xfId="19307" xr:uid="{96D723B9-E744-4093-9E81-B1A7F70BE48C}"/>
    <cellStyle name="Comma 10 3 3 3" xfId="11760" xr:uid="{0D1E2DB5-FDF6-47D6-BE59-E052F88CCFD6}"/>
    <cellStyle name="Comma 10 3 3 3 2" xfId="22140" xr:uid="{E34F8A86-1FD4-4E18-BFED-CEC5D4F46022}"/>
    <cellStyle name="Comma 10 3 3 4" xfId="28263" xr:uid="{DAC785A5-69EC-4190-A5F7-E813A359CB6E}"/>
    <cellStyle name="Comma 10 3 3 5" xfId="26965" xr:uid="{C0F60FFC-182C-4072-8C4A-A8A06DDB4372}"/>
    <cellStyle name="Comma 10 3 3 6" xfId="16474" xr:uid="{3D5E9E22-BDFF-4061-84EA-3824FD0F3066}"/>
    <cellStyle name="Comma 10 3 4" xfId="2475" xr:uid="{00000000-0005-0000-0000-0000BD010000}"/>
    <cellStyle name="Comma 10 3 4 2" xfId="9013" xr:uid="{BC0E120A-DADA-46F1-9B05-5353A2DF6D18}"/>
    <cellStyle name="Comma 10 3 4 2 2" xfId="19337" xr:uid="{88E0FA26-4368-470B-A82D-2C46CFB3A8EE}"/>
    <cellStyle name="Comma 10 3 4 3" xfId="11790" xr:uid="{4AED88A3-C127-4F37-87BC-1050CA05C62E}"/>
    <cellStyle name="Comma 10 3 4 3 2" xfId="22170" xr:uid="{4322359E-0D63-4A9D-B6AE-4AF06BBEA8D3}"/>
    <cellStyle name="Comma 10 3 4 4" xfId="28241" xr:uid="{D77AEDB8-1A09-4518-9EBF-9B7D5C624E5C}"/>
    <cellStyle name="Comma 10 3 4 5" xfId="26643" xr:uid="{E91864F5-736C-4B4A-B691-C59192993026}"/>
    <cellStyle name="Comma 10 3 4 6" xfId="16504" xr:uid="{46D4F429-1BB9-477C-AD32-CEC56876224F}"/>
    <cellStyle name="Comma 10 3 5" xfId="5364" xr:uid="{C97A27D1-9ADA-4444-9264-EDEE39CB39D2}"/>
    <cellStyle name="Comma 10 3 5 2" xfId="14451" xr:uid="{4908ABCA-5C37-4EEC-BB46-680CF5C8A6A4}"/>
    <cellStyle name="Comma 10 3 6" xfId="6968" xr:uid="{E3DB38E7-7F1B-4FDE-BCED-A8C8098BB797}"/>
    <cellStyle name="Comma 10 3 6 2" xfId="17284" xr:uid="{FA222A98-6082-45EA-BCC2-1E1A5891A5A4}"/>
    <cellStyle name="Comma 10 3 7" xfId="9737" xr:uid="{13941ED1-C19E-4F03-9B32-D883CE817713}"/>
    <cellStyle name="Comma 10 3 7 2" xfId="20117" xr:uid="{0443931C-0420-42A0-A006-19A4B3E4F7ED}"/>
    <cellStyle name="Comma 10 3 8" xfId="27126" xr:uid="{5FB3B140-87B4-42C0-B49B-05327F7A99A8}"/>
    <cellStyle name="Comma 10 4" xfId="1810" xr:uid="{00000000-0005-0000-0000-00007A010000}"/>
    <cellStyle name="Comma 10 4 2" xfId="3765" xr:uid="{00000000-0005-0000-0000-00007A010000}"/>
    <cellStyle name="Comma 10 4 2 2" xfId="8462" xr:uid="{5F2C77DF-7043-48C1-9C73-C6AC1277CBBB}"/>
    <cellStyle name="Comma 10 4 2 2 2" xfId="29025" xr:uid="{1E47A5C2-B910-4060-B43C-6348E3590836}"/>
    <cellStyle name="Comma 10 4 2 2 3" xfId="28229" xr:uid="{6BAFDBE7-C81D-4CD3-B425-45D95126BF75}"/>
    <cellStyle name="Comma 10 4 2 2 4" xfId="18783" xr:uid="{3B8D98C2-807E-44F5-846B-8D9583C8A750}"/>
    <cellStyle name="Comma 10 4 2 3" xfId="11236" xr:uid="{B98ADAA8-E014-4D62-8979-6D1E68ECF0D7}"/>
    <cellStyle name="Comma 10 4 2 3 2" xfId="21616" xr:uid="{EB7E6EE1-9A7F-40DE-A7DF-78572195A605}"/>
    <cellStyle name="Comma 10 4 2 4" xfId="23658" xr:uid="{25F41802-FC5F-45BF-AB9A-FE4DD2B02A42}"/>
    <cellStyle name="Comma 10 4 2 5" xfId="15950" xr:uid="{24173078-E264-4E1E-A5B0-F0D2E20F5E66}"/>
    <cellStyle name="Comma 10 4 3" xfId="3885" xr:uid="{00000000-0005-0000-0000-0000BF010000}"/>
    <cellStyle name="Comma 10 4 4" xfId="2608" xr:uid="{00000000-0005-0000-0000-0000BF010000}"/>
    <cellStyle name="Comma 10 4 4 2" xfId="4816" xr:uid="{7155B73A-C48C-4DE9-B30C-07BE19DFD4AD}"/>
    <cellStyle name="Comma 10 4 4 2 2" xfId="19857" xr:uid="{37656BAD-FEDE-4921-AA8B-E745F730AC9A}"/>
    <cellStyle name="Comma 10 4 4 3" xfId="12310" xr:uid="{D772B0DB-4E63-48F8-B835-CD67BC91A6B1}"/>
    <cellStyle name="Comma 10 4 4 3 2" xfId="22690" xr:uid="{990ABBD2-C543-4990-A495-DC4CB9D380A3}"/>
    <cellStyle name="Comma 10 4 4 4" xfId="17024" xr:uid="{87179E8C-B727-4871-92B3-AE74FE662388}"/>
    <cellStyle name="Comma 10 4 5" xfId="6040" xr:uid="{2415EF90-35FA-433B-BCE1-C86C33E06C50}"/>
    <cellStyle name="Comma 10 4 6" xfId="23747" xr:uid="{C145303E-A659-4E3C-9022-EAA0CAA2BA36}"/>
    <cellStyle name="Comma 10 4 7" xfId="13826" xr:uid="{7EF7F35A-178B-4EEA-980D-4DD32A5F6B1D}"/>
    <cellStyle name="Comma 10 5" xfId="1420" xr:uid="{00000000-0005-0000-0000-00007B010000}"/>
    <cellStyle name="Comma 10 5 2" xfId="3613" xr:uid="{00000000-0005-0000-0000-00007B010000}"/>
    <cellStyle name="Comma 10 5 2 2" xfId="8151" xr:uid="{CC243F4C-7EBE-4759-A74B-972AB75B24F0}"/>
    <cellStyle name="Comma 10 5 2 2 2" xfId="18472" xr:uid="{52E6E754-FCB1-4D64-BDEC-D3D5429AB769}"/>
    <cellStyle name="Comma 10 5 2 3" xfId="10925" xr:uid="{0CF2E504-88D5-4E20-A7F8-CDC892D4FCAB}"/>
    <cellStyle name="Comma 10 5 2 3 2" xfId="21305" xr:uid="{C6D7B91D-0405-4750-A220-583DE1EB6029}"/>
    <cellStyle name="Comma 10 5 2 4" xfId="26329" xr:uid="{49DA28E9-3A84-49DE-8BD2-7F64BA9EB6CF}"/>
    <cellStyle name="Comma 10 5 2 5" xfId="26291" xr:uid="{30A0DD9E-7275-4A28-86C1-C47FC77817E0}"/>
    <cellStyle name="Comma 10 5 2 6" xfId="15639" xr:uid="{DA64A6F2-F9CD-4BD1-A76F-4C9BAEF0FB8E}"/>
    <cellStyle name="Comma 10 5 3" xfId="3914" xr:uid="{00000000-0005-0000-0000-0000C0010000}"/>
    <cellStyle name="Comma 10 5 4" xfId="2603" xr:uid="{00000000-0005-0000-0000-0000C0010000}"/>
    <cellStyle name="Comma 10 5 5" xfId="23817" xr:uid="{C4D62AAE-8BD5-414F-84F7-E967FE36F5B4}"/>
    <cellStyle name="Comma 10 5 6" xfId="13369" xr:uid="{6D1FDBBB-7215-4F38-8E5D-CBBD6222590C}"/>
    <cellStyle name="Comma 10 6" xfId="949" xr:uid="{00000000-0005-0000-0000-00007C010000}"/>
    <cellStyle name="Comma 10 6 2" xfId="3256" xr:uid="{00000000-0005-0000-0000-000075010000}"/>
    <cellStyle name="Comma 10 6 2 2" xfId="26941" xr:uid="{96476037-B5EF-4684-9E28-8E8FF0D7EAC7}"/>
    <cellStyle name="Comma 10 6 2 3" xfId="28076" xr:uid="{E0D8FE89-FA6E-4CB5-8BDB-19334F16DCCB}"/>
    <cellStyle name="Comma 10 6 2 4" xfId="18079" xr:uid="{90F9923F-7FCB-4216-A8D9-E3C861F14A67}"/>
    <cellStyle name="Comma 10 6 3" xfId="10532" xr:uid="{5D69DA0F-55AC-47E6-9FD3-2DE425E1672C}"/>
    <cellStyle name="Comma 10 6 3 2" xfId="20912" xr:uid="{4C8EC680-A353-4503-80D9-26AC4ABEB726}"/>
    <cellStyle name="Comma 10 6 4" xfId="24310" xr:uid="{D736148C-273B-462C-99B0-299C13BE4A7F}"/>
    <cellStyle name="Comma 10 6 5" xfId="15246" xr:uid="{9C2FC0DA-D024-4F4A-8582-4DE63C0159FF}"/>
    <cellStyle name="Comma 10 7" xfId="24581" xr:uid="{E3D73734-6BE8-4EAE-98F5-0E36C77EE0FC}"/>
    <cellStyle name="Comma 10 7 2" xfId="28065" xr:uid="{D72DB4C9-E836-4B39-986C-4016FCD5027B}"/>
    <cellStyle name="Comma 10 8" xfId="28256" xr:uid="{0EE8DB9B-BEDC-4DA6-8597-35B3EB712A0F}"/>
    <cellStyle name="Comma 10 9" xfId="26711" xr:uid="{1144C085-DB22-4B2B-B9D4-8E7F053FFCC9}"/>
    <cellStyle name="Comma 11" xfId="333" xr:uid="{00000000-0005-0000-0000-00007D010000}"/>
    <cellStyle name="Comma 11 10" xfId="13377" xr:uid="{B7CCFBB0-D48B-4100-A1D4-86DC2BD80737}"/>
    <cellStyle name="Comma 11 2" xfId="1054" xr:uid="{00000000-0005-0000-0000-00007E010000}"/>
    <cellStyle name="Comma 11 2 2" xfId="1811" xr:uid="{00000000-0005-0000-0000-00007F010000}"/>
    <cellStyle name="Comma 11 2 2 2" xfId="8463" xr:uid="{F7ADE598-BB04-4D7E-939F-E8FADA3BEAE9}"/>
    <cellStyle name="Comma 11 2 2 2 2" xfId="18784" xr:uid="{2660EB27-8F82-42A0-8489-3F72F8523DDA}"/>
    <cellStyle name="Comma 11 2 2 3" xfId="11237" xr:uid="{B18823B1-6AB1-40BA-BB4A-4CC9071940A4}"/>
    <cellStyle name="Comma 11 2 2 3 2" xfId="21617" xr:uid="{9EFCCAEA-62FB-4780-A495-A758B6BBE25E}"/>
    <cellStyle name="Comma 11 2 2 4" xfId="24109" xr:uid="{E650664C-D849-4DD7-9C1A-D5524D9B31C6}"/>
    <cellStyle name="Comma 11 2 2 5" xfId="28136" xr:uid="{455AE61E-F045-4F4F-B351-BD7D53E498A7}"/>
    <cellStyle name="Comma 11 2 2 6" xfId="15951" xr:uid="{030CF5D7-7617-4910-A4B4-ED421B62708D}"/>
    <cellStyle name="Comma 11 2 3" xfId="3957" xr:uid="{00000000-0005-0000-0000-0000C2010000}"/>
    <cellStyle name="Comma 11 2 3 2" xfId="27790" xr:uid="{692AEC32-BDB3-4BB5-A8AC-23F286464356}"/>
    <cellStyle name="Comma 11 2 3 3" xfId="27043" xr:uid="{78220599-F4EA-4E2C-AA77-393E51F7DB02}"/>
    <cellStyle name="Comma 11 2 4" xfId="6041" xr:uid="{8EDB4632-435B-4A6B-AA02-6806A79E2447}"/>
    <cellStyle name="Comma 11 2 5" xfId="22972" xr:uid="{ED97F60A-D860-4F92-974E-7D13013AF108}"/>
    <cellStyle name="Comma 11 2 5 2" xfId="27804" xr:uid="{0861DB13-E07E-4522-B5ED-E8A964BD4171}"/>
    <cellStyle name="Comma 11 2 6" xfId="26845" xr:uid="{443785D3-B178-4D00-A36D-B818D65187ED}"/>
    <cellStyle name="Comma 11 2 7" xfId="13827" xr:uid="{D46FFD8E-D676-46A4-8637-866051BDB916}"/>
    <cellStyle name="Comma 11 3" xfId="1424" xr:uid="{00000000-0005-0000-0000-000080010000}"/>
    <cellStyle name="Comma 11 3 2" xfId="3621" xr:uid="{00000000-0005-0000-0000-00007C010000}"/>
    <cellStyle name="Comma 11 3 2 2" xfId="8159" xr:uid="{4070C07A-AE0B-4E26-94CD-340777F3076F}"/>
    <cellStyle name="Comma 11 3 2 2 2" xfId="18480" xr:uid="{253EB2D6-7E51-459C-815A-896D59703ACA}"/>
    <cellStyle name="Comma 11 3 2 3" xfId="10933" xr:uid="{1A93F917-A984-497A-863F-AD21D3E63CA8}"/>
    <cellStyle name="Comma 11 3 2 3 2" xfId="21313" xr:uid="{36E4015F-8391-439D-975C-D561F3BB2645}"/>
    <cellStyle name="Comma 11 3 2 4" xfId="15647" xr:uid="{EC8F1959-8DA5-408F-AEAB-F0684784F4AB}"/>
    <cellStyle name="Comma 11 3 3" xfId="3948" xr:uid="{00000000-0005-0000-0000-0000C3010000}"/>
    <cellStyle name="Comma 11 3 4" xfId="2610" xr:uid="{00000000-0005-0000-0000-0000C3010000}"/>
    <cellStyle name="Comma 11 4" xfId="1019" xr:uid="{00000000-0005-0000-0000-000081010000}"/>
    <cellStyle name="Comma 11 4 2" xfId="2609" xr:uid="{00000000-0005-0000-0000-0000C4010000}"/>
    <cellStyle name="Comma 11 4 3" xfId="26082" xr:uid="{C1AF468C-9C77-46FA-9477-B19C6DA4E49B}"/>
    <cellStyle name="Comma 11 5" xfId="4286" xr:uid="{4DFE3724-B720-4AAD-8551-9250B3E2F5EA}"/>
    <cellStyle name="Comma 11 5 2" xfId="9059" xr:uid="{52569429-D551-4C99-BED5-F345C669484D}"/>
    <cellStyle name="Comma 11 5 2 2" xfId="29211" xr:uid="{E5CDF42E-9A58-41F0-8413-0C2841410C7B}"/>
    <cellStyle name="Comma 11 5 2 3" xfId="27087" xr:uid="{441D710E-B375-42F4-9FD1-504CFD2DC744}"/>
    <cellStyle name="Comma 11 5 2 4" xfId="19383" xr:uid="{95DFC712-5EFB-4D06-842A-2F3407D28A71}"/>
    <cellStyle name="Comma 11 5 3" xfId="11836" xr:uid="{225824E3-4C3A-414F-9FBC-174BC3AB7C5E}"/>
    <cellStyle name="Comma 11 5 3 2" xfId="22216" xr:uid="{91D17495-02CF-494A-8C8B-985AA726FF5F}"/>
    <cellStyle name="Comma 11 5 4" xfId="25858" xr:uid="{81846572-E8C5-4A32-BFFD-26812A46C172}"/>
    <cellStyle name="Comma 11 5 5" xfId="16550" xr:uid="{EA91475D-92C0-43CD-B766-8057A65637C4}"/>
    <cellStyle name="Comma 11 6" xfId="5365" xr:uid="{9EDA1AF2-B90A-4A86-B5F0-3F401CC93679}"/>
    <cellStyle name="Comma 11 6 2" xfId="28524" xr:uid="{69BF3DB8-6FED-4788-A53E-37FA173ECDED}"/>
    <cellStyle name="Comma 11 6 3" xfId="27183" xr:uid="{9D8E2580-DBE7-4E76-A61E-2831752080A7}"/>
    <cellStyle name="Comma 11 6 4" xfId="14452" xr:uid="{F2E93102-6938-4BEF-9F39-221C36170945}"/>
    <cellStyle name="Comma 11 7" xfId="6969" xr:uid="{1BDFD047-F549-4B16-BF8D-6D17F85874D5}"/>
    <cellStyle name="Comma 11 7 2" xfId="28905" xr:uid="{17844647-E58F-4DDD-BFB4-0B72A54B01B6}"/>
    <cellStyle name="Comma 11 7 3" xfId="26624" xr:uid="{FD20461B-9631-4A98-9F5C-FB12322823D8}"/>
    <cellStyle name="Comma 11 7 4" xfId="17285" xr:uid="{9B26C9B7-7620-4BCE-BA46-DB74493F4C6D}"/>
    <cellStyle name="Comma 11 8" xfId="9738" xr:uid="{557562DB-818B-4841-854F-B0B9A8CB5880}"/>
    <cellStyle name="Comma 11 8 2" xfId="20118" xr:uid="{3B25A5BF-8ED1-4DBE-8AAA-A4E488DDBB89}"/>
    <cellStyle name="Comma 11 9" xfId="24211" xr:uid="{2FD04080-285D-4EAE-87A9-33017AD28CA3}"/>
    <cellStyle name="Comma 12" xfId="2355" xr:uid="{00000000-0005-0000-0000-000082010000}"/>
    <cellStyle name="Comma 12 2" xfId="3406" xr:uid="{00000000-0005-0000-0000-00007E010000}"/>
    <cellStyle name="Comma 12 2 2" xfId="28921" xr:uid="{F60B6750-1196-42FC-BC40-8881515C0FA3}"/>
    <cellStyle name="Comma 12 3" xfId="3949" xr:uid="{00000000-0005-0000-0000-0000C5010000}"/>
    <cellStyle name="Comma 12 4" xfId="2611" xr:uid="{00000000-0005-0000-0000-0000C5010000}"/>
    <cellStyle name="Comma 12 5" xfId="23824" xr:uid="{B504FA47-05A1-48A8-86BB-B77AC5E6167C}"/>
    <cellStyle name="Comma 12 5 2" xfId="24514" xr:uid="{FDEB6931-0310-4138-8229-59E48F01B79B}"/>
    <cellStyle name="Comma 13" xfId="5362" xr:uid="{F8FBDCD3-9151-472C-8BFB-0473056B7DD6}"/>
    <cellStyle name="Comma 13 2" xfId="24067" xr:uid="{1B5CDE1F-A5F2-4AF5-91F8-85B89D71B472}"/>
    <cellStyle name="Comma 13 3" xfId="28230" xr:uid="{EDF13DA0-D296-4685-8C6C-42F8A2322BE5}"/>
    <cellStyle name="Comma 13 4" xfId="14449" xr:uid="{1D70011E-E219-4CA1-99BC-8F553BF8D3CF}"/>
    <cellStyle name="Comma 13 5" xfId="29850" xr:uid="{E7091558-F300-4068-A30C-0E5C3B75A2C9}"/>
    <cellStyle name="Comma 13 6" xfId="29825" xr:uid="{5A3EDEDE-A5E9-4D26-BB26-2A6E65317DBD}"/>
    <cellStyle name="Comma 13 6 2" xfId="30146" xr:uid="{115D9CFA-DBEB-4A6A-94D8-38AD1F28E5EA}"/>
    <cellStyle name="Comma 13 7" xfId="30127" xr:uid="{641D8DBB-AE07-4995-B890-8D6BDFA54A3A}"/>
    <cellStyle name="Comma 14" xfId="6966" xr:uid="{6C3EBF58-9EDF-4A35-BAB1-6F6266EDCB5E}"/>
    <cellStyle name="Comma 14 2" xfId="17282" xr:uid="{47FACD85-2F2F-4664-A6F4-8FB9AD8C10F7}"/>
    <cellStyle name="Comma 15" xfId="9735" xr:uid="{835B7767-9723-4512-8847-DB7AC7DD167E}"/>
    <cellStyle name="Comma 15 2" xfId="20115" xr:uid="{338DCE00-20C1-45AB-BB81-F3CDAA4B3353}"/>
    <cellStyle name="Comma 16" xfId="12699" xr:uid="{09BB46C4-2014-4D53-BC30-83C21F623FB0}"/>
    <cellStyle name="Comma 2" xfId="334" xr:uid="{00000000-0005-0000-0000-000083010000}"/>
    <cellStyle name="Comma 2 2" xfId="335" xr:uid="{00000000-0005-0000-0000-000084010000}"/>
    <cellStyle name="Comma 2 3" xfId="29774" xr:uid="{5227C946-7F63-4EE8-8284-E4E6EB415A5B}"/>
    <cellStyle name="Comma 2 3 2" xfId="29862" xr:uid="{10F6A5FE-74E0-440D-A74D-278F1F95B7AD}"/>
    <cellStyle name="Comma 2 3 3" xfId="29828" xr:uid="{4099D3AD-783D-474C-B7A4-8A1DCD2ED82D}"/>
    <cellStyle name="Comma 2 4" xfId="29775" xr:uid="{07F6A33B-FDFD-4FC8-813F-77246AE10FB3}"/>
    <cellStyle name="Comma 2 5" xfId="29773" xr:uid="{1E060AD8-5F8F-4356-9B09-F97F6B04AD73}"/>
    <cellStyle name="Comma 3" xfId="336" xr:uid="{00000000-0005-0000-0000-000085010000}"/>
    <cellStyle name="Comma 3 2" xfId="337" xr:uid="{00000000-0005-0000-0000-000086010000}"/>
    <cellStyle name="Comma 3 2 2" xfId="29778" xr:uid="{279F59D1-1BCD-4184-929A-2FAC9086149C}"/>
    <cellStyle name="Comma 3 2 3" xfId="29777" xr:uid="{C5822A46-E1FF-4261-9E80-B4F1644632F7}"/>
    <cellStyle name="Comma 3 3" xfId="29779" xr:uid="{8D0A7090-F70A-4E89-AC39-FEFEAB7A1EF9}"/>
    <cellStyle name="Comma 3 3 2" xfId="29780" xr:uid="{CBAB4FCF-464F-42F9-B3CF-2E55CE91EE49}"/>
    <cellStyle name="Comma 3 3 3" xfId="29863" xr:uid="{55A2C4C7-5883-4D30-8057-E621F8365D86}"/>
    <cellStyle name="Comma 3 3 4" xfId="29829" xr:uid="{A0206900-83D4-4223-B505-6C30B20C2E2B}"/>
    <cellStyle name="Comma 3 4" xfId="29781" xr:uid="{443BF9C4-7714-4840-B26F-EEFE9452F776}"/>
    <cellStyle name="Comma 3 5" xfId="29776" xr:uid="{9A095E64-4262-40D3-84E3-501CEA74DB83}"/>
    <cellStyle name="Comma 4" xfId="338" xr:uid="{00000000-0005-0000-0000-000087010000}"/>
    <cellStyle name="Comma 4 2" xfId="339" xr:uid="{00000000-0005-0000-0000-000088010000}"/>
    <cellStyle name="Comma 4 2 2" xfId="1055" xr:uid="{00000000-0005-0000-0000-000089010000}"/>
    <cellStyle name="Comma 4 2 2 2" xfId="26056" xr:uid="{F8FBC10D-3A8B-411D-A52C-4A31DF23C601}"/>
    <cellStyle name="Comma 4 2 2 3" xfId="23431" xr:uid="{3A12A757-C28D-45BA-9605-C2ABB776642D}"/>
    <cellStyle name="Comma 4 2 3" xfId="939" xr:uid="{00000000-0005-0000-0000-00008A010000}"/>
    <cellStyle name="Comma 4 2 3 2" xfId="2613" xr:uid="{00000000-0005-0000-0000-0000CD010000}"/>
    <cellStyle name="Comma 4 2 4" xfId="2612" xr:uid="{00000000-0005-0000-0000-0000CE010000}"/>
    <cellStyle name="Comma 4 3" xfId="340" xr:uid="{00000000-0005-0000-0000-00008B010000}"/>
    <cellStyle name="Comma 4 4" xfId="341" xr:uid="{00000000-0005-0000-0000-00008C010000}"/>
    <cellStyle name="Comma 4 4 10" xfId="28700" xr:uid="{8DF90FEC-C955-464E-A88F-6C41258EDC3C}"/>
    <cellStyle name="Comma 4 4 11" xfId="14453" xr:uid="{5FD8F24E-F362-40B3-A134-5B61405C0462}"/>
    <cellStyle name="Comma 4 4 2" xfId="1056" xr:uid="{00000000-0005-0000-0000-00008D010000}"/>
    <cellStyle name="Comma 4 4 2 2" xfId="2616" xr:uid="{00000000-0005-0000-0000-0000D2010000}"/>
    <cellStyle name="Comma 4 4 2 3" xfId="2617" xr:uid="{00000000-0005-0000-0000-0000D3010000}"/>
    <cellStyle name="Comma 4 4 2 4" xfId="2615" xr:uid="{00000000-0005-0000-0000-0000D4010000}"/>
    <cellStyle name="Comma 4 4 2 5" xfId="2476" xr:uid="{00000000-0005-0000-0000-0000D1010000}"/>
    <cellStyle name="Comma 4 4 2 5 2" xfId="17287" xr:uid="{170414B8-2109-45B2-B31A-B01B7816023C}"/>
    <cellStyle name="Comma 4 4 2 6" xfId="9740" xr:uid="{870E9C06-F21F-48D0-A73E-594F08897484}"/>
    <cellStyle name="Comma 4 4 2 6 2" xfId="20120" xr:uid="{50906E8A-1881-4E5E-9001-6CC09E661A8D}"/>
    <cellStyle name="Comma 4 4 2 7" xfId="23943" xr:uid="{DE058A80-6032-427B-8550-A9C4445D2756}"/>
    <cellStyle name="Comma 4 4 2 8" xfId="14454" xr:uid="{5C3BDA32-3FD3-4050-A89A-BF6AA2C8A5EB}"/>
    <cellStyle name="Comma 4 4 3" xfId="1013" xr:uid="{00000000-0005-0000-0000-00008E010000}"/>
    <cellStyle name="Comma 4 4 3 2" xfId="2618" xr:uid="{00000000-0005-0000-0000-0000D5010000}"/>
    <cellStyle name="Comma 4 4 4" xfId="2619" xr:uid="{00000000-0005-0000-0000-0000D6010000}"/>
    <cellStyle name="Comma 4 4 5" xfId="2614" xr:uid="{00000000-0005-0000-0000-0000D7010000}"/>
    <cellStyle name="Comma 4 4 6" xfId="6970" xr:uid="{2147F52E-B9CA-485E-918E-99529749AE8F}"/>
    <cellStyle name="Comma 4 4 6 2" xfId="17286" xr:uid="{31CBA5CD-1605-4058-A883-0EBE63E99C9F}"/>
    <cellStyle name="Comma 4 4 7" xfId="9739" xr:uid="{4D04053F-C0B1-4979-96C2-396EC5B30945}"/>
    <cellStyle name="Comma 4 4 7 2" xfId="20119" xr:uid="{86B3C163-B23A-49DD-91F9-BA995F938DC9}"/>
    <cellStyle name="Comma 4 4 8" xfId="25760" xr:uid="{17F791CD-14E7-44C5-9519-26D6241D4816}"/>
    <cellStyle name="Comma 4 4 9" xfId="23656" xr:uid="{50845834-E366-458C-8E1E-703C2B7F9F04}"/>
    <cellStyle name="Comma 4 5" xfId="342" xr:uid="{00000000-0005-0000-0000-00008F010000}"/>
    <cellStyle name="Comma 4 5 2" xfId="1057" xr:uid="{00000000-0005-0000-0000-000090010000}"/>
    <cellStyle name="Comma 4 5 3" xfId="2621" xr:uid="{00000000-0005-0000-0000-0000DA010000}"/>
    <cellStyle name="Comma 4 5 4" xfId="2620" xr:uid="{00000000-0005-0000-0000-0000DB010000}"/>
    <cellStyle name="Comma 4 5 5" xfId="2477" xr:uid="{00000000-0005-0000-0000-0000D8010000}"/>
    <cellStyle name="Comma 4 5 5 2" xfId="17288" xr:uid="{87A78DA9-1A72-4D1D-BCF1-39BABEAC280A}"/>
    <cellStyle name="Comma 4 5 6" xfId="9741" xr:uid="{00444D8F-CEB7-4FD6-A58D-8C179D6E9463}"/>
    <cellStyle name="Comma 4 5 6 2" xfId="20121" xr:uid="{1575026E-6470-4B45-909D-F51D85654D5B}"/>
    <cellStyle name="Comma 4 5 7" xfId="25780" xr:uid="{F4589E9E-5E0F-4CE9-BE62-2475C8840AA3}"/>
    <cellStyle name="Comma 4 5 8" xfId="14455" xr:uid="{8CCE5EFF-9D8E-4A26-A749-2251603D1335}"/>
    <cellStyle name="Comma 4 6" xfId="938" xr:uid="{00000000-0005-0000-0000-000091010000}"/>
    <cellStyle name="Comma 4 6 2" xfId="2622" xr:uid="{00000000-0005-0000-0000-0000DC010000}"/>
    <cellStyle name="Comma 4 7" xfId="29782" xr:uid="{1598685E-D46F-4158-A811-D2A7163E365E}"/>
    <cellStyle name="Comma 5" xfId="343" xr:uid="{00000000-0005-0000-0000-000092010000}"/>
    <cellStyle name="Comma 5 10" xfId="344" xr:uid="{00000000-0005-0000-0000-000093010000}"/>
    <cellStyle name="Comma 5 10 10" xfId="12817" xr:uid="{778AC707-E53C-4080-838B-926414812840}"/>
    <cellStyle name="Comma 5 10 2" xfId="345" xr:uid="{00000000-0005-0000-0000-000094010000}"/>
    <cellStyle name="Comma 5 10 2 2" xfId="1059" xr:uid="{00000000-0005-0000-0000-000095010000}"/>
    <cellStyle name="Comma 5 10 2 2 2" xfId="3766" xr:uid="{00000000-0005-0000-0000-000088010000}"/>
    <cellStyle name="Comma 5 10 2 2 2 2" xfId="18785" xr:uid="{287B62E0-3340-488C-AC81-477DBBAC8A36}"/>
    <cellStyle name="Comma 5 10 2 2 3" xfId="11238" xr:uid="{28F6F40F-9C43-441F-AD08-050AC4883211}"/>
    <cellStyle name="Comma 5 10 2 2 3 2" xfId="21618" xr:uid="{18E21192-70C9-4AD9-B9E8-EBC316EA6E6D}"/>
    <cellStyle name="Comma 5 10 2 2 4" xfId="23337" xr:uid="{A71C906B-282A-4FEE-81D0-BD12CA766BD7}"/>
    <cellStyle name="Comma 5 10 2 2 5" xfId="28513" xr:uid="{BFE1EAC2-4583-491B-A1E8-DF3284C6CE09}"/>
    <cellStyle name="Comma 5 10 2 2 6" xfId="15952" xr:uid="{5308DB80-DCBA-4A02-AEC9-197DB2EF5311}"/>
    <cellStyle name="Comma 5 10 2 3" xfId="1812" xr:uid="{00000000-0005-0000-0000-000096010000}"/>
    <cellStyle name="Comma 5 10 2 3 2" xfId="4006" xr:uid="{00000000-0005-0000-0000-0000DF010000}"/>
    <cellStyle name="Comma 5 10 2 3 3" xfId="26532" xr:uid="{00B5D483-A08E-4A28-B379-87A93331F491}"/>
    <cellStyle name="Comma 5 10 2 4" xfId="1020" xr:uid="{00000000-0005-0000-0000-000097010000}"/>
    <cellStyle name="Comma 5 10 2 4 2" xfId="6042" xr:uid="{3470A824-E662-4E04-9E07-A96D5D755A65}"/>
    <cellStyle name="Comma 5 10 2 5" xfId="23601" xr:uid="{D98173F1-49E6-40AB-8285-53DE130ACCFC}"/>
    <cellStyle name="Comma 5 10 2 5 2" xfId="26088" xr:uid="{26EBB434-1514-4CDB-BDBE-6417F9069DE3}"/>
    <cellStyle name="Comma 5 10 2 6" xfId="27068" xr:uid="{6CD4BB9D-2274-48DD-8291-7B6E7D8548A6}"/>
    <cellStyle name="Comma 5 10 2 7" xfId="13828" xr:uid="{28DEE5FA-5FD3-4A04-A7E5-29BDEC9ACE47}"/>
    <cellStyle name="Comma 5 10 3" xfId="1058" xr:uid="{00000000-0005-0000-0000-000098010000}"/>
    <cellStyle name="Comma 5 10 3 2" xfId="3624" xr:uid="{00000000-0005-0000-0000-000089010000}"/>
    <cellStyle name="Comma 5 10 3 2 2" xfId="8161" xr:uid="{55944E95-D5CD-40D2-A1C2-32694D306355}"/>
    <cellStyle name="Comma 5 10 3 2 2 2" xfId="18482" xr:uid="{B6A79C87-E4FB-496C-B28C-42B18D061A25}"/>
    <cellStyle name="Comma 5 10 3 2 3" xfId="10935" xr:uid="{E713250E-8A67-4127-A568-22DD85456B18}"/>
    <cellStyle name="Comma 5 10 3 2 3 2" xfId="21315" xr:uid="{F2132B3A-E789-413A-8313-F751721B6BF0}"/>
    <cellStyle name="Comma 5 10 3 2 4" xfId="15649" xr:uid="{006B80FD-31F0-49BC-88ED-D27A2BE025BD}"/>
    <cellStyle name="Comma 5 10 3 3" xfId="3946" xr:uid="{00000000-0005-0000-0000-0000E0010000}"/>
    <cellStyle name="Comma 5 10 3 4" xfId="6043" xr:uid="{0D8A7AD2-F989-45A2-9661-0D859CC0FD9A}"/>
    <cellStyle name="Comma 5 10 3 5" xfId="24705" xr:uid="{C58672D4-38D3-44CB-94D0-A72808AE24F5}"/>
    <cellStyle name="Comma 5 10 3 6" xfId="13379" xr:uid="{F4E049CA-C6F2-49EF-B371-E0678C64D122}"/>
    <cellStyle name="Comma 5 10 4" xfId="1427" xr:uid="{00000000-0005-0000-0000-000099010000}"/>
    <cellStyle name="Comma 5 10 4 2" xfId="3269" xr:uid="{00000000-0005-0000-0000-000087010000}"/>
    <cellStyle name="Comma 5 10 4 2 2" xfId="7771" xr:uid="{04370B48-EA96-47B7-A136-4F00EFF34AF9}"/>
    <cellStyle name="Comma 5 10 4 2 2 2" xfId="18092" xr:uid="{FD527457-AE49-45C1-9397-2EDEE2395902}"/>
    <cellStyle name="Comma 5 10 4 2 3" xfId="10545" xr:uid="{EF161B95-4BE9-4097-905F-6F16C9FB3109}"/>
    <cellStyle name="Comma 5 10 4 2 3 2" xfId="20925" xr:uid="{1AE6F383-DCC4-47E1-AC31-59DC639F7776}"/>
    <cellStyle name="Comma 5 10 4 2 4" xfId="28575" xr:uid="{3D86DD78-9308-4DA9-A662-E52914F98B30}"/>
    <cellStyle name="Comma 5 10 4 2 5" xfId="28580" xr:uid="{F41134F0-E335-492B-A1A8-8259D4631370}"/>
    <cellStyle name="Comma 5 10 4 2 6" xfId="15259" xr:uid="{332E7182-2480-4FF1-B42D-8219CDD7F37A}"/>
    <cellStyle name="Comma 5 10 4 3" xfId="3900" xr:uid="{00000000-0005-0000-0000-0000E1010000}"/>
    <cellStyle name="Comma 5 10 4 4" xfId="2623" xr:uid="{00000000-0005-0000-0000-0000E1010000}"/>
    <cellStyle name="Comma 5 10 5" xfId="948" xr:uid="{00000000-0005-0000-0000-00009A010000}"/>
    <cellStyle name="Comma 5 10 5 2" xfId="9061" xr:uid="{614EF3C1-7BA1-4B00-82B5-50347BF48DAB}"/>
    <cellStyle name="Comma 5 10 5 2 2" xfId="29212" xr:uid="{548ED689-F9E1-4666-AE6F-7931A7A24CA4}"/>
    <cellStyle name="Comma 5 10 5 2 3" xfId="26325" xr:uid="{C404414B-8CAC-4BD1-97AF-408E31121B26}"/>
    <cellStyle name="Comma 5 10 5 2 4" xfId="19385" xr:uid="{F975394A-9D87-43CB-96F9-6D8BD4E61AEE}"/>
    <cellStyle name="Comma 5 10 5 3" xfId="11838" xr:uid="{0DDFB736-1C3A-44FD-9646-89FB66379BBE}"/>
    <cellStyle name="Comma 5 10 5 3 2" xfId="22218" xr:uid="{7515658F-29D8-467C-92C4-0987DF20728E}"/>
    <cellStyle name="Comma 5 10 5 4" xfId="25569" xr:uid="{37529327-E906-4BB0-B414-8D0490C4826E}"/>
    <cellStyle name="Comma 5 10 5 5" xfId="16552" xr:uid="{FDE638E1-F35E-403B-8A88-78ECC760D346}"/>
    <cellStyle name="Comma 5 10 6" xfId="5367" xr:uid="{EFB50493-174E-4823-8B23-782CF66E03D2}"/>
    <cellStyle name="Comma 5 10 6 2" xfId="28297" xr:uid="{F75BF973-3640-4867-83F7-CFE6C7B4BCC7}"/>
    <cellStyle name="Comma 5 10 6 3" xfId="26807" xr:uid="{9A2636CA-5255-49DA-BF1E-45CAAF6933A8}"/>
    <cellStyle name="Comma 5 10 6 4" xfId="14457" xr:uid="{C1C792BF-D18A-447C-BF15-6AB8477E6F23}"/>
    <cellStyle name="Comma 5 10 7" xfId="6972" xr:uid="{9CF1EE3C-E668-450A-A01A-09DC2480CA5F}"/>
    <cellStyle name="Comma 5 10 7 2" xfId="28280" xr:uid="{03A750ED-19E3-4A0A-816C-FD4B6E1CD9CA}"/>
    <cellStyle name="Comma 5 10 7 3" xfId="27624" xr:uid="{C51A34C5-9572-47DE-B52D-6C7DC23B0C14}"/>
    <cellStyle name="Comma 5 10 7 4" xfId="17290" xr:uid="{A1AD8CA8-59E1-446D-871C-B541B2F37F89}"/>
    <cellStyle name="Comma 5 10 8" xfId="9743" xr:uid="{B0473615-A740-44A0-B440-2A48E7D1388F}"/>
    <cellStyle name="Comma 5 10 8 2" xfId="20123" xr:uid="{B367F24C-3338-4562-9187-CD02F54F7879}"/>
    <cellStyle name="Comma 5 10 9" xfId="24155" xr:uid="{D02FD902-0B02-499E-8829-901CC928031D}"/>
    <cellStyle name="Comma 5 11" xfId="346" xr:uid="{00000000-0005-0000-0000-00009B010000}"/>
    <cellStyle name="Comma 5 11 10" xfId="12975" xr:uid="{DF5849EA-E516-4A53-B244-8590AE44F03F}"/>
    <cellStyle name="Comma 5 11 2" xfId="1060" xr:uid="{00000000-0005-0000-0000-00009C010000}"/>
    <cellStyle name="Comma 5 11 2 2" xfId="3767" xr:uid="{00000000-0005-0000-0000-00008B010000}"/>
    <cellStyle name="Comma 5 11 2 2 2" xfId="8464" xr:uid="{C57CA58E-88EE-4D80-A758-701992C34776}"/>
    <cellStyle name="Comma 5 11 2 2 2 2" xfId="18786" xr:uid="{3BCA8ABA-1ADB-4BCE-B851-D5BCAA511EFE}"/>
    <cellStyle name="Comma 5 11 2 2 3" xfId="11239" xr:uid="{22995E50-C886-4586-BC44-5AA3D66C3DB5}"/>
    <cellStyle name="Comma 5 11 2 2 3 2" xfId="21619" xr:uid="{EF3FBC45-185F-418E-9EC1-4BF55721A613}"/>
    <cellStyle name="Comma 5 11 2 2 4" xfId="27219" xr:uid="{CC5233AE-155A-4EA7-B546-E1F6CEA995C6}"/>
    <cellStyle name="Comma 5 11 2 2 5" xfId="27406" xr:uid="{5997D7CF-DF2B-4F5A-8597-B2F9529266D1}"/>
    <cellStyle name="Comma 5 11 2 2 6" xfId="15953" xr:uid="{7C4A05CE-FEED-415F-95FB-0F870385C46C}"/>
    <cellStyle name="Comma 5 11 2 3" xfId="3990" xr:uid="{00000000-0005-0000-0000-0000E3010000}"/>
    <cellStyle name="Comma 5 11 2 4" xfId="6044" xr:uid="{BF775ED7-CA61-4C9C-83F9-093EF4D16FA7}"/>
    <cellStyle name="Comma 5 11 2 5" xfId="23041" xr:uid="{82F92895-7CBE-4437-83AC-F8845C14C623}"/>
    <cellStyle name="Comma 5 11 2 6" xfId="13829" xr:uid="{02A6FD68-0D55-4C63-8847-FE5F23ED7D90}"/>
    <cellStyle name="Comma 5 11 3" xfId="1813" xr:uid="{00000000-0005-0000-0000-00009D010000}"/>
    <cellStyle name="Comma 5 11 3 2" xfId="2625" xr:uid="{00000000-0005-0000-0000-0000E4010000}"/>
    <cellStyle name="Comma 5 11 3 3" xfId="25346" xr:uid="{9462C091-B63A-4363-9EA3-18B4447777E7}"/>
    <cellStyle name="Comma 5 11 4" xfId="982" xr:uid="{00000000-0005-0000-0000-00009E010000}"/>
    <cellStyle name="Comma 5 11 4 2" xfId="2624" xr:uid="{00000000-0005-0000-0000-0000E5010000}"/>
    <cellStyle name="Comma 5 11 4 3" xfId="26068" xr:uid="{12B1E1B6-458C-4BEC-9C69-BD36D4174D00}"/>
    <cellStyle name="Comma 5 11 5" xfId="4544" xr:uid="{0131695F-5D89-42B3-B55F-6A11D20683B1}"/>
    <cellStyle name="Comma 5 11 5 2" xfId="9260" xr:uid="{3318E1AF-56F3-4F67-B1F0-93098D88673A}"/>
    <cellStyle name="Comma 5 11 5 2 2" xfId="19584" xr:uid="{E5E93DAC-F211-4844-ACBC-631853BBFBF8}"/>
    <cellStyle name="Comma 5 11 5 3" xfId="12037" xr:uid="{CA1F19B5-1477-461A-9255-B4DC87948C4E}"/>
    <cellStyle name="Comma 5 11 5 3 2" xfId="22417" xr:uid="{94C763D7-86A1-41BB-A1F1-3B8DCAA9F039}"/>
    <cellStyle name="Comma 5 11 5 4" xfId="27201" xr:uid="{6E75243E-FA72-4EAC-8BD3-181F07868356}"/>
    <cellStyle name="Comma 5 11 5 5" xfId="26323" xr:uid="{4FE32454-A91A-4F73-B5B5-FD946703DD35}"/>
    <cellStyle name="Comma 5 11 5 6" xfId="16751" xr:uid="{0AF71392-12AB-4CD8-91AE-0B2FF3C506C6}"/>
    <cellStyle name="Comma 5 11 6" xfId="5368" xr:uid="{C6278718-5467-46BB-BC2E-4660EA87B222}"/>
    <cellStyle name="Comma 5 11 6 2" xfId="27695" xr:uid="{7546C2AC-6411-4689-87C6-BE03D7D2C83A}"/>
    <cellStyle name="Comma 5 11 6 3" xfId="27692" xr:uid="{49BD2C2E-25D5-451E-B720-A39CBF95D442}"/>
    <cellStyle name="Comma 5 11 6 4" xfId="14458" xr:uid="{1E6E8785-EE38-4EF1-8D4F-5E527D9BA830}"/>
    <cellStyle name="Comma 5 11 7" xfId="6973" xr:uid="{FA112089-5B68-4E78-8646-F8BE9F438969}"/>
    <cellStyle name="Comma 5 11 7 2" xfId="17291" xr:uid="{BC7877F3-9715-4A48-A652-CD44D1B3B090}"/>
    <cellStyle name="Comma 5 11 8" xfId="9744" xr:uid="{5A942C16-9018-4283-BA74-C40324DCE5B4}"/>
    <cellStyle name="Comma 5 11 8 2" xfId="20124" xr:uid="{6706BEA3-40A1-4719-B4F1-3DB0BF781B2C}"/>
    <cellStyle name="Comma 5 11 9" xfId="25591" xr:uid="{DA703C8D-37D7-4ABB-979B-4D79062F1F38}"/>
    <cellStyle name="Comma 5 12" xfId="1644" xr:uid="{00000000-0005-0000-0000-00009F010000}"/>
    <cellStyle name="Comma 5 12 2" xfId="2627" xr:uid="{00000000-0005-0000-0000-0000E7010000}"/>
    <cellStyle name="Comma 5 12 2 2" xfId="23949" xr:uid="{0AD6ACAD-E719-4355-9821-E0C43343ECAC}"/>
    <cellStyle name="Comma 5 12 2 3" xfId="25658" xr:uid="{6F120046-B28E-4438-A10E-376B8FC0E52C}"/>
    <cellStyle name="Comma 5 12 3" xfId="2628" xr:uid="{00000000-0005-0000-0000-0000E8010000}"/>
    <cellStyle name="Comma 5 12 3 2" xfId="23565" xr:uid="{452AF068-D194-4B0E-8A87-8CAA11D5E8E9}"/>
    <cellStyle name="Comma 5 12 3 3" xfId="24667" xr:uid="{8A1A552E-0241-4CDD-9187-37FF4A9A365C}"/>
    <cellStyle name="Comma 5 12 4" xfId="2626" xr:uid="{00000000-0005-0000-0000-0000E9010000}"/>
    <cellStyle name="Comma 5 12 5" xfId="5369" xr:uid="{DA5D08D8-AC06-41B3-9FB3-C4ADACA760CE}"/>
    <cellStyle name="Comma 5 12 5 2" xfId="14459" xr:uid="{44A3A3E3-DB53-4E2F-BA57-322A98F09423}"/>
    <cellStyle name="Comma 5 12 6" xfId="6974" xr:uid="{596C565D-1635-41EA-BA5F-20EB57315625}"/>
    <cellStyle name="Comma 5 12 6 2" xfId="17292" xr:uid="{4B829DFC-9841-4FD5-A64C-602BC7DAD1F6}"/>
    <cellStyle name="Comma 5 12 7" xfId="9745" xr:uid="{A73C9F8F-5806-4509-8166-998F6C8987DC}"/>
    <cellStyle name="Comma 5 12 7 2" xfId="20125" xr:uid="{D7E72DFE-DBCD-4B5D-AB4C-45DA56D4DDEC}"/>
    <cellStyle name="Comma 5 12 8" xfId="25084" xr:uid="{7BA72850-CFB2-4269-A351-C02070C463CA}"/>
    <cellStyle name="Comma 5 12 9" xfId="13673" xr:uid="{DC39C230-E32C-406F-A255-AB25016902B1}"/>
    <cellStyle name="Comma 5 13" xfId="1052" xr:uid="{00000000-0005-0000-0000-0000A0010000}"/>
    <cellStyle name="Comma 5 13 2" xfId="3407" xr:uid="{00000000-0005-0000-0000-00008D010000}"/>
    <cellStyle name="Comma 5 13 2 2" xfId="7927" xr:uid="{EFE22162-8B60-4B7C-A7F4-FBDFAA36A73A}"/>
    <cellStyle name="Comma 5 13 2 2 2" xfId="18248" xr:uid="{363541DC-0A79-4A75-B174-21C56BB10F04}"/>
    <cellStyle name="Comma 5 13 2 3" xfId="10701" xr:uid="{300AAE26-4AD6-4BD6-9DA9-2A0CB72CCBFC}"/>
    <cellStyle name="Comma 5 13 2 3 2" xfId="21081" xr:uid="{EC7F4824-9B6F-4205-8C3B-21DD8186EC9B}"/>
    <cellStyle name="Comma 5 13 2 4" xfId="28052" xr:uid="{2416C1AE-A7A4-43B5-BB89-E3172EBEC663}"/>
    <cellStyle name="Comma 5 13 2 5" xfId="26898" xr:uid="{037FCB16-C878-45A9-8360-160D2B87C362}"/>
    <cellStyle name="Comma 5 13 2 6" xfId="15415" xr:uid="{ABF22AA1-EB57-4BBC-BC3C-A66C46CC331E}"/>
    <cellStyle name="Comma 5 13 3" xfId="3899" xr:uid="{00000000-0005-0000-0000-0000EA010000}"/>
    <cellStyle name="Comma 5 13 4" xfId="2629" xr:uid="{00000000-0005-0000-0000-0000EA010000}"/>
    <cellStyle name="Comma 5 13 5" xfId="25541" xr:uid="{253955B0-1669-4AD3-B5FC-079C5CB8FADA}"/>
    <cellStyle name="Comma 5 13 6" xfId="13128" xr:uid="{75483CEF-1E6E-4EE6-842C-3B6568D6377E}"/>
    <cellStyle name="Comma 5 14" xfId="940" xr:uid="{00000000-0005-0000-0000-0000A1010000}"/>
    <cellStyle name="Comma 5 14 2" xfId="7658" xr:uid="{0F93EFB8-2076-45F7-85EB-973CF1A91A5C}"/>
    <cellStyle name="Comma 5 14 2 2" xfId="27941" xr:uid="{4137D5CC-AE4B-48E4-90C4-22FCF72BE14C}"/>
    <cellStyle name="Comma 5 14 2 3" xfId="28531" xr:uid="{FF140496-B188-499D-A40C-D308B315C268}"/>
    <cellStyle name="Comma 5 14 2 4" xfId="17977" xr:uid="{72A41105-B877-40DC-B41C-7DE2911A5561}"/>
    <cellStyle name="Comma 5 14 3" xfId="10430" xr:uid="{03B98DFD-0413-44CA-BBED-B23017835F72}"/>
    <cellStyle name="Comma 5 14 3 2" xfId="20810" xr:uid="{3D3DC533-482A-47C9-870E-3712CED9A54D}"/>
    <cellStyle name="Comma 5 14 4" xfId="25012" xr:uid="{C1BFEA4F-C36E-4F70-8148-724EB2796980}"/>
    <cellStyle name="Comma 5 14 5" xfId="15144" xr:uid="{EA4488ED-20FF-402F-A9FF-BEF6E135E6F0}"/>
    <cellStyle name="Comma 5 15" xfId="4208" xr:uid="{CD0E1788-A5AB-43B2-B4CE-6670C247AF09}"/>
    <cellStyle name="Comma 5 15 2" xfId="8988" xr:uid="{CFC42415-1417-41CD-AAB0-28D02155A63C}"/>
    <cellStyle name="Comma 5 15 2 2" xfId="19312" xr:uid="{91CBD033-482E-43A5-AA44-2928377443EE}"/>
    <cellStyle name="Comma 5 15 3" xfId="11765" xr:uid="{60CDDDCD-1484-45EB-ACF6-18CED3D00DF2}"/>
    <cellStyle name="Comma 5 15 3 2" xfId="22145" xr:uid="{9FBFC20A-C461-42CA-AE16-A99270D4D2F9}"/>
    <cellStyle name="Comma 5 15 4" xfId="23911" xr:uid="{03D74646-D148-4302-B26C-5436B77B3E89}"/>
    <cellStyle name="Comma 5 15 5" xfId="27711" xr:uid="{07E4D44E-8829-4529-825E-F8EE64EF169F}"/>
    <cellStyle name="Comma 5 15 6" xfId="16479" xr:uid="{6E1FA25F-F9F3-4E15-B15D-B0EC8A226304}"/>
    <cellStyle name="Comma 5 16" xfId="5366" xr:uid="{19D31D24-0DDC-41D6-9C48-5EF61BF3FD29}"/>
    <cellStyle name="Comma 5 16 2" xfId="14456" xr:uid="{B2B96584-BFE1-4EA9-88BE-060821D198B6}"/>
    <cellStyle name="Comma 5 17" xfId="6971" xr:uid="{B782DA9E-3BF5-4DDD-AD5F-F396A25CEFB8}"/>
    <cellStyle name="Comma 5 17 2" xfId="17289" xr:uid="{F40C0631-AE72-498E-A839-2802FDF4634F}"/>
    <cellStyle name="Comma 5 18" xfId="9742" xr:uid="{2A8D4CF2-4F5F-4C6F-BBB0-CA8CA8034716}"/>
    <cellStyle name="Comma 5 18 2" xfId="20122" xr:uid="{C59E9839-EF7F-4C4B-BFE9-205D7961CF0D}"/>
    <cellStyle name="Comma 5 19" xfId="24925" xr:uid="{6D84C3AE-20E5-41AE-847B-2A3F88A51993}"/>
    <cellStyle name="Comma 5 2" xfId="347" xr:uid="{00000000-0005-0000-0000-0000A2010000}"/>
    <cellStyle name="Comma 5 2 2" xfId="2478" xr:uid="{00000000-0005-0000-0000-0000EC010000}"/>
    <cellStyle name="Comma 5 2 2 2" xfId="2631" xr:uid="{00000000-0005-0000-0000-0000ED010000}"/>
    <cellStyle name="Comma 5 2 2 3" xfId="2632" xr:uid="{00000000-0005-0000-0000-0000EE010000}"/>
    <cellStyle name="Comma 5 2 2 4" xfId="2630" xr:uid="{00000000-0005-0000-0000-0000EF010000}"/>
    <cellStyle name="Comma 5 2 2 5" xfId="6975" xr:uid="{6C10B3DA-05FD-49DA-A232-A31D01F3134B}"/>
    <cellStyle name="Comma 5 2 2 5 2" xfId="17293" xr:uid="{68A798AE-AB46-434D-AD14-20C434E8C5C5}"/>
    <cellStyle name="Comma 5 2 2 6" xfId="9746" xr:uid="{7400D8EC-395F-4CDB-9B47-37E1732C22B9}"/>
    <cellStyle name="Comma 5 2 2 6 2" xfId="20126" xr:uid="{D933044A-7540-4C0E-B31D-9F5D44C01F4B}"/>
    <cellStyle name="Comma 5 2 2 7" xfId="25297" xr:uid="{A50758B6-9BB1-4FD7-BED3-90C534FF3FC2}"/>
    <cellStyle name="Comma 5 2 2 8" xfId="14460" xr:uid="{0F41FDD9-BF6F-4E73-82B8-7E4B6E49E110}"/>
    <cellStyle name="Comma 5 2 2 9" xfId="29784" xr:uid="{3402A6A3-3196-417A-A32B-5E7C1AC597D1}"/>
    <cellStyle name="Comma 5 2 3" xfId="29785" xr:uid="{B21074E8-1018-4C1E-932F-E6B181808BDF}"/>
    <cellStyle name="Comma 5 2 4" xfId="29783" xr:uid="{E800334B-DC0F-4F6A-A251-C1087E8A9E64}"/>
    <cellStyle name="Comma 5 20" xfId="12700" xr:uid="{C7A76046-0472-404D-8A38-4F12EB3B06DC}"/>
    <cellStyle name="Comma 5 3" xfId="348" xr:uid="{00000000-0005-0000-0000-0000A3010000}"/>
    <cellStyle name="Comma 5 3 10" xfId="5370" xr:uid="{5E8A76AB-C50C-43A1-AE57-789C21A8EEB0}"/>
    <cellStyle name="Comma 5 3 10 2" xfId="14461" xr:uid="{DEEAF4EE-96B7-4393-9F88-5E61450507F0}"/>
    <cellStyle name="Comma 5 3 11" xfId="6976" xr:uid="{E4761B5A-34DD-47B3-A2FA-8654F8174FAB}"/>
    <cellStyle name="Comma 5 3 11 2" xfId="17294" xr:uid="{327641FA-1BDB-4470-B4F3-30B6A5D79B17}"/>
    <cellStyle name="Comma 5 3 12" xfId="9747" xr:uid="{4CD5D8A9-9B95-40B2-BF25-CB73A565542D}"/>
    <cellStyle name="Comma 5 3 12 2" xfId="20127" xr:uid="{F9440DAC-700D-426A-8091-8D24FE4C616F}"/>
    <cellStyle name="Comma 5 3 13" xfId="25575" xr:uid="{71A5D188-12D7-466E-81C0-9C81B59EBD00}"/>
    <cellStyle name="Comma 5 3 14" xfId="12726" xr:uid="{76EE351D-A07F-4E7C-B506-22C378442E28}"/>
    <cellStyle name="Comma 5 3 2" xfId="349" xr:uid="{00000000-0005-0000-0000-0000A4010000}"/>
    <cellStyle name="Comma 5 3 2 10" xfId="6977" xr:uid="{3C2C7DDC-27A9-48A1-ACA8-B09A4C0D3465}"/>
    <cellStyle name="Comma 5 3 2 10 2" xfId="17295" xr:uid="{024D8B27-715F-4703-9724-9C739345E1E6}"/>
    <cellStyle name="Comma 5 3 2 11" xfId="9748" xr:uid="{CCD289F7-493C-43FD-8858-818A26E6275A}"/>
    <cellStyle name="Comma 5 3 2 11 2" xfId="20128" xr:uid="{F4754542-90A1-4753-84E1-8CAE5D4E07EB}"/>
    <cellStyle name="Comma 5 3 2 12" xfId="24215" xr:uid="{118F95E1-5A4B-430F-8A71-17245A45740C}"/>
    <cellStyle name="Comma 5 3 2 13" xfId="12786" xr:uid="{5D885957-E78E-47A7-B094-5D9BEEA4D6E2}"/>
    <cellStyle name="Comma 5 3 2 2" xfId="1062" xr:uid="{00000000-0005-0000-0000-0000A5010000}"/>
    <cellStyle name="Comma 5 3 2 2 10" xfId="13351" xr:uid="{0075A1B8-0383-4745-A910-26F0C351F336}"/>
    <cellStyle name="Comma 5 3 2 2 2" xfId="1430" xr:uid="{00000000-0005-0000-0000-0000A6010000}"/>
    <cellStyle name="Comma 5 3 2 2 2 2" xfId="1816" xr:uid="{00000000-0005-0000-0000-0000A7010000}"/>
    <cellStyle name="Comma 5 3 2 2 2 2 2" xfId="6541" xr:uid="{886B6DC7-E287-40AD-BF16-6B6348DF1514}"/>
    <cellStyle name="Comma 5 3 2 2 2 2 2 2" xfId="26208" xr:uid="{7D00803E-354F-43C8-931E-31E6118FFAC2}"/>
    <cellStyle name="Comma 5 3 2 2 2 2 2 3" xfId="26141" xr:uid="{F1384FE0-8BDA-494B-9B06-55B6D9B0DBBD}"/>
    <cellStyle name="Comma 5 3 2 2 2 2 2 4" xfId="15956" xr:uid="{152C2B3D-4BE5-4CF9-857F-E762513383EC}"/>
    <cellStyle name="Comma 5 3 2 2 2 2 3" xfId="8467" xr:uid="{5EE4210F-3822-4CAD-B5C9-95C4308967F7}"/>
    <cellStyle name="Comma 5 3 2 2 2 2 3 2" xfId="29026" xr:uid="{F3180BEA-8330-469B-B176-2AB84319BA05}"/>
    <cellStyle name="Comma 5 3 2 2 2 2 3 3" xfId="27518" xr:uid="{AF3718C0-05B7-4A71-9FB3-E058D1175BBD}"/>
    <cellStyle name="Comma 5 3 2 2 2 2 3 4" xfId="18789" xr:uid="{3C768047-8BAA-40A6-94C3-E5CC230E0B22}"/>
    <cellStyle name="Comma 5 3 2 2 2 2 4" xfId="11242" xr:uid="{B63B6A04-B29D-4665-84DD-A97368878C13}"/>
    <cellStyle name="Comma 5 3 2 2 2 2 4 2" xfId="21622" xr:uid="{31BD46DE-49F7-4878-ABB7-9D1B776D5409}"/>
    <cellStyle name="Comma 5 3 2 2 2 2 5" xfId="24604" xr:uid="{AB807F14-F474-4B44-B367-485666944D01}"/>
    <cellStyle name="Comma 5 3 2 2 2 2 6" xfId="13832" xr:uid="{CC8C0C8B-0014-4B42-B033-CE82C03D0BEC}"/>
    <cellStyle name="Comma 5 3 2 2 2 3" xfId="3627" xr:uid="{00000000-0005-0000-0000-000092010000}"/>
    <cellStyle name="Comma 5 3 2 2 2 3 2" xfId="8164" xr:uid="{447B6518-AA7A-45CF-80E1-ABDFC3642F55}"/>
    <cellStyle name="Comma 5 3 2 2 2 3 2 2" xfId="27828" xr:uid="{F3A6504D-5C2D-4557-8DED-7AC04BA5AF5A}"/>
    <cellStyle name="Comma 5 3 2 2 2 3 2 3" xfId="28109" xr:uid="{0386784A-9793-4735-BEE7-83FFBA3F98DB}"/>
    <cellStyle name="Comma 5 3 2 2 2 3 2 4" xfId="18485" xr:uid="{EDCF54FB-98A9-4F60-A071-369464B32FEC}"/>
    <cellStyle name="Comma 5 3 2 2 2 3 3" xfId="10938" xr:uid="{CCDE19E9-4865-470A-8BE0-8847C104EEF1}"/>
    <cellStyle name="Comma 5 3 2 2 2 3 3 2" xfId="21318" xr:uid="{8F76AD3D-5EE5-4D0F-8514-649921D3E0CF}"/>
    <cellStyle name="Comma 5 3 2 2 2 3 4" xfId="25048" xr:uid="{6A8B4882-E907-4EA9-ACC0-0CFD8A28DAFA}"/>
    <cellStyle name="Comma 5 3 2 2 2 3 5" xfId="15652" xr:uid="{D3503C9E-6E3F-442F-B849-589FE0F96021}"/>
    <cellStyle name="Comma 5 3 2 2 2 4" xfId="3953" xr:uid="{00000000-0005-0000-0000-0000F3010000}"/>
    <cellStyle name="Comma 5 3 2 2 2 5" xfId="2636" xr:uid="{00000000-0005-0000-0000-0000F3010000}"/>
    <cellStyle name="Comma 5 3 2 2 2 5 2" xfId="4677" xr:uid="{9E0E5BD4-4785-474D-8913-7BAABCCFF39E}"/>
    <cellStyle name="Comma 5 3 2 2 2 5 2 2" xfId="19718" xr:uid="{33B11970-60B3-4CF5-99A0-78C3CC512EED}"/>
    <cellStyle name="Comma 5 3 2 2 2 5 3" xfId="12171" xr:uid="{511748D2-3374-4A80-96FC-B89FE11ECA5E}"/>
    <cellStyle name="Comma 5 3 2 2 2 5 3 2" xfId="22551" xr:uid="{D49CEB4A-6B18-4A82-A094-0BF676795D4D}"/>
    <cellStyle name="Comma 5 3 2 2 2 5 4" xfId="16885" xr:uid="{B42CEA95-08DE-455C-80A3-60CC18C61F3E}"/>
    <cellStyle name="Comma 5 3 2 2 2 6" xfId="6045" xr:uid="{0CDAD628-FB18-43DF-85E9-CE82AF2EEB5A}"/>
    <cellStyle name="Comma 5 3 2 2 2 7" xfId="24027" xr:uid="{DE92E204-419C-44E2-BBD0-B39288370F2C}"/>
    <cellStyle name="Comma 5 3 2 2 2 8" xfId="13382" xr:uid="{9C26F697-D572-4968-B4B8-C06A1CB116CD}"/>
    <cellStyle name="Comma 5 3 2 2 3" xfId="1817" xr:uid="{00000000-0005-0000-0000-0000A8010000}"/>
    <cellStyle name="Comma 5 3 2 2 3 2" xfId="3770" xr:uid="{00000000-0005-0000-0000-000094010000}"/>
    <cellStyle name="Comma 5 3 2 2 3 2 2" xfId="8468" xr:uid="{5D89DB19-1A35-4620-B258-334EB63389F9}"/>
    <cellStyle name="Comma 5 3 2 2 3 2 2 2" xfId="29027" xr:uid="{726BB56E-9535-4D69-A1DF-D998D1FE82B5}"/>
    <cellStyle name="Comma 5 3 2 2 3 2 2 3" xfId="28125" xr:uid="{ECE330F3-904A-4340-905C-7E48FB0DAD3E}"/>
    <cellStyle name="Comma 5 3 2 2 3 2 2 4" xfId="18790" xr:uid="{131BDAAD-B65A-433B-AA4C-A5ED3E8E842B}"/>
    <cellStyle name="Comma 5 3 2 2 3 2 3" xfId="11243" xr:uid="{F2538A1D-3D27-405E-BBF3-34CE78D45621}"/>
    <cellStyle name="Comma 5 3 2 2 3 2 3 2" xfId="21623" xr:uid="{F20218B6-F764-4BD3-B700-D1E4537B5B13}"/>
    <cellStyle name="Comma 5 3 2 2 3 2 4" xfId="23592" xr:uid="{C402FE6F-4762-4959-9A4B-348A6761296C}"/>
    <cellStyle name="Comma 5 3 2 2 3 2 5" xfId="15957" xr:uid="{A2D355A7-2D32-488D-A9C4-EB44E78710CE}"/>
    <cellStyle name="Comma 5 3 2 2 3 3" xfId="3092" xr:uid="{00000000-0005-0000-0000-0000F4010000}"/>
    <cellStyle name="Comma 5 3 2 2 3 4" xfId="2637" xr:uid="{00000000-0005-0000-0000-0000F4010000}"/>
    <cellStyle name="Comma 5 3 2 2 3 4 2" xfId="4817" xr:uid="{69BE28DC-3963-4396-9237-864CD7117D08}"/>
    <cellStyle name="Comma 5 3 2 2 3 4 2 2" xfId="19858" xr:uid="{8DC45395-D6F2-44AA-800B-22FF3D491D09}"/>
    <cellStyle name="Comma 5 3 2 2 3 4 3" xfId="12311" xr:uid="{98A8641B-A5D3-4D1D-A4CD-EA9C60C24F3D}"/>
    <cellStyle name="Comma 5 3 2 2 3 4 3 2" xfId="22691" xr:uid="{19A16E10-1D59-4C92-A8A6-49B8F44ED0B4}"/>
    <cellStyle name="Comma 5 3 2 2 3 4 4" xfId="17025" xr:uid="{8177ECD5-98EC-41EB-912D-316AAF4AB71A}"/>
    <cellStyle name="Comma 5 3 2 2 3 5" xfId="6046" xr:uid="{28AD277D-9F58-4EE2-AA36-844A3BC4380F}"/>
    <cellStyle name="Comma 5 3 2 2 3 6" xfId="25436" xr:uid="{E848DA9C-3018-441F-B14D-2E1FBD53CA2E}"/>
    <cellStyle name="Comma 5 3 2 2 3 7" xfId="13833" xr:uid="{EFE6D952-7DF9-4E3A-AFBD-90664C7F1C4A}"/>
    <cellStyle name="Comma 5 3 2 2 4" xfId="1815" xr:uid="{00000000-0005-0000-0000-0000A9010000}"/>
    <cellStyle name="Comma 5 3 2 2 4 2" xfId="3769" xr:uid="{00000000-0005-0000-0000-000095010000}"/>
    <cellStyle name="Comma 5 3 2 2 4 2 2" xfId="8466" xr:uid="{B27890B6-C440-40DD-B996-1C8D4993B799}"/>
    <cellStyle name="Comma 5 3 2 2 4 2 2 2" xfId="18788" xr:uid="{B68A1660-57D3-4030-B485-FF598C89229D}"/>
    <cellStyle name="Comma 5 3 2 2 4 2 3" xfId="11241" xr:uid="{31662C0D-59F1-4438-929D-E11A6783DD4A}"/>
    <cellStyle name="Comma 5 3 2 2 4 2 3 2" xfId="21621" xr:uid="{0AB6D7E6-54E0-4782-B040-B1FF1307A1CC}"/>
    <cellStyle name="Comma 5 3 2 2 4 2 4" xfId="28925" xr:uid="{19D604E8-D887-4F5A-89D4-AAEED34B66B1}"/>
    <cellStyle name="Comma 5 3 2 2 4 2 5" xfId="26200" xr:uid="{33F139DD-E907-4992-9284-3F9F0C63BF0B}"/>
    <cellStyle name="Comma 5 3 2 2 4 2 6" xfId="15955" xr:uid="{3B7093F5-1455-4677-A68C-BB41EA2B4DE2}"/>
    <cellStyle name="Comma 5 3 2 2 4 3" xfId="3975" xr:uid="{00000000-0005-0000-0000-0000F5010000}"/>
    <cellStyle name="Comma 5 3 2 2 4 4" xfId="2635" xr:uid="{00000000-0005-0000-0000-0000F5010000}"/>
    <cellStyle name="Comma 5 3 2 2 4 5" xfId="24493" xr:uid="{8F4EE5E6-E547-4E4D-9C69-D2E867C4D3FE}"/>
    <cellStyle name="Comma 5 3 2 2 4 6" xfId="13831" xr:uid="{5F720D80-555B-4D5A-911D-D18DCD53A22F}"/>
    <cellStyle name="Comma 5 3 2 2 5" xfId="1416" xr:uid="{00000000-0005-0000-0000-0000AA010000}"/>
    <cellStyle name="Comma 5 3 2 2 5 2" xfId="9379" xr:uid="{7FAC05B6-6A3D-4227-980C-06787D8BE8E3}"/>
    <cellStyle name="Comma 5 3 2 2 5 2 2" xfId="29330" xr:uid="{A8B03844-4C87-443F-B401-67892EB5578C}"/>
    <cellStyle name="Comma 5 3 2 2 5 2 3" xfId="28709" xr:uid="{3AC32F51-ED09-4BF1-93B3-FFE15E58A6BF}"/>
    <cellStyle name="Comma 5 3 2 2 5 2 4" xfId="19704" xr:uid="{666ED554-E333-4BB2-85FD-BA48190B464B}"/>
    <cellStyle name="Comma 5 3 2 2 5 3" xfId="12157" xr:uid="{5AFBFCF2-6CB6-4C34-A508-0D0AF3BFAF1F}"/>
    <cellStyle name="Comma 5 3 2 2 5 3 2" xfId="22537" xr:uid="{B5E8CCF7-BF1E-45C2-9077-7F4D3FA0D46A}"/>
    <cellStyle name="Comma 5 3 2 2 5 4" xfId="22985" xr:uid="{548E6CA3-5B85-4062-9A13-D5BBDCEC1152}"/>
    <cellStyle name="Comma 5 3 2 2 5 5" xfId="16871" xr:uid="{6FAFFD56-FBB6-45A0-AD6F-BB6AA8B2218D}"/>
    <cellStyle name="Comma 5 3 2 2 6" xfId="5372" xr:uid="{6FC573A4-1AB6-4B62-8E52-0B56B136CBC1}"/>
    <cellStyle name="Comma 5 3 2 2 6 2" xfId="28809" xr:uid="{F38CB13F-0B4F-4D6D-A100-44069BD45DFB}"/>
    <cellStyle name="Comma 5 3 2 2 6 3" xfId="26420" xr:uid="{BFD493D0-8B0F-4960-ACDE-B9E20B1D3665}"/>
    <cellStyle name="Comma 5 3 2 2 6 4" xfId="14463" xr:uid="{E7C15B97-1ED1-4323-93E8-26F224BD0BFA}"/>
    <cellStyle name="Comma 5 3 2 2 7" xfId="6978" xr:uid="{D7305AAC-B715-4DCB-B9F7-1AFC3D68CA31}"/>
    <cellStyle name="Comma 5 3 2 2 7 2" xfId="28446" xr:uid="{61640083-11B0-4182-BD0E-0FB3B8079DE0}"/>
    <cellStyle name="Comma 5 3 2 2 7 3" xfId="26281" xr:uid="{9244EA0E-2FF6-43D0-BBC5-960C70C6D1BF}"/>
    <cellStyle name="Comma 5 3 2 2 7 4" xfId="17296" xr:uid="{C1EE6483-85A7-4CBC-BE8B-A569F02DDCB2}"/>
    <cellStyle name="Comma 5 3 2 2 8" xfId="9749" xr:uid="{558F870F-2AAA-4A75-8521-3DE82595C0D0}"/>
    <cellStyle name="Comma 5 3 2 2 8 2" xfId="20129" xr:uid="{5F4F7274-7587-40C9-942F-9CBBA21ED836}"/>
    <cellStyle name="Comma 5 3 2 2 9" xfId="23588" xr:uid="{71C5B737-C93F-498E-9D17-B7D9C6856249}"/>
    <cellStyle name="Comma 5 3 2 3" xfId="1429" xr:uid="{00000000-0005-0000-0000-0000AB010000}"/>
    <cellStyle name="Comma 5 3 2 3 2" xfId="1818" xr:uid="{00000000-0005-0000-0000-0000AC010000}"/>
    <cellStyle name="Comma 5 3 2 3 2 2" xfId="6542" xr:uid="{92863B6A-12DC-475D-B3B6-913F76E67BC1}"/>
    <cellStyle name="Comma 5 3 2 3 2 2 2" xfId="25929" xr:uid="{7B5C8EE2-D013-4542-A88C-DDFE67F5F9B8}"/>
    <cellStyle name="Comma 5 3 2 3 2 2 2 2" xfId="26304" xr:uid="{1219FB40-E62D-4B06-85F2-A487D44CDDC2}"/>
    <cellStyle name="Comma 5 3 2 3 2 2 3" xfId="28479" xr:uid="{17549B77-CDF9-4E3B-A6D7-3D4BD6C799CD}"/>
    <cellStyle name="Comma 5 3 2 3 2 2 4" xfId="15958" xr:uid="{FE11254C-7E43-4E6B-AFBF-BFA568221DC5}"/>
    <cellStyle name="Comma 5 3 2 3 2 3" xfId="8469" xr:uid="{2556F82F-FC23-4905-AD9C-FAD267BA0316}"/>
    <cellStyle name="Comma 5 3 2 3 2 3 2" xfId="29028" xr:uid="{08C80F12-9E2F-4D4E-9071-6A500DCC7B38}"/>
    <cellStyle name="Comma 5 3 2 3 2 3 3" xfId="26976" xr:uid="{83983BCE-31DF-4840-B02D-B18DBFC260A2}"/>
    <cellStyle name="Comma 5 3 2 3 2 3 4" xfId="18791" xr:uid="{A51DAD0E-E93D-4E1B-A071-6397337FE0A2}"/>
    <cellStyle name="Comma 5 3 2 3 2 4" xfId="11244" xr:uid="{3CA1DC05-5E9B-4156-995F-0D9D4CB45498}"/>
    <cellStyle name="Comma 5 3 2 3 2 4 2" xfId="21624" xr:uid="{0F45BCC9-2FA7-4E97-ABD0-398D86F361F3}"/>
    <cellStyle name="Comma 5 3 2 3 2 5" xfId="24319" xr:uid="{E1BEA4F3-D522-467F-9790-EB1A0C96A34C}"/>
    <cellStyle name="Comma 5 3 2 3 2 6" xfId="13834" xr:uid="{23C4E42D-E7AB-4A1B-B030-D3F9A3C78F69}"/>
    <cellStyle name="Comma 5 3 2 3 3" xfId="3626" xr:uid="{00000000-0005-0000-0000-000096010000}"/>
    <cellStyle name="Comma 5 3 2 3 3 2" xfId="8163" xr:uid="{EFF1D396-B2FE-4E2C-A124-DE9CA025DBC4}"/>
    <cellStyle name="Comma 5 3 2 3 3 2 2" xfId="28679" xr:uid="{C4B2A888-7591-4326-A296-9563E8A26225}"/>
    <cellStyle name="Comma 5 3 2 3 3 2 3" xfId="28134" xr:uid="{82A7665C-A191-4C7E-82C7-BE89166D93A0}"/>
    <cellStyle name="Comma 5 3 2 3 3 2 4" xfId="18484" xr:uid="{EC4CAE92-B1B5-4370-A2F1-AD1D4B9D2D70}"/>
    <cellStyle name="Comma 5 3 2 3 3 3" xfId="10937" xr:uid="{13E4A5E8-34A6-4CD9-BE24-BE4D09212DED}"/>
    <cellStyle name="Comma 5 3 2 3 3 3 2" xfId="21317" xr:uid="{1DE8C46D-5236-4E91-9D0B-C4769B92C655}"/>
    <cellStyle name="Comma 5 3 2 3 3 4" xfId="25649" xr:uid="{D181A68A-C629-41E6-88D4-379FB0941E23}"/>
    <cellStyle name="Comma 5 3 2 3 3 5" xfId="15651" xr:uid="{F37313E7-5D16-49ED-BC11-C8042662DC44}"/>
    <cellStyle name="Comma 5 3 2 3 4" xfId="3934" xr:uid="{00000000-0005-0000-0000-0000F6010000}"/>
    <cellStyle name="Comma 5 3 2 3 5" xfId="2638" xr:uid="{00000000-0005-0000-0000-0000F6010000}"/>
    <cellStyle name="Comma 5 3 2 3 5 2" xfId="4676" xr:uid="{33BC5C8B-E53A-4064-9E31-0E807E928CCA}"/>
    <cellStyle name="Comma 5 3 2 3 5 2 2" xfId="19717" xr:uid="{FDF20916-1CF4-430F-B880-91D2821D3494}"/>
    <cellStyle name="Comma 5 3 2 3 5 3" xfId="12170" xr:uid="{E2CF5745-AF8D-4572-B53D-7BB7DF13D69E}"/>
    <cellStyle name="Comma 5 3 2 3 5 3 2" xfId="22550" xr:uid="{48E8899B-40A7-4CD3-95A6-FF25A91B0767}"/>
    <cellStyle name="Comma 5 3 2 3 5 4" xfId="16884" xr:uid="{D3A2EE47-86F8-4610-BEE6-F12AA08A0A28}"/>
    <cellStyle name="Comma 5 3 2 3 6" xfId="6047" xr:uid="{F6B8E931-0020-4A73-937F-B97275069E9C}"/>
    <cellStyle name="Comma 5 3 2 3 7" xfId="25535" xr:uid="{8FD545C5-49FC-483A-9687-897CDF9251DF}"/>
    <cellStyle name="Comma 5 3 2 3 8" xfId="13381" xr:uid="{460F216E-CA62-4B0D-82D5-A6682B3925A3}"/>
    <cellStyle name="Comma 5 3 2 4" xfId="1819" xr:uid="{00000000-0005-0000-0000-0000AD010000}"/>
    <cellStyle name="Comma 5 3 2 4 2" xfId="3771" xr:uid="{00000000-0005-0000-0000-000098010000}"/>
    <cellStyle name="Comma 5 3 2 4 2 2" xfId="8470" xr:uid="{89CE7DFA-AA6F-4301-B3F2-11C899BCCB5C}"/>
    <cellStyle name="Comma 5 3 2 4 2 2 2" xfId="29029" xr:uid="{E21C4391-C497-4A36-89D6-390DBA7CCC39}"/>
    <cellStyle name="Comma 5 3 2 4 2 2 3" xfId="28599" xr:uid="{B753FDB7-3EE6-4458-B99A-4947093CD1A3}"/>
    <cellStyle name="Comma 5 3 2 4 2 2 4" xfId="18792" xr:uid="{B27333C0-AC80-4C92-A947-7CC9C7E34A66}"/>
    <cellStyle name="Comma 5 3 2 4 2 3" xfId="11245" xr:uid="{474D3123-A880-42BA-A44D-A5FD38F133B3}"/>
    <cellStyle name="Comma 5 3 2 4 2 3 2" xfId="21625" xr:uid="{C5D6E76F-F048-4AF7-9E40-ABC229C229DC}"/>
    <cellStyle name="Comma 5 3 2 4 2 4" xfId="26029" xr:uid="{C5B56F46-C14C-44C4-906F-7A2F91430107}"/>
    <cellStyle name="Comma 5 3 2 4 2 5" xfId="15959" xr:uid="{1B9DF811-0074-4980-AC33-F1266630FE5E}"/>
    <cellStyle name="Comma 5 3 2 4 3" xfId="3164" xr:uid="{00000000-0005-0000-0000-0000F7010000}"/>
    <cellStyle name="Comma 5 3 2 4 4" xfId="2639" xr:uid="{00000000-0005-0000-0000-0000F7010000}"/>
    <cellStyle name="Comma 5 3 2 4 4 2" xfId="4818" xr:uid="{7353CAD8-41C2-4A80-BA69-D2A9AAAB982D}"/>
    <cellStyle name="Comma 5 3 2 4 4 2 2" xfId="19859" xr:uid="{A00FA85E-1700-464D-ABBC-41FDAB8A8A2F}"/>
    <cellStyle name="Comma 5 3 2 4 4 3" xfId="12312" xr:uid="{323A2176-2C73-4084-AE30-CCC2DD8A91BF}"/>
    <cellStyle name="Comma 5 3 2 4 4 3 2" xfId="22692" xr:uid="{906A8285-6C03-4578-B9DE-840748E33336}"/>
    <cellStyle name="Comma 5 3 2 4 4 4" xfId="17026" xr:uid="{0D53BEF1-A116-4101-8171-900BB1B2915A}"/>
    <cellStyle name="Comma 5 3 2 4 5" xfId="6048" xr:uid="{B20ABE10-50A9-45E4-81DA-A18F790CBDD3}"/>
    <cellStyle name="Comma 5 3 2 4 6" xfId="24072" xr:uid="{C9D61DEF-9DEE-486E-A5E8-A34E1B500927}"/>
    <cellStyle name="Comma 5 3 2 4 7" xfId="13835" xr:uid="{39BCF5BE-6CAC-4278-BB33-1039659735FC}"/>
    <cellStyle name="Comma 5 3 2 5" xfId="1814" xr:uid="{00000000-0005-0000-0000-0000AE010000}"/>
    <cellStyle name="Comma 5 3 2 5 2" xfId="3768" xr:uid="{00000000-0005-0000-0000-000099010000}"/>
    <cellStyle name="Comma 5 3 2 5 2 2" xfId="8465" xr:uid="{9D40D2F6-686F-4319-91C4-39D6FF27CD3A}"/>
    <cellStyle name="Comma 5 3 2 5 2 2 2" xfId="18787" xr:uid="{D46BE2A6-D106-4E91-9120-C720BF8F2E08}"/>
    <cellStyle name="Comma 5 3 2 5 2 3" xfId="11240" xr:uid="{1402337D-F5D3-4B2A-960F-B11E06236A72}"/>
    <cellStyle name="Comma 5 3 2 5 2 3 2" xfId="21620" xr:uid="{6F47B8D1-8B0A-47C8-BDF0-AF853FD2B4F0}"/>
    <cellStyle name="Comma 5 3 2 5 2 4" xfId="28813" xr:uid="{9B0BBE09-0CF6-4D37-8EF3-69FEF3EF8DAE}"/>
    <cellStyle name="Comma 5 3 2 5 2 5" xfId="27349" xr:uid="{DEF32B6E-F46F-4913-B4DB-72215CEB49EA}"/>
    <cellStyle name="Comma 5 3 2 5 2 6" xfId="15954" xr:uid="{A18F8B00-26D8-4C0E-816F-1BF325D47347}"/>
    <cellStyle name="Comma 5 3 2 5 3" xfId="3952" xr:uid="{00000000-0005-0000-0000-0000F8010000}"/>
    <cellStyle name="Comma 5 3 2 5 4" xfId="2634" xr:uid="{00000000-0005-0000-0000-0000F8010000}"/>
    <cellStyle name="Comma 5 3 2 5 5" xfId="24748" xr:uid="{F6325911-A7B2-4A14-A834-CA644DC2BD57}"/>
    <cellStyle name="Comma 5 3 2 5 6" xfId="13830" xr:uid="{E35835E0-9644-44CA-A558-5C06CD04C8A1}"/>
    <cellStyle name="Comma 5 3 2 6" xfId="1028" xr:uid="{00000000-0005-0000-0000-0000AF010000}"/>
    <cellStyle name="Comma 5 3 2 6 2" xfId="6201" xr:uid="{DE94517C-0768-497F-86F3-F47C9C19BE31}"/>
    <cellStyle name="Comma 5 3 2 6 2 2" xfId="28477" xr:uid="{EF12BC6B-31B5-40A7-8680-91349E13F3B4}"/>
    <cellStyle name="Comma 5 3 2 6 2 3" xfId="26569" xr:uid="{CF4A7FF6-0A53-43BD-8059-E40AA5DB2482}"/>
    <cellStyle name="Comma 5 3 2 6 2 4" xfId="15532" xr:uid="{4FF0A75F-F4CE-4599-8792-F2854FC5F22E}"/>
    <cellStyle name="Comma 5 3 2 6 3" xfId="8044" xr:uid="{C7FC8D37-52CB-4236-B7ED-6373709B7896}"/>
    <cellStyle name="Comma 5 3 2 6 3 2" xfId="18365" xr:uid="{2D60779D-354D-4CAF-BA99-34950D41E05D}"/>
    <cellStyle name="Comma 5 3 2 6 4" xfId="10818" xr:uid="{0C285628-AABC-40FF-A0C2-B817ADF387CD}"/>
    <cellStyle name="Comma 5 3 2 6 4 2" xfId="21198" xr:uid="{0DB43470-5807-42C8-8F97-45780B3D3BA1}"/>
    <cellStyle name="Comma 5 3 2 6 5" xfId="23297" xr:uid="{5E778687-775A-4B18-AE24-953E9E675FE9}"/>
    <cellStyle name="Comma 5 3 2 6 6" xfId="13248" xr:uid="{7F4AA9C2-D54B-461D-925C-19FDD94EDEEB}"/>
    <cellStyle name="Comma 5 3 2 7" xfId="983" xr:uid="{00000000-0005-0000-0000-0000B0010000}"/>
    <cellStyle name="Comma 5 3 2 7 2" xfId="7741" xr:uid="{4E7C201F-FDB8-460A-BC67-77931D8267C2}"/>
    <cellStyle name="Comma 5 3 2 7 2 2" xfId="18061" xr:uid="{360CB631-E13A-487C-9E48-FBB955075239}"/>
    <cellStyle name="Comma 5 3 2 7 3" xfId="10514" xr:uid="{FF4BB23F-52CE-47FC-BD73-0F52985667E5}"/>
    <cellStyle name="Comma 5 3 2 7 3 2" xfId="20894" xr:uid="{B384FE51-2894-47C2-96CE-19C65B8F6292}"/>
    <cellStyle name="Comma 5 3 2 7 4" xfId="25815" xr:uid="{86EF568A-0960-43A7-9F73-52780F5D1F87}"/>
    <cellStyle name="Comma 5 3 2 7 5" xfId="28021" xr:uid="{32B0177F-A0A8-4E87-A7FB-724DEC12CE25}"/>
    <cellStyle name="Comma 5 3 2 7 6" xfId="15228" xr:uid="{422FC9FC-673D-4F4D-AC9C-28E89E5D71A8}"/>
    <cellStyle name="Comma 5 3 2 8" xfId="4224" xr:uid="{EE752316-4258-4D51-8465-1DC1577C174F}"/>
    <cellStyle name="Comma 5 3 2 8 2" xfId="8999" xr:uid="{E931F2C3-BC3F-4BBD-BB5C-AE3E0D8DD46A}"/>
    <cellStyle name="Comma 5 3 2 8 2 2" xfId="19323" xr:uid="{0DDB905F-DA44-4FC9-9BAF-5D0A612C47E2}"/>
    <cellStyle name="Comma 5 3 2 8 3" xfId="11776" xr:uid="{F020C68B-AF4E-468B-A58A-B356CE5AEA36}"/>
    <cellStyle name="Comma 5 3 2 8 3 2" xfId="22156" xr:uid="{C366F7B9-4D7C-4B6B-A5C1-8EEE1C91C23A}"/>
    <cellStyle name="Comma 5 3 2 8 4" xfId="27178" xr:uid="{45F3D297-79A0-4F38-A9AA-EF8AB2A315BD}"/>
    <cellStyle name="Comma 5 3 2 8 5" xfId="27388" xr:uid="{C1C0AAEF-D5A0-4406-AC1A-918CEAC8FED0}"/>
    <cellStyle name="Comma 5 3 2 8 6" xfId="16490" xr:uid="{777F71AE-5FE7-456D-8743-408E4D12BBF8}"/>
    <cellStyle name="Comma 5 3 2 9" xfId="5371" xr:uid="{74D71199-A15C-4E2B-B3AB-A65D8B806E18}"/>
    <cellStyle name="Comma 5 3 2 9 2" xfId="14462" xr:uid="{AD322A8A-EFED-4F0E-A48F-7C2756CDB727}"/>
    <cellStyle name="Comma 5 3 3" xfId="1061" xr:uid="{00000000-0005-0000-0000-0000B1010000}"/>
    <cellStyle name="Comma 5 3 3 10" xfId="9750" xr:uid="{CFD39080-5B5C-42B8-8DB2-B4388DB2A296}"/>
    <cellStyle name="Comma 5 3 3 10 2" xfId="20130" xr:uid="{C17EB343-451F-4C80-9197-FEA81A9CA18F}"/>
    <cellStyle name="Comma 5 3 3 11" xfId="23309" xr:uid="{B9161694-38C0-4039-AD79-C1E0B64F091A}"/>
    <cellStyle name="Comma 5 3 3 12" xfId="12819" xr:uid="{734171FC-D546-4B64-A311-B7DE96285504}"/>
    <cellStyle name="Comma 5 3 3 2" xfId="1431" xr:uid="{00000000-0005-0000-0000-0000B2010000}"/>
    <cellStyle name="Comma 5 3 3 2 2" xfId="1821" xr:uid="{00000000-0005-0000-0000-0000B3010000}"/>
    <cellStyle name="Comma 5 3 3 2 2 2" xfId="6543" xr:uid="{A9C6FAE1-60E5-407F-ADB1-387DF664C43D}"/>
    <cellStyle name="Comma 5 3 3 2 2 2 2" xfId="24766" xr:uid="{A5F2171F-CCB9-4365-8557-94C1EC216FC1}"/>
    <cellStyle name="Comma 5 3 3 2 2 2 2 2" xfId="28680" xr:uid="{6FA7E219-9DB1-478A-9200-F9F16D853D3F}"/>
    <cellStyle name="Comma 5 3 3 2 2 2 3" xfId="26118" xr:uid="{77DCC8BD-5EDF-4EA5-ABAD-0E8E614DBD39}"/>
    <cellStyle name="Comma 5 3 3 2 2 2 4" xfId="15961" xr:uid="{D2F87FFA-4FDA-4E9F-A7AB-62A4BE1EF1C8}"/>
    <cellStyle name="Comma 5 3 3 2 2 3" xfId="8472" xr:uid="{BDAD0CC8-AACA-4A75-B164-2C13E8617F31}"/>
    <cellStyle name="Comma 5 3 3 2 2 3 2" xfId="29031" xr:uid="{C7CE8B77-8E06-4367-B3E1-5D71BF4D7EC1}"/>
    <cellStyle name="Comma 5 3 3 2 2 3 3" xfId="27768" xr:uid="{305C170D-D99F-4009-B277-DE2AE2B10C69}"/>
    <cellStyle name="Comma 5 3 3 2 2 3 4" xfId="18794" xr:uid="{6A74E60E-3108-4877-BB0E-AF09FB57F88A}"/>
    <cellStyle name="Comma 5 3 3 2 2 4" xfId="11247" xr:uid="{FFA8C334-2D02-4FBA-B494-E9D1C47E20E6}"/>
    <cellStyle name="Comma 5 3 3 2 2 4 2" xfId="21627" xr:uid="{E3504029-B715-4D03-9802-B2C99AFDE0A6}"/>
    <cellStyle name="Comma 5 3 3 2 2 5" xfId="25135" xr:uid="{D8DFFA31-A213-4955-BEFC-784DBC452392}"/>
    <cellStyle name="Comma 5 3 3 2 2 6" xfId="13837" xr:uid="{A6BAB9AF-3C3D-468E-97A1-D43DF3A67C77}"/>
    <cellStyle name="Comma 5 3 3 2 3" xfId="3628" xr:uid="{00000000-0005-0000-0000-00009C010000}"/>
    <cellStyle name="Comma 5 3 3 2 3 2" xfId="8165" xr:uid="{97EC7E9D-FB49-4E1E-BD35-ED580CC0DB88}"/>
    <cellStyle name="Comma 5 3 3 2 3 2 2" xfId="26296" xr:uid="{A5CA16C3-9AA7-4DED-841A-97F8108E1F60}"/>
    <cellStyle name="Comma 5 3 3 2 3 2 3" xfId="27656" xr:uid="{E9597984-7E41-430B-8C31-4C606BB8EAA6}"/>
    <cellStyle name="Comma 5 3 3 2 3 2 4" xfId="18486" xr:uid="{FF58AF84-1780-4D4B-AAF0-E8652B358431}"/>
    <cellStyle name="Comma 5 3 3 2 3 3" xfId="10939" xr:uid="{0F6861DE-FA4D-4D62-9E48-CDF6FD5EA745}"/>
    <cellStyle name="Comma 5 3 3 2 3 3 2" xfId="21319" xr:uid="{22D0ACDA-9E6B-4B7F-B1E3-52753D2E3FA7}"/>
    <cellStyle name="Comma 5 3 3 2 3 4" xfId="25107" xr:uid="{4348BEF9-0602-4020-B7C6-3FD83F14FAA8}"/>
    <cellStyle name="Comma 5 3 3 2 3 5" xfId="15653" xr:uid="{4DA5F2B2-22A4-4736-89A8-6ED22B846D8C}"/>
    <cellStyle name="Comma 5 3 3 2 4" xfId="3904" xr:uid="{00000000-0005-0000-0000-0000FA010000}"/>
    <cellStyle name="Comma 5 3 3 2 5" xfId="2641" xr:uid="{00000000-0005-0000-0000-0000FA010000}"/>
    <cellStyle name="Comma 5 3 3 2 5 2" xfId="4678" xr:uid="{C16CFF24-FD0A-4290-A172-7ACDF54E3D49}"/>
    <cellStyle name="Comma 5 3 3 2 5 2 2" xfId="19719" xr:uid="{F73CE389-F00C-4636-BED3-00F25BA5DD9A}"/>
    <cellStyle name="Comma 5 3 3 2 5 3" xfId="12172" xr:uid="{D6BDE85E-B92A-4CFC-85B9-D99C5CEBF740}"/>
    <cellStyle name="Comma 5 3 3 2 5 3 2" xfId="22552" xr:uid="{0DE5C855-5703-42A5-9FD3-CA7548AABF1F}"/>
    <cellStyle name="Comma 5 3 3 2 5 4" xfId="26831" xr:uid="{4902B3E2-91C0-4115-82D3-BD3B5F71A134}"/>
    <cellStyle name="Comma 5 3 3 2 5 5" xfId="26776" xr:uid="{76443B9E-E1E2-4CF0-B175-EE155E7CB173}"/>
    <cellStyle name="Comma 5 3 3 2 5 6" xfId="16886" xr:uid="{3BCD9936-6242-4D13-83ED-FF0717EC5A4D}"/>
    <cellStyle name="Comma 5 3 3 2 6" xfId="6049" xr:uid="{E4EA4799-2085-438B-8D9A-019F07455310}"/>
    <cellStyle name="Comma 5 3 3 2 7" xfId="23971" xr:uid="{EA6096AB-EEA8-47B8-8DE9-04003E0E8FF8}"/>
    <cellStyle name="Comma 5 3 3 2 8" xfId="13383" xr:uid="{7FCD330A-1132-4025-A9B3-EF1AADB2E334}"/>
    <cellStyle name="Comma 5 3 3 3" xfId="1822" xr:uid="{00000000-0005-0000-0000-0000B4010000}"/>
    <cellStyle name="Comma 5 3 3 3 2" xfId="3773" xr:uid="{00000000-0005-0000-0000-00009E010000}"/>
    <cellStyle name="Comma 5 3 3 3 2 2" xfId="8473" xr:uid="{CB525632-63C5-4776-932F-FB96B4DA2CB4}"/>
    <cellStyle name="Comma 5 3 3 3 2 2 2" xfId="29032" xr:uid="{5BB63770-0370-4532-8CB6-74101D360E88}"/>
    <cellStyle name="Comma 5 3 3 3 2 2 3" xfId="27612" xr:uid="{FE59C825-AC8C-4F55-9679-6722111CB4E0}"/>
    <cellStyle name="Comma 5 3 3 3 2 2 4" xfId="18795" xr:uid="{E736BEC1-787D-4121-950E-AD4C18B86BA0}"/>
    <cellStyle name="Comma 5 3 3 3 2 3" xfId="11248" xr:uid="{5474E663-4BA7-471E-8FF5-9A18A5D158DB}"/>
    <cellStyle name="Comma 5 3 3 3 2 3 2" xfId="21628" xr:uid="{0B3D71D8-8C27-4422-AB47-3C908E3A921E}"/>
    <cellStyle name="Comma 5 3 3 3 2 4" xfId="26063" xr:uid="{E3AA760D-96CB-45E4-A24A-1FDD3F22F1CD}"/>
    <cellStyle name="Comma 5 3 3 3 2 5" xfId="15962" xr:uid="{9EBE8166-B7EF-42DD-8356-C08A654D517F}"/>
    <cellStyle name="Comma 5 3 3 3 3" xfId="3064" xr:uid="{00000000-0005-0000-0000-0000FB010000}"/>
    <cellStyle name="Comma 5 3 3 3 4" xfId="2642" xr:uid="{00000000-0005-0000-0000-0000FB010000}"/>
    <cellStyle name="Comma 5 3 3 3 4 2" xfId="4819" xr:uid="{799CC7EA-2C0D-4837-AE13-A9402679BD62}"/>
    <cellStyle name="Comma 5 3 3 3 4 2 2" xfId="19860" xr:uid="{0F42CEC2-1235-4655-837D-7F187C096A5D}"/>
    <cellStyle name="Comma 5 3 3 3 4 3" xfId="12313" xr:uid="{C78F3867-AE6A-4ED1-8FDF-93CE7BE03A13}"/>
    <cellStyle name="Comma 5 3 3 3 4 3 2" xfId="22693" xr:uid="{A94B387A-7B0B-40D4-B2B2-F391F5CACED6}"/>
    <cellStyle name="Comma 5 3 3 3 4 4" xfId="17027" xr:uid="{8EF85323-347F-4569-8D95-869483338742}"/>
    <cellStyle name="Comma 5 3 3 3 5" xfId="6050" xr:uid="{A2CA69D4-252E-4BA6-8FAF-8CA9F147AA7B}"/>
    <cellStyle name="Comma 5 3 3 3 6" xfId="24665" xr:uid="{7DD2A6BB-5190-4F44-8935-0D7EABCE538D}"/>
    <cellStyle name="Comma 5 3 3 3 7" xfId="13838" xr:uid="{DCF7EDC3-C48B-47C2-9BFC-35C97FB4E614}"/>
    <cellStyle name="Comma 5 3 3 4" xfId="1820" xr:uid="{00000000-0005-0000-0000-0000B5010000}"/>
    <cellStyle name="Comma 5 3 3 4 2" xfId="3772" xr:uid="{00000000-0005-0000-0000-00009F010000}"/>
    <cellStyle name="Comma 5 3 3 4 2 2" xfId="8471" xr:uid="{A81982B9-DC80-4646-8272-0E280710EFCB}"/>
    <cellStyle name="Comma 5 3 3 4 2 2 2" xfId="29030" xr:uid="{8B3020D7-4ED2-42B1-A226-6A79B1CC56A9}"/>
    <cellStyle name="Comma 5 3 3 4 2 2 3" xfId="26647" xr:uid="{842D59BF-D826-45E2-B04A-1F7087E34E7E}"/>
    <cellStyle name="Comma 5 3 3 4 2 2 4" xfId="18793" xr:uid="{275E96B6-CFA2-4272-944D-9F6E9BC81192}"/>
    <cellStyle name="Comma 5 3 3 4 2 3" xfId="11246" xr:uid="{1A099A82-15C3-4CCB-AC57-48B919206A32}"/>
    <cellStyle name="Comma 5 3 3 4 2 3 2" xfId="21626" xr:uid="{823FBD5F-255B-4D20-B5FE-82171900B93C}"/>
    <cellStyle name="Comma 5 3 3 4 2 4" xfId="25249" xr:uid="{9CBA0A19-F243-459E-A1F8-0EE13B1B390B}"/>
    <cellStyle name="Comma 5 3 3 4 2 5" xfId="15960" xr:uid="{CF1D53E4-5353-4A4E-835D-24C5B914D5A8}"/>
    <cellStyle name="Comma 5 3 3 4 3" xfId="4027" xr:uid="{00000000-0005-0000-0000-0000FC010000}"/>
    <cellStyle name="Comma 5 3 3 4 4" xfId="2640" xr:uid="{00000000-0005-0000-0000-0000FC010000}"/>
    <cellStyle name="Comma 5 3 3 4 5" xfId="23095" xr:uid="{7E6649F4-EED9-425C-9BFD-9AD60BFBAE12}"/>
    <cellStyle name="Comma 5 3 3 4 6" xfId="13836" xr:uid="{0F3DBAC2-722C-4220-AA5D-450BAA1C82B0}"/>
    <cellStyle name="Comma 5 3 3 5" xfId="1401" xr:uid="{00000000-0005-0000-0000-0000B6010000}"/>
    <cellStyle name="Comma 5 3 3 5 2" xfId="6237" xr:uid="{4C279FE6-39DA-4F9A-809B-31F81471EEB3}"/>
    <cellStyle name="Comma 5 3 3 5 2 2" xfId="29001" xr:uid="{C76BD9B3-855B-471E-8A34-4FE1472C1FA4}"/>
    <cellStyle name="Comma 5 3 3 5 2 3" xfId="28959" xr:uid="{879BF86F-4816-4117-9B2A-0D1126154F0B}"/>
    <cellStyle name="Comma 5 3 3 5 2 4" xfId="15575" xr:uid="{7D221559-A6FB-4BC9-A21A-C4112C29795F}"/>
    <cellStyle name="Comma 5 3 3 5 3" xfId="8087" xr:uid="{19801BF3-BEE4-4B3D-AFBC-60EDC99EF475}"/>
    <cellStyle name="Comma 5 3 3 5 3 2" xfId="18408" xr:uid="{EFE9EB07-508A-4020-8973-05D00CDF7DB6}"/>
    <cellStyle name="Comma 5 3 3 5 4" xfId="10861" xr:uid="{E1C929C2-50B6-4D7E-A603-5E5BACDF3371}"/>
    <cellStyle name="Comma 5 3 3 5 4 2" xfId="21241" xr:uid="{88C8C89F-4115-434C-B4D4-3C4AE4F60D1A}"/>
    <cellStyle name="Comma 5 3 3 5 5" xfId="25429" xr:uid="{316ECEDB-31B8-4E18-96EC-72610840FF54}"/>
    <cellStyle name="Comma 5 3 3 5 6" xfId="13291" xr:uid="{B6DC2714-0973-46F7-B50E-A159C4BC8D3A}"/>
    <cellStyle name="Comma 5 3 3 6" xfId="3271" xr:uid="{00000000-0005-0000-0000-00009B010000}"/>
    <cellStyle name="Comma 5 3 3 6 2" xfId="7773" xr:uid="{ED433A41-FA87-49DB-8D8C-A4CE4C69EC0F}"/>
    <cellStyle name="Comma 5 3 3 6 2 2" xfId="18094" xr:uid="{572FA759-DB89-4EEE-A2FA-4501E40E8316}"/>
    <cellStyle name="Comma 5 3 3 6 3" xfId="10547" xr:uid="{32C35121-E56E-4D38-9A33-B30716D81CC5}"/>
    <cellStyle name="Comma 5 3 3 6 3 2" xfId="20927" xr:uid="{6F806C6C-69F4-4A5A-AF26-01245CE1D73D}"/>
    <cellStyle name="Comma 5 3 3 6 4" xfId="23851" xr:uid="{C56A68CD-1100-48A7-A303-6F5637AC73D7}"/>
    <cellStyle name="Comma 5 3 3 6 5" xfId="27478" xr:uid="{5237F666-BA3C-45DD-A809-7DDA65237C2B}"/>
    <cellStyle name="Comma 5 3 3 6 6" xfId="15261" xr:uid="{A084ECA3-AAEB-45DC-AD14-6209E26CF69D}"/>
    <cellStyle name="Comma 5 3 3 7" xfId="4241" xr:uid="{EC973F7C-2975-4A22-9E00-AC811A386936}"/>
    <cellStyle name="Comma 5 3 3 7 2" xfId="9016" xr:uid="{129DD003-A157-4544-AE64-A5E5A604A242}"/>
    <cellStyle name="Comma 5 3 3 7 2 2" xfId="19340" xr:uid="{E7A8FA5D-1C8E-4784-99F5-54F9C127E4C2}"/>
    <cellStyle name="Comma 5 3 3 7 3" xfId="11793" xr:uid="{C11B6A3C-9E07-4CD0-AA73-2484D088FD79}"/>
    <cellStyle name="Comma 5 3 3 7 3 2" xfId="22173" xr:uid="{A4A1FBCB-E77B-41CF-802B-17F3F4264765}"/>
    <cellStyle name="Comma 5 3 3 7 4" xfId="28127" xr:uid="{CE5B621E-F341-49D4-A047-28BBD3A00C4F}"/>
    <cellStyle name="Comma 5 3 3 7 5" xfId="27956" xr:uid="{7A059C64-F549-4114-B196-055EA5BB313E}"/>
    <cellStyle name="Comma 5 3 3 7 6" xfId="16507" xr:uid="{C6364C18-0BF7-4259-B6BE-2FCECECD81B6}"/>
    <cellStyle name="Comma 5 3 3 8" xfId="5373" xr:uid="{CF187CD6-2CAB-40CF-8645-FD8A4AB6A918}"/>
    <cellStyle name="Comma 5 3 3 8 2" xfId="14464" xr:uid="{7A974DD4-F2B9-4330-BBF0-5E0539380C9A}"/>
    <cellStyle name="Comma 5 3 3 9" xfId="6979" xr:uid="{82BF195B-065C-49FE-B5C5-8B8F7C0D3F76}"/>
    <cellStyle name="Comma 5 3 3 9 2" xfId="17297" xr:uid="{9FCADA03-3EBF-41EE-A1A0-5B4F2F84CDB4}"/>
    <cellStyle name="Comma 5 3 4" xfId="1428" xr:uid="{00000000-0005-0000-0000-0000B7010000}"/>
    <cellStyle name="Comma 5 3 4 10" xfId="12977" xr:uid="{C68627BE-805E-49C5-9436-B8FFDBD5E51F}"/>
    <cellStyle name="Comma 5 3 4 2" xfId="1823" xr:uid="{00000000-0005-0000-0000-0000B8010000}"/>
    <cellStyle name="Comma 5 3 4 2 2" xfId="3774" xr:uid="{00000000-0005-0000-0000-0000A2010000}"/>
    <cellStyle name="Comma 5 3 4 2 2 2" xfId="8474" xr:uid="{AD7B6CD1-4F3C-491A-BBBF-0A66F9FD2B55}"/>
    <cellStyle name="Comma 5 3 4 2 2 2 2" xfId="29033" xr:uid="{231E5028-3599-4A64-A0C2-6B7CEF72482E}"/>
    <cellStyle name="Comma 5 3 4 2 2 2 3" xfId="28093" xr:uid="{84AA8985-A2D4-42BE-9AF3-1969139E3CAE}"/>
    <cellStyle name="Comma 5 3 4 2 2 2 4" xfId="18796" xr:uid="{91AD0A37-4527-4387-93B5-E3EB4ACA8AE1}"/>
    <cellStyle name="Comma 5 3 4 2 2 3" xfId="11249" xr:uid="{EB874B85-9564-4A0C-A599-CDB0711A578C}"/>
    <cellStyle name="Comma 5 3 4 2 2 3 2" xfId="21629" xr:uid="{6C1C7F98-37AF-4374-98DA-3DB97B52727B}"/>
    <cellStyle name="Comma 5 3 4 2 2 4" xfId="23191" xr:uid="{B46F61A1-86EF-4EF6-AB3E-E7CF9ABD1604}"/>
    <cellStyle name="Comma 5 3 4 2 2 5" xfId="15963" xr:uid="{7886DF0D-054A-4E8E-9C7D-45B6647749DF}"/>
    <cellStyle name="Comma 5 3 4 2 3" xfId="3919" xr:uid="{00000000-0005-0000-0000-0000FE010000}"/>
    <cellStyle name="Comma 5 3 4 2 4" xfId="2644" xr:uid="{00000000-0005-0000-0000-0000FE010000}"/>
    <cellStyle name="Comma 5 3 4 2 5" xfId="23248" xr:uid="{43AAB713-2C1A-412F-B42B-DACC3F734B4C}"/>
    <cellStyle name="Comma 5 3 4 2 6" xfId="13839" xr:uid="{817C293E-F0DA-4B18-B6A6-63B89FF0864A}"/>
    <cellStyle name="Comma 5 3 4 3" xfId="2645" xr:uid="{00000000-0005-0000-0000-0000FF010000}"/>
    <cellStyle name="Comma 5 3 4 3 2" xfId="3625" xr:uid="{00000000-0005-0000-0000-0000A3010000}"/>
    <cellStyle name="Comma 5 3 4 3 2 2" xfId="8162" xr:uid="{B0C127C8-B616-4DF7-BDD0-B2E007855AFA}"/>
    <cellStyle name="Comma 5 3 4 3 2 2 2" xfId="18483" xr:uid="{84EFBA07-D20B-4F28-8E4B-5BAAF084B290}"/>
    <cellStyle name="Comma 5 3 4 3 2 3" xfId="10936" xr:uid="{365E4E13-5F4E-41D0-88D0-42EE199B7C9A}"/>
    <cellStyle name="Comma 5 3 4 3 2 3 2" xfId="21316" xr:uid="{D2DF47F8-09F9-4717-A299-858F210FF4B6}"/>
    <cellStyle name="Comma 5 3 4 3 2 4" xfId="28884" xr:uid="{C8638AC4-FF1B-46CB-9657-536B7B56494D}"/>
    <cellStyle name="Comma 5 3 4 3 2 5" xfId="27433" xr:uid="{AF4E9B2E-0007-4BF4-8807-E1F0C3721866}"/>
    <cellStyle name="Comma 5 3 4 3 2 6" xfId="15650" xr:uid="{E5775494-31B5-4212-AEC6-57B400818055}"/>
    <cellStyle name="Comma 5 3 4 3 3" xfId="3739" xr:uid="{00000000-0005-0000-0000-0000FF010000}"/>
    <cellStyle name="Comma 5 3 4 3 4" xfId="6051" xr:uid="{4A4E85AA-03A5-4880-A776-BE5D4A13CF7B}"/>
    <cellStyle name="Comma 5 3 4 3 5" xfId="23052" xr:uid="{15B70742-24F0-4F82-A06D-7AC8D2F96F18}"/>
    <cellStyle name="Comma 5 3 4 3 6" xfId="13380" xr:uid="{7AD117B9-3812-4E2D-9514-AA2514CC69D3}"/>
    <cellStyle name="Comma 5 3 4 4" xfId="2643" xr:uid="{00000000-0005-0000-0000-000000020000}"/>
    <cellStyle name="Comma 5 3 4 4 2" xfId="5075" xr:uid="{99EF734E-57AB-46CA-871E-96342B9097DD}"/>
    <cellStyle name="Comma 5 3 4 4 2 2" xfId="9724" xr:uid="{80B661B3-29E3-4D42-A9C4-49F6F776471E}"/>
    <cellStyle name="Comma 5 3 4 4 2 2 2" xfId="20098" xr:uid="{6D545519-AE5A-4D1D-83E9-06970DA6E418}"/>
    <cellStyle name="Comma 5 3 4 4 2 3" xfId="12551" xr:uid="{E5392C2B-6870-453D-8985-A2CA0EED0364}"/>
    <cellStyle name="Comma 5 3 4 4 2 3 2" xfId="22931" xr:uid="{238B430A-658C-40CF-973A-737AD651B492}"/>
    <cellStyle name="Comma 5 3 4 4 2 4" xfId="17265" xr:uid="{7498BF38-1763-4A64-B710-297408E49C15}"/>
    <cellStyle name="Comma 5 3 4 4 3" xfId="23379" xr:uid="{92BADCC1-B231-455A-83B4-842B35F91B7E}"/>
    <cellStyle name="Comma 5 3 4 5" xfId="4546" xr:uid="{666D7588-76A2-4013-969A-A3A9ABC5BEBF}"/>
    <cellStyle name="Comma 5 3 4 5 2" xfId="9262" xr:uid="{B59C3673-DE90-46EC-B64A-C37A82D020F7}"/>
    <cellStyle name="Comma 5 3 4 5 2 2" xfId="19586" xr:uid="{D4121B7C-B8F7-48A3-A857-82AEF6278F4A}"/>
    <cellStyle name="Comma 5 3 4 5 3" xfId="12039" xr:uid="{92DA77FD-242A-4314-8E57-3FD18123C1B5}"/>
    <cellStyle name="Comma 5 3 4 5 3 2" xfId="22419" xr:uid="{EC86506F-6AD5-4211-9EE5-4C09C95EED71}"/>
    <cellStyle name="Comma 5 3 4 5 4" xfId="26483" xr:uid="{7647D50E-7B63-462F-8D93-4BFF0D141C60}"/>
    <cellStyle name="Comma 5 3 4 5 5" xfId="28181" xr:uid="{1EECF93E-2508-4FA2-8F6B-A007BB9689B4}"/>
    <cellStyle name="Comma 5 3 4 5 6" xfId="16753" xr:uid="{E29B5C4B-56C6-42D6-9D65-901ACCB69BBD}"/>
    <cellStyle name="Comma 5 3 4 6" xfId="5374" xr:uid="{73F7721C-354B-4C71-8647-B0EFD12C6961}"/>
    <cellStyle name="Comma 5 3 4 6 2" xfId="14465" xr:uid="{1545501F-14BA-4740-9C51-958422EE1094}"/>
    <cellStyle name="Comma 5 3 4 7" xfId="6980" xr:uid="{C32C15A2-8D2B-4628-A551-EF97C0BF54B9}"/>
    <cellStyle name="Comma 5 3 4 7 2" xfId="17298" xr:uid="{AC6E89D5-CAC4-46EE-B485-A776BD0C00D9}"/>
    <cellStyle name="Comma 5 3 4 8" xfId="9751" xr:uid="{51EB6F76-DBD7-45F3-817C-910B9DA6C0C8}"/>
    <cellStyle name="Comma 5 3 4 8 2" xfId="20131" xr:uid="{2DCE60AA-076B-4EB0-988C-852D97D6BA13}"/>
    <cellStyle name="Comma 5 3 4 9" xfId="25442" xr:uid="{5B510711-6652-4713-B680-0B522D878C6A}"/>
    <cellStyle name="Comma 5 3 5" xfId="1824" xr:uid="{00000000-0005-0000-0000-0000B9010000}"/>
    <cellStyle name="Comma 5 3 5 2" xfId="3775" xr:uid="{00000000-0005-0000-0000-0000A4010000}"/>
    <cellStyle name="Comma 5 3 5 2 2" xfId="8475" xr:uid="{868F4A9E-2A04-41CB-AEE0-10DD90B61BD6}"/>
    <cellStyle name="Comma 5 3 5 2 2 2" xfId="29034" xr:uid="{0FAEDF53-3055-4973-927C-F5C3C846AA50}"/>
    <cellStyle name="Comma 5 3 5 2 2 3" xfId="26197" xr:uid="{E1AAFA68-BEB6-463E-89B0-8B8F82695975}"/>
    <cellStyle name="Comma 5 3 5 2 2 4" xfId="18797" xr:uid="{587DB52A-07D3-42CF-9CB5-77E09A16DC36}"/>
    <cellStyle name="Comma 5 3 5 2 3" xfId="11250" xr:uid="{2A9F1768-8C0C-40BE-9D57-2BD351865A91}"/>
    <cellStyle name="Comma 5 3 5 2 3 2" xfId="21630" xr:uid="{C6D2EA5A-AA70-4BC0-9FD1-E1E37BE8CC4D}"/>
    <cellStyle name="Comma 5 3 5 2 4" xfId="25926" xr:uid="{5D75B37C-8B17-4EBC-AE2F-51B17B8A1A66}"/>
    <cellStyle name="Comma 5 3 5 2 5" xfId="15964" xr:uid="{B42B529F-79D1-474D-9D8C-A181541B0566}"/>
    <cellStyle name="Comma 5 3 5 3" xfId="3925" xr:uid="{00000000-0005-0000-0000-000001020000}"/>
    <cellStyle name="Comma 5 3 5 4" xfId="2646" xr:uid="{00000000-0005-0000-0000-000001020000}"/>
    <cellStyle name="Comma 5 3 5 4 2" xfId="4820" xr:uid="{1A8A8929-78EE-4E66-ABBA-F414781DE5AB}"/>
    <cellStyle name="Comma 5 3 5 4 2 2" xfId="19861" xr:uid="{D02C2753-C62B-4DFA-9145-CBB803D8640D}"/>
    <cellStyle name="Comma 5 3 5 4 3" xfId="12314" xr:uid="{98307350-501A-4ECF-8CC9-04F398C2356F}"/>
    <cellStyle name="Comma 5 3 5 4 3 2" xfId="22694" xr:uid="{C75B4FA1-6470-4040-B52B-A8532C9E2CD0}"/>
    <cellStyle name="Comma 5 3 5 4 4" xfId="17028" xr:uid="{012C8CDF-C081-408C-8F20-5891D25D9E8E}"/>
    <cellStyle name="Comma 5 3 5 5" xfId="6052" xr:uid="{1C2F7234-6AE0-4B4A-8113-00B16F284299}"/>
    <cellStyle name="Comma 5 3 5 6" xfId="25277" xr:uid="{317E9421-380A-4F6E-BB60-B477159CA03F}"/>
    <cellStyle name="Comma 5 3 5 7" xfId="13840" xr:uid="{6468E4E9-62C1-4434-9428-ACCA4229F222}"/>
    <cellStyle name="Comma 5 3 6" xfId="1645" xr:uid="{00000000-0005-0000-0000-0000BA010000}"/>
    <cellStyle name="Comma 5 3 6 2" xfId="3743" xr:uid="{00000000-0005-0000-0000-0000A5010000}"/>
    <cellStyle name="Comma 5 3 6 2 2" xfId="8358" xr:uid="{9D87DC0E-5040-4198-9431-0359241BE464}"/>
    <cellStyle name="Comma 5 3 6 2 2 2" xfId="27550" xr:uid="{FA661493-8166-4DD1-845A-B07F51AB874B}"/>
    <cellStyle name="Comma 5 3 6 2 2 3" xfId="26905" xr:uid="{DBF7764A-4859-434B-AD32-F3B03E97B362}"/>
    <cellStyle name="Comma 5 3 6 2 2 4" xfId="18679" xr:uid="{C9139C8E-5E50-4438-83F7-37FBEDB6EB0D}"/>
    <cellStyle name="Comma 5 3 6 2 3" xfId="11132" xr:uid="{C4C00EEE-C050-4AA6-A9C7-31A8072C3E22}"/>
    <cellStyle name="Comma 5 3 6 2 3 2" xfId="21512" xr:uid="{360115B2-D825-44D0-AFF5-0F6684176D28}"/>
    <cellStyle name="Comma 5 3 6 2 4" xfId="24453" xr:uid="{7FD95576-B098-4C6D-9824-3CA8E81C8A5F}"/>
    <cellStyle name="Comma 5 3 6 2 5" xfId="15846" xr:uid="{31681A81-09EC-43DD-B479-AC2064360898}"/>
    <cellStyle name="Comma 5 3 6 3" xfId="3066" xr:uid="{00000000-0005-0000-0000-000002020000}"/>
    <cellStyle name="Comma 5 3 6 4" xfId="2647" xr:uid="{00000000-0005-0000-0000-000002020000}"/>
    <cellStyle name="Comma 5 3 6 5" xfId="25496" xr:uid="{B344830F-0920-437D-8EAD-FAEE95CCD713}"/>
    <cellStyle name="Comma 5 3 6 6" xfId="13675" xr:uid="{DFAF2B26-50D0-47B2-A752-BC8B75FDF3CA}"/>
    <cellStyle name="Comma 5 3 7" xfId="1040" xr:uid="{00000000-0005-0000-0000-0000BB010000}"/>
    <cellStyle name="Comma 5 3 7 2" xfId="3464" xr:uid="{00000000-0005-0000-0000-0000A6010000}"/>
    <cellStyle name="Comma 5 3 7 2 2" xfId="7984" xr:uid="{B780CE13-B57D-4E5A-947C-379D0CE90FD9}"/>
    <cellStyle name="Comma 5 3 7 2 2 2" xfId="18305" xr:uid="{C447BC44-E5C9-4D8E-8956-E15C73A1DA0E}"/>
    <cellStyle name="Comma 5 3 7 2 3" xfId="10758" xr:uid="{AB99AFBB-B824-4349-97A0-FF29E5130991}"/>
    <cellStyle name="Comma 5 3 7 2 3 2" xfId="21138" xr:uid="{42C2C885-B6EC-47E1-81CB-3675C6AB0456}"/>
    <cellStyle name="Comma 5 3 7 2 4" xfId="27134" xr:uid="{1202A926-CB76-4898-97C1-0AAEA1B0CCF0}"/>
    <cellStyle name="Comma 5 3 7 2 5" xfId="27248" xr:uid="{FF14D082-0254-439A-BA3F-B725520277D6}"/>
    <cellStyle name="Comma 5 3 7 2 6" xfId="15472" xr:uid="{BE49FC31-02C5-435E-AC5A-151340D35FAC}"/>
    <cellStyle name="Comma 5 3 7 3" xfId="3933" xr:uid="{00000000-0005-0000-0000-000003020000}"/>
    <cellStyle name="Comma 5 3 7 4" xfId="2633" xr:uid="{00000000-0005-0000-0000-000003020000}"/>
    <cellStyle name="Comma 5 3 7 5" xfId="23478" xr:uid="{DF40DAD3-F658-481F-A845-D501307D3200}"/>
    <cellStyle name="Comma 5 3 7 6" xfId="13188" xr:uid="{E4301AAA-658A-40FB-BD72-9979B18B1133}"/>
    <cellStyle name="Comma 5 3 8" xfId="950" xr:uid="{00000000-0005-0000-0000-0000BC010000}"/>
    <cellStyle name="Comma 5 3 8 2" xfId="7681" xr:uid="{74A31279-04DC-4ED7-B52A-61EE5AB93923}"/>
    <cellStyle name="Comma 5 3 8 2 2" xfId="18001" xr:uid="{7E65D8DF-9878-49AA-9BCD-F398A592B53C}"/>
    <cellStyle name="Comma 5 3 8 3" xfId="10454" xr:uid="{9CF86E7E-9AAD-4B55-8D8B-6881C3472CC9}"/>
    <cellStyle name="Comma 5 3 8 3 2" xfId="20834" xr:uid="{93A95329-3DF0-4070-A289-57D28CC17E01}"/>
    <cellStyle name="Comma 5 3 8 4" xfId="23097" xr:uid="{FD7CE716-DBF0-4E93-820A-864F6D472279}"/>
    <cellStyle name="Comma 5 3 8 5" xfId="28464" xr:uid="{9D84D692-7DDE-438A-A54A-EA2068D72D79}"/>
    <cellStyle name="Comma 5 3 8 6" xfId="15168" xr:uid="{F08BE24B-BF30-42B2-A45F-58733BA6228E}"/>
    <cellStyle name="Comma 5 3 9" xfId="4288" xr:uid="{1493EEB5-78A3-4D58-8326-A30FB76C6D09}"/>
    <cellStyle name="Comma 5 3 9 2" xfId="9062" xr:uid="{5640C43B-A3C9-4B86-8E99-BBEA624AFB04}"/>
    <cellStyle name="Comma 5 3 9 2 2" xfId="19386" xr:uid="{765F38B2-AF82-41D5-A45D-4CE36E232959}"/>
    <cellStyle name="Comma 5 3 9 3" xfId="11839" xr:uid="{EEBEF1B7-6FDF-4574-BE5E-63102F7D7797}"/>
    <cellStyle name="Comma 5 3 9 3 2" xfId="22219" xr:uid="{C874E58E-4FAD-4DEC-A48F-B97B00D03C9E}"/>
    <cellStyle name="Comma 5 3 9 4" xfId="26724" xr:uid="{79AD8199-45A3-4393-9B75-83E0B0CD4C84}"/>
    <cellStyle name="Comma 5 3 9 5" xfId="26257" xr:uid="{723FC523-6BC3-4404-994A-CA06E93DEF37}"/>
    <cellStyle name="Comma 5 3 9 6" xfId="16553" xr:uid="{804AB5C0-29AC-4F6F-9E02-0FCD1ADE5FA9}"/>
    <cellStyle name="Comma 5 4" xfId="350" xr:uid="{00000000-0005-0000-0000-0000BD010000}"/>
    <cellStyle name="Comma 5 4 10" xfId="5375" xr:uid="{8F49CA6B-5C1D-4C8B-A4B0-6C9446BBCDE6}"/>
    <cellStyle name="Comma 5 4 10 2" xfId="14466" xr:uid="{59C521CC-5FA4-4682-BFB3-267495C4409E}"/>
    <cellStyle name="Comma 5 4 11" xfId="6981" xr:uid="{41EE778D-234B-496E-9FA3-DCA464282496}"/>
    <cellStyle name="Comma 5 4 11 2" xfId="17299" xr:uid="{C0F47FFD-999D-4858-A226-9FCBE5917BF0}"/>
    <cellStyle name="Comma 5 4 12" xfId="9752" xr:uid="{78419B9C-2C5A-46F3-BBC8-B07EC337C876}"/>
    <cellStyle name="Comma 5 4 12 2" xfId="20132" xr:uid="{E730F3CB-F0F8-4CAE-9CB9-5054B7D643A6}"/>
    <cellStyle name="Comma 5 4 13" xfId="25019" xr:uid="{41BD1F2C-D23A-41D8-8102-37BBB3FCD1F0}"/>
    <cellStyle name="Comma 5 4 14" xfId="12760" xr:uid="{D06B36D8-1A55-4643-9F3E-544BFBC82071}"/>
    <cellStyle name="Comma 5 4 2" xfId="351" xr:uid="{00000000-0005-0000-0000-0000BE010000}"/>
    <cellStyle name="Comma 5 4 2 10" xfId="9753" xr:uid="{1429DBC9-D1A1-4654-ACA2-E8D22C1215B2}"/>
    <cellStyle name="Comma 5 4 2 10 2" xfId="20133" xr:uid="{345F1624-6253-4417-8898-C189B2B4553B}"/>
    <cellStyle name="Comma 5 4 2 11" xfId="23402" xr:uid="{12B62723-D0CD-482C-851D-BB520B51944E}"/>
    <cellStyle name="Comma 5 4 2 12" xfId="12820" xr:uid="{23E1A2BF-BB52-4167-ABC3-CE42ACE62998}"/>
    <cellStyle name="Comma 5 4 2 2" xfId="1064" xr:uid="{00000000-0005-0000-0000-0000BF010000}"/>
    <cellStyle name="Comma 5 4 2 2 10" xfId="13385" xr:uid="{F9E6A58C-6D6E-41AE-A127-A447E662050D}"/>
    <cellStyle name="Comma 5 4 2 2 2" xfId="1826" xr:uid="{00000000-0005-0000-0000-0000C0010000}"/>
    <cellStyle name="Comma 5 4 2 2 2 2" xfId="3777" xr:uid="{00000000-0005-0000-0000-0000AA010000}"/>
    <cellStyle name="Comma 5 4 2 2 2 2 2" xfId="8477" xr:uid="{0EE15913-F831-4D7A-849A-23B1893C9444}"/>
    <cellStyle name="Comma 5 4 2 2 2 2 2 2" xfId="29036" xr:uid="{284F069B-4F6F-4B33-840E-61AF978B4417}"/>
    <cellStyle name="Comma 5 4 2 2 2 2 2 3" xfId="26486" xr:uid="{93ECC92C-3941-4FAE-80D2-09FFEF96983D}"/>
    <cellStyle name="Comma 5 4 2 2 2 2 2 4" xfId="18799" xr:uid="{1F84C60B-25C8-49A8-A18A-B0EA3A4F7C8E}"/>
    <cellStyle name="Comma 5 4 2 2 2 2 3" xfId="11252" xr:uid="{51196C35-4143-4D1E-8316-D06462FDE881}"/>
    <cellStyle name="Comma 5 4 2 2 2 2 3 2" xfId="21632" xr:uid="{68DA08D8-8C35-4D41-8640-368DB7138A9B}"/>
    <cellStyle name="Comma 5 4 2 2 2 2 4" xfId="25997" xr:uid="{B6F52C91-A65C-4A58-9ADA-4E5DDAF6EBFE}"/>
    <cellStyle name="Comma 5 4 2 2 2 2 5" xfId="15966" xr:uid="{D5477A35-89DF-47FC-BAD1-0C7410D3517F}"/>
    <cellStyle name="Comma 5 4 2 2 2 3" xfId="3052" xr:uid="{00000000-0005-0000-0000-000007020000}"/>
    <cellStyle name="Comma 5 4 2 2 2 4" xfId="2651" xr:uid="{00000000-0005-0000-0000-000007020000}"/>
    <cellStyle name="Comma 5 4 2 2 2 5" xfId="23761" xr:uid="{D7210E80-3F27-4348-9213-55277DACB3F5}"/>
    <cellStyle name="Comma 5 4 2 2 2 6" xfId="13842" xr:uid="{C6F33ACF-AB88-4C96-8BF3-9CF337AD6015}"/>
    <cellStyle name="Comma 5 4 2 2 3" xfId="1433" xr:uid="{00000000-0005-0000-0000-0000C1010000}"/>
    <cellStyle name="Comma 5 4 2 2 3 2" xfId="2652" xr:uid="{00000000-0005-0000-0000-000008020000}"/>
    <cellStyle name="Comma 5 4 2 2 3 2 2" xfId="5057" xr:uid="{D8DDDE19-9FC7-4CB0-9F42-94E5354F5BC9}"/>
    <cellStyle name="Comma 5 4 2 2 3 2 2 2" xfId="20094" xr:uid="{F0153408-8270-4BD5-A1F3-6E14267521AD}"/>
    <cellStyle name="Comma 5 4 2 2 3 2 3" xfId="12547" xr:uid="{1B7C45F9-B041-4750-A861-08FA3016D293}"/>
    <cellStyle name="Comma 5 4 2 2 3 2 3 2" xfId="22927" xr:uid="{A7E647AF-D554-4DCD-9DBF-EB5A50E87466}"/>
    <cellStyle name="Comma 5 4 2 2 3 2 4" xfId="28016" xr:uid="{FBA0973B-5E45-4BEE-9897-45F435E2C21A}"/>
    <cellStyle name="Comma 5 4 2 2 3 2 5" xfId="26512" xr:uid="{21FE64BC-6BB8-4DE2-8A7A-437770D0B0DB}"/>
    <cellStyle name="Comma 5 4 2 2 3 2 6" xfId="17261" xr:uid="{D857E842-9253-473C-BB69-F41C1DCF91E4}"/>
    <cellStyle name="Comma 5 4 2 2 3 3" xfId="23017" xr:uid="{E11BAB8F-0555-42EB-AE0A-DA630A885B84}"/>
    <cellStyle name="Comma 5 4 2 2 4" xfId="2650" xr:uid="{00000000-0005-0000-0000-000009020000}"/>
    <cellStyle name="Comma 5 4 2 2 4 2" xfId="27157" xr:uid="{87ED4AEC-8AD7-4C08-96AC-CAE2470C0AC7}"/>
    <cellStyle name="Comma 5 4 2 2 4 3" xfId="26577" xr:uid="{D0ABA16E-7C91-4AA8-A701-285CC8B1427C}"/>
    <cellStyle name="Comma 5 4 2 2 5" xfId="4680" xr:uid="{E1D50443-B38B-413F-B24D-6E34F8D9F8BF}"/>
    <cellStyle name="Comma 5 4 2 2 5 2" xfId="9393" xr:uid="{51155CDA-8F05-4F8C-B13E-2D3B4DC63936}"/>
    <cellStyle name="Comma 5 4 2 2 5 2 2" xfId="19721" xr:uid="{83866071-AF9B-45E8-A465-E9C4F71AE978}"/>
    <cellStyle name="Comma 5 4 2 2 5 3" xfId="12174" xr:uid="{DFBE2387-339C-4F72-963F-B9EF2141438E}"/>
    <cellStyle name="Comma 5 4 2 2 5 3 2" xfId="22554" xr:uid="{9001C162-BB87-4EC0-91D6-05B5DBA65871}"/>
    <cellStyle name="Comma 5 4 2 2 5 4" xfId="26817" xr:uid="{234ED845-A854-44C3-991F-E360BA7BAB29}"/>
    <cellStyle name="Comma 5 4 2 2 5 5" xfId="28520" xr:uid="{BBD08CA1-E363-4D51-B7DA-28C1210CA5F7}"/>
    <cellStyle name="Comma 5 4 2 2 5 6" xfId="16888" xr:uid="{BF2AAD47-6A32-4A32-891B-12C419BCBF5D}"/>
    <cellStyle name="Comma 5 4 2 2 6" xfId="5377" xr:uid="{2B7BB790-DC75-4497-89EC-4C3AB2312FB2}"/>
    <cellStyle name="Comma 5 4 2 2 6 2" xfId="26437" xr:uid="{3C4493FE-077E-44B5-B365-147AB0D89556}"/>
    <cellStyle name="Comma 5 4 2 2 6 3" xfId="28203" xr:uid="{0812F516-80C3-46AD-876F-727EE9012FF3}"/>
    <cellStyle name="Comma 5 4 2 2 6 4" xfId="14468" xr:uid="{E9DC5A55-FA2D-42D2-BDD6-FF5FFD6D7D19}"/>
    <cellStyle name="Comma 5 4 2 2 7" xfId="6983" xr:uid="{4AC5E9FF-40B0-433F-ACB7-0F445F40B0A9}"/>
    <cellStyle name="Comma 5 4 2 2 7 2" xfId="17301" xr:uid="{7F3B225C-E5DC-41AE-B6E2-3CFDAA338DD1}"/>
    <cellStyle name="Comma 5 4 2 2 8" xfId="9754" xr:uid="{90BAE4D6-CF59-4426-B809-C2CDC2711E16}"/>
    <cellStyle name="Comma 5 4 2 2 8 2" xfId="20134" xr:uid="{77582B40-A6EF-479D-8CCD-56CA17E57B91}"/>
    <cellStyle name="Comma 5 4 2 2 9" xfId="23729" xr:uid="{56AC04CD-9965-4164-879C-9D3FE305C852}"/>
    <cellStyle name="Comma 5 4 2 3" xfId="1827" xr:uid="{00000000-0005-0000-0000-0000C2010000}"/>
    <cellStyle name="Comma 5 4 2 3 2" xfId="3778" xr:uid="{00000000-0005-0000-0000-0000AB010000}"/>
    <cellStyle name="Comma 5 4 2 3 2 2" xfId="8478" xr:uid="{80ECD6CD-DAB6-465B-ACCD-7F4E3776D45E}"/>
    <cellStyle name="Comma 5 4 2 3 2 2 2" xfId="29037" xr:uid="{C9CAA7A8-0022-4F14-831A-25D0154CBD4D}"/>
    <cellStyle name="Comma 5 4 2 3 2 2 3" xfId="27069" xr:uid="{BCC1E46B-B008-4C8A-A64D-7A0B1BA3E03F}"/>
    <cellStyle name="Comma 5 4 2 3 2 2 4" xfId="18800" xr:uid="{9020746B-CC3A-4FE7-B682-59BB7168488D}"/>
    <cellStyle name="Comma 5 4 2 3 2 3" xfId="11253" xr:uid="{E10E4824-9D90-473D-9083-9D9818BAE740}"/>
    <cellStyle name="Comma 5 4 2 3 2 3 2" xfId="21633" xr:uid="{0B8B3A94-F1F2-4A7C-95FC-24BD209C6022}"/>
    <cellStyle name="Comma 5 4 2 3 2 4" xfId="24712" xr:uid="{8FD72E50-A445-4933-B9F0-06EE98A96C54}"/>
    <cellStyle name="Comma 5 4 2 3 2 5" xfId="15967" xr:uid="{CEC44013-E4B5-4CFD-B3FB-9C95F2C3F8FF}"/>
    <cellStyle name="Comma 5 4 2 3 3" xfId="3875" xr:uid="{00000000-0005-0000-0000-00000A020000}"/>
    <cellStyle name="Comma 5 4 2 3 4" xfId="2653" xr:uid="{00000000-0005-0000-0000-00000A020000}"/>
    <cellStyle name="Comma 5 4 2 3 4 2" xfId="4821" xr:uid="{75F18E24-230C-44A7-97BD-D21E452D7D81}"/>
    <cellStyle name="Comma 5 4 2 3 4 2 2" xfId="19862" xr:uid="{D3FE4D03-F843-4559-97C8-B587BD997B65}"/>
    <cellStyle name="Comma 5 4 2 3 4 3" xfId="12315" xr:uid="{4C1FC94A-8E5B-4F6E-8D4C-5FC5FC2B9FC6}"/>
    <cellStyle name="Comma 5 4 2 3 4 3 2" xfId="22695" xr:uid="{7DB47EF5-0FC6-4A36-84F1-7275AF8518E6}"/>
    <cellStyle name="Comma 5 4 2 3 4 4" xfId="17029" xr:uid="{F34723F6-F4B3-4061-821E-D385855429EB}"/>
    <cellStyle name="Comma 5 4 2 3 5" xfId="6053" xr:uid="{5C0615C9-206B-42B5-8020-B9966274C2D4}"/>
    <cellStyle name="Comma 5 4 2 3 6" xfId="25350" xr:uid="{F4166E8A-7C50-4085-9841-A13B0B576BA5}"/>
    <cellStyle name="Comma 5 4 2 3 7" xfId="13843" xr:uid="{20883785-62B5-4EE1-B4C3-D4FF44F1058C}"/>
    <cellStyle name="Comma 5 4 2 4" xfId="1825" xr:uid="{00000000-0005-0000-0000-0000C3010000}"/>
    <cellStyle name="Comma 5 4 2 4 2" xfId="3776" xr:uid="{00000000-0005-0000-0000-0000AC010000}"/>
    <cellStyle name="Comma 5 4 2 4 2 2" xfId="8476" xr:uid="{BA27B63D-409D-420F-A5DF-F0E626BE2862}"/>
    <cellStyle name="Comma 5 4 2 4 2 2 2" xfId="29035" xr:uid="{57B212AD-EF63-4566-AD6C-F75C7738BAC9}"/>
    <cellStyle name="Comma 5 4 2 4 2 2 3" xfId="28189" xr:uid="{F769E80A-B9C5-4172-998D-C5BCF72FBD7B}"/>
    <cellStyle name="Comma 5 4 2 4 2 2 4" xfId="18798" xr:uid="{0D9D7317-8E18-46BC-BBF5-7AB8A39A0E54}"/>
    <cellStyle name="Comma 5 4 2 4 2 3" xfId="11251" xr:uid="{ED085C40-D2AA-4F91-9AA3-D3277382D809}"/>
    <cellStyle name="Comma 5 4 2 4 2 3 2" xfId="21631" xr:uid="{C2699B3F-5A96-4B12-A89A-EA00BCDE4E89}"/>
    <cellStyle name="Comma 5 4 2 4 2 4" xfId="25668" xr:uid="{5E47FA5B-862F-46A9-807F-3D07F27F6E60}"/>
    <cellStyle name="Comma 5 4 2 4 2 5" xfId="15965" xr:uid="{EC7807F0-C05C-4A7C-BE46-39D5873B183E}"/>
    <cellStyle name="Comma 5 4 2 4 3" xfId="3100" xr:uid="{00000000-0005-0000-0000-00000B020000}"/>
    <cellStyle name="Comma 5 4 2 4 4" xfId="2654" xr:uid="{00000000-0005-0000-0000-00000B020000}"/>
    <cellStyle name="Comma 5 4 2 4 5" xfId="25717" xr:uid="{10BB7FB4-7291-411A-AD31-ABD3575645F4}"/>
    <cellStyle name="Comma 5 4 2 4 6" xfId="13841" xr:uid="{4B58847B-18B4-42E8-B13C-60CC78A94AF9}"/>
    <cellStyle name="Comma 5 4 2 5" xfId="1034" xr:uid="{00000000-0005-0000-0000-0000C4010000}"/>
    <cellStyle name="Comma 5 4 2 5 2" xfId="3498" xr:uid="{00000000-0005-0000-0000-0000AD010000}"/>
    <cellStyle name="Comma 5 4 2 5 2 2" xfId="8018" xr:uid="{F0DE70FD-3B60-4D3E-B6F8-AD56926D8D2E}"/>
    <cellStyle name="Comma 5 4 2 5 2 2 2" xfId="18339" xr:uid="{08326A42-8F06-457A-AE97-E3B33A5AAAFA}"/>
    <cellStyle name="Comma 5 4 2 5 2 3" xfId="10792" xr:uid="{6F763209-0FB9-4D87-908A-436C14135408}"/>
    <cellStyle name="Comma 5 4 2 5 2 3 2" xfId="21172" xr:uid="{12258C84-B044-4129-AFAD-C3DD5B531791}"/>
    <cellStyle name="Comma 5 4 2 5 2 4" xfId="27031" xr:uid="{FF0FC3EE-EBBB-4AD1-91A0-E8DFEBB8E0C3}"/>
    <cellStyle name="Comma 5 4 2 5 2 5" xfId="27627" xr:uid="{5D403A7E-EB12-4FA2-A3C9-5B23F4446C45}"/>
    <cellStyle name="Comma 5 4 2 5 2 6" xfId="15506" xr:uid="{0324E0CF-E86E-409A-991A-6EFE2D4F23BF}"/>
    <cellStyle name="Comma 5 4 2 5 3" xfId="3101" xr:uid="{00000000-0005-0000-0000-00000C020000}"/>
    <cellStyle name="Comma 5 4 2 5 4" xfId="2649" xr:uid="{00000000-0005-0000-0000-00000C020000}"/>
    <cellStyle name="Comma 5 4 2 5 5" xfId="24530" xr:uid="{DEA8FAC3-017B-4550-88D3-BF7AFFB63415}"/>
    <cellStyle name="Comma 5 4 2 5 6" xfId="13222" xr:uid="{3D4B0D5E-8D76-465A-BF83-B3A0E0A3067F}"/>
    <cellStyle name="Comma 5 4 2 6" xfId="984" xr:uid="{00000000-0005-0000-0000-0000C5010000}"/>
    <cellStyle name="Comma 5 4 2 6 2" xfId="7774" xr:uid="{E4D3B7BF-A7AF-4062-9F96-A9ED5378B726}"/>
    <cellStyle name="Comma 5 4 2 6 2 2" xfId="18095" xr:uid="{5BCA847B-E9E6-4260-8CF2-2A1B30A67F41}"/>
    <cellStyle name="Comma 5 4 2 6 3" xfId="10548" xr:uid="{7C7DBF0F-309D-4442-BD0A-A75C228A8B67}"/>
    <cellStyle name="Comma 5 4 2 6 3 2" xfId="20928" xr:uid="{74EAF046-D525-4F92-B5F6-110F314B72CE}"/>
    <cellStyle name="Comma 5 4 2 6 4" xfId="23552" xr:uid="{8D606E29-7890-45E4-985F-ECF9D586103D}"/>
    <cellStyle name="Comma 5 4 2 6 5" xfId="26546" xr:uid="{F38F100D-75EE-4571-BB25-AEB262E54E2A}"/>
    <cellStyle name="Comma 5 4 2 6 6" xfId="15262" xr:uid="{4CC8778F-C618-445C-AA6E-A6BDB5CA48CB}"/>
    <cellStyle name="Comma 5 4 2 7" xfId="4242" xr:uid="{C9D02E10-2277-4879-86B4-4B6004183608}"/>
    <cellStyle name="Comma 5 4 2 7 2" xfId="9017" xr:uid="{2CFD76D5-2444-4A7C-9296-7CA5AD9E1F3E}"/>
    <cellStyle name="Comma 5 4 2 7 2 2" xfId="19341" xr:uid="{FF342561-C269-4563-BE86-E854199E803C}"/>
    <cellStyle name="Comma 5 4 2 7 3" xfId="11794" xr:uid="{98FB6944-FB4C-4BDD-806C-D9282748CA86}"/>
    <cellStyle name="Comma 5 4 2 7 3 2" xfId="22174" xr:uid="{6DE31D38-144F-4C94-9C45-481AF53AA830}"/>
    <cellStyle name="Comma 5 4 2 7 4" xfId="27262" xr:uid="{486720BB-4B6E-4372-8B33-D3BFAAE2AC1E}"/>
    <cellStyle name="Comma 5 4 2 7 5" xfId="28588" xr:uid="{017A0EAA-7A67-4281-B1D6-DB3393BF4B60}"/>
    <cellStyle name="Comma 5 4 2 7 6" xfId="16508" xr:uid="{D15A9890-E421-43A2-AC20-9A6B38B97434}"/>
    <cellStyle name="Comma 5 4 2 8" xfId="5376" xr:uid="{0B2638C3-C34D-4ADE-8294-16198EDCE84D}"/>
    <cellStyle name="Comma 5 4 2 8 2" xfId="14467" xr:uid="{7A395D6E-0817-4AB8-AEBC-946C8CB16938}"/>
    <cellStyle name="Comma 5 4 2 9" xfId="6982" xr:uid="{55A7510D-9E5C-4503-9004-C3E7D3429A94}"/>
    <cellStyle name="Comma 5 4 2 9 2" xfId="17300" xr:uid="{1753C1C3-30D5-4AC9-8CCB-58CCF23FA462}"/>
    <cellStyle name="Comma 5 4 3" xfId="1063" xr:uid="{00000000-0005-0000-0000-0000C6010000}"/>
    <cellStyle name="Comma 5 4 3 10" xfId="24009" xr:uid="{AD7EFFAC-58AD-43FE-9958-12F38CF45C75}"/>
    <cellStyle name="Comma 5 4 3 11" xfId="12978" xr:uid="{77F78962-66C2-4372-B22F-BBD5A9275CBD}"/>
    <cellStyle name="Comma 5 4 3 2" xfId="1434" xr:uid="{00000000-0005-0000-0000-0000C7010000}"/>
    <cellStyle name="Comma 5 4 3 2 2" xfId="1829" xr:uid="{00000000-0005-0000-0000-0000C8010000}"/>
    <cellStyle name="Comma 5 4 3 2 2 2" xfId="6544" xr:uid="{D4522467-21BE-4987-926A-C22B52AA12D6}"/>
    <cellStyle name="Comma 5 4 3 2 2 2 2" xfId="25715" xr:uid="{5A445940-E9C0-447A-912A-B5434F06D42D}"/>
    <cellStyle name="Comma 5 4 3 2 2 2 2 2" xfId="26380" xr:uid="{BFDEA610-5B5B-4093-B8D1-6F0ECDE2E973}"/>
    <cellStyle name="Comma 5 4 3 2 2 2 3" xfId="27373" xr:uid="{A98082F1-A2A0-4396-A048-270D91A6596B}"/>
    <cellStyle name="Comma 5 4 3 2 2 2 4" xfId="15969" xr:uid="{AC394A7B-A55C-4B2D-8DF0-E82BD77B3BDD}"/>
    <cellStyle name="Comma 5 4 3 2 2 3" xfId="8480" xr:uid="{FE1AE1C0-4DA2-4212-8815-4E3D28D888BC}"/>
    <cellStyle name="Comma 5 4 3 2 2 3 2" xfId="29039" xr:uid="{8A968AF2-9046-4D19-95AF-B356ABDC2BC5}"/>
    <cellStyle name="Comma 5 4 3 2 2 3 3" xfId="26736" xr:uid="{221EAD39-5E96-4AD7-B3F3-344F26675C3D}"/>
    <cellStyle name="Comma 5 4 3 2 2 3 4" xfId="18802" xr:uid="{45578768-2BB6-43D9-9120-958ADC8C1661}"/>
    <cellStyle name="Comma 5 4 3 2 2 4" xfId="11255" xr:uid="{85537F0F-FEC4-447B-A1CF-E4676246DD6F}"/>
    <cellStyle name="Comma 5 4 3 2 2 4 2" xfId="21635" xr:uid="{3C7246F5-AF9F-4E03-943A-C254F4096076}"/>
    <cellStyle name="Comma 5 4 3 2 2 5" xfId="24288" xr:uid="{70EAA8B1-4CE9-485C-9D79-186DAF429DDC}"/>
    <cellStyle name="Comma 5 4 3 2 2 6" xfId="13845" xr:uid="{D4E61DAF-8D3A-49C8-A5C4-793EC09729A7}"/>
    <cellStyle name="Comma 5 4 3 2 3" xfId="3629" xr:uid="{00000000-0005-0000-0000-0000AF010000}"/>
    <cellStyle name="Comma 5 4 3 2 3 2" xfId="8166" xr:uid="{5B5BD94C-12ED-4A55-983F-8619C6C8A972}"/>
    <cellStyle name="Comma 5 4 3 2 3 2 2" xfId="26693" xr:uid="{A8DACACD-BAB1-426D-A009-2B58910CFA60}"/>
    <cellStyle name="Comma 5 4 3 2 3 2 3" xfId="27820" xr:uid="{4E010E03-8B9C-4619-83CD-888171092DBB}"/>
    <cellStyle name="Comma 5 4 3 2 3 2 4" xfId="18487" xr:uid="{41C4D799-081C-4198-BA32-22AC4B16C26C}"/>
    <cellStyle name="Comma 5 4 3 2 3 3" xfId="10940" xr:uid="{EBE41D88-75E0-40D9-A4D4-5270B63D96D3}"/>
    <cellStyle name="Comma 5 4 3 2 3 3 2" xfId="21320" xr:uid="{76209D29-4622-47BF-A4BF-96CFE0A32CD8}"/>
    <cellStyle name="Comma 5 4 3 2 3 4" xfId="23173" xr:uid="{9E6CE09D-5D3C-4794-BBCB-2A916FA3C07B}"/>
    <cellStyle name="Comma 5 4 3 2 3 5" xfId="15654" xr:uid="{3EB661B2-EE4C-4F19-85DC-9A711036A474}"/>
    <cellStyle name="Comma 5 4 3 2 4" xfId="3956" xr:uid="{00000000-0005-0000-0000-00000E020000}"/>
    <cellStyle name="Comma 5 4 3 2 5" xfId="2656" xr:uid="{00000000-0005-0000-0000-00000E020000}"/>
    <cellStyle name="Comma 5 4 3 2 5 2" xfId="4681" xr:uid="{2AF57E29-BBAD-465C-AE61-988E2BEF6BAF}"/>
    <cellStyle name="Comma 5 4 3 2 5 2 2" xfId="19722" xr:uid="{4CFE45E6-1CB2-4143-9553-5BD56E40A7F7}"/>
    <cellStyle name="Comma 5 4 3 2 5 3" xfId="12175" xr:uid="{D19682A3-DFC3-4C64-AAB7-59BFCE45BDAB}"/>
    <cellStyle name="Comma 5 4 3 2 5 3 2" xfId="22555" xr:uid="{0D3B2B55-C3EC-4B8A-9F53-7C32CAFF9AA4}"/>
    <cellStyle name="Comma 5 4 3 2 5 4" xfId="26293" xr:uid="{9DA3956F-9748-4D03-B4F0-BA67E538F329}"/>
    <cellStyle name="Comma 5 4 3 2 5 5" xfId="27011" xr:uid="{551AC23C-C12C-40B2-ACAF-04BEDBB2869C}"/>
    <cellStyle name="Comma 5 4 3 2 5 6" xfId="16889" xr:uid="{982F9BB8-4820-49F9-B2B0-D0B994868ABB}"/>
    <cellStyle name="Comma 5 4 3 2 6" xfId="6054" xr:uid="{4BC79AFB-C4BC-4462-BE12-70B95CA323B4}"/>
    <cellStyle name="Comma 5 4 3 2 7" xfId="25511" xr:uid="{73BFAB87-D9F8-45AB-833D-FC61F4D4CA54}"/>
    <cellStyle name="Comma 5 4 3 2 8" xfId="13386" xr:uid="{A04D4251-5501-497A-9FB5-EA9340315850}"/>
    <cellStyle name="Comma 5 4 3 3" xfId="1830" xr:uid="{00000000-0005-0000-0000-0000C9010000}"/>
    <cellStyle name="Comma 5 4 3 3 2" xfId="3780" xr:uid="{00000000-0005-0000-0000-0000B1010000}"/>
    <cellStyle name="Comma 5 4 3 3 2 2" xfId="8481" xr:uid="{9E93FAE7-81B4-4C2E-879A-59D8FA7BBED3}"/>
    <cellStyle name="Comma 5 4 3 3 2 2 2" xfId="29040" xr:uid="{3571C1BD-92EB-4DB6-A92C-8DE31BB3D84B}"/>
    <cellStyle name="Comma 5 4 3 3 2 2 3" xfId="28899" xr:uid="{49C115AC-DD85-40EE-A069-E0FB9E171D3E}"/>
    <cellStyle name="Comma 5 4 3 3 2 2 4" xfId="18803" xr:uid="{A1FDE338-76E9-4D3B-A700-2E3752E00B70}"/>
    <cellStyle name="Comma 5 4 3 3 2 3" xfId="11256" xr:uid="{FCF8D357-BCFD-40BE-BA9B-F6DC3AE01403}"/>
    <cellStyle name="Comma 5 4 3 3 2 3 2" xfId="21636" xr:uid="{FB2053CB-4665-46BD-BAC9-D2CA88CA7C18}"/>
    <cellStyle name="Comma 5 4 3 3 2 4" xfId="24004" xr:uid="{20C381C8-D484-460A-8131-1AB779D56DD1}"/>
    <cellStyle name="Comma 5 4 3 3 2 5" xfId="15970" xr:uid="{5A2BE69B-C489-485B-8D95-328D8A7A55CC}"/>
    <cellStyle name="Comma 5 4 3 3 3" xfId="3053" xr:uid="{00000000-0005-0000-0000-00000F020000}"/>
    <cellStyle name="Comma 5 4 3 3 4" xfId="2657" xr:uid="{00000000-0005-0000-0000-00000F020000}"/>
    <cellStyle name="Comma 5 4 3 3 4 2" xfId="4822" xr:uid="{E30D8C49-8AD2-4628-90D8-7274CD994140}"/>
    <cellStyle name="Comma 5 4 3 3 4 2 2" xfId="19863" xr:uid="{30DA2BC8-5C82-405B-AA38-6C5141EB5EB4}"/>
    <cellStyle name="Comma 5 4 3 3 4 3" xfId="12316" xr:uid="{B60EBBE7-3DA4-4EC0-AE5E-3C6279F47223}"/>
    <cellStyle name="Comma 5 4 3 3 4 3 2" xfId="22696" xr:uid="{11B50696-D6DB-46B9-8F16-810AC54F4B06}"/>
    <cellStyle name="Comma 5 4 3 3 4 4" xfId="17030" xr:uid="{323F701F-8A7D-48F1-99CF-0E435971AA2F}"/>
    <cellStyle name="Comma 5 4 3 3 5" xfId="6055" xr:uid="{E18104AE-2541-49AD-987E-DBF298998BB5}"/>
    <cellStyle name="Comma 5 4 3 3 6" xfId="25431" xr:uid="{55064D30-8020-424F-9CAD-2C0B17BB7D16}"/>
    <cellStyle name="Comma 5 4 3 3 7" xfId="13846" xr:uid="{E69D6D38-9BAF-4A17-ACD6-72D485578948}"/>
    <cellStyle name="Comma 5 4 3 4" xfId="1828" xr:uid="{00000000-0005-0000-0000-0000CA010000}"/>
    <cellStyle name="Comma 5 4 3 4 2" xfId="3779" xr:uid="{00000000-0005-0000-0000-0000B2010000}"/>
    <cellStyle name="Comma 5 4 3 4 2 2" xfId="8479" xr:uid="{3A4F32FA-6E11-4895-8BBE-D7644A0204D2}"/>
    <cellStyle name="Comma 5 4 3 4 2 2 2" xfId="29038" xr:uid="{61D4A9B7-9E08-4D91-8A7A-0791707E26C8}"/>
    <cellStyle name="Comma 5 4 3 4 2 2 3" xfId="26348" xr:uid="{B4CD7DF1-9098-4599-A3A6-92438F1A7075}"/>
    <cellStyle name="Comma 5 4 3 4 2 2 4" xfId="18801" xr:uid="{094E50DB-8C33-46A3-9920-3A8C0FF0663D}"/>
    <cellStyle name="Comma 5 4 3 4 2 3" xfId="11254" xr:uid="{D225B1B8-E47E-46D2-93EF-143332B17EAB}"/>
    <cellStyle name="Comma 5 4 3 4 2 3 2" xfId="21634" xr:uid="{BB4E4F39-9373-4391-BE1D-8C7EF4A58AE8}"/>
    <cellStyle name="Comma 5 4 3 4 2 4" xfId="24499" xr:uid="{11BC2044-DD63-49C8-B4E5-43366B44D9AA}"/>
    <cellStyle name="Comma 5 4 3 4 2 5" xfId="15968" xr:uid="{AD42552A-4E9F-4F34-AEC7-F524CB0FFA50}"/>
    <cellStyle name="Comma 5 4 3 4 3" xfId="3967" xr:uid="{00000000-0005-0000-0000-000010020000}"/>
    <cellStyle name="Comma 5 4 3 4 4" xfId="2655" xr:uid="{00000000-0005-0000-0000-000010020000}"/>
    <cellStyle name="Comma 5 4 3 4 5" xfId="23306" xr:uid="{E412DC3B-CC99-47AD-895B-3D37BE642409}"/>
    <cellStyle name="Comma 5 4 3 4 6" xfId="13844" xr:uid="{B6083206-36FF-464E-8442-A17FED57240B}"/>
    <cellStyle name="Comma 5 4 3 5" xfId="1408" xr:uid="{00000000-0005-0000-0000-0000CB010000}"/>
    <cellStyle name="Comma 5 4 3 5 2" xfId="6268" xr:uid="{F16DCDF3-6CA1-48DE-BF1F-959A8C604DB7}"/>
    <cellStyle name="Comma 5 4 3 5 2 2" xfId="27486" xr:uid="{4E9CF3F6-62A5-4D69-8071-4BDBE218EC07}"/>
    <cellStyle name="Comma 5 4 3 5 2 3" xfId="28934" xr:uid="{7DCB270C-462E-4235-8083-B8E85A6FBDCC}"/>
    <cellStyle name="Comma 5 4 3 5 2 4" xfId="15609" xr:uid="{9D9253AF-1C43-48F7-B1DD-7C7F7ED19EDC}"/>
    <cellStyle name="Comma 5 4 3 5 3" xfId="8121" xr:uid="{F487C89E-E95D-47C6-A0EC-2CF64DA4D98F}"/>
    <cellStyle name="Comma 5 4 3 5 3 2" xfId="18442" xr:uid="{5C88B8D3-B410-44B0-9D7F-535D4C02A160}"/>
    <cellStyle name="Comma 5 4 3 5 4" xfId="10895" xr:uid="{06040EBE-2BF3-411F-B3F7-9FFE97096202}"/>
    <cellStyle name="Comma 5 4 3 5 4 2" xfId="21275" xr:uid="{8EA8B4BA-469D-41A0-82C8-9AA478771B73}"/>
    <cellStyle name="Comma 5 4 3 5 5" xfId="23854" xr:uid="{A7662355-35DE-4728-9B87-68BA666C9076}"/>
    <cellStyle name="Comma 5 4 3 5 6" xfId="13325" xr:uid="{FE44A677-BE46-4A46-90FA-63DFB40215C4}"/>
    <cellStyle name="Comma 5 4 3 6" xfId="4547" xr:uid="{0D968CA0-F53D-49F0-93D7-B78E9A4531F1}"/>
    <cellStyle name="Comma 5 4 3 6 2" xfId="9263" xr:uid="{13B4B218-432A-42F5-AF3C-04EB2F78D131}"/>
    <cellStyle name="Comma 5 4 3 6 2 2" xfId="19587" xr:uid="{8C1A6D22-3C23-40D8-8850-F6DDE6466546}"/>
    <cellStyle name="Comma 5 4 3 6 3" xfId="12040" xr:uid="{0A9F0B3C-FB3D-440C-81B3-2FF61F969A8A}"/>
    <cellStyle name="Comma 5 4 3 6 3 2" xfId="22420" xr:uid="{5BF80015-A341-4B4E-BE87-B253EA49C16B}"/>
    <cellStyle name="Comma 5 4 3 6 4" xfId="24210" xr:uid="{DE126FFF-188C-4C62-8AF5-B76720806B17}"/>
    <cellStyle name="Comma 5 4 3 6 5" xfId="26869" xr:uid="{503DE497-9E74-401F-84C9-CEEA5815C9D8}"/>
    <cellStyle name="Comma 5 4 3 6 6" xfId="16754" xr:uid="{01E438ED-538F-46F3-B6CB-BC41BBEEEB48}"/>
    <cellStyle name="Comma 5 4 3 7" xfId="5378" xr:uid="{EC902CAA-5156-4B69-9B6A-1FD5F6957B8D}"/>
    <cellStyle name="Comma 5 4 3 7 2" xfId="27343" xr:uid="{A30AF875-0CFB-4763-857F-4BDA42999ED1}"/>
    <cellStyle name="Comma 5 4 3 7 3" xfId="27983" xr:uid="{48636121-5E90-4F23-A572-7B5E0BA3B304}"/>
    <cellStyle name="Comma 5 4 3 7 4" xfId="14469" xr:uid="{8B68644C-698E-494B-BCF2-CB922638980E}"/>
    <cellStyle name="Comma 5 4 3 8" xfId="6984" xr:uid="{5B27C133-C210-4765-A9A7-C170B01B1470}"/>
    <cellStyle name="Comma 5 4 3 8 2" xfId="17302" xr:uid="{25BAC2DC-79C0-43C5-A474-DC082703749E}"/>
    <cellStyle name="Comma 5 4 3 9" xfId="9755" xr:uid="{CE100C2F-01BD-41EC-BA3C-CC5C4EB82CA8}"/>
    <cellStyle name="Comma 5 4 3 9 2" xfId="20135" xr:uid="{EDD16EF3-9E9D-4D65-8D02-77A97D979E72}"/>
    <cellStyle name="Comma 5 4 4" xfId="1432" xr:uid="{00000000-0005-0000-0000-0000CC010000}"/>
    <cellStyle name="Comma 5 4 4 10" xfId="13384" xr:uid="{65B063C1-2F9C-427F-8436-D5DC3F35CE6D}"/>
    <cellStyle name="Comma 5 4 4 2" xfId="1831" xr:uid="{00000000-0005-0000-0000-0000CD010000}"/>
    <cellStyle name="Comma 5 4 4 2 2" xfId="3781" xr:uid="{00000000-0005-0000-0000-0000B5010000}"/>
    <cellStyle name="Comma 5 4 4 2 2 2" xfId="8482" xr:uid="{046CFE57-6756-40EC-B89A-12EC4E6005A8}"/>
    <cellStyle name="Comma 5 4 4 2 2 2 2" xfId="29041" xr:uid="{680ADA49-8294-4145-A538-C611B4FD3A57}"/>
    <cellStyle name="Comma 5 4 4 2 2 2 3" xfId="26533" xr:uid="{BEEEC55B-DEF6-4428-989B-0F7FCD8A33B2}"/>
    <cellStyle name="Comma 5 4 4 2 2 2 4" xfId="18804" xr:uid="{8C2CAD7F-CFCF-4E22-95C7-9889C9BB631C}"/>
    <cellStyle name="Comma 5 4 4 2 2 3" xfId="11257" xr:uid="{1E7819DA-E712-475B-951B-2F780B774FEB}"/>
    <cellStyle name="Comma 5 4 4 2 2 3 2" xfId="21637" xr:uid="{46062E54-758B-4533-93E0-06993B2CEACE}"/>
    <cellStyle name="Comma 5 4 4 2 2 4" xfId="25082" xr:uid="{AA4A836A-1ECA-45C5-B043-63AA618AA6C6}"/>
    <cellStyle name="Comma 5 4 4 2 2 5" xfId="15971" xr:uid="{628585DB-EB7A-4FE6-915F-1D607AF7F0B6}"/>
    <cellStyle name="Comma 5 4 4 2 3" xfId="3070" xr:uid="{00000000-0005-0000-0000-000012020000}"/>
    <cellStyle name="Comma 5 4 4 2 4" xfId="2659" xr:uid="{00000000-0005-0000-0000-000012020000}"/>
    <cellStyle name="Comma 5 4 4 2 5" xfId="23311" xr:uid="{1D998003-8126-4729-93C8-2615A233F28A}"/>
    <cellStyle name="Comma 5 4 4 2 6" xfId="13847" xr:uid="{4BB1C6C7-4990-4889-B973-761BF674B460}"/>
    <cellStyle name="Comma 5 4 4 3" xfId="2660" xr:uid="{00000000-0005-0000-0000-000013020000}"/>
    <cellStyle name="Comma 5 4 4 3 2" xfId="5068" xr:uid="{0473A0CE-ACD5-4C6A-8E14-D19F8264DE22}"/>
    <cellStyle name="Comma 5 4 4 3 2 2" xfId="9723" xr:uid="{BA0A09F6-4917-4464-B9E4-97E4952E5C3F}"/>
    <cellStyle name="Comma 5 4 4 3 2 2 2" xfId="20096" xr:uid="{54229E09-A5E1-4FC1-8080-435F0E993A64}"/>
    <cellStyle name="Comma 5 4 4 3 2 3" xfId="12549" xr:uid="{34A32298-C1BC-435E-BB8B-78CFEEC508E8}"/>
    <cellStyle name="Comma 5 4 4 3 2 3 2" xfId="22929" xr:uid="{14391611-7CE6-4872-A044-BA15DFEEB931}"/>
    <cellStyle name="Comma 5 4 4 3 2 4" xfId="27538" xr:uid="{88ED7CB4-33D0-494C-BE9F-1A1A212092AB}"/>
    <cellStyle name="Comma 5 4 4 3 2 5" xfId="26950" xr:uid="{3C77FDD9-C844-4381-A591-6B17602B16B4}"/>
    <cellStyle name="Comma 5 4 4 3 2 6" xfId="17263" xr:uid="{71034A05-1BE5-4D83-815B-32269313FAF3}"/>
    <cellStyle name="Comma 5 4 4 3 3" xfId="24679" xr:uid="{070D3FAC-4C54-4B50-995D-0DB6B9F380F0}"/>
    <cellStyle name="Comma 5 4 4 4" xfId="2658" xr:uid="{00000000-0005-0000-0000-000014020000}"/>
    <cellStyle name="Comma 5 4 4 5" xfId="4679" xr:uid="{4CA5B3E9-3301-49A7-A17F-18E54862795B}"/>
    <cellStyle name="Comma 5 4 4 5 2" xfId="9392" xr:uid="{1FFB97CC-9881-41BE-8EF0-66F3A2A59BD5}"/>
    <cellStyle name="Comma 5 4 4 5 2 2" xfId="19720" xr:uid="{31E3A7D7-A247-43C9-9352-6D8F2E2C7ABD}"/>
    <cellStyle name="Comma 5 4 4 5 3" xfId="12173" xr:uid="{044D44EC-07AB-4752-A16B-5240AD09553D}"/>
    <cellStyle name="Comma 5 4 4 5 3 2" xfId="22553" xr:uid="{AF737CC2-926A-48A5-956C-E93BEA89595F}"/>
    <cellStyle name="Comma 5 4 4 5 4" xfId="28623" xr:uid="{D3FEF85B-C93A-4F9F-9092-D4DD435C8A07}"/>
    <cellStyle name="Comma 5 4 4 5 5" xfId="26400" xr:uid="{5C296F3A-539D-4C7A-BB3B-0A8A64730E36}"/>
    <cellStyle name="Comma 5 4 4 5 6" xfId="16887" xr:uid="{7CF54B25-1D93-4808-B2FB-B36C4AF86A5D}"/>
    <cellStyle name="Comma 5 4 4 6" xfId="5379" xr:uid="{55B7FF67-00EF-42CE-AB1E-1700430CD363}"/>
    <cellStyle name="Comma 5 4 4 6 2" xfId="14470" xr:uid="{8A69C791-13AC-4A55-9C2B-C8D552B0BCDE}"/>
    <cellStyle name="Comma 5 4 4 7" xfId="6985" xr:uid="{5DD81FEA-A1D3-4ABC-9527-B31CE60F5510}"/>
    <cellStyle name="Comma 5 4 4 7 2" xfId="17303" xr:uid="{347D85DE-2B88-4B2F-978D-8090BDCFE538}"/>
    <cellStyle name="Comma 5 4 4 8" xfId="9756" xr:uid="{4A68DC0D-78A7-48FA-9955-D9A4D7B7313C}"/>
    <cellStyle name="Comma 5 4 4 8 2" xfId="20136" xr:uid="{3CC26E93-AF0D-45D9-BAFC-315F26473F3C}"/>
    <cellStyle name="Comma 5 4 4 9" xfId="23672" xr:uid="{4CE64B08-38B8-492B-8061-EBDB2680664B}"/>
    <cellStyle name="Comma 5 4 5" xfId="1832" xr:uid="{00000000-0005-0000-0000-0000CE010000}"/>
    <cellStyle name="Comma 5 4 5 2" xfId="3782" xr:uid="{00000000-0005-0000-0000-0000B6010000}"/>
    <cellStyle name="Comma 5 4 5 2 2" xfId="8483" xr:uid="{68EA7BB8-8F54-4B3E-AEB5-430385760B09}"/>
    <cellStyle name="Comma 5 4 5 2 2 2" xfId="29042" xr:uid="{23D7D2F0-7178-4290-BDD0-73B061E04E93}"/>
    <cellStyle name="Comma 5 4 5 2 2 3" xfId="27984" xr:uid="{011BC08A-172B-434A-BB75-3C8201B0DDFF}"/>
    <cellStyle name="Comma 5 4 5 2 2 4" xfId="18805" xr:uid="{0201C3F8-7FD4-4FD3-8359-52CCDF8031CE}"/>
    <cellStyle name="Comma 5 4 5 2 3" xfId="11258" xr:uid="{93FB0AB0-39B4-441A-B33D-93ECD0DF1016}"/>
    <cellStyle name="Comma 5 4 5 2 3 2" xfId="21638" xr:uid="{C5640E4B-2A08-4B30-B317-0DD2E4356488}"/>
    <cellStyle name="Comma 5 4 5 2 4" xfId="23577" xr:uid="{39CF9DB7-F4CF-4E5C-8EBC-A521D56DE67F}"/>
    <cellStyle name="Comma 5 4 5 2 5" xfId="15972" xr:uid="{2A817687-6A97-4BED-9A0A-E74A5FD0746D}"/>
    <cellStyle name="Comma 5 4 5 3" xfId="3091" xr:uid="{00000000-0005-0000-0000-000015020000}"/>
    <cellStyle name="Comma 5 4 5 4" xfId="2661" xr:uid="{00000000-0005-0000-0000-000015020000}"/>
    <cellStyle name="Comma 5 4 5 4 2" xfId="4823" xr:uid="{43537207-566D-4E15-8AD1-17FDD54F6F2E}"/>
    <cellStyle name="Comma 5 4 5 4 2 2" xfId="19864" xr:uid="{74785E5D-D1E8-4B66-8266-43BBA3B7205B}"/>
    <cellStyle name="Comma 5 4 5 4 3" xfId="12317" xr:uid="{9F9E002F-862C-40B6-9291-8731229280C3}"/>
    <cellStyle name="Comma 5 4 5 4 3 2" xfId="22697" xr:uid="{31120A92-5629-4C6E-943E-EEAE4D0DC459}"/>
    <cellStyle name="Comma 5 4 5 4 4" xfId="17031" xr:uid="{EE3B9D11-C19B-418D-9613-BD817CAA2B7C}"/>
    <cellStyle name="Comma 5 4 5 5" xfId="6056" xr:uid="{FFEC3383-DFA1-4BC3-8B51-AD59D4CF4FF1}"/>
    <cellStyle name="Comma 5 4 5 6" xfId="23494" xr:uid="{23CF6854-1129-4B9C-8BD4-631880BB9199}"/>
    <cellStyle name="Comma 5 4 5 7" xfId="13848" xr:uid="{069C946E-38F9-4E07-90F3-4497AD0FAD16}"/>
    <cellStyle name="Comma 5 4 6" xfId="1646" xr:uid="{00000000-0005-0000-0000-0000CF010000}"/>
    <cellStyle name="Comma 5 4 6 2" xfId="3744" xr:uid="{00000000-0005-0000-0000-0000B7010000}"/>
    <cellStyle name="Comma 5 4 6 2 2" xfId="8359" xr:uid="{46468E7D-647D-4E5A-B151-DEA544CDF027}"/>
    <cellStyle name="Comma 5 4 6 2 2 2" xfId="27586" xr:uid="{077DEFC9-D237-433C-A088-7313556B82DF}"/>
    <cellStyle name="Comma 5 4 6 2 2 3" xfId="28741" xr:uid="{F89EB3F2-9F47-4CF1-B68C-6CE449DA5F8E}"/>
    <cellStyle name="Comma 5 4 6 2 2 4" xfId="18680" xr:uid="{0B9C5BAF-D827-4013-8C47-C9E2AB1E9193}"/>
    <cellStyle name="Comma 5 4 6 2 3" xfId="11133" xr:uid="{45E3A1E5-10C8-4447-B087-CF03F39EE22C}"/>
    <cellStyle name="Comma 5 4 6 2 3 2" xfId="21513" xr:uid="{D6AF8539-63A5-473B-9486-5DFCC1DD7A9E}"/>
    <cellStyle name="Comma 5 4 6 2 4" xfId="25334" xr:uid="{80779BBC-C0C1-4F14-890F-7971C9C49A52}"/>
    <cellStyle name="Comma 5 4 6 2 5" xfId="15847" xr:uid="{0B19FBC8-EF32-44C7-816A-C5EEF30DB74B}"/>
    <cellStyle name="Comma 5 4 6 3" xfId="3736" xr:uid="{00000000-0005-0000-0000-000016020000}"/>
    <cellStyle name="Comma 5 4 6 4" xfId="2662" xr:uid="{00000000-0005-0000-0000-000016020000}"/>
    <cellStyle name="Comma 5 4 6 5" xfId="24244" xr:uid="{5662B169-97FE-43D3-8A44-04FAD3F867A6}"/>
    <cellStyle name="Comma 5 4 6 6" xfId="13676" xr:uid="{DE060316-662E-41D9-9993-469677893BFB}"/>
    <cellStyle name="Comma 5 4 7" xfId="1046" xr:uid="{00000000-0005-0000-0000-0000D0010000}"/>
    <cellStyle name="Comma 5 4 7 2" xfId="3438" xr:uid="{00000000-0005-0000-0000-0000B8010000}"/>
    <cellStyle name="Comma 5 4 7 2 2" xfId="7958" xr:uid="{54AE1865-8986-4C37-9D10-A0BB227E1BAE}"/>
    <cellStyle name="Comma 5 4 7 2 2 2" xfId="18279" xr:uid="{0BDE2921-6982-4844-85CB-BF92571DE2E8}"/>
    <cellStyle name="Comma 5 4 7 2 3" xfId="10732" xr:uid="{F27BA4FE-9C2C-4B8E-BCD6-572F1BBF95B0}"/>
    <cellStyle name="Comma 5 4 7 2 3 2" xfId="21112" xr:uid="{74AD45EE-73D9-42CA-A837-1C1E67DE3C07}"/>
    <cellStyle name="Comma 5 4 7 2 4" xfId="27093" xr:uid="{12A991A7-C48F-466F-8500-D2C0E0493EC8}"/>
    <cellStyle name="Comma 5 4 7 2 5" xfId="28874" xr:uid="{D5F0BA89-F14F-4AC8-95E0-21883D3BC8B8}"/>
    <cellStyle name="Comma 5 4 7 2 6" xfId="15446" xr:uid="{363DD889-2824-4908-8A84-2AFACDE720A1}"/>
    <cellStyle name="Comma 5 4 7 3" xfId="3894" xr:uid="{00000000-0005-0000-0000-000017020000}"/>
    <cellStyle name="Comma 5 4 7 4" xfId="2648" xr:uid="{00000000-0005-0000-0000-000017020000}"/>
    <cellStyle name="Comma 5 4 7 5" xfId="24832" xr:uid="{AF92A292-71D4-4713-85E8-0DABC8ACF849}"/>
    <cellStyle name="Comma 5 4 7 6" xfId="13162" xr:uid="{2095B088-9771-47F0-95ED-20E2FF101B86}"/>
    <cellStyle name="Comma 5 4 8" xfId="951" xr:uid="{00000000-0005-0000-0000-0000D1010000}"/>
    <cellStyle name="Comma 5 4 8 2" xfId="7715" xr:uid="{0F943EF0-3626-4CBB-B229-16280AC4AFCD}"/>
    <cellStyle name="Comma 5 4 8 2 2" xfId="18035" xr:uid="{4D52F8A2-6284-480F-A417-717BF942191C}"/>
    <cellStyle name="Comma 5 4 8 3" xfId="10488" xr:uid="{290ECB40-EB96-416F-AEE3-1E8163124C2C}"/>
    <cellStyle name="Comma 5 4 8 3 2" xfId="20868" xr:uid="{5266D19C-D1F7-499D-8147-EF78867973C2}"/>
    <cellStyle name="Comma 5 4 8 4" xfId="25418" xr:uid="{FE1B4633-5FD3-4C29-9B84-CB5D69ABFA36}"/>
    <cellStyle name="Comma 5 4 8 5" xfId="26876" xr:uid="{69AAB8D0-6406-4656-A33B-3D9ABA385A39}"/>
    <cellStyle name="Comma 5 4 8 6" xfId="15202" xr:uid="{DB404418-423C-451A-A10E-931F5CB410A5}"/>
    <cellStyle name="Comma 5 4 9" xfId="4289" xr:uid="{757F89E8-8237-4080-8E6A-1E5A3CF5A683}"/>
    <cellStyle name="Comma 5 4 9 2" xfId="9063" xr:uid="{FB7EF64B-87FA-42D0-B96F-ACDCA2173019}"/>
    <cellStyle name="Comma 5 4 9 2 2" xfId="19387" xr:uid="{F99D25D8-D36E-43C9-A533-7F81BBFD7C4E}"/>
    <cellStyle name="Comma 5 4 9 3" xfId="11840" xr:uid="{3150824B-00DD-49BB-A940-725058288B03}"/>
    <cellStyle name="Comma 5 4 9 3 2" xfId="22220" xr:uid="{4553E8EA-A81D-4DF3-92BF-D68FC21837D1}"/>
    <cellStyle name="Comma 5 4 9 4" xfId="27487" xr:uid="{695469E0-05B7-4319-9555-00503F12971B}"/>
    <cellStyle name="Comma 5 4 9 5" xfId="27122" xr:uid="{16341FF6-6AE7-4709-A85B-9F266EC541F3}"/>
    <cellStyle name="Comma 5 4 9 6" xfId="16554" xr:uid="{652144D6-AF21-4DD6-87A6-E4A692B79513}"/>
    <cellStyle name="Comma 5 5" xfId="352" xr:uid="{00000000-0005-0000-0000-0000D2010000}"/>
    <cellStyle name="Comma 5 5 10" xfId="6986" xr:uid="{DFD0A38B-AB9A-4B73-9052-4F376AEE68E1}"/>
    <cellStyle name="Comma 5 5 10 2" xfId="17304" xr:uid="{F39FD84C-48BE-4C54-A1D5-E8F025D719FE}"/>
    <cellStyle name="Comma 5 5 11" xfId="9757" xr:uid="{51C97A6C-6888-4B91-8938-F210757A951D}"/>
    <cellStyle name="Comma 5 5 11 2" xfId="20137" xr:uid="{B4CD68CB-5343-4EC6-B098-B2141699BDC2}"/>
    <cellStyle name="Comma 5 5 12" xfId="23867" xr:uid="{B52AF448-0A43-4423-A47F-D2C55F6872B4}"/>
    <cellStyle name="Comma 5 5 13" xfId="12743" xr:uid="{C292388F-B255-4CAB-B197-BAC4D448CF09}"/>
    <cellStyle name="Comma 5 5 2" xfId="353" xr:uid="{00000000-0005-0000-0000-0000D3010000}"/>
    <cellStyle name="Comma 5 5 2 10" xfId="9758" xr:uid="{FF6E983E-915C-48CA-B51E-2C63916B9542}"/>
    <cellStyle name="Comma 5 5 2 10 2" xfId="20138" xr:uid="{C3CB3E4B-70DE-4727-B953-112A980630D2}"/>
    <cellStyle name="Comma 5 5 2 11" xfId="24231" xr:uid="{8700D657-B75E-488C-96D4-CDF9E6CE27E2}"/>
    <cellStyle name="Comma 5 5 2 12" xfId="12821" xr:uid="{464A45F5-66E2-4C8C-A8DC-036AE20A6BDF}"/>
    <cellStyle name="Comma 5 5 2 2" xfId="1066" xr:uid="{00000000-0005-0000-0000-0000D4010000}"/>
    <cellStyle name="Comma 5 5 2 2 10" xfId="13388" xr:uid="{AE96D37F-7F37-439E-B4EB-C45E384C6F88}"/>
    <cellStyle name="Comma 5 5 2 2 2" xfId="1834" xr:uid="{00000000-0005-0000-0000-0000D5010000}"/>
    <cellStyle name="Comma 5 5 2 2 2 2" xfId="3784" xr:uid="{00000000-0005-0000-0000-0000BC010000}"/>
    <cellStyle name="Comma 5 5 2 2 2 2 2" xfId="8485" xr:uid="{1428A621-5AD6-430D-A967-30E03275A721}"/>
    <cellStyle name="Comma 5 5 2 2 2 2 2 2" xfId="29044" xr:uid="{E9B9C407-6BA7-4568-AFBA-F404713BFAE1}"/>
    <cellStyle name="Comma 5 5 2 2 2 2 2 3" xfId="28491" xr:uid="{D0D50DE6-75BD-4E5C-84C7-50A326A93D15}"/>
    <cellStyle name="Comma 5 5 2 2 2 2 2 4" xfId="18807" xr:uid="{2C52CC3D-678E-406D-9935-A16A2A3568A6}"/>
    <cellStyle name="Comma 5 5 2 2 2 2 3" xfId="11260" xr:uid="{D9027FD8-0F27-4579-962B-28D22A5D65AB}"/>
    <cellStyle name="Comma 5 5 2 2 2 2 3 2" xfId="21640" xr:uid="{ECBADE30-CA46-48CD-9BA1-3BDB32884279}"/>
    <cellStyle name="Comma 5 5 2 2 2 2 4" xfId="24450" xr:uid="{45F6A766-2801-43C4-BF47-610848EB786D}"/>
    <cellStyle name="Comma 5 5 2 2 2 2 5" xfId="15974" xr:uid="{2FC05E50-1C01-4EAC-BC8A-E035692B8C38}"/>
    <cellStyle name="Comma 5 5 2 2 2 3" xfId="3870" xr:uid="{00000000-0005-0000-0000-00001B020000}"/>
    <cellStyle name="Comma 5 5 2 2 2 4" xfId="2666" xr:uid="{00000000-0005-0000-0000-00001B020000}"/>
    <cellStyle name="Comma 5 5 2 2 2 5" xfId="23580" xr:uid="{3A785D87-94DE-433A-8BFA-25B0E91C21B5}"/>
    <cellStyle name="Comma 5 5 2 2 2 6" xfId="13850" xr:uid="{25A1EFB5-1888-4CC0-989D-BF6FC261D0FC}"/>
    <cellStyle name="Comma 5 5 2 2 3" xfId="1436" xr:uid="{00000000-0005-0000-0000-0000D6010000}"/>
    <cellStyle name="Comma 5 5 2 2 3 2" xfId="2667" xr:uid="{00000000-0005-0000-0000-00001C020000}"/>
    <cellStyle name="Comma 5 5 2 2 3 2 2" xfId="5086" xr:uid="{8F99DD65-8CA0-4C36-AC8A-FF3A26CC91E3}"/>
    <cellStyle name="Comma 5 5 2 2 3 2 2 2" xfId="20105" xr:uid="{E9B8655F-0751-44F8-9E7E-AA64E345A9B4}"/>
    <cellStyle name="Comma 5 5 2 2 3 2 3" xfId="12558" xr:uid="{F934581A-CAF7-47B2-B09F-32FE4A15C624}"/>
    <cellStyle name="Comma 5 5 2 2 3 2 3 2" xfId="22938" xr:uid="{9572B798-951F-4539-8E0A-EA9F1AAA11B3}"/>
    <cellStyle name="Comma 5 5 2 2 3 2 4" xfId="26618" xr:uid="{81C595CF-A803-412D-A764-1417ACC8BE92}"/>
    <cellStyle name="Comma 5 5 2 2 3 2 5" xfId="26246" xr:uid="{8CD203DE-E568-4A92-A881-7E2F7C1F3FEA}"/>
    <cellStyle name="Comma 5 5 2 2 3 2 6" xfId="17272" xr:uid="{98904F21-42F7-44C6-9298-68E4F512FCD4}"/>
    <cellStyle name="Comma 5 5 2 2 3 3" xfId="23028" xr:uid="{3F02EFE0-A623-4BCB-9FB7-A5598B67641C}"/>
    <cellStyle name="Comma 5 5 2 2 4" xfId="2665" xr:uid="{00000000-0005-0000-0000-00001D020000}"/>
    <cellStyle name="Comma 5 5 2 2 4 2" xfId="27160" xr:uid="{3C145035-7FFB-4F7C-A608-FBDE20F7B6E0}"/>
    <cellStyle name="Comma 5 5 2 2 4 3" xfId="26578" xr:uid="{564F4BA1-F363-446D-8BF5-297929B52EC9}"/>
    <cellStyle name="Comma 5 5 2 2 5" xfId="4682" xr:uid="{65028F2C-651D-409A-A16B-7216D0F3D386}"/>
    <cellStyle name="Comma 5 5 2 2 5 2" xfId="9394" xr:uid="{EDBB14AA-AE20-4222-B855-27A9074C8DE1}"/>
    <cellStyle name="Comma 5 5 2 2 5 2 2" xfId="19723" xr:uid="{275FEC3A-B1ED-4CDF-BD75-EE61FE3A189E}"/>
    <cellStyle name="Comma 5 5 2 2 5 3" xfId="12176" xr:uid="{3EAEE7D1-42EB-4151-A256-17154E8AEE85}"/>
    <cellStyle name="Comma 5 5 2 2 5 3 2" xfId="22556" xr:uid="{472CA3FF-3FC3-4BC9-886A-0AD4601AE78E}"/>
    <cellStyle name="Comma 5 5 2 2 5 4" xfId="28721" xr:uid="{FC95C8BD-82DF-4470-A1C2-993AF94136E6}"/>
    <cellStyle name="Comma 5 5 2 2 5 5" xfId="27426" xr:uid="{DB8DF86F-8C74-4438-8EE8-FACEE9D5E8B5}"/>
    <cellStyle name="Comma 5 5 2 2 5 6" xfId="16890" xr:uid="{1815DC34-D855-475E-8DCB-B921972DA572}"/>
    <cellStyle name="Comma 5 5 2 2 6" xfId="5382" xr:uid="{D39DCB1F-D25A-4415-B47A-B930F527C3A5}"/>
    <cellStyle name="Comma 5 5 2 2 6 2" xfId="28483" xr:uid="{4D2434DA-98AF-4BA3-9557-BF9F59DDCB3A}"/>
    <cellStyle name="Comma 5 5 2 2 6 3" xfId="27572" xr:uid="{92C020A5-747F-4DD0-B369-9256808E1442}"/>
    <cellStyle name="Comma 5 5 2 2 6 4" xfId="14473" xr:uid="{BB8AEF95-803D-4A9B-968F-E667E58A7A5D}"/>
    <cellStyle name="Comma 5 5 2 2 7" xfId="6988" xr:uid="{5985A93B-6AF4-49F8-99EE-B5B24CC73110}"/>
    <cellStyle name="Comma 5 5 2 2 7 2" xfId="17306" xr:uid="{CBA35B8A-B394-4BD7-AF49-8B2A2EEC8D9E}"/>
    <cellStyle name="Comma 5 5 2 2 8" xfId="9759" xr:uid="{7F3FDABF-A306-4F0C-9BFB-18B2E9B941F3}"/>
    <cellStyle name="Comma 5 5 2 2 8 2" xfId="20139" xr:uid="{1606E67B-DF8F-4811-B421-F8CB68A489C4}"/>
    <cellStyle name="Comma 5 5 2 2 9" xfId="24848" xr:uid="{E8489E44-80C5-4963-8587-C5C14A13B84E}"/>
    <cellStyle name="Comma 5 5 2 3" xfId="1835" xr:uid="{00000000-0005-0000-0000-0000D7010000}"/>
    <cellStyle name="Comma 5 5 2 3 2" xfId="3785" xr:uid="{00000000-0005-0000-0000-0000BD010000}"/>
    <cellStyle name="Comma 5 5 2 3 2 2" xfId="8486" xr:uid="{B77A2C6F-8474-4291-9349-DCB993BE725C}"/>
    <cellStyle name="Comma 5 5 2 3 2 2 2" xfId="29045" xr:uid="{080ADDBE-A65A-4D28-9F26-175CC8EC69E7}"/>
    <cellStyle name="Comma 5 5 2 3 2 2 3" xfId="27837" xr:uid="{1F70519F-A57B-4B87-9D01-2E2987A29785}"/>
    <cellStyle name="Comma 5 5 2 3 2 2 4" xfId="18808" xr:uid="{2E23E85E-D304-4551-BFEF-9880061521D9}"/>
    <cellStyle name="Comma 5 5 2 3 2 3" xfId="11261" xr:uid="{596F03B0-852E-4179-8575-3C8B7214635B}"/>
    <cellStyle name="Comma 5 5 2 3 2 3 2" xfId="21641" xr:uid="{0EE6555E-E1BB-423E-AA8B-5D09FE446CDF}"/>
    <cellStyle name="Comma 5 5 2 3 2 4" xfId="23744" xr:uid="{235840D3-7B68-4A90-8C3C-AA321F4F2FB9}"/>
    <cellStyle name="Comma 5 5 2 3 2 5" xfId="15975" xr:uid="{1F572C29-5A9C-416A-B368-0B33D6A755BD}"/>
    <cellStyle name="Comma 5 5 2 3 3" xfId="3892" xr:uid="{00000000-0005-0000-0000-00001E020000}"/>
    <cellStyle name="Comma 5 5 2 3 4" xfId="2668" xr:uid="{00000000-0005-0000-0000-00001E020000}"/>
    <cellStyle name="Comma 5 5 2 3 4 2" xfId="4824" xr:uid="{0833ED82-BE13-4987-B964-0C3957597553}"/>
    <cellStyle name="Comma 5 5 2 3 4 2 2" xfId="19865" xr:uid="{62182C8D-35A1-4BAA-ACA0-55002A314F67}"/>
    <cellStyle name="Comma 5 5 2 3 4 3" xfId="12318" xr:uid="{4B78EE60-A379-4D9A-AADE-633F928ED2F3}"/>
    <cellStyle name="Comma 5 5 2 3 4 3 2" xfId="22698" xr:uid="{BC02F8EE-4AA5-4C74-8E4B-922B84FF4C3A}"/>
    <cellStyle name="Comma 5 5 2 3 4 4" xfId="17032" xr:uid="{FEDC0A83-9A31-410E-B384-107C66E7A5A7}"/>
    <cellStyle name="Comma 5 5 2 3 5" xfId="6057" xr:uid="{E0F696FA-4152-4081-A640-22100EA95107}"/>
    <cellStyle name="Comma 5 5 2 3 6" xfId="24537" xr:uid="{7C41CF04-590E-407D-86B3-A040B24B4477}"/>
    <cellStyle name="Comma 5 5 2 3 7" xfId="13851" xr:uid="{86787032-F5B6-4A5A-8E0F-DEA23BC412BA}"/>
    <cellStyle name="Comma 5 5 2 4" xfId="1833" xr:uid="{00000000-0005-0000-0000-0000D8010000}"/>
    <cellStyle name="Comma 5 5 2 4 2" xfId="3783" xr:uid="{00000000-0005-0000-0000-0000BE010000}"/>
    <cellStyle name="Comma 5 5 2 4 2 2" xfId="8484" xr:uid="{A3BD7E13-D3B4-4044-8A34-B79A1B96BFD4}"/>
    <cellStyle name="Comma 5 5 2 4 2 2 2" xfId="29043" xr:uid="{EA2E3BBF-D346-4083-A6CF-54D4233F1272}"/>
    <cellStyle name="Comma 5 5 2 4 2 2 3" xfId="26127" xr:uid="{6DEDAF85-3D48-4FD3-A263-037C4BF120B8}"/>
    <cellStyle name="Comma 5 5 2 4 2 2 4" xfId="18806" xr:uid="{1D1D8D09-38C3-42FA-BA17-E698687BC4E1}"/>
    <cellStyle name="Comma 5 5 2 4 2 3" xfId="11259" xr:uid="{8214DEC2-7861-42C2-9846-E834140C8AE7}"/>
    <cellStyle name="Comma 5 5 2 4 2 3 2" xfId="21639" xr:uid="{35F1CC58-F4AB-4F0A-9420-3E1206944A51}"/>
    <cellStyle name="Comma 5 5 2 4 2 4" xfId="23777" xr:uid="{9C37B19A-5EAB-4D56-A470-5F107EBDE59F}"/>
    <cellStyle name="Comma 5 5 2 4 2 5" xfId="15973" xr:uid="{3D2DD362-A5AB-4902-AC92-8FE47A072A0A}"/>
    <cellStyle name="Comma 5 5 2 4 3" xfId="3962" xr:uid="{00000000-0005-0000-0000-00001F020000}"/>
    <cellStyle name="Comma 5 5 2 4 4" xfId="2669" xr:uid="{00000000-0005-0000-0000-00001F020000}"/>
    <cellStyle name="Comma 5 5 2 4 5" xfId="23557" xr:uid="{00E14322-4C60-4447-B86D-C0947C555B3A}"/>
    <cellStyle name="Comma 5 5 2 4 6" xfId="13849" xr:uid="{409373B1-AF01-4FC9-92B5-EFDEAB692E70}"/>
    <cellStyle name="Comma 5 5 2 5" xfId="1405" xr:uid="{00000000-0005-0000-0000-0000D9010000}"/>
    <cellStyle name="Comma 5 5 2 5 2" xfId="3576" xr:uid="{00000000-0005-0000-0000-0000BF010000}"/>
    <cellStyle name="Comma 5 5 2 5 2 2" xfId="8104" xr:uid="{D0D1FFC9-161F-4A6D-A219-93CC1E39C912}"/>
    <cellStyle name="Comma 5 5 2 5 2 2 2" xfId="18425" xr:uid="{5601E967-177A-48B9-ACB6-FBCCD4C92208}"/>
    <cellStyle name="Comma 5 5 2 5 2 3" xfId="10878" xr:uid="{C17B9BAA-5E26-49C9-BF20-E1ECD28C89DC}"/>
    <cellStyle name="Comma 5 5 2 5 2 3 2" xfId="21258" xr:uid="{68A64713-D339-4832-9262-EC74D1BD34EE}"/>
    <cellStyle name="Comma 5 5 2 5 2 4" xfId="28248" xr:uid="{0364A171-0507-41A0-828B-F66F5C8A9B7E}"/>
    <cellStyle name="Comma 5 5 2 5 2 5" xfId="26507" xr:uid="{092D4A3D-9068-40A8-AD87-9B151989290F}"/>
    <cellStyle name="Comma 5 5 2 5 2 6" xfId="15592" xr:uid="{FABA9F4F-00A6-4CA4-B2EE-C2B04DA9BCAF}"/>
    <cellStyle name="Comma 5 5 2 5 3" xfId="3873" xr:uid="{00000000-0005-0000-0000-000020020000}"/>
    <cellStyle name="Comma 5 5 2 5 4" xfId="2664" xr:uid="{00000000-0005-0000-0000-000020020000}"/>
    <cellStyle name="Comma 5 5 2 5 5" xfId="22977" xr:uid="{DF2575CF-0B07-49C8-8261-B4E3F457EDBD}"/>
    <cellStyle name="Comma 5 5 2 5 6" xfId="13308" xr:uid="{CF3679ED-3170-49D6-B4A1-C0E27B91D8F7}"/>
    <cellStyle name="Comma 5 5 2 6" xfId="985" xr:uid="{00000000-0005-0000-0000-0000DA010000}"/>
    <cellStyle name="Comma 5 5 2 6 2" xfId="7775" xr:uid="{4402B196-91B0-4AF4-AF37-CB8A675B901C}"/>
    <cellStyle name="Comma 5 5 2 6 2 2" xfId="18096" xr:uid="{29FB0AB8-CB43-4699-A321-DD7ACDFC6617}"/>
    <cellStyle name="Comma 5 5 2 6 3" xfId="10549" xr:uid="{ECF9F486-E6E1-4AED-A4B7-4E3508717733}"/>
    <cellStyle name="Comma 5 5 2 6 3 2" xfId="20929" xr:uid="{3A8A67B9-CF1F-4524-ADEA-5F2244087293}"/>
    <cellStyle name="Comma 5 5 2 6 4" xfId="24408" xr:uid="{FF25801D-AF10-4E63-9D4F-9B1BCBCFADC8}"/>
    <cellStyle name="Comma 5 5 2 6 5" xfId="27658" xr:uid="{7B5DE9DB-0E63-46E9-B54D-606896FF97D0}"/>
    <cellStyle name="Comma 5 5 2 6 6" xfId="15263" xr:uid="{287C6DC4-C8E9-4432-A35D-5A67FCDC7062}"/>
    <cellStyle name="Comma 5 5 2 7" xfId="4243" xr:uid="{052262AB-9A33-433F-A88A-3B8FADDE8079}"/>
    <cellStyle name="Comma 5 5 2 7 2" xfId="9018" xr:uid="{6F88CBA8-ACC0-47A2-997F-9FDD8B7DFD64}"/>
    <cellStyle name="Comma 5 5 2 7 2 2" xfId="19342" xr:uid="{D901DC03-26CA-4292-AA0B-A8BC7BEF11B4}"/>
    <cellStyle name="Comma 5 5 2 7 3" xfId="11795" xr:uid="{14931173-83EE-43CE-B184-4C1161AC43BE}"/>
    <cellStyle name="Comma 5 5 2 7 3 2" xfId="22175" xr:uid="{6450CC95-D772-4B95-85F6-E6268544C692}"/>
    <cellStyle name="Comma 5 5 2 7 4" xfId="27056" xr:uid="{1DA6EA24-DB4A-4895-8554-F44700C418FC}"/>
    <cellStyle name="Comma 5 5 2 7 5" xfId="28507" xr:uid="{B36EDD4D-08E2-4284-B766-849D415F65EE}"/>
    <cellStyle name="Comma 5 5 2 7 6" xfId="16509" xr:uid="{16AE2B3C-F172-41B2-8FCF-1FF0FD0C14A9}"/>
    <cellStyle name="Comma 5 5 2 8" xfId="5381" xr:uid="{9704E75D-CDC4-458B-94E2-3004767A7496}"/>
    <cellStyle name="Comma 5 5 2 8 2" xfId="14472" xr:uid="{06742E43-DEF6-40DA-B25F-E86640A01C32}"/>
    <cellStyle name="Comma 5 5 2 9" xfId="6987" xr:uid="{933374D1-11C2-4604-AE87-A0CAD246597A}"/>
    <cellStyle name="Comma 5 5 2 9 2" xfId="17305" xr:uid="{5E3DFD7C-9878-45C5-842C-B3478393BDB3}"/>
    <cellStyle name="Comma 5 5 3" xfId="1065" xr:uid="{00000000-0005-0000-0000-0000DB010000}"/>
    <cellStyle name="Comma 5 5 3 10" xfId="12979" xr:uid="{D63FF6EC-6B65-4EF0-A8A7-1FEAA4FA4704}"/>
    <cellStyle name="Comma 5 5 3 2" xfId="1836" xr:uid="{00000000-0005-0000-0000-0000DC010000}"/>
    <cellStyle name="Comma 5 5 3 2 2" xfId="3786" xr:uid="{00000000-0005-0000-0000-0000C1010000}"/>
    <cellStyle name="Comma 5 5 3 2 2 2" xfId="8487" xr:uid="{570C8F0D-4958-4FAC-8694-3BBF3FDFC955}"/>
    <cellStyle name="Comma 5 5 3 2 2 2 2" xfId="29046" xr:uid="{BD25A0CB-DF51-4529-9106-DC98E2573563}"/>
    <cellStyle name="Comma 5 5 3 2 2 2 3" xfId="26151" xr:uid="{99A3A81C-1307-45A2-95F7-355C04269179}"/>
    <cellStyle name="Comma 5 5 3 2 2 2 4" xfId="18809" xr:uid="{B1573013-BEE5-4C9B-9B50-78D8A5903A55}"/>
    <cellStyle name="Comma 5 5 3 2 2 3" xfId="11262" xr:uid="{EE3534A0-416F-4FB5-9109-394BF01FA431}"/>
    <cellStyle name="Comma 5 5 3 2 2 3 2" xfId="21642" xr:uid="{34DEDDE6-5CAB-4C1F-86A2-11529E24D16D}"/>
    <cellStyle name="Comma 5 5 3 2 2 4" xfId="25952" xr:uid="{D0FE8E59-D268-42A1-BBAF-84C6C4FB6ACF}"/>
    <cellStyle name="Comma 5 5 3 2 2 5" xfId="15976" xr:uid="{76AB45EB-391F-4BCA-B3E8-5C3C1F7DD94F}"/>
    <cellStyle name="Comma 5 5 3 2 3" xfId="3093" xr:uid="{00000000-0005-0000-0000-000022020000}"/>
    <cellStyle name="Comma 5 5 3 2 4" xfId="2671" xr:uid="{00000000-0005-0000-0000-000022020000}"/>
    <cellStyle name="Comma 5 5 3 2 5" xfId="24454" xr:uid="{606B7332-9F9A-460A-8E37-8CD2AB06C276}"/>
    <cellStyle name="Comma 5 5 3 2 6" xfId="13852" xr:uid="{24C1D675-DBDC-4252-B28F-57A39E5713F7}"/>
    <cellStyle name="Comma 5 5 3 3" xfId="1435" xr:uid="{00000000-0005-0000-0000-0000DD010000}"/>
    <cellStyle name="Comma 5 5 3 3 2" xfId="3630" xr:uid="{00000000-0005-0000-0000-0000C2010000}"/>
    <cellStyle name="Comma 5 5 3 3 2 2" xfId="8167" xr:uid="{378075B0-952E-43D3-8F56-870E680C4860}"/>
    <cellStyle name="Comma 5 5 3 3 2 2 2" xfId="18488" xr:uid="{7BDAEB5E-8B4A-4108-9966-685272D106F0}"/>
    <cellStyle name="Comma 5 5 3 3 2 3" xfId="10941" xr:uid="{F1694010-3E18-4779-BCFE-C5D94ABC3276}"/>
    <cellStyle name="Comma 5 5 3 3 2 3 2" xfId="21321" xr:uid="{7E3E5EDE-D1C9-43ED-BA69-8EB1D97B37AE}"/>
    <cellStyle name="Comma 5 5 3 3 2 4" xfId="15655" xr:uid="{81F8BC59-A646-48CD-8EF2-A5AD37F4D4B6}"/>
    <cellStyle name="Comma 5 5 3 3 3" xfId="3955" xr:uid="{00000000-0005-0000-0000-000023020000}"/>
    <cellStyle name="Comma 5 5 3 3 4" xfId="2672" xr:uid="{00000000-0005-0000-0000-000023020000}"/>
    <cellStyle name="Comma 5 5 3 3 5" xfId="23487" xr:uid="{8D637D45-FB33-46A1-AA0A-B26024C281F2}"/>
    <cellStyle name="Comma 5 5 3 3 6" xfId="13387" xr:uid="{74C4292A-EA31-4F30-A2BD-02649821F3DD}"/>
    <cellStyle name="Comma 5 5 3 4" xfId="2670" xr:uid="{00000000-0005-0000-0000-000024020000}"/>
    <cellStyle name="Comma 5 5 3 4 2" xfId="5102" xr:uid="{09B34986-111E-45A6-B9F4-2F8BD5DDE465}"/>
    <cellStyle name="Comma 5 5 3 4 2 2" xfId="9732" xr:uid="{28015890-D7E1-4C25-B068-3687783876A1}"/>
    <cellStyle name="Comma 5 5 3 4 2 2 2" xfId="20110" xr:uid="{88C5866D-89EF-4A1D-937A-BE99ABA356CE}"/>
    <cellStyle name="Comma 5 5 3 4 2 3" xfId="12563" xr:uid="{0C67022B-03A1-4E4D-B824-7B8F365E7C37}"/>
    <cellStyle name="Comma 5 5 3 4 2 3 2" xfId="22943" xr:uid="{5A1771D1-7E6E-4338-B622-A5CFFFB550E7}"/>
    <cellStyle name="Comma 5 5 3 4 2 4" xfId="28998" xr:uid="{F3D7B951-24C2-4697-B52D-F78C362AAB22}"/>
    <cellStyle name="Comma 5 5 3 4 2 5" xfId="28133" xr:uid="{25CB88B6-0C27-406B-8DD6-C40FE99891C7}"/>
    <cellStyle name="Comma 5 5 3 4 2 6" xfId="17277" xr:uid="{43D5A01E-2F70-4B1E-A634-1FC1686B95F1}"/>
    <cellStyle name="Comma 5 5 3 4 3" xfId="25184" xr:uid="{8FDBC70D-6B59-44FE-BBC4-9E84AEF247C3}"/>
    <cellStyle name="Comma 5 5 3 5" xfId="4548" xr:uid="{A942BD8A-ACAC-4E1B-9F9B-1B2A4CD5B969}"/>
    <cellStyle name="Comma 5 5 3 5 2" xfId="9264" xr:uid="{ABBDC552-3B39-42D8-9EB1-DFA41FDCB51A}"/>
    <cellStyle name="Comma 5 5 3 5 2 2" xfId="29255" xr:uid="{1B5A3254-6C50-41FE-831E-5C599C5C64A6}"/>
    <cellStyle name="Comma 5 5 3 5 2 3" xfId="26264" xr:uid="{C5014D16-CBB1-4BE4-A98C-337B6C27E9A5}"/>
    <cellStyle name="Comma 5 5 3 5 2 4" xfId="19588" xr:uid="{C09BE215-08FF-469A-AC01-9F0E0F62E06D}"/>
    <cellStyle name="Comma 5 5 3 5 3" xfId="12041" xr:uid="{0FF3375F-9089-49A6-8B43-410871457DA0}"/>
    <cellStyle name="Comma 5 5 3 5 3 2" xfId="22421" xr:uid="{AA9ADE93-E868-4BDE-852B-574FA2CDCC30}"/>
    <cellStyle name="Comma 5 5 3 5 4" xfId="23124" xr:uid="{2F035F43-2C69-4E80-8A0B-DB2139FA431A}"/>
    <cellStyle name="Comma 5 5 3 5 5" xfId="16755" xr:uid="{006F8F36-2A64-47CE-85FA-40E9BC24A4EF}"/>
    <cellStyle name="Comma 5 5 3 6" xfId="5383" xr:uid="{68701BFE-7F39-486F-BE1D-E69F183D3444}"/>
    <cellStyle name="Comma 5 5 3 6 2" xfId="26726" xr:uid="{1D1F4DB0-61F6-4941-BE95-D2A0E4CBB502}"/>
    <cellStyle name="Comma 5 5 3 6 3" xfId="26096" xr:uid="{1C0B38D6-A926-4E28-BE2C-AF53353CB676}"/>
    <cellStyle name="Comma 5 5 3 6 4" xfId="14474" xr:uid="{8CF8AFFB-5C0D-4927-869F-576694799692}"/>
    <cellStyle name="Comma 5 5 3 7" xfId="6989" xr:uid="{5F794A77-7AA6-4467-B1FA-A0B042FF2463}"/>
    <cellStyle name="Comma 5 5 3 7 2" xfId="27587" xr:uid="{12C8EC98-8482-4B69-8D08-4F266B1779CC}"/>
    <cellStyle name="Comma 5 5 3 7 3" xfId="28634" xr:uid="{EFAC63A3-0D2E-429B-9261-D21598AF1BD0}"/>
    <cellStyle name="Comma 5 5 3 7 4" xfId="17307" xr:uid="{DF3E5A62-20C4-4A79-A288-8508AA8385EB}"/>
    <cellStyle name="Comma 5 5 3 8" xfId="9760" xr:uid="{2FCE23C4-5B1D-4696-9527-3253883B81DF}"/>
    <cellStyle name="Comma 5 5 3 8 2" xfId="20140" xr:uid="{24B03A21-3736-49C3-B0B6-FECCCF039A51}"/>
    <cellStyle name="Comma 5 5 3 9" xfId="24576" xr:uid="{68181144-1B19-4E20-9C4A-77995CDFFA20}"/>
    <cellStyle name="Comma 5 5 4" xfId="1837" xr:uid="{00000000-0005-0000-0000-0000DE010000}"/>
    <cellStyle name="Comma 5 5 4 10" xfId="13853" xr:uid="{0FDACCED-D752-4A52-8E69-359A68B28EB5}"/>
    <cellStyle name="Comma 5 5 4 2" xfId="2674" xr:uid="{00000000-0005-0000-0000-000026020000}"/>
    <cellStyle name="Comma 5 5 4 2 2" xfId="23972" xr:uid="{8D01CA3A-465F-45E4-801C-818AEE8A5CC1}"/>
    <cellStyle name="Comma 5 5 4 2 3" xfId="25855" xr:uid="{F3F25EE5-65A9-411F-99E7-3005FD0448AA}"/>
    <cellStyle name="Comma 5 5 4 3" xfId="2675" xr:uid="{00000000-0005-0000-0000-000027020000}"/>
    <cellStyle name="Comma 5 5 4 4" xfId="2673" xr:uid="{00000000-0005-0000-0000-000028020000}"/>
    <cellStyle name="Comma 5 5 4 5" xfId="4825" xr:uid="{49EB21AB-179C-400F-BFA0-9524F5AF53C5}"/>
    <cellStyle name="Comma 5 5 4 5 2" xfId="9524" xr:uid="{73233EA5-C038-4B23-AE58-31A43FD2CE76}"/>
    <cellStyle name="Comma 5 5 4 5 2 2" xfId="19866" xr:uid="{203FD021-1593-457E-A833-63F1D622820B}"/>
    <cellStyle name="Comma 5 5 4 5 3" xfId="12319" xr:uid="{EEDED3FE-9BA0-43A4-A065-E27998CC8A73}"/>
    <cellStyle name="Comma 5 5 4 5 3 2" xfId="22699" xr:uid="{17D50CEA-F48E-4ED0-BD9E-8708EE4A5970}"/>
    <cellStyle name="Comma 5 5 4 5 4" xfId="17033" xr:uid="{746BFD51-395D-40E5-A975-436D1BF93197}"/>
    <cellStyle name="Comma 5 5 4 6" xfId="5384" xr:uid="{4DEFBFF7-194B-4CB5-8979-DE1DC238EF18}"/>
    <cellStyle name="Comma 5 5 4 6 2" xfId="14475" xr:uid="{B213E829-7CAB-486B-94E1-B9427A959CBA}"/>
    <cellStyle name="Comma 5 5 4 7" xfId="6990" xr:uid="{37CCB327-C3B1-4A90-AEC9-B77087E8845B}"/>
    <cellStyle name="Comma 5 5 4 7 2" xfId="17308" xr:uid="{81015A00-B30E-4CDC-B849-5A9945D1919D}"/>
    <cellStyle name="Comma 5 5 4 8" xfId="9761" xr:uid="{57D202E8-F6A2-4829-B0E7-BB547C6608F1}"/>
    <cellStyle name="Comma 5 5 4 8 2" xfId="20141" xr:uid="{6CDD6C80-1150-43D0-9276-D2633E003B8E}"/>
    <cellStyle name="Comma 5 5 4 9" xfId="25131" xr:uid="{AC9892DD-1C59-4593-B2BC-42D926E232B8}"/>
    <cellStyle name="Comma 5 5 5" xfId="1647" xr:uid="{00000000-0005-0000-0000-0000DF010000}"/>
    <cellStyle name="Comma 5 5 5 2" xfId="3745" xr:uid="{00000000-0005-0000-0000-0000C4010000}"/>
    <cellStyle name="Comma 5 5 5 2 2" xfId="8360" xr:uid="{A79DA325-584A-47B2-9997-5FA89EFD2A34}"/>
    <cellStyle name="Comma 5 5 5 2 2 2" xfId="26241" xr:uid="{677F7930-459C-4217-BCC9-B6EE5342DE16}"/>
    <cellStyle name="Comma 5 5 5 2 2 3" xfId="27665" xr:uid="{295EBBD4-86E5-4E8D-AE5B-931F6B735229}"/>
    <cellStyle name="Comma 5 5 5 2 2 4" xfId="18681" xr:uid="{45A51654-DB56-4AA2-9EC3-D86134DFFA3C}"/>
    <cellStyle name="Comma 5 5 5 2 3" xfId="11134" xr:uid="{65D18160-26E8-4108-829E-01710CB17E60}"/>
    <cellStyle name="Comma 5 5 5 2 3 2" xfId="21514" xr:uid="{1113F232-EC9D-44A2-8142-2C0B655687AD}"/>
    <cellStyle name="Comma 5 5 5 2 4" xfId="25731" xr:uid="{7F414FBC-BEB5-4AC1-85F1-4CF30457920B}"/>
    <cellStyle name="Comma 5 5 5 2 5" xfId="15848" xr:uid="{7E77B3F6-EC91-46FD-B3EB-26F16BF276E4}"/>
    <cellStyle name="Comma 5 5 5 3" xfId="3936" xr:uid="{00000000-0005-0000-0000-000029020000}"/>
    <cellStyle name="Comma 5 5 5 4" xfId="2676" xr:uid="{00000000-0005-0000-0000-000029020000}"/>
    <cellStyle name="Comma 5 5 5 5" xfId="23929" xr:uid="{474049F1-0A76-42FE-A445-C9DB839AE2F0}"/>
    <cellStyle name="Comma 5 5 5 6" xfId="13677" xr:uid="{6EFBCFA3-21F6-4317-849C-2BA968E41067}"/>
    <cellStyle name="Comma 5 5 6" xfId="1049" xr:uid="{00000000-0005-0000-0000-0000E0010000}"/>
    <cellStyle name="Comma 5 5 6 2" xfId="3421" xr:uid="{00000000-0005-0000-0000-0000C5010000}"/>
    <cellStyle name="Comma 5 5 6 2 2" xfId="7941" xr:uid="{383D910A-F7FD-465B-8044-E73B2801D2A9}"/>
    <cellStyle name="Comma 5 5 6 2 2 2" xfId="18262" xr:uid="{DA49D7D8-AECB-4FAD-A487-A046D0AE742C}"/>
    <cellStyle name="Comma 5 5 6 2 3" xfId="10715" xr:uid="{80D6BB46-E649-4E2B-B5B5-91BB68056257}"/>
    <cellStyle name="Comma 5 5 6 2 3 2" xfId="21095" xr:uid="{6C88CFB4-A9B0-4C3B-94B6-C75261AEDD12}"/>
    <cellStyle name="Comma 5 5 6 2 4" xfId="27361" xr:uid="{7246E461-B382-4F4B-A82A-B138624FCAF1}"/>
    <cellStyle name="Comma 5 5 6 2 5" xfId="26684" xr:uid="{4C561911-A3BD-45D9-A6C9-AE2452FE566D}"/>
    <cellStyle name="Comma 5 5 6 2 6" xfId="15429" xr:uid="{2C98F263-6F9D-462A-B93B-C832FEA0B281}"/>
    <cellStyle name="Comma 5 5 6 3" xfId="4017" xr:uid="{00000000-0005-0000-0000-00002A020000}"/>
    <cellStyle name="Comma 5 5 6 4" xfId="2677" xr:uid="{00000000-0005-0000-0000-00002A020000}"/>
    <cellStyle name="Comma 5 5 6 5" xfId="23773" xr:uid="{15D61A03-F2CB-45F5-8F2F-B0190FE74185}"/>
    <cellStyle name="Comma 5 5 6 6" xfId="13145" xr:uid="{6873DC0B-DD4D-4DC2-932A-0EFA8D34103F}"/>
    <cellStyle name="Comma 5 5 7" xfId="952" xr:uid="{00000000-0005-0000-0000-0000E1010000}"/>
    <cellStyle name="Comma 5 5 7 2" xfId="3204" xr:uid="{00000000-0005-0000-0000-0000B9010000}"/>
    <cellStyle name="Comma 5 5 7 2 2" xfId="7698" xr:uid="{743D5D0B-D7FF-42CD-927F-68E6E7260A3D}"/>
    <cellStyle name="Comma 5 5 7 2 2 2" xfId="18018" xr:uid="{4EFA6B6C-F011-4241-A4DA-460EA0A68CE4}"/>
    <cellStyle name="Comma 5 5 7 2 3" xfId="10471" xr:uid="{BDC4DED1-CCAF-40CB-B679-2A9E52599460}"/>
    <cellStyle name="Comma 5 5 7 2 3 2" xfId="20851" xr:uid="{8F211331-F5B5-45F7-9F29-9B659C946A7C}"/>
    <cellStyle name="Comma 5 5 7 2 4" xfId="27521" xr:uid="{6A87FD96-2EAC-4E14-BCCD-C8A255C85744}"/>
    <cellStyle name="Comma 5 5 7 2 5" xfId="27791" xr:uid="{86FF25E7-266F-486C-9DDD-0443D96AC3EC}"/>
    <cellStyle name="Comma 5 5 7 2 6" xfId="15185" xr:uid="{584CB76C-4E54-480E-9651-C918D2FE476E}"/>
    <cellStyle name="Comma 5 5 7 3" xfId="3084" xr:uid="{00000000-0005-0000-0000-00002B020000}"/>
    <cellStyle name="Comma 5 5 7 4" xfId="2663" xr:uid="{00000000-0005-0000-0000-00002B020000}"/>
    <cellStyle name="Comma 5 5 8" xfId="4290" xr:uid="{BC1E71B4-3D0A-466E-8474-CFA0839850E2}"/>
    <cellStyle name="Comma 5 5 8 2" xfId="9064" xr:uid="{A5D96A59-87B5-4BFC-A450-A99482085396}"/>
    <cellStyle name="Comma 5 5 8 2 2" xfId="19388" xr:uid="{E920BF30-E213-4F50-BA24-0AD2AE4A9AE8}"/>
    <cellStyle name="Comma 5 5 8 3" xfId="11841" xr:uid="{F7B1E3FA-381A-40AD-ABF7-B06EC0685D26}"/>
    <cellStyle name="Comma 5 5 8 3 2" xfId="22221" xr:uid="{0A24CC62-4F26-480B-BC44-5F20E895FAE6}"/>
    <cellStyle name="Comma 5 5 8 4" xfId="27510" xr:uid="{47F82CA5-3956-4617-8720-6C39BA9B773E}"/>
    <cellStyle name="Comma 5 5 8 5" xfId="27781" xr:uid="{DB10ABA3-4750-4B3E-88A8-9351188E4818}"/>
    <cellStyle name="Comma 5 5 8 6" xfId="16555" xr:uid="{DD356C95-A440-4F5F-84B8-AED2A6A8D9A8}"/>
    <cellStyle name="Comma 5 5 9" xfId="5380" xr:uid="{601F417C-FCA5-427E-85A8-5BB137812367}"/>
    <cellStyle name="Comma 5 5 9 2" xfId="26802" xr:uid="{616AEFF6-6754-44B9-BA9A-FA1BF924D34B}"/>
    <cellStyle name="Comma 5 5 9 3" xfId="26338" xr:uid="{C7C79431-CF8E-4358-9314-AD46E0A72979}"/>
    <cellStyle name="Comma 5 5 9 4" xfId="14471" xr:uid="{B632847B-853C-4C20-9C24-AE87C2E9F121}"/>
    <cellStyle name="Comma 5 6" xfId="354" xr:uid="{00000000-0005-0000-0000-0000E2010000}"/>
    <cellStyle name="Comma 5 6 10" xfId="6991" xr:uid="{A1459FF5-8160-4B3D-82CD-4F6348270046}"/>
    <cellStyle name="Comma 5 6 10 2" xfId="17309" xr:uid="{943DCC73-BB1B-4613-8557-47FE354F20DE}"/>
    <cellStyle name="Comma 5 6 11" xfId="9762" xr:uid="{0682B139-8DDD-4EB4-A951-9E7363B42E36}"/>
    <cellStyle name="Comma 5 6 11 2" xfId="20142" xr:uid="{19884EB2-F71D-43DF-A44E-3A552F04E3D3}"/>
    <cellStyle name="Comma 5 6 12" xfId="23561" xr:uid="{21D0B8F6-5352-419E-BE70-511C153E32F3}"/>
    <cellStyle name="Comma 5 6 13" xfId="12805" xr:uid="{1B692F70-7528-4AD2-9C63-06EE8BA59498}"/>
    <cellStyle name="Comma 5 6 2" xfId="355" xr:uid="{00000000-0005-0000-0000-0000E3010000}"/>
    <cellStyle name="Comma 5 6 2 10" xfId="9763" xr:uid="{13798174-90AB-4328-B93C-6A09224197DD}"/>
    <cellStyle name="Comma 5 6 2 10 2" xfId="20143" xr:uid="{B5CD3AC7-3608-4959-83E7-D9BE8361000E}"/>
    <cellStyle name="Comma 5 6 2 11" xfId="25136" xr:uid="{FC6A8BA4-4F0A-4590-81B8-A76577257817}"/>
    <cellStyle name="Comma 5 6 2 12" xfId="12822" xr:uid="{C5D67179-1010-4EC7-B64E-2F8279B80DB0}"/>
    <cellStyle name="Comma 5 6 2 2" xfId="1068" xr:uid="{00000000-0005-0000-0000-0000E4010000}"/>
    <cellStyle name="Comma 5 6 2 2 10" xfId="13390" xr:uid="{EC5148FC-AACA-4CA6-9553-8084627CA1E3}"/>
    <cellStyle name="Comma 5 6 2 2 2" xfId="1839" xr:uid="{00000000-0005-0000-0000-0000E5010000}"/>
    <cellStyle name="Comma 5 6 2 2 2 2" xfId="3788" xr:uid="{00000000-0005-0000-0000-0000C9010000}"/>
    <cellStyle name="Comma 5 6 2 2 2 2 2" xfId="8489" xr:uid="{32C34767-3510-406A-A117-2817C3A5337E}"/>
    <cellStyle name="Comma 5 6 2 2 2 2 2 2" xfId="29048" xr:uid="{2F0FB068-D56A-40E5-9366-33682CFEF742}"/>
    <cellStyle name="Comma 5 6 2 2 2 2 2 3" xfId="26427" xr:uid="{A71F0E2F-EA10-46E3-8888-C4DA74DC115D}"/>
    <cellStyle name="Comma 5 6 2 2 2 2 2 4" xfId="18811" xr:uid="{F7FD6F6F-2CEC-44B2-8A06-364B6969C427}"/>
    <cellStyle name="Comma 5 6 2 2 2 2 3" xfId="11264" xr:uid="{1B0B1EA4-6DDD-42AB-8E74-41EE7F7EA552}"/>
    <cellStyle name="Comma 5 6 2 2 2 2 3 2" xfId="21644" xr:uid="{7145DEB1-0D1B-4D30-9228-EBA6BCFE04F3}"/>
    <cellStyle name="Comma 5 6 2 2 2 2 4" xfId="25481" xr:uid="{767F3B6A-BE39-4397-B9EE-F0CA3EB62DDA}"/>
    <cellStyle name="Comma 5 6 2 2 2 2 5" xfId="15978" xr:uid="{2E317A98-501F-488C-AAAB-95B022A0F642}"/>
    <cellStyle name="Comma 5 6 2 2 2 3" xfId="3954" xr:uid="{00000000-0005-0000-0000-00002F020000}"/>
    <cellStyle name="Comma 5 6 2 2 2 4" xfId="2681" xr:uid="{00000000-0005-0000-0000-00002F020000}"/>
    <cellStyle name="Comma 5 6 2 2 2 5" xfId="23416" xr:uid="{D02320ED-9789-4BF6-B29C-800424B94E67}"/>
    <cellStyle name="Comma 5 6 2 2 2 6" xfId="13855" xr:uid="{A07874E1-E2EA-48CB-B798-0B9ED2BDB8BB}"/>
    <cellStyle name="Comma 5 6 2 2 3" xfId="1438" xr:uid="{00000000-0005-0000-0000-0000E6010000}"/>
    <cellStyle name="Comma 5 6 2 2 3 2" xfId="2682" xr:uid="{00000000-0005-0000-0000-000030020000}"/>
    <cellStyle name="Comma 5 6 2 2 3 2 2" xfId="4205" xr:uid="{AFB0798D-0566-41DC-9D21-9A3400CAA38D}"/>
    <cellStyle name="Comma 5 6 2 2 3 2 2 2" xfId="19310" xr:uid="{ABD94228-D26A-497C-B366-FCFCA2F17F63}"/>
    <cellStyle name="Comma 5 6 2 2 3 2 3" xfId="11763" xr:uid="{3A92B020-E6F3-4730-993C-AF79F6917666}"/>
    <cellStyle name="Comma 5 6 2 2 3 2 3 2" xfId="22143" xr:uid="{7022ED0E-0BFA-4F3C-A407-2D6781B21D42}"/>
    <cellStyle name="Comma 5 6 2 2 3 2 4" xfId="28292" xr:uid="{7C043BA3-9AD7-4F56-9203-8742D3C1AA6F}"/>
    <cellStyle name="Comma 5 6 2 2 3 2 5" xfId="28605" xr:uid="{B5D92AEC-B4FA-468C-92C2-F68D942AD9A9}"/>
    <cellStyle name="Comma 5 6 2 2 3 2 6" xfId="16477" xr:uid="{6617DF19-0691-4AE5-A3DC-86CEA07D5809}"/>
    <cellStyle name="Comma 5 6 2 2 3 3" xfId="23774" xr:uid="{10123DC4-E768-48D3-8D5F-3EB4F59DE597}"/>
    <cellStyle name="Comma 5 6 2 2 4" xfId="2680" xr:uid="{00000000-0005-0000-0000-000031020000}"/>
    <cellStyle name="Comma 5 6 2 2 4 2" xfId="27163" xr:uid="{E5C58929-6C88-49E5-82EA-C5D7FD582E5A}"/>
    <cellStyle name="Comma 5 6 2 2 4 3" xfId="26580" xr:uid="{931808E2-EDF7-43E7-BD98-EC570FBFA906}"/>
    <cellStyle name="Comma 5 6 2 2 5" xfId="4683" xr:uid="{49EC63EE-F661-451B-B3A0-1060026FAB57}"/>
    <cellStyle name="Comma 5 6 2 2 5 2" xfId="9395" xr:uid="{BD769ADD-C522-4F12-B9BC-D9035CFA7892}"/>
    <cellStyle name="Comma 5 6 2 2 5 2 2" xfId="19724" xr:uid="{D9D5AE4D-3D36-46C2-AC26-E2FBA12C939A}"/>
    <cellStyle name="Comma 5 6 2 2 5 3" xfId="12177" xr:uid="{93E4DBEC-FBC4-4DE7-9E80-F46C945D5E12}"/>
    <cellStyle name="Comma 5 6 2 2 5 3 2" xfId="22557" xr:uid="{7C537705-D17F-4F6B-A385-D5506A025A52}"/>
    <cellStyle name="Comma 5 6 2 2 5 4" xfId="28940" xr:uid="{817243F9-A1E6-4A69-B793-D68D78362D5D}"/>
    <cellStyle name="Comma 5 6 2 2 5 5" xfId="26712" xr:uid="{F3A91082-4000-45A3-814D-319C79A01C31}"/>
    <cellStyle name="Comma 5 6 2 2 5 6" xfId="16891" xr:uid="{17EBC299-25E8-456B-B63A-D19DA965E8F8}"/>
    <cellStyle name="Comma 5 6 2 2 6" xfId="5387" xr:uid="{034EAF2D-6108-46FD-B3FB-801016ACA467}"/>
    <cellStyle name="Comma 5 6 2 2 6 2" xfId="28747" xr:uid="{12E67D34-76C2-4786-9ED7-7D3F573FE1DF}"/>
    <cellStyle name="Comma 5 6 2 2 6 3" xfId="27295" xr:uid="{464A90E0-C1B6-4C9C-BCEA-46059EF1538C}"/>
    <cellStyle name="Comma 5 6 2 2 6 4" xfId="14478" xr:uid="{C5DD65D3-11D7-4208-A520-F91809E601F4}"/>
    <cellStyle name="Comma 5 6 2 2 7" xfId="6993" xr:uid="{962E64D5-1077-4FBE-ADCE-E5E915C72C26}"/>
    <cellStyle name="Comma 5 6 2 2 7 2" xfId="17311" xr:uid="{7B9565E3-0D18-402E-A847-ACF469B4DB49}"/>
    <cellStyle name="Comma 5 6 2 2 8" xfId="9764" xr:uid="{6E5052B4-6D00-44E1-B423-5901437F03EE}"/>
    <cellStyle name="Comma 5 6 2 2 8 2" xfId="20144" xr:uid="{8153BBC9-0D72-4749-BDDB-083E6FE6E086}"/>
    <cellStyle name="Comma 5 6 2 2 9" xfId="24723" xr:uid="{444C1240-5304-46AB-9298-974E622C294B}"/>
    <cellStyle name="Comma 5 6 2 3" xfId="1840" xr:uid="{00000000-0005-0000-0000-0000E7010000}"/>
    <cellStyle name="Comma 5 6 2 3 2" xfId="3789" xr:uid="{00000000-0005-0000-0000-0000CA010000}"/>
    <cellStyle name="Comma 5 6 2 3 2 2" xfId="8490" xr:uid="{198B1DBF-49C6-4BC3-94A5-FE853632854B}"/>
    <cellStyle name="Comma 5 6 2 3 2 2 2" xfId="29049" xr:uid="{E127998A-5073-49AD-883C-BE4F4F865B84}"/>
    <cellStyle name="Comma 5 6 2 3 2 2 3" xfId="26494" xr:uid="{6619EF21-B305-4FB0-86A4-274BF10D829F}"/>
    <cellStyle name="Comma 5 6 2 3 2 2 4" xfId="18812" xr:uid="{23AC5828-8B7C-4865-B314-7A9416B9BD85}"/>
    <cellStyle name="Comma 5 6 2 3 2 3" xfId="11265" xr:uid="{E0C8CEE0-8C8A-4041-A4FA-008E18A44B83}"/>
    <cellStyle name="Comma 5 6 2 3 2 3 2" xfId="21645" xr:uid="{AA4FA396-3945-4FA6-B9F1-3B661CCFA56D}"/>
    <cellStyle name="Comma 5 6 2 3 2 4" xfId="25321" xr:uid="{7F5DA9BB-B6A1-4143-A171-EC9CF23817DA}"/>
    <cellStyle name="Comma 5 6 2 3 2 5" xfId="15979" xr:uid="{143E1CA3-957F-452A-AEC1-8BD0EF683CA6}"/>
    <cellStyle name="Comma 5 6 2 3 3" xfId="3897" xr:uid="{00000000-0005-0000-0000-000032020000}"/>
    <cellStyle name="Comma 5 6 2 3 4" xfId="2683" xr:uid="{00000000-0005-0000-0000-000032020000}"/>
    <cellStyle name="Comma 5 6 2 3 4 2" xfId="4826" xr:uid="{84E9DB94-8562-40B3-9A1B-1F34CC4B152D}"/>
    <cellStyle name="Comma 5 6 2 3 4 2 2" xfId="19867" xr:uid="{70C981AC-EF51-4B98-BF9A-03B11A77FA3C}"/>
    <cellStyle name="Comma 5 6 2 3 4 3" xfId="12320" xr:uid="{4540580C-F4B4-46F5-A675-6033D16D2ECC}"/>
    <cellStyle name="Comma 5 6 2 3 4 3 2" xfId="22700" xr:uid="{4109EB3A-95F9-4ACA-B5E7-74EED8506199}"/>
    <cellStyle name="Comma 5 6 2 3 4 4" xfId="17034" xr:uid="{4F5AD639-3B84-4FBB-9711-5CB3113CCDAC}"/>
    <cellStyle name="Comma 5 6 2 3 5" xfId="6058" xr:uid="{4705E7C4-4A7A-4E41-8701-1E53F88725D4}"/>
    <cellStyle name="Comma 5 6 2 3 6" xfId="23152" xr:uid="{435AE18F-25FC-4795-88E4-6E0A2EAA0E7A}"/>
    <cellStyle name="Comma 5 6 2 3 7" xfId="13856" xr:uid="{D8278CB3-D4CE-4002-8755-F87A12CAED26}"/>
    <cellStyle name="Comma 5 6 2 4" xfId="1838" xr:uid="{00000000-0005-0000-0000-0000E8010000}"/>
    <cellStyle name="Comma 5 6 2 4 2" xfId="3787" xr:uid="{00000000-0005-0000-0000-0000CB010000}"/>
    <cellStyle name="Comma 5 6 2 4 2 2" xfId="8488" xr:uid="{74265C88-144A-45A8-B5E9-39ABA00EAC07}"/>
    <cellStyle name="Comma 5 6 2 4 2 2 2" xfId="29047" xr:uid="{1829A8BE-7B8A-43D2-B85A-F79311A181AE}"/>
    <cellStyle name="Comma 5 6 2 4 2 2 3" xfId="28502" xr:uid="{54D95D74-4F1F-4763-B37D-FF1465CA73A5}"/>
    <cellStyle name="Comma 5 6 2 4 2 2 4" xfId="18810" xr:uid="{329148BA-0431-4637-9DF9-72A2922B7E2C}"/>
    <cellStyle name="Comma 5 6 2 4 2 3" xfId="11263" xr:uid="{C3B81E47-2427-43DB-A16A-629C80D068E8}"/>
    <cellStyle name="Comma 5 6 2 4 2 3 2" xfId="21643" xr:uid="{3A5E64BD-BCEE-4972-B9CD-F3060C86688E}"/>
    <cellStyle name="Comma 5 6 2 4 2 4" xfId="23542" xr:uid="{20E1175E-CF5E-4213-8A1C-48445E893D43}"/>
    <cellStyle name="Comma 5 6 2 4 2 5" xfId="15977" xr:uid="{19217778-BCC5-426D-9D63-807E9AA22254}"/>
    <cellStyle name="Comma 5 6 2 4 3" xfId="4012" xr:uid="{00000000-0005-0000-0000-000033020000}"/>
    <cellStyle name="Comma 5 6 2 4 4" xfId="2684" xr:uid="{00000000-0005-0000-0000-000033020000}"/>
    <cellStyle name="Comma 5 6 2 4 5" xfId="23388" xr:uid="{340F45F4-FEEC-44AC-886F-DCE12F9DA9E8}"/>
    <cellStyle name="Comma 5 6 2 4 6" xfId="13854" xr:uid="{C9E99241-E6B5-4438-A3BF-EB3908E05C6D}"/>
    <cellStyle name="Comma 5 6 2 5" xfId="1421" xr:uid="{00000000-0005-0000-0000-0000E9010000}"/>
    <cellStyle name="Comma 5 6 2 5 2" xfId="3614" xr:uid="{00000000-0005-0000-0000-0000CC010000}"/>
    <cellStyle name="Comma 5 6 2 5 2 2" xfId="8152" xr:uid="{57DF2DB7-B92E-484D-A86F-7767EFB7BBEE}"/>
    <cellStyle name="Comma 5 6 2 5 2 2 2" xfId="18473" xr:uid="{9E85818B-1B3E-4A06-834C-2CC48859F332}"/>
    <cellStyle name="Comma 5 6 2 5 2 3" xfId="10926" xr:uid="{F72CD4D6-E73F-475D-B11E-84182D5A577D}"/>
    <cellStyle name="Comma 5 6 2 5 2 3 2" xfId="21306" xr:uid="{B44A86BF-95AE-41B8-9AC7-25C4B601310C}"/>
    <cellStyle name="Comma 5 6 2 5 2 4" xfId="27277" xr:uid="{8D61EEDE-40A5-4F7B-9F30-63B76277AC92}"/>
    <cellStyle name="Comma 5 6 2 5 2 5" xfId="28300" xr:uid="{B010EEE1-174B-49FF-84EC-D99CB618E51A}"/>
    <cellStyle name="Comma 5 6 2 5 2 6" xfId="15640" xr:uid="{220B8D36-9D3F-4FCC-8187-E1C38AC9E816}"/>
    <cellStyle name="Comma 5 6 2 5 3" xfId="3893" xr:uid="{00000000-0005-0000-0000-000034020000}"/>
    <cellStyle name="Comma 5 6 2 5 4" xfId="2679" xr:uid="{00000000-0005-0000-0000-000034020000}"/>
    <cellStyle name="Comma 5 6 2 5 5" xfId="23492" xr:uid="{33B4BEA8-F845-41AB-9230-2DCAAACFECA9}"/>
    <cellStyle name="Comma 5 6 2 5 6" xfId="13370" xr:uid="{39FE4FEC-DE6C-4EAF-B293-F8323A673E9B}"/>
    <cellStyle name="Comma 5 6 2 6" xfId="986" xr:uid="{00000000-0005-0000-0000-0000EA010000}"/>
    <cellStyle name="Comma 5 6 2 6 2" xfId="7776" xr:uid="{4A112075-62F0-4236-B13D-FA7298659E4A}"/>
    <cellStyle name="Comma 5 6 2 6 2 2" xfId="18097" xr:uid="{9B5ECD4B-9DE6-4DD2-9437-FDEF9997EA49}"/>
    <cellStyle name="Comma 5 6 2 6 3" xfId="10550" xr:uid="{63170831-6492-42BA-8510-D6F9230E0F84}"/>
    <cellStyle name="Comma 5 6 2 6 3 2" xfId="20930" xr:uid="{62298865-8B8D-4890-B41F-259823493D8B}"/>
    <cellStyle name="Comma 5 6 2 6 4" xfId="23286" xr:uid="{6B92E78C-4CE8-4624-90C1-012BCB2F7BD2}"/>
    <cellStyle name="Comma 5 6 2 6 5" xfId="26705" xr:uid="{E10396A6-0859-465D-9523-37F371256419}"/>
    <cellStyle name="Comma 5 6 2 6 6" xfId="15264" xr:uid="{53C31CD2-DAE8-4219-95EB-B5F29657261E}"/>
    <cellStyle name="Comma 5 6 2 7" xfId="4246" xr:uid="{BE451BCA-AD58-4F39-85D7-FC5C5DCD7AAA}"/>
    <cellStyle name="Comma 5 6 2 7 2" xfId="9021" xr:uid="{890ECE75-A3A1-4B2F-8DB1-305DD7B44EC5}"/>
    <cellStyle name="Comma 5 6 2 7 2 2" xfId="19345" xr:uid="{1935361A-BCE9-4308-9363-D56A05EACC42}"/>
    <cellStyle name="Comma 5 6 2 7 3" xfId="11798" xr:uid="{1827ABA0-6A99-4790-918A-91B0BBEA35C5}"/>
    <cellStyle name="Comma 5 6 2 7 3 2" xfId="22178" xr:uid="{1EE9F0F7-1DF1-4398-831A-D7077B0997A0}"/>
    <cellStyle name="Comma 5 6 2 7 4" xfId="26700" xr:uid="{30297BFB-19A0-48DB-B73C-92A39C531DE4}"/>
    <cellStyle name="Comma 5 6 2 7 5" xfId="26628" xr:uid="{38DE1F72-3F16-4A6B-9765-FADCCA4176C7}"/>
    <cellStyle name="Comma 5 6 2 7 6" xfId="16512" xr:uid="{2C1BEA98-29FF-445F-B0B9-5A04995FF0F7}"/>
    <cellStyle name="Comma 5 6 2 8" xfId="5386" xr:uid="{B6E74F8D-4A66-4E5D-B17D-FA422334B9F0}"/>
    <cellStyle name="Comma 5 6 2 8 2" xfId="14477" xr:uid="{E5CD4E2F-2051-4994-A5E9-9F85EC09A0FC}"/>
    <cellStyle name="Comma 5 6 2 9" xfId="6992" xr:uid="{79EAA6CD-5178-4D5A-B78D-BBFA2489BEB2}"/>
    <cellStyle name="Comma 5 6 2 9 2" xfId="17310" xr:uid="{E9DA0AAB-961F-4769-BDA4-B3DB66F89764}"/>
    <cellStyle name="Comma 5 6 3" xfId="1067" xr:uid="{00000000-0005-0000-0000-0000EB010000}"/>
    <cellStyle name="Comma 5 6 3 10" xfId="12980" xr:uid="{60F88415-40DB-4018-A4F4-BFE64CDC6B1C}"/>
    <cellStyle name="Comma 5 6 3 2" xfId="1841" xr:uid="{00000000-0005-0000-0000-0000EC010000}"/>
    <cellStyle name="Comma 5 6 3 2 2" xfId="3790" xr:uid="{00000000-0005-0000-0000-0000CE010000}"/>
    <cellStyle name="Comma 5 6 3 2 2 2" xfId="8491" xr:uid="{257F279C-58BA-43C6-B020-7CF7EEBBFB9A}"/>
    <cellStyle name="Comma 5 6 3 2 2 2 2" xfId="29050" xr:uid="{88F37B1B-181F-4BDF-ADA0-BD24C5E247B0}"/>
    <cellStyle name="Comma 5 6 3 2 2 2 3" xfId="26727" xr:uid="{603132E5-48EC-4B86-959D-5C6740E6FE81}"/>
    <cellStyle name="Comma 5 6 3 2 2 2 4" xfId="18813" xr:uid="{D029C93C-8C1F-4A01-95EC-2DD139760368}"/>
    <cellStyle name="Comma 5 6 3 2 2 3" xfId="11266" xr:uid="{5FA02197-5CFF-47ED-95E0-931B0F701E31}"/>
    <cellStyle name="Comma 5 6 3 2 2 3 2" xfId="21646" xr:uid="{4478CF62-1F82-4C30-B487-458C5264DF16}"/>
    <cellStyle name="Comma 5 6 3 2 2 4" xfId="26067" xr:uid="{FE7E7205-FBF1-4FE1-A331-1027C62ECC81}"/>
    <cellStyle name="Comma 5 6 3 2 2 5" xfId="15980" xr:uid="{3B286F2D-6E69-4814-9C5C-6A63CF5DA234}"/>
    <cellStyle name="Comma 5 6 3 2 3" xfId="3861" xr:uid="{00000000-0005-0000-0000-000036020000}"/>
    <cellStyle name="Comma 5 6 3 2 4" xfId="2686" xr:uid="{00000000-0005-0000-0000-000036020000}"/>
    <cellStyle name="Comma 5 6 3 2 5" xfId="24815" xr:uid="{097AFB1F-0EAD-4958-881C-EED597B5681E}"/>
    <cellStyle name="Comma 5 6 3 2 6" xfId="13857" xr:uid="{75BF2231-1B1C-4853-A68C-7A193852697E}"/>
    <cellStyle name="Comma 5 6 3 3" xfId="1437" xr:uid="{00000000-0005-0000-0000-0000ED010000}"/>
    <cellStyle name="Comma 5 6 3 3 2" xfId="3631" xr:uid="{00000000-0005-0000-0000-0000CF010000}"/>
    <cellStyle name="Comma 5 6 3 3 2 2" xfId="8168" xr:uid="{AA6E68DE-C3B9-45BA-9933-36A63735991E}"/>
    <cellStyle name="Comma 5 6 3 3 2 2 2" xfId="18489" xr:uid="{D9659501-35AD-48B3-AE54-B7558AFEF36D}"/>
    <cellStyle name="Comma 5 6 3 3 2 3" xfId="10942" xr:uid="{13E929FB-71CB-4125-B509-11146E7E6B67}"/>
    <cellStyle name="Comma 5 6 3 3 2 3 2" xfId="21322" xr:uid="{54260848-3D63-4871-8586-679095B480B5}"/>
    <cellStyle name="Comma 5 6 3 3 2 4" xfId="15656" xr:uid="{760E4D83-2318-4B69-B1BD-2213AF3DB5C6}"/>
    <cellStyle name="Comma 5 6 3 3 3" xfId="3863" xr:uid="{00000000-0005-0000-0000-000037020000}"/>
    <cellStyle name="Comma 5 6 3 3 4" xfId="2687" xr:uid="{00000000-0005-0000-0000-000037020000}"/>
    <cellStyle name="Comma 5 6 3 3 5" xfId="23131" xr:uid="{3B650C33-5D70-489D-BFF1-78B629DC8B25}"/>
    <cellStyle name="Comma 5 6 3 3 6" xfId="13389" xr:uid="{77CEB3EA-35C1-4EE4-BD42-60F9836CE12F}"/>
    <cellStyle name="Comma 5 6 3 4" xfId="2685" xr:uid="{00000000-0005-0000-0000-000038020000}"/>
    <cellStyle name="Comma 5 6 3 4 2" xfId="5080" xr:uid="{DC6CAE9A-F7FB-43C1-936A-F796FD50A356}"/>
    <cellStyle name="Comma 5 6 3 4 2 2" xfId="9727" xr:uid="{80515D79-E8B0-4539-B9CE-001953C27EED}"/>
    <cellStyle name="Comma 5 6 3 4 2 2 2" xfId="20102" xr:uid="{7B1A76C2-B1BB-48DB-A5E8-986345BE1E07}"/>
    <cellStyle name="Comma 5 6 3 4 2 3" xfId="12555" xr:uid="{05B855B2-E1B4-492E-9B94-7624BA39EB5C}"/>
    <cellStyle name="Comma 5 6 3 4 2 3 2" xfId="22935" xr:uid="{7760F5A5-8CC9-4D0F-AE5B-3B9EA3E5BF03}"/>
    <cellStyle name="Comma 5 6 3 4 2 4" xfId="28529" xr:uid="{1781EFC5-0CCB-4FA8-BEEE-A167291DCF57}"/>
    <cellStyle name="Comma 5 6 3 4 2 5" xfId="26902" xr:uid="{FD9A05A5-DCEC-46B0-A97F-39CD322AF107}"/>
    <cellStyle name="Comma 5 6 3 4 2 6" xfId="17269" xr:uid="{15AC362B-140A-4352-9DC1-77D2D22C628C}"/>
    <cellStyle name="Comma 5 6 3 4 3" xfId="24539" xr:uid="{973CEEDD-6B95-4F6C-8914-20190CBA3F47}"/>
    <cellStyle name="Comma 5 6 3 5" xfId="4549" xr:uid="{FB06473A-5F27-4CA9-B23B-ED9E26FD391F}"/>
    <cellStyle name="Comma 5 6 3 5 2" xfId="9265" xr:uid="{92358E5B-35E3-486E-9833-7BD818A0205A}"/>
    <cellStyle name="Comma 5 6 3 5 2 2" xfId="29256" xr:uid="{4D9852DC-4FFC-4715-BED1-B38260E01961}"/>
    <cellStyle name="Comma 5 6 3 5 2 3" xfId="27329" xr:uid="{643FA1D7-DED3-4CDA-BA33-F535E7FFD360}"/>
    <cellStyle name="Comma 5 6 3 5 2 4" xfId="19589" xr:uid="{2C2F21DD-DE05-46B4-8177-87AC20D6FA92}"/>
    <cellStyle name="Comma 5 6 3 5 3" xfId="12042" xr:uid="{47A98694-BD41-48C2-B9FF-4793C0CDEA6A}"/>
    <cellStyle name="Comma 5 6 3 5 3 2" xfId="22422" xr:uid="{DD0B6AAF-D181-4449-B660-D91C4E8C5456}"/>
    <cellStyle name="Comma 5 6 3 5 4" xfId="25914" xr:uid="{2D3C20E7-43A6-4CFD-891D-3967F7E4D01B}"/>
    <cellStyle name="Comma 5 6 3 5 5" xfId="16756" xr:uid="{36F1CC6A-8843-413E-BBFF-3CB3E7306059}"/>
    <cellStyle name="Comma 5 6 3 6" xfId="5388" xr:uid="{A0DAD436-C90E-42E6-82D6-CB48D6DAB74F}"/>
    <cellStyle name="Comma 5 6 3 6 2" xfId="28938" xr:uid="{C0815EF6-3448-4DCD-9EA6-5D9EF4595F02}"/>
    <cellStyle name="Comma 5 6 3 6 3" xfId="26263" xr:uid="{30B1334A-F673-499C-8349-C4F7D061D6EC}"/>
    <cellStyle name="Comma 5 6 3 6 4" xfId="14479" xr:uid="{628F93D7-3800-4CFB-B73B-AB18CB76AB57}"/>
    <cellStyle name="Comma 5 6 3 7" xfId="6994" xr:uid="{2006D0FC-D67A-40BE-B41A-D76120D85E63}"/>
    <cellStyle name="Comma 5 6 3 7 2" xfId="26529" xr:uid="{6DA57BA7-5813-4C35-80AE-ED3CFDC3ABAD}"/>
    <cellStyle name="Comma 5 6 3 7 3" xfId="27659" xr:uid="{1FA4662A-F0A4-4106-8031-393F658CD374}"/>
    <cellStyle name="Comma 5 6 3 7 4" xfId="17312" xr:uid="{C2A18FF6-6DEB-4534-A9F0-901370C009A5}"/>
    <cellStyle name="Comma 5 6 3 8" xfId="9765" xr:uid="{11E8B302-E904-410F-B39E-974912E9F19B}"/>
    <cellStyle name="Comma 5 6 3 8 2" xfId="20145" xr:uid="{72433174-2076-4A7E-9EC7-2DFBC9C2E4FD}"/>
    <cellStyle name="Comma 5 6 3 9" xfId="24633" xr:uid="{4BD05D9E-544C-48BB-A63F-C79B842C7108}"/>
    <cellStyle name="Comma 5 6 4" xfId="1842" xr:uid="{00000000-0005-0000-0000-0000EE010000}"/>
    <cellStyle name="Comma 5 6 4 10" xfId="13858" xr:uid="{E91E645D-F0C8-4733-8AF7-BF8F35E8BB7D}"/>
    <cellStyle name="Comma 5 6 4 2" xfId="2689" xr:uid="{00000000-0005-0000-0000-00003A020000}"/>
    <cellStyle name="Comma 5 6 4 2 2" xfId="23541" xr:uid="{1321089D-231E-4EAC-BC1F-25EF0BC3AD69}"/>
    <cellStyle name="Comma 5 6 4 2 3" xfId="23922" xr:uid="{176663A7-7BCE-45A3-B686-55042F9AB278}"/>
    <cellStyle name="Comma 5 6 4 3" xfId="2690" xr:uid="{00000000-0005-0000-0000-00003B020000}"/>
    <cellStyle name="Comma 5 6 4 4" xfId="2688" xr:uid="{00000000-0005-0000-0000-00003C020000}"/>
    <cellStyle name="Comma 5 6 4 5" xfId="4827" xr:uid="{97D87A7F-D71E-48E6-9E8A-69FEA4CDA682}"/>
    <cellStyle name="Comma 5 6 4 5 2" xfId="9525" xr:uid="{FC1B5A63-1F13-42F5-B1AB-AED0B8F0A3CE}"/>
    <cellStyle name="Comma 5 6 4 5 2 2" xfId="19868" xr:uid="{EF3638DC-9DC0-48F8-AD2A-65A68ED0A9A8}"/>
    <cellStyle name="Comma 5 6 4 5 3" xfId="12321" xr:uid="{9F0D4B08-08F7-4723-ABB5-26237618360B}"/>
    <cellStyle name="Comma 5 6 4 5 3 2" xfId="22701" xr:uid="{A040CCC7-8011-4E5A-8408-0B92057FD1BC}"/>
    <cellStyle name="Comma 5 6 4 5 4" xfId="17035" xr:uid="{DF2C1162-CB01-4858-B438-F2CC4C46A45D}"/>
    <cellStyle name="Comma 5 6 4 6" xfId="5389" xr:uid="{8D6B87ED-B397-4E3B-ABAE-9F813769B179}"/>
    <cellStyle name="Comma 5 6 4 6 2" xfId="14480" xr:uid="{A1D61C64-E4CA-48AF-A60C-956FBC02F234}"/>
    <cellStyle name="Comma 5 6 4 7" xfId="6995" xr:uid="{99865241-DA56-46E8-A4AC-D411E5E4C64D}"/>
    <cellStyle name="Comma 5 6 4 7 2" xfId="17313" xr:uid="{6493387B-F795-4410-86A8-B89E159E98A2}"/>
    <cellStyle name="Comma 5 6 4 8" xfId="9766" xr:uid="{C44B5BC7-724A-436F-AD72-A079D4613343}"/>
    <cellStyle name="Comma 5 6 4 8 2" xfId="20146" xr:uid="{B7B7E371-F1FA-484D-863E-17BEB88AA8BD}"/>
    <cellStyle name="Comma 5 6 4 9" xfId="24869" xr:uid="{F3E2BEB6-8956-4A1B-94A9-A23389063F71}"/>
    <cellStyle name="Comma 5 6 5" xfId="1648" xr:uid="{00000000-0005-0000-0000-0000EF010000}"/>
    <cellStyle name="Comma 5 6 5 2" xfId="3746" xr:uid="{00000000-0005-0000-0000-0000D1010000}"/>
    <cellStyle name="Comma 5 6 5 2 2" xfId="8361" xr:uid="{FFB89AD4-D2E5-497C-86BE-FA24B2C1479E}"/>
    <cellStyle name="Comma 5 6 5 2 2 2" xfId="28509" xr:uid="{881B1270-95E6-4215-8181-1A780F3EF54B}"/>
    <cellStyle name="Comma 5 6 5 2 2 3" xfId="28118" xr:uid="{9D354A44-AC92-4963-A477-4B7C2682F4AA}"/>
    <cellStyle name="Comma 5 6 5 2 2 4" xfId="18682" xr:uid="{DFFB1353-452D-4385-87A9-68D56BF8A722}"/>
    <cellStyle name="Comma 5 6 5 2 3" xfId="11135" xr:uid="{3C5DD0F3-B9A3-466D-BD44-3568D7AEDA1E}"/>
    <cellStyle name="Comma 5 6 5 2 3 2" xfId="21515" xr:uid="{8DCEC9B2-C1A4-4A69-AEF5-80802BB53790}"/>
    <cellStyle name="Comma 5 6 5 2 4" xfId="25117" xr:uid="{E0409EDA-E9E4-4CD6-939A-B872F9DAEA09}"/>
    <cellStyle name="Comma 5 6 5 2 5" xfId="15849" xr:uid="{201A5C08-175C-4C7D-934F-1D3A69EE2D99}"/>
    <cellStyle name="Comma 5 6 5 3" xfId="3864" xr:uid="{00000000-0005-0000-0000-00003D020000}"/>
    <cellStyle name="Comma 5 6 5 4" xfId="2691" xr:uid="{00000000-0005-0000-0000-00003D020000}"/>
    <cellStyle name="Comma 5 6 5 5" xfId="22989" xr:uid="{125B6202-677D-4658-ACF1-4D74E076A185}"/>
    <cellStyle name="Comma 5 6 5 6" xfId="13678" xr:uid="{98600D26-1CE3-41CB-849A-B1D011EF3C4D}"/>
    <cellStyle name="Comma 5 6 6" xfId="1037" xr:uid="{00000000-0005-0000-0000-0000F0010000}"/>
    <cellStyle name="Comma 5 6 6 2" xfId="3481" xr:uid="{00000000-0005-0000-0000-0000D2010000}"/>
    <cellStyle name="Comma 5 6 6 2 2" xfId="8001" xr:uid="{7ED7DA11-23AB-4D6F-971D-F05A82E808FE}"/>
    <cellStyle name="Comma 5 6 6 2 2 2" xfId="18322" xr:uid="{E49E8C6E-968D-47C2-939F-1B209C4FA2F3}"/>
    <cellStyle name="Comma 5 6 6 2 3" xfId="10775" xr:uid="{C932A3A6-8382-4714-93C5-A711A684FB4B}"/>
    <cellStyle name="Comma 5 6 6 2 3 2" xfId="21155" xr:uid="{32B83545-BBB5-4BFF-A89B-4E1C2AD47E52}"/>
    <cellStyle name="Comma 5 6 6 2 4" xfId="27952" xr:uid="{8F14BEEB-8DBF-48E3-94AD-93AB1D728D4B}"/>
    <cellStyle name="Comma 5 6 6 2 5" xfId="27616" xr:uid="{3096A833-4EB7-4005-960C-1A5178045983}"/>
    <cellStyle name="Comma 5 6 6 2 6" xfId="15489" xr:uid="{072EDFB5-0515-45A2-B5D8-7D4CA90B4355}"/>
    <cellStyle name="Comma 5 6 6 3" xfId="3866" xr:uid="{00000000-0005-0000-0000-00003E020000}"/>
    <cellStyle name="Comma 5 6 6 4" xfId="2692" xr:uid="{00000000-0005-0000-0000-00003E020000}"/>
    <cellStyle name="Comma 5 6 6 5" xfId="24028" xr:uid="{9F8CF7ED-87DC-4325-B3E0-A525650F0FF5}"/>
    <cellStyle name="Comma 5 6 6 6" xfId="13205" xr:uid="{3943741F-DDAD-48AB-903C-D162C88A9421}"/>
    <cellStyle name="Comma 5 6 7" xfId="953" xr:uid="{00000000-0005-0000-0000-0000F1010000}"/>
    <cellStyle name="Comma 5 6 7 2" xfId="3257" xr:uid="{00000000-0005-0000-0000-0000C6010000}"/>
    <cellStyle name="Comma 5 6 7 2 2" xfId="7759" xr:uid="{D18F917F-A4F1-40E8-80DD-21E69C6D2F87}"/>
    <cellStyle name="Comma 5 6 7 2 2 2" xfId="18080" xr:uid="{0E3681D7-F27C-4661-828F-F582A4CC318F}"/>
    <cellStyle name="Comma 5 6 7 2 3" xfId="10533" xr:uid="{1BDA70D7-0887-4CEB-A241-C1266B705FC2}"/>
    <cellStyle name="Comma 5 6 7 2 3 2" xfId="20913" xr:uid="{64B45360-ABD5-4A94-B658-BF33DEE6614A}"/>
    <cellStyle name="Comma 5 6 7 2 4" xfId="28742" xr:uid="{93B0F48B-CC7E-435D-9768-89FEFDA5A736}"/>
    <cellStyle name="Comma 5 6 7 2 5" xfId="26155" xr:uid="{E57A5E61-4A03-43D9-9047-C9B616E3E0DA}"/>
    <cellStyle name="Comma 5 6 7 2 6" xfId="15247" xr:uid="{F712CD9F-0218-442F-B2B6-C25AD0C3D672}"/>
    <cellStyle name="Comma 5 6 7 3" xfId="4005" xr:uid="{00000000-0005-0000-0000-00003F020000}"/>
    <cellStyle name="Comma 5 6 7 4" xfId="2678" xr:uid="{00000000-0005-0000-0000-00003F020000}"/>
    <cellStyle name="Comma 5 6 8" xfId="4291" xr:uid="{83346C56-EB66-409C-912D-25B88AE2B025}"/>
    <cellStyle name="Comma 5 6 8 2" xfId="9065" xr:uid="{EAA512DD-0E07-4138-B8E3-70B4256CED49}"/>
    <cellStyle name="Comma 5 6 8 2 2" xfId="19389" xr:uid="{F4409F23-C9EB-42D9-893D-528CF440CCD1}"/>
    <cellStyle name="Comma 5 6 8 3" xfId="11842" xr:uid="{8337AD6A-5A9F-4B0D-8DCE-7DE7F96EEE3B}"/>
    <cellStyle name="Comma 5 6 8 3 2" xfId="22222" xr:uid="{664F88C9-AA72-4CC7-934C-FCF745ED9680}"/>
    <cellStyle name="Comma 5 6 8 4" xfId="26745" xr:uid="{E34243E9-DF14-4AFE-8F73-4DB2A0B8B598}"/>
    <cellStyle name="Comma 5 6 8 5" xfId="27540" xr:uid="{A9F8C84E-1742-4DB9-BE6D-1A998892446D}"/>
    <cellStyle name="Comma 5 6 8 6" xfId="16556" xr:uid="{DBF55FFC-C226-4532-9556-C86EBE41A64C}"/>
    <cellStyle name="Comma 5 6 9" xfId="5385" xr:uid="{457165F4-1571-49E1-8333-5DA3A962AD2E}"/>
    <cellStyle name="Comma 5 6 9 2" xfId="28744" xr:uid="{FCF306BC-AC6B-40EA-BA81-7CE3A094E6FA}"/>
    <cellStyle name="Comma 5 6 9 3" xfId="26746" xr:uid="{F27CD7B6-B4AB-4B9E-A5C7-80662EEC9E4C}"/>
    <cellStyle name="Comma 5 6 9 4" xfId="14476" xr:uid="{9938B7F7-EAEC-4DA7-BCEA-965055B2D87A}"/>
    <cellStyle name="Comma 5 7" xfId="356" xr:uid="{00000000-0005-0000-0000-0000F2010000}"/>
    <cellStyle name="Comma 5 7 10" xfId="6996" xr:uid="{B15FD953-D752-4C81-B9FA-1044E4137CFE}"/>
    <cellStyle name="Comma 5 7 10 2" xfId="17314" xr:uid="{18B3C296-BCDF-4A0E-B00E-7AEEBF30DD14}"/>
    <cellStyle name="Comma 5 7 11" xfId="9767" xr:uid="{C876958D-1217-44B4-B567-71F897FD3C02}"/>
    <cellStyle name="Comma 5 7 11 2" xfId="20147" xr:uid="{31DCD511-6ACC-4633-9973-0C4A5DCAC6FE}"/>
    <cellStyle name="Comma 5 7 12" xfId="24379" xr:uid="{4CB3F6C0-1098-4AAC-A009-7A2748DAB63E}"/>
    <cellStyle name="Comma 5 7 13" xfId="12823" xr:uid="{95360BB0-7A57-4DE1-8A07-B2B37B2FE31C}"/>
    <cellStyle name="Comma 5 7 2" xfId="357" xr:uid="{00000000-0005-0000-0000-0000F3010000}"/>
    <cellStyle name="Comma 5 7 2 10" xfId="24853" xr:uid="{10126A0F-6C2E-45EB-BA01-DBE9C0BC8C05}"/>
    <cellStyle name="Comma 5 7 2 11" xfId="12981" xr:uid="{58CCC697-EF9F-4CBB-A94C-F2D3AD0D02FE}"/>
    <cellStyle name="Comma 5 7 2 2" xfId="1070" xr:uid="{00000000-0005-0000-0000-0000F4010000}"/>
    <cellStyle name="Comma 5 7 2 2 2" xfId="1843" xr:uid="{00000000-0005-0000-0000-0000F5010000}"/>
    <cellStyle name="Comma 5 7 2 2 2 2" xfId="2696" xr:uid="{00000000-0005-0000-0000-000043020000}"/>
    <cellStyle name="Comma 5 7 2 2 2 3" xfId="25867" xr:uid="{30CC875B-D962-4AFF-BCFE-826B114BCEF4}"/>
    <cellStyle name="Comma 5 7 2 2 3" xfId="2697" xr:uid="{00000000-0005-0000-0000-000044020000}"/>
    <cellStyle name="Comma 5 7 2 2 3 2" xfId="26890" xr:uid="{A2ED680E-9F92-4835-9ACB-BC5955EC7EE5}"/>
    <cellStyle name="Comma 5 7 2 2 3 3" xfId="27245" xr:uid="{7C5D4EB9-353B-472A-8922-AB782D6A93DF}"/>
    <cellStyle name="Comma 5 7 2 2 4" xfId="2695" xr:uid="{00000000-0005-0000-0000-000045020000}"/>
    <cellStyle name="Comma 5 7 2 2 5" xfId="5392" xr:uid="{2D124B0C-550C-4B88-862E-68DDE40FEF5B}"/>
    <cellStyle name="Comma 5 7 2 2 5 2" xfId="26791" xr:uid="{3DB0E0DB-884A-4316-9C97-EE623EE48E8D}"/>
    <cellStyle name="Comma 5 7 2 2 5 3" xfId="26587" xr:uid="{F57E020E-0796-4092-A398-E59E3C292984}"/>
    <cellStyle name="Comma 5 7 2 2 5 4" xfId="14483" xr:uid="{4686000F-2066-4494-BBD4-831AC5D7C732}"/>
    <cellStyle name="Comma 5 7 2 2 6" xfId="6998" xr:uid="{4E54303A-BF5C-4340-836B-8BF8F0DF570A}"/>
    <cellStyle name="Comma 5 7 2 2 6 2" xfId="17316" xr:uid="{E99D656A-A7F9-479D-BD00-DD53C48B0D84}"/>
    <cellStyle name="Comma 5 7 2 2 7" xfId="9769" xr:uid="{4E528A3D-C6DA-4C22-9572-612C9DF06EED}"/>
    <cellStyle name="Comma 5 7 2 2 7 2" xfId="20149" xr:uid="{EE8B29F4-ABBD-402C-A2CC-23C789BEBF75}"/>
    <cellStyle name="Comma 5 7 2 2 8" xfId="24751" xr:uid="{79A52F20-B12C-4924-B84E-690D1CE20D0E}"/>
    <cellStyle name="Comma 5 7 2 2 9" xfId="13859" xr:uid="{CD8F90D1-0B8B-42E6-AE23-84D78818A3E7}"/>
    <cellStyle name="Comma 5 7 2 3" xfId="1439" xr:uid="{00000000-0005-0000-0000-0000F6010000}"/>
    <cellStyle name="Comma 5 7 2 3 2" xfId="3632" xr:uid="{00000000-0005-0000-0000-0000D6010000}"/>
    <cellStyle name="Comma 5 7 2 3 2 2" xfId="8169" xr:uid="{3B92B478-E2B5-4F6B-BAF3-0D68EDE4A7DC}"/>
    <cellStyle name="Comma 5 7 2 3 2 2 2" xfId="18490" xr:uid="{5CAF1B31-1F49-4A92-8D98-94C67D4F6E26}"/>
    <cellStyle name="Comma 5 7 2 3 2 3" xfId="10943" xr:uid="{5BEDFC3C-EF65-41EF-A913-B0F1AC87EFE3}"/>
    <cellStyle name="Comma 5 7 2 3 2 3 2" xfId="21323" xr:uid="{C35A4963-26DD-4D1D-B771-8B4216F720C3}"/>
    <cellStyle name="Comma 5 7 2 3 2 4" xfId="15657" xr:uid="{573A9566-F7EB-4426-8EE4-5BAFCBF72C95}"/>
    <cellStyle name="Comma 5 7 2 3 3" xfId="3865" xr:uid="{00000000-0005-0000-0000-000046020000}"/>
    <cellStyle name="Comma 5 7 2 3 4" xfId="2698" xr:uid="{00000000-0005-0000-0000-000046020000}"/>
    <cellStyle name="Comma 5 7 2 3 5" xfId="25448" xr:uid="{7C765329-2088-479B-9540-31BFF77ED4F4}"/>
    <cellStyle name="Comma 5 7 2 3 6" xfId="13391" xr:uid="{4E1ED58A-7FE0-4E1A-BE30-033082855A0B}"/>
    <cellStyle name="Comma 5 7 2 4" xfId="987" xr:uid="{00000000-0005-0000-0000-0000F7010000}"/>
    <cellStyle name="Comma 5 7 2 4 2" xfId="2699" xr:uid="{00000000-0005-0000-0000-000047020000}"/>
    <cellStyle name="Comma 5 7 2 4 2 2" xfId="5106" xr:uid="{37C1360B-0D82-4C3F-A956-8592197052CE}"/>
    <cellStyle name="Comma 5 7 2 4 2 2 2" xfId="20111" xr:uid="{D3BB4001-1C03-4D27-B6DF-34F5E7EF9056}"/>
    <cellStyle name="Comma 5 7 2 4 2 3" xfId="12564" xr:uid="{342AFF4E-7991-430D-B411-BC4F0DBC977C}"/>
    <cellStyle name="Comma 5 7 2 4 2 3 2" xfId="22944" xr:uid="{2AE19B95-566B-4A5A-B391-D56320926070}"/>
    <cellStyle name="Comma 5 7 2 4 2 4" xfId="26747" xr:uid="{0740DBE1-4BBC-410C-9EDA-BD9774BEA5E1}"/>
    <cellStyle name="Comma 5 7 2 4 2 5" xfId="28592" xr:uid="{1E1C3F91-6717-4D5C-8A63-CCA02E5D4ECC}"/>
    <cellStyle name="Comma 5 7 2 4 2 6" xfId="17278" xr:uid="{67E209BD-A668-4533-89EE-EF1EF81FA984}"/>
    <cellStyle name="Comma 5 7 2 4 3" xfId="23815" xr:uid="{3657EFBA-6D4D-4188-AC84-832A5BF7B509}"/>
    <cellStyle name="Comma 5 7 2 5" xfId="2694" xr:uid="{00000000-0005-0000-0000-000048020000}"/>
    <cellStyle name="Comma 5 7 2 5 2" xfId="25874" xr:uid="{3CD5B1C0-2EF9-400E-8FC7-2D624CD1A115}"/>
    <cellStyle name="Comma 5 7 2 5 3" xfId="26035" xr:uid="{FDD4C705-1E40-489F-A195-E0A5DDCDD60D}"/>
    <cellStyle name="Comma 5 7 2 6" xfId="4550" xr:uid="{ABDF2E82-467C-42F6-881E-37048142CC51}"/>
    <cellStyle name="Comma 5 7 2 6 2" xfId="9266" xr:uid="{E4C24981-9CD4-4EC3-830E-47593F45113E}"/>
    <cellStyle name="Comma 5 7 2 6 2 2" xfId="19590" xr:uid="{6EA7183F-50E7-439D-96F6-FDD6F842878F}"/>
    <cellStyle name="Comma 5 7 2 6 3" xfId="12043" xr:uid="{1AB59A4A-3C4B-4CA7-8D64-7F9B1F497540}"/>
    <cellStyle name="Comma 5 7 2 6 3 2" xfId="22423" xr:uid="{C805E8E0-87D1-4BAE-9170-EE008D5215BA}"/>
    <cellStyle name="Comma 5 7 2 6 4" xfId="27706" xr:uid="{A7E5F830-E6A4-4ECC-8C2C-4FE83562E4B0}"/>
    <cellStyle name="Comma 5 7 2 6 5" xfId="27009" xr:uid="{E95E1478-1CA8-47FD-8E26-0CCAD8BEBCEB}"/>
    <cellStyle name="Comma 5 7 2 6 6" xfId="16757" xr:uid="{66BF594E-D5DE-471B-9631-0AD0D55E7D0C}"/>
    <cellStyle name="Comma 5 7 2 7" xfId="5391" xr:uid="{B695477B-C854-46D3-B3C4-B4C19B3D372A}"/>
    <cellStyle name="Comma 5 7 2 7 2" xfId="28698" xr:uid="{96C06BB5-690F-45BB-9D6E-561E0E667F4D}"/>
    <cellStyle name="Comma 5 7 2 7 3" xfId="26729" xr:uid="{6A3B0020-EB92-4E31-85FD-1D657114C59F}"/>
    <cellStyle name="Comma 5 7 2 7 4" xfId="14482" xr:uid="{ED98D6FA-E631-4F54-815D-2F0FF7244FFA}"/>
    <cellStyle name="Comma 5 7 2 8" xfId="6997" xr:uid="{659757EE-C69D-489A-8D8D-331B660F6EC7}"/>
    <cellStyle name="Comma 5 7 2 8 2" xfId="17315" xr:uid="{DF4C6162-4E90-4EAD-BBD0-01A1FE043D15}"/>
    <cellStyle name="Comma 5 7 2 9" xfId="9768" xr:uid="{ED2A813E-F83C-4D37-9B50-003BD849E550}"/>
    <cellStyle name="Comma 5 7 2 9 2" xfId="20148" xr:uid="{8945C3F4-388B-4F9D-BF9D-21E64BEB3273}"/>
    <cellStyle name="Comma 5 7 3" xfId="1069" xr:uid="{00000000-0005-0000-0000-0000F8010000}"/>
    <cellStyle name="Comma 5 7 3 10" xfId="13860" xr:uid="{3DFEFAC9-E91E-4625-965E-353E8B7792BB}"/>
    <cellStyle name="Comma 5 7 3 2" xfId="1844" xr:uid="{00000000-0005-0000-0000-0000F9010000}"/>
    <cellStyle name="Comma 5 7 3 2 2" xfId="2701" xr:uid="{00000000-0005-0000-0000-00004A020000}"/>
    <cellStyle name="Comma 5 7 3 2 3" xfId="24327" xr:uid="{375E78C9-87C8-4CCB-9488-3613E9ADA295}"/>
    <cellStyle name="Comma 5 7 3 2 3 2" xfId="27499" xr:uid="{2F95DD96-DF9E-488C-9BE4-14277A58D474}"/>
    <cellStyle name="Comma 5 7 3 3" xfId="2702" xr:uid="{00000000-0005-0000-0000-00004B020000}"/>
    <cellStyle name="Comma 5 7 3 4" xfId="2700" xr:uid="{00000000-0005-0000-0000-00004C020000}"/>
    <cellStyle name="Comma 5 7 3 4 2" xfId="27746" xr:uid="{BAFBB392-0573-4E5C-9B40-F7F413CDB86B}"/>
    <cellStyle name="Comma 5 7 3 4 3" xfId="28073" xr:uid="{B5BC2326-117F-462F-A11D-ACF887148575}"/>
    <cellStyle name="Comma 5 7 3 5" xfId="4828" xr:uid="{B09DB40A-EAF3-4731-8281-A0DEFE6BF235}"/>
    <cellStyle name="Comma 5 7 3 5 2" xfId="9526" xr:uid="{ACB64C7E-C74E-46EE-A0BB-B6CF4A64A60E}"/>
    <cellStyle name="Comma 5 7 3 5 2 2" xfId="19869" xr:uid="{B734774B-C2AC-4E5B-BCDB-CF0E630075DA}"/>
    <cellStyle name="Comma 5 7 3 5 3" xfId="12322" xr:uid="{9C9E6014-0AC9-4645-9EA3-6E0B3D471A56}"/>
    <cellStyle name="Comma 5 7 3 5 3 2" xfId="22702" xr:uid="{5A3C996B-DA6F-4909-BA9E-B7D6EBC472B2}"/>
    <cellStyle name="Comma 5 7 3 5 4" xfId="28381" xr:uid="{CF45D86A-7713-47FE-9F21-9DE937DDA5BC}"/>
    <cellStyle name="Comma 5 7 3 5 5" xfId="26353" xr:uid="{613CF25E-A0CB-4FBC-9923-AA94951DA588}"/>
    <cellStyle name="Comma 5 7 3 5 6" xfId="17036" xr:uid="{FA3F1CC6-EC8B-4DE9-9EAF-168EB48B690B}"/>
    <cellStyle name="Comma 5 7 3 6" xfId="5393" xr:uid="{CCE2486F-004D-4392-88D0-EB60C989643E}"/>
    <cellStyle name="Comma 5 7 3 6 2" xfId="26611" xr:uid="{A2D33F25-3BF7-448E-AA2F-93F6974A7222}"/>
    <cellStyle name="Comma 5 7 3 6 3" xfId="27566" xr:uid="{3D853635-653E-4FD7-8FA6-01AF6B1632A9}"/>
    <cellStyle name="Comma 5 7 3 6 4" xfId="14484" xr:uid="{6340713C-FFF0-4CA8-8173-20535B978F8C}"/>
    <cellStyle name="Comma 5 7 3 7" xfId="6999" xr:uid="{73AF9C63-56F1-4F22-9236-2A2DADBC23F2}"/>
    <cellStyle name="Comma 5 7 3 7 2" xfId="17317" xr:uid="{A9C49E38-D132-42C7-A1B2-2B1A232B5520}"/>
    <cellStyle name="Comma 5 7 3 8" xfId="9770" xr:uid="{99DE5165-7183-4F3E-82E9-92E93BE54C38}"/>
    <cellStyle name="Comma 5 7 3 8 2" xfId="20150" xr:uid="{7018BF8A-17B5-499E-939F-A47CB6AC464C}"/>
    <cellStyle name="Comma 5 7 3 9" xfId="23714" xr:uid="{12952190-C188-469D-A101-56D0C8033322}"/>
    <cellStyle name="Comma 5 7 4" xfId="1649" xr:uid="{00000000-0005-0000-0000-0000FA010000}"/>
    <cellStyle name="Comma 5 7 4 2" xfId="2704" xr:uid="{00000000-0005-0000-0000-00004E020000}"/>
    <cellStyle name="Comma 5 7 4 2 2" xfId="24169" xr:uid="{40AEC3C1-60BC-4FEA-A005-5CA6DE5622E2}"/>
    <cellStyle name="Comma 5 7 4 2 3" xfId="23598" xr:uid="{8E46F79A-13A9-499B-9595-514866E6648D}"/>
    <cellStyle name="Comma 5 7 4 3" xfId="2705" xr:uid="{00000000-0005-0000-0000-00004F020000}"/>
    <cellStyle name="Comma 5 7 4 4" xfId="2703" xr:uid="{00000000-0005-0000-0000-000050020000}"/>
    <cellStyle name="Comma 5 7 4 5" xfId="5394" xr:uid="{5627E3B3-5729-4C2C-82A7-70C056750333}"/>
    <cellStyle name="Comma 5 7 4 5 2" xfId="14485" xr:uid="{8DB88D84-CB6E-4EC2-9D2F-CB69E33BD57F}"/>
    <cellStyle name="Comma 5 7 4 6" xfId="7000" xr:uid="{B7321C43-D60F-4D57-A63C-EC4D34CE18FB}"/>
    <cellStyle name="Comma 5 7 4 6 2" xfId="17318" xr:uid="{426D2F20-E064-4CFD-AF6A-6BB8E724747F}"/>
    <cellStyle name="Comma 5 7 4 7" xfId="9771" xr:uid="{F32D7D25-5DE5-4B23-9A9B-BDC0A2F73988}"/>
    <cellStyle name="Comma 5 7 4 7 2" xfId="20151" xr:uid="{D2CB34D4-26C4-46DB-8AA6-58BCE8C5B918}"/>
    <cellStyle name="Comma 5 7 4 8" xfId="25594" xr:uid="{50DAFEEB-26D5-4447-8B14-5412CE10160D}"/>
    <cellStyle name="Comma 5 7 4 9" xfId="13679" xr:uid="{4F549488-B29E-40A6-A179-41FEDF7255A7}"/>
    <cellStyle name="Comma 5 7 5" xfId="1024" xr:uid="{00000000-0005-0000-0000-0000FB010000}"/>
    <cellStyle name="Comma 5 7 5 2" xfId="3539" xr:uid="{00000000-0005-0000-0000-0000D9010000}"/>
    <cellStyle name="Comma 5 7 5 2 2" xfId="8061" xr:uid="{CCEBBDC1-2690-4137-8A41-7A3EF8AECA7F}"/>
    <cellStyle name="Comma 5 7 5 2 2 2" xfId="18382" xr:uid="{A7C66932-DCD7-4E10-9A08-7618786C6365}"/>
    <cellStyle name="Comma 5 7 5 2 3" xfId="10835" xr:uid="{42078C7B-4620-4D0A-916F-AB821A83B38F}"/>
    <cellStyle name="Comma 5 7 5 2 3 2" xfId="21215" xr:uid="{893E86F1-E014-46C8-B7F1-41449CA8EC5E}"/>
    <cellStyle name="Comma 5 7 5 2 4" xfId="15549" xr:uid="{AFA0F367-8C15-4B4A-9174-996AC55D2EAF}"/>
    <cellStyle name="Comma 5 7 5 3" xfId="4031" xr:uid="{00000000-0005-0000-0000-000051020000}"/>
    <cellStyle name="Comma 5 7 5 4" xfId="2706" xr:uid="{00000000-0005-0000-0000-000051020000}"/>
    <cellStyle name="Comma 5 7 5 5" xfId="23329" xr:uid="{B7EF4A00-5DA4-4827-899D-A3C6CC9C8E4F}"/>
    <cellStyle name="Comma 5 7 5 6" xfId="13265" xr:uid="{3EFC4EDB-EBE8-4B52-B24F-040731290D85}"/>
    <cellStyle name="Comma 5 7 6" xfId="954" xr:uid="{00000000-0005-0000-0000-0000FC010000}"/>
    <cellStyle name="Comma 5 7 6 2" xfId="3272" xr:uid="{00000000-0005-0000-0000-0000D3010000}"/>
    <cellStyle name="Comma 5 7 6 2 2" xfId="7777" xr:uid="{BF4FB23B-088A-4711-BC58-26E96A5B29C2}"/>
    <cellStyle name="Comma 5 7 6 2 2 2" xfId="18098" xr:uid="{352B1DE5-6DFA-4DEB-BF17-C718266424FA}"/>
    <cellStyle name="Comma 5 7 6 2 3" xfId="10551" xr:uid="{D0064FB2-49B7-4D22-AF10-0D669C732E4B}"/>
    <cellStyle name="Comma 5 7 6 2 3 2" xfId="20931" xr:uid="{C64EC5EF-8D6C-4D3A-959A-1062F27178B7}"/>
    <cellStyle name="Comma 5 7 6 2 4" xfId="28808" xr:uid="{17EF42A8-8816-4297-9807-C6474A43B4DB}"/>
    <cellStyle name="Comma 5 7 6 2 5" xfId="28678" xr:uid="{EC335294-183C-4A7B-A92B-63A715CB42CA}"/>
    <cellStyle name="Comma 5 7 6 2 6" xfId="15265" xr:uid="{CB290ED8-8E56-47CA-B365-789698EF455B}"/>
    <cellStyle name="Comma 5 7 6 3" xfId="3074" xr:uid="{00000000-0005-0000-0000-000052020000}"/>
    <cellStyle name="Comma 5 7 6 4" xfId="2707" xr:uid="{00000000-0005-0000-0000-000052020000}"/>
    <cellStyle name="Comma 5 7 7" xfId="2693" xr:uid="{00000000-0005-0000-0000-000053020000}"/>
    <cellStyle name="Comma 5 7 7 2" xfId="27720" xr:uid="{E4FCEC1B-4FAC-4426-8212-CAE73FFE9B8D}"/>
    <cellStyle name="Comma 5 7 7 3" xfId="28652" xr:uid="{BE1FA32F-81DE-484A-B7B6-AA89F007638C}"/>
    <cellStyle name="Comma 5 7 8" xfId="4292" xr:uid="{D4F582A9-0BAF-481C-AEFE-7C82285A02E6}"/>
    <cellStyle name="Comma 5 7 8 2" xfId="9066" xr:uid="{A29C62FA-78BC-4E8D-B5CF-294B4DC53BBA}"/>
    <cellStyle name="Comma 5 7 8 2 2" xfId="19390" xr:uid="{4DA62457-E449-4691-A74B-E0206F78B984}"/>
    <cellStyle name="Comma 5 7 8 3" xfId="11843" xr:uid="{DB90396A-A176-447B-BEF8-5E178B327F3C}"/>
    <cellStyle name="Comma 5 7 8 3 2" xfId="22223" xr:uid="{F85A6E8E-174B-4084-ADA4-11D613AB2E20}"/>
    <cellStyle name="Comma 5 7 8 4" xfId="28233" xr:uid="{1F1D2AAF-6BEF-4F24-A8FF-30CCFDFCF216}"/>
    <cellStyle name="Comma 5 7 8 5" xfId="27646" xr:uid="{974CA58D-CDAC-402F-8878-A847B19D3AF0}"/>
    <cellStyle name="Comma 5 7 8 6" xfId="16557" xr:uid="{292B8AED-B737-4C5F-83B8-E0F50BADB0CD}"/>
    <cellStyle name="Comma 5 7 9" xfId="5390" xr:uid="{01FA6FDC-373A-4A87-8D22-E54A6634F86F}"/>
    <cellStyle name="Comma 5 7 9 2" xfId="26171" xr:uid="{2F8F8895-463A-44DE-9DB3-D5FEBE2CCDFD}"/>
    <cellStyle name="Comma 5 7 9 3" xfId="27749" xr:uid="{B28634E8-9C37-49AB-B431-4823E33BDD5C}"/>
    <cellStyle name="Comma 5 7 9 4" xfId="14481" xr:uid="{C88077D3-3C8B-4BFE-870F-141397B7C66D}"/>
    <cellStyle name="Comma 5 8" xfId="358" xr:uid="{00000000-0005-0000-0000-0000FD010000}"/>
    <cellStyle name="Comma 5 8 10" xfId="9772" xr:uid="{B10891FC-0CAE-491B-8090-3872D085812C}"/>
    <cellStyle name="Comma 5 8 10 2" xfId="20152" xr:uid="{1A101BCC-8213-433C-888E-9225408C6D13}"/>
    <cellStyle name="Comma 5 8 11" xfId="25424" xr:uid="{7F503956-6E1A-4BB8-846B-2951CF310646}"/>
    <cellStyle name="Comma 5 8 12" xfId="12824" xr:uid="{076A825F-3D3B-4CEF-A0D6-F4B3F41919A3}"/>
    <cellStyle name="Comma 5 8 2" xfId="359" xr:uid="{00000000-0005-0000-0000-0000FE010000}"/>
    <cellStyle name="Comma 5 8 2 10" xfId="12982" xr:uid="{5B80F5B7-5CFC-4743-A3C3-CF2DAC1F5035}"/>
    <cellStyle name="Comma 5 8 2 2" xfId="1072" xr:uid="{00000000-0005-0000-0000-0000FF010000}"/>
    <cellStyle name="Comma 5 8 2 2 2" xfId="3791" xr:uid="{00000000-0005-0000-0000-0000DC010000}"/>
    <cellStyle name="Comma 5 8 2 2 2 2" xfId="8492" xr:uid="{63502886-F218-44DD-A093-4218354B978E}"/>
    <cellStyle name="Comma 5 8 2 2 2 2 2" xfId="18814" xr:uid="{26FF949B-3EAF-474F-B89C-A36479BC8BB2}"/>
    <cellStyle name="Comma 5 8 2 2 2 3" xfId="11267" xr:uid="{06B9306A-3468-4D72-89C3-6D664EC01B23}"/>
    <cellStyle name="Comma 5 8 2 2 2 3 2" xfId="21647" xr:uid="{48903405-E680-49F7-AA1B-6ECE8476EC8D}"/>
    <cellStyle name="Comma 5 8 2 2 2 4" xfId="27592" xr:uid="{B75C2B87-73FC-4753-9A42-FA39CF224107}"/>
    <cellStyle name="Comma 5 8 2 2 2 5" xfId="26985" xr:uid="{D1773753-C1EE-47CB-B4CB-5CED9B06F8BB}"/>
    <cellStyle name="Comma 5 8 2 2 2 6" xfId="15981" xr:uid="{7278F60B-2BE0-49FE-A5EC-08BD74757DAA}"/>
    <cellStyle name="Comma 5 8 2 2 3" xfId="3089" xr:uid="{00000000-0005-0000-0000-000056020000}"/>
    <cellStyle name="Comma 5 8 2 2 4" xfId="6059" xr:uid="{FEDBFED3-AD9A-4669-9BF5-3CCAED681966}"/>
    <cellStyle name="Comma 5 8 2 2 5" xfId="25236" xr:uid="{F231B09E-5DC5-40C4-B5F0-079A5F128BFA}"/>
    <cellStyle name="Comma 5 8 2 2 6" xfId="13861" xr:uid="{FDE73AEF-3A45-492F-B965-59A330831421}"/>
    <cellStyle name="Comma 5 8 2 3" xfId="1845" xr:uid="{00000000-0005-0000-0000-000000020000}"/>
    <cellStyle name="Comma 5 8 2 3 2" xfId="2710" xr:uid="{00000000-0005-0000-0000-000057020000}"/>
    <cellStyle name="Comma 5 8 2 3 3" xfId="23327" xr:uid="{8505DD2A-8B53-4CEC-8413-CE1C79DADFA3}"/>
    <cellStyle name="Comma 5 8 2 4" xfId="988" xr:uid="{00000000-0005-0000-0000-000001020000}"/>
    <cellStyle name="Comma 5 8 2 4 2" xfId="2709" xr:uid="{00000000-0005-0000-0000-000058020000}"/>
    <cellStyle name="Comma 5 8 2 4 3" xfId="26426" xr:uid="{017043BA-72A3-4012-97A4-31433EFD87F9}"/>
    <cellStyle name="Comma 5 8 2 5" xfId="4551" xr:uid="{052053CD-842E-413B-B8F7-E934F17C6C17}"/>
    <cellStyle name="Comma 5 8 2 5 2" xfId="9267" xr:uid="{F36D00F1-C5F9-44D2-8FE3-3D6F59EE55DB}"/>
    <cellStyle name="Comma 5 8 2 5 2 2" xfId="19591" xr:uid="{B16B37EA-D609-4ED3-8A40-B68A95FC421C}"/>
    <cellStyle name="Comma 5 8 2 5 3" xfId="12044" xr:uid="{80299D1D-134E-41E1-BBFF-34AED5AFF293}"/>
    <cellStyle name="Comma 5 8 2 5 3 2" xfId="22424" xr:uid="{3C84F9F6-1FD4-49D4-A856-881E1E98747D}"/>
    <cellStyle name="Comma 5 8 2 5 4" xfId="28391" xr:uid="{136D84BF-4523-42F7-85C3-F39AFF5E79E1}"/>
    <cellStyle name="Comma 5 8 2 5 5" xfId="28928" xr:uid="{84317519-3816-4751-B038-89AD50D337BB}"/>
    <cellStyle name="Comma 5 8 2 5 6" xfId="16758" xr:uid="{7B3CC6BA-5707-424D-8665-B0F35266F4AE}"/>
    <cellStyle name="Comma 5 8 2 6" xfId="5396" xr:uid="{A0F4A5AE-FF1B-4CEC-800A-C4A57CDAFA78}"/>
    <cellStyle name="Comma 5 8 2 6 2" xfId="27642" xr:uid="{140C7995-8FC9-4F82-AC7D-EE38A8796BE4}"/>
    <cellStyle name="Comma 5 8 2 6 3" xfId="27138" xr:uid="{1AF4DD2E-D4A7-4B48-B5DD-86A34E844543}"/>
    <cellStyle name="Comma 5 8 2 6 4" xfId="14487" xr:uid="{1CFA3654-0437-4BF9-9BC3-52F119435FC9}"/>
    <cellStyle name="Comma 5 8 2 7" xfId="7002" xr:uid="{957A0B16-9B10-468B-B9DC-207C8D3B7DD1}"/>
    <cellStyle name="Comma 5 8 2 7 2" xfId="17320" xr:uid="{E8649F64-9D2D-4887-A7A9-57B7093F32FB}"/>
    <cellStyle name="Comma 5 8 2 8" xfId="9773" xr:uid="{4FFE8460-338C-41C7-8B3F-EDBF80C68D64}"/>
    <cellStyle name="Comma 5 8 2 8 2" xfId="20153" xr:uid="{2D64E4B3-DBA9-44E2-9C64-B6CE04F6EF05}"/>
    <cellStyle name="Comma 5 8 2 9" xfId="23755" xr:uid="{ADB23327-49E7-4926-BDFC-6E937DA458FE}"/>
    <cellStyle name="Comma 5 8 3" xfId="1071" xr:uid="{00000000-0005-0000-0000-000002020000}"/>
    <cellStyle name="Comma 5 8 3 2" xfId="1650" xr:uid="{00000000-0005-0000-0000-000003020000}"/>
    <cellStyle name="Comma 5 8 3 2 2" xfId="2712" xr:uid="{00000000-0005-0000-0000-00005A020000}"/>
    <cellStyle name="Comma 5 8 3 2 3" xfId="25709" xr:uid="{A129749F-59FA-46D3-8612-4E061D908C7B}"/>
    <cellStyle name="Comma 5 8 3 2 3 2" xfId="28092" xr:uid="{8334FA3B-B735-455E-BA3E-6ABB8305975D}"/>
    <cellStyle name="Comma 5 8 3 3" xfId="2713" xr:uid="{00000000-0005-0000-0000-00005B020000}"/>
    <cellStyle name="Comma 5 8 3 4" xfId="2711" xr:uid="{00000000-0005-0000-0000-00005C020000}"/>
    <cellStyle name="Comma 5 8 3 4 2" xfId="28994" xr:uid="{71429FA7-846C-4ECC-87B1-D79B1E2C16A6}"/>
    <cellStyle name="Comma 5 8 3 4 3" xfId="26386" xr:uid="{3265FBF4-4797-45AF-8C4A-D3A4518CE8EC}"/>
    <cellStyle name="Comma 5 8 3 5" xfId="5397" xr:uid="{468BF757-3688-4BA2-8AC2-E06D1F95B92B}"/>
    <cellStyle name="Comma 5 8 3 5 2" xfId="26538" xr:uid="{17AF6814-F47F-44A8-9BAC-2C37CDDADA97}"/>
    <cellStyle name="Comma 5 8 3 5 3" xfId="26572" xr:uid="{9F7C416F-FBAC-4708-B855-AE73BF7517B1}"/>
    <cellStyle name="Comma 5 8 3 5 4" xfId="14488" xr:uid="{0E2D1F86-0184-4A80-BF21-B20D4EB3FC83}"/>
    <cellStyle name="Comma 5 8 3 6" xfId="7003" xr:uid="{E7BBE398-E99C-4EB1-BA17-13ECCC828573}"/>
    <cellStyle name="Comma 5 8 3 6 2" xfId="26646" xr:uid="{BCB991B7-061E-47BA-8C1D-E22AE27978A1}"/>
    <cellStyle name="Comma 5 8 3 6 3" xfId="28419" xr:uid="{35C578C4-B975-463F-A2B0-148596C906B5}"/>
    <cellStyle name="Comma 5 8 3 6 4" xfId="17321" xr:uid="{682AFE1B-3EA7-4420-84E9-7B3B444F2542}"/>
    <cellStyle name="Comma 5 8 3 7" xfId="9774" xr:uid="{618E7AF6-543E-48EA-AD44-FD33CF9BBCC5}"/>
    <cellStyle name="Comma 5 8 3 7 2" xfId="20154" xr:uid="{6D6226C4-2150-4C6A-BDF2-5995EF4E8EAE}"/>
    <cellStyle name="Comma 5 8 3 8" xfId="24920" xr:uid="{1EA1126B-A89E-4B29-8097-C9CEEBB01235}"/>
    <cellStyle name="Comma 5 8 3 9" xfId="13680" xr:uid="{BB880129-A91C-421F-8746-B379B63B1274}"/>
    <cellStyle name="Comma 5 8 4" xfId="1440" xr:uid="{00000000-0005-0000-0000-000004020000}"/>
    <cellStyle name="Comma 5 8 4 2" xfId="3633" xr:uid="{00000000-0005-0000-0000-0000DE010000}"/>
    <cellStyle name="Comma 5 8 4 2 2" xfId="8170" xr:uid="{CBD875F2-41E4-4B0D-B5A4-D9FD6BA18AF4}"/>
    <cellStyle name="Comma 5 8 4 2 2 2" xfId="18491" xr:uid="{35428E73-5A59-4449-8B5F-70629D8592F4}"/>
    <cellStyle name="Comma 5 8 4 2 3" xfId="10944" xr:uid="{63317B9A-7820-4EA3-B221-EB08E51D7637}"/>
    <cellStyle name="Comma 5 8 4 2 3 2" xfId="21324" xr:uid="{A5303E2B-1A20-4205-A478-EDD69B38C1C2}"/>
    <cellStyle name="Comma 5 8 4 2 4" xfId="26848" xr:uid="{E0E0138E-2E21-420C-B67C-72F68B121AC4}"/>
    <cellStyle name="Comma 5 8 4 2 5" xfId="27891" xr:uid="{490B5915-9E82-47C0-A62F-438540AE8848}"/>
    <cellStyle name="Comma 5 8 4 2 6" xfId="15658" xr:uid="{FFC72C89-DD35-4732-BA83-CFEA382EBD18}"/>
    <cellStyle name="Comma 5 8 4 3" xfId="3915" xr:uid="{00000000-0005-0000-0000-00005D020000}"/>
    <cellStyle name="Comma 5 8 4 4" xfId="2714" xr:uid="{00000000-0005-0000-0000-00005D020000}"/>
    <cellStyle name="Comma 5 8 4 5" xfId="24901" xr:uid="{DA28A6E1-13E2-4394-8A8C-38409FF46DC8}"/>
    <cellStyle name="Comma 5 8 4 6" xfId="13392" xr:uid="{CA682AC9-6D91-497E-90B6-51E3D9AC34E7}"/>
    <cellStyle name="Comma 5 8 5" xfId="955" xr:uid="{00000000-0005-0000-0000-000005020000}"/>
    <cellStyle name="Comma 5 8 5 2" xfId="3273" xr:uid="{00000000-0005-0000-0000-0000DA010000}"/>
    <cellStyle name="Comma 5 8 5 2 2" xfId="7778" xr:uid="{F2B54075-6EC0-4FDA-98A6-FABB6025B65F}"/>
    <cellStyle name="Comma 5 8 5 2 2 2" xfId="18099" xr:uid="{3A4496AE-2740-4CA8-88C9-A5EFCD148AD7}"/>
    <cellStyle name="Comma 5 8 5 2 3" xfId="10552" xr:uid="{687F49AD-72DA-420C-B887-216008C33EAB}"/>
    <cellStyle name="Comma 5 8 5 2 3 2" xfId="20932" xr:uid="{3BCE16DC-19FE-49E1-8099-2F4D6C53A8E3}"/>
    <cellStyle name="Comma 5 8 5 2 4" xfId="15266" xr:uid="{3E26A40F-97B2-473B-91D6-5BECAF1AA820}"/>
    <cellStyle name="Comma 5 8 5 3" xfId="3095" xr:uid="{00000000-0005-0000-0000-00005E020000}"/>
    <cellStyle name="Comma 5 8 5 4" xfId="2715" xr:uid="{00000000-0005-0000-0000-00005E020000}"/>
    <cellStyle name="Comma 5 8 6" xfId="2708" xr:uid="{00000000-0005-0000-0000-00005F020000}"/>
    <cellStyle name="Comma 5 8 6 2" xfId="26840" xr:uid="{A144199E-872F-41FB-9DD2-3BBC1F0A0C3B}"/>
    <cellStyle name="Comma 5 8 6 3" xfId="27787" xr:uid="{5A36F609-2C9D-4DFB-B0A0-47706C525B73}"/>
    <cellStyle name="Comma 5 8 7" xfId="4293" xr:uid="{D2060610-C523-48B0-9AB3-E5228A843823}"/>
    <cellStyle name="Comma 5 8 7 2" xfId="9067" xr:uid="{64A0D5ED-C030-4B97-99E3-F488F99332E5}"/>
    <cellStyle name="Comma 5 8 7 2 2" xfId="29213" xr:uid="{8B03F2CC-4977-40DD-A030-A4A1EC219642}"/>
    <cellStyle name="Comma 5 8 7 2 3" xfId="28466" xr:uid="{5159834A-C970-4B57-915A-A717B934990A}"/>
    <cellStyle name="Comma 5 8 7 2 4" xfId="19391" xr:uid="{9C1F9442-23A5-49D4-B852-BAE5F1941DBF}"/>
    <cellStyle name="Comma 5 8 7 3" xfId="11844" xr:uid="{1ECE7CC1-596D-4E11-90CB-DDE48CB48007}"/>
    <cellStyle name="Comma 5 8 7 3 2" xfId="22224" xr:uid="{0F752746-6ACC-42BA-89B0-005BE5BAD150}"/>
    <cellStyle name="Comma 5 8 7 4" xfId="27965" xr:uid="{664678AB-D89E-418F-8070-0D1937B6C8C7}"/>
    <cellStyle name="Comma 5 8 7 5" xfId="16558" xr:uid="{BC1AD1AD-37C8-4A97-B3DF-B63D5B390A1E}"/>
    <cellStyle name="Comma 5 8 8" xfId="5395" xr:uid="{F40BB331-5AAD-410C-87C9-BBA6F28B89F9}"/>
    <cellStyle name="Comma 5 8 8 2" xfId="28717" xr:uid="{5A20618C-3121-4E36-8BBE-5F5018D5E3F5}"/>
    <cellStyle name="Comma 5 8 8 3" xfId="26302" xr:uid="{A3979C96-89FB-45D1-A04A-2FF967C548B9}"/>
    <cellStyle name="Comma 5 8 8 4" xfId="14486" xr:uid="{6ECFD9C7-F1CE-4E14-A845-207BD1C50676}"/>
    <cellStyle name="Comma 5 8 9" xfId="7001" xr:uid="{E56A72B5-B364-489E-BB2A-DEDB07486372}"/>
    <cellStyle name="Comma 5 8 9 2" xfId="28727" xr:uid="{6B0756B0-D3F6-467B-81EF-A785D6F4F58D}"/>
    <cellStyle name="Comma 5 8 9 3" xfId="26455" xr:uid="{FD53627F-622B-4087-BF27-986F281E98CA}"/>
    <cellStyle name="Comma 5 8 9 4" xfId="17319" xr:uid="{AAF37CD5-7764-447E-B507-1547F99DD5F6}"/>
    <cellStyle name="Comma 5 9" xfId="360" xr:uid="{00000000-0005-0000-0000-000006020000}"/>
    <cellStyle name="Comma 5 9 10" xfId="9775" xr:uid="{0739A275-9C8B-40D1-92E2-CD7260A8C7BF}"/>
    <cellStyle name="Comma 5 9 10 2" xfId="20155" xr:uid="{9AB7C885-8F56-40DF-A0C5-8935C65A06FE}"/>
    <cellStyle name="Comma 5 9 11" xfId="23023" xr:uid="{AEF06A4D-8270-4DC2-8E6F-7894C7C28343}"/>
    <cellStyle name="Comma 5 9 12" xfId="12825" xr:uid="{0159F656-5546-4E13-BD30-367E84CA5F36}"/>
    <cellStyle name="Comma 5 9 2" xfId="361" xr:uid="{00000000-0005-0000-0000-000007020000}"/>
    <cellStyle name="Comma 5 9 2 2" xfId="1074" xr:uid="{00000000-0005-0000-0000-000008020000}"/>
    <cellStyle name="Comma 5 9 2 2 2" xfId="3747" xr:uid="{00000000-0005-0000-0000-0000E1010000}"/>
    <cellStyle name="Comma 5 9 2 2 2 2" xfId="8362" xr:uid="{BD384A8D-8D46-4D3A-80AD-9995E26C1DAF}"/>
    <cellStyle name="Comma 5 9 2 2 2 2 2" xfId="18683" xr:uid="{ADDD436B-B309-430D-99B2-292E4EA8741D}"/>
    <cellStyle name="Comma 5 9 2 2 2 3" xfId="11136" xr:uid="{45975076-C162-4903-B342-70F3DA758AA0}"/>
    <cellStyle name="Comma 5 9 2 2 2 3 2" xfId="21516" xr:uid="{D5A07E11-3828-4A03-8D86-5919A778DF56}"/>
    <cellStyle name="Comma 5 9 2 2 2 4" xfId="26750" xr:uid="{F949788B-A1E8-46E0-A682-2B0FD63EF43C}"/>
    <cellStyle name="Comma 5 9 2 2 2 5" xfId="27039" xr:uid="{FE043530-0C21-4008-9D06-743D75430C21}"/>
    <cellStyle name="Comma 5 9 2 2 2 6" xfId="15850" xr:uid="{81BC6554-9163-4388-9870-082D75386CAD}"/>
    <cellStyle name="Comma 5 9 2 2 3" xfId="4011" xr:uid="{00000000-0005-0000-0000-000062020000}"/>
    <cellStyle name="Comma 5 9 2 2 4" xfId="6060" xr:uid="{C6E3399D-538C-4D1E-AEE7-89C69EF96E1A}"/>
    <cellStyle name="Comma 5 9 2 2 5" xfId="23663" xr:uid="{53167699-5E5F-4057-A4FF-DA1FF73C990D}"/>
    <cellStyle name="Comma 5 9 2 2 6" xfId="13681" xr:uid="{9561EF9B-DA84-412F-8ED6-214119DF9936}"/>
    <cellStyle name="Comma 5 9 2 3" xfId="1651" xr:uid="{00000000-0005-0000-0000-000009020000}"/>
    <cellStyle name="Comma 5 9 2 3 2" xfId="2718" xr:uid="{00000000-0005-0000-0000-000063020000}"/>
    <cellStyle name="Comma 5 9 2 3 3" xfId="23266" xr:uid="{835C1EBF-3AB2-4E2D-86FE-2BAD8C5F4C76}"/>
    <cellStyle name="Comma 5 9 2 4" xfId="989" xr:uid="{00000000-0005-0000-0000-00000A020000}"/>
    <cellStyle name="Comma 5 9 2 4 2" xfId="2717" xr:uid="{00000000-0005-0000-0000-000064020000}"/>
    <cellStyle name="Comma 5 9 2 4 3" xfId="28896" xr:uid="{B9DD52A0-8288-413F-972F-0EF03136D66D}"/>
    <cellStyle name="Comma 5 9 2 5" xfId="5399" xr:uid="{1FDDFD65-A24C-4A45-8C26-3D167770B990}"/>
    <cellStyle name="Comma 5 9 2 5 2" xfId="26939" xr:uid="{41DC2B1D-4006-47D5-95A7-9BA0E19753FE}"/>
    <cellStyle name="Comma 5 9 2 5 3" xfId="28485" xr:uid="{5C32DD28-4C79-4967-A9FD-57A1E7B2BE6F}"/>
    <cellStyle name="Comma 5 9 2 5 4" xfId="14490" xr:uid="{F70A2B57-DC87-40DA-ACD9-54C2AFBAD9F0}"/>
    <cellStyle name="Comma 5 9 2 6" xfId="7005" xr:uid="{8B6B8306-F61F-47CB-84D9-20498C31A25F}"/>
    <cellStyle name="Comma 5 9 2 6 2" xfId="27954" xr:uid="{7372CDDA-1FEC-4D70-84C0-34CC418F9B14}"/>
    <cellStyle name="Comma 5 9 2 6 3" xfId="27035" xr:uid="{F9070298-0457-4F6E-8C98-A8F501F37EEF}"/>
    <cellStyle name="Comma 5 9 2 6 4" xfId="17323" xr:uid="{88423A7C-E2D1-4A29-9229-4C9FD82A99D2}"/>
    <cellStyle name="Comma 5 9 2 7" xfId="9776" xr:uid="{D70C82E5-2D04-4687-A8A3-13637299AF15}"/>
    <cellStyle name="Comma 5 9 2 7 2" xfId="20156" xr:uid="{1385961C-4069-4867-83BE-88B4820C9A98}"/>
    <cellStyle name="Comma 5 9 2 8" xfId="23495" xr:uid="{46E0FB66-A389-424F-BDF2-13462FF533D7}"/>
    <cellStyle name="Comma 5 9 2 9" xfId="12983" xr:uid="{E50648ED-AD23-4757-968B-7DB09B903387}"/>
    <cellStyle name="Comma 5 9 3" xfId="1073" xr:uid="{00000000-0005-0000-0000-00000B020000}"/>
    <cellStyle name="Comma 5 9 3 2" xfId="2720" xr:uid="{00000000-0005-0000-0000-000066020000}"/>
    <cellStyle name="Comma 5 9 3 2 2" xfId="28832" xr:uid="{3BD0386D-B146-4F07-AE01-4181533B9B06}"/>
    <cellStyle name="Comma 5 9 3 2 3" xfId="27274" xr:uid="{DF4D63F9-380A-4C81-A232-26AF6E7EFEC7}"/>
    <cellStyle name="Comma 5 9 3 3" xfId="2721" xr:uid="{00000000-0005-0000-0000-000067020000}"/>
    <cellStyle name="Comma 5 9 3 4" xfId="2719" xr:uid="{00000000-0005-0000-0000-000068020000}"/>
    <cellStyle name="Comma 5 9 3 5" xfId="2479" xr:uid="{00000000-0005-0000-0000-000065020000}"/>
    <cellStyle name="Comma 5 9 3 5 2" xfId="28167" xr:uid="{30E2F234-F1FB-45AE-8E84-E2060092CFBC}"/>
    <cellStyle name="Comma 5 9 3 5 3" xfId="26138" xr:uid="{888E00C7-69DC-4FE5-A287-03AF274BFDFC}"/>
    <cellStyle name="Comma 5 9 3 5 4" xfId="14491" xr:uid="{AD29AFEC-20AF-483D-A89B-83149A777FB6}"/>
    <cellStyle name="Comma 5 9 3 6" xfId="7006" xr:uid="{720E6A3C-0133-4817-B386-6782B7765EE4}"/>
    <cellStyle name="Comma 5 9 3 6 2" xfId="17324" xr:uid="{19BC0114-005A-4634-9AA1-092E1D09A269}"/>
    <cellStyle name="Comma 5 9 3 7" xfId="9777" xr:uid="{DD0A50A6-059D-42EA-A3E9-87E558FC31B0}"/>
    <cellStyle name="Comma 5 9 3 7 2" xfId="20157" xr:uid="{8D72249F-5591-43B1-91E3-59B2A9699E6B}"/>
    <cellStyle name="Comma 5 9 3 8" xfId="23674" xr:uid="{8BC6E576-C74B-4436-933E-33EFFA2AFB2F}"/>
    <cellStyle name="Comma 5 9 3 9" xfId="13393" xr:uid="{BCDDCCAB-4649-432D-B86F-B4FB1A56FF9C}"/>
    <cellStyle name="Comma 5 9 4" xfId="1441" xr:uid="{00000000-0005-0000-0000-00000C020000}"/>
    <cellStyle name="Comma 5 9 4 2" xfId="3274" xr:uid="{00000000-0005-0000-0000-0000DF010000}"/>
    <cellStyle name="Comma 5 9 4 2 2" xfId="7779" xr:uid="{5EF42B15-7872-417F-9B37-CD41399BF3B2}"/>
    <cellStyle name="Comma 5 9 4 2 2 2" xfId="18100" xr:uid="{45A58273-09D1-442C-8491-1AEDCB6323C5}"/>
    <cellStyle name="Comma 5 9 4 2 3" xfId="10553" xr:uid="{9F32E109-1532-49F9-9F61-CCD25E239BBD}"/>
    <cellStyle name="Comma 5 9 4 2 3 2" xfId="20933" xr:uid="{53AE4F5A-8EF8-4455-BDDD-566CAEB0F19E}"/>
    <cellStyle name="Comma 5 9 4 2 4" xfId="28487" xr:uid="{A4B4E697-7640-42FF-841A-1A9EE4A82D39}"/>
    <cellStyle name="Comma 5 9 4 2 5" xfId="26654" xr:uid="{D51247C2-05D5-473B-BC14-C9F371AAFE3B}"/>
    <cellStyle name="Comma 5 9 4 2 6" xfId="15267" xr:uid="{F533C1FC-B5AC-4102-BC6F-B8C66FB95C7C}"/>
    <cellStyle name="Comma 5 9 4 3" xfId="3067" xr:uid="{00000000-0005-0000-0000-000069020000}"/>
    <cellStyle name="Comma 5 9 4 4" xfId="2722" xr:uid="{00000000-0005-0000-0000-000069020000}"/>
    <cellStyle name="Comma 5 9 5" xfId="956" xr:uid="{00000000-0005-0000-0000-00000D020000}"/>
    <cellStyle name="Comma 5 9 5 2" xfId="2723" xr:uid="{00000000-0005-0000-0000-00006A020000}"/>
    <cellStyle name="Comma 5 9 5 3" xfId="25237" xr:uid="{274C160C-3E93-4081-B0AC-6CBF603F7870}"/>
    <cellStyle name="Comma 5 9 6" xfId="2716" xr:uid="{00000000-0005-0000-0000-00006B020000}"/>
    <cellStyle name="Comma 5 9 6 2" xfId="27431" xr:uid="{86DA68EE-8EF6-4E9C-97D0-80F36B4EFCAF}"/>
    <cellStyle name="Comma 5 9 6 3" xfId="26614" xr:uid="{E6E73963-92F6-4708-BD25-DEB0551BBF12}"/>
    <cellStyle name="Comma 5 9 7" xfId="4294" xr:uid="{AC39048B-B3EE-4733-93F4-04622CC5C049}"/>
    <cellStyle name="Comma 5 9 7 2" xfId="9068" xr:uid="{D78B18C5-F0A7-4E44-A09E-4FB6FE8E7878}"/>
    <cellStyle name="Comma 5 9 7 2 2" xfId="29214" xr:uid="{A7C34399-163F-4093-8D1F-05F861E6C778}"/>
    <cellStyle name="Comma 5 9 7 2 3" xfId="27552" xr:uid="{0EB710E5-7EBC-47C5-AA3B-92CDA3996CD5}"/>
    <cellStyle name="Comma 5 9 7 2 4" xfId="19392" xr:uid="{25F31865-EFD2-4575-B138-9BCEE6ED3B6E}"/>
    <cellStyle name="Comma 5 9 7 3" xfId="11845" xr:uid="{46B7B55F-484D-4D0C-8CED-7C8E22A8D628}"/>
    <cellStyle name="Comma 5 9 7 3 2" xfId="22225" xr:uid="{FEB54FF2-CC1C-4D5A-A150-20E064046021}"/>
    <cellStyle name="Comma 5 9 7 4" xfId="27238" xr:uid="{81E312DF-AA7D-4073-8B84-1877B8969CB9}"/>
    <cellStyle name="Comma 5 9 7 5" xfId="16559" xr:uid="{F623E100-532E-4A99-B04F-149F12AC2B28}"/>
    <cellStyle name="Comma 5 9 8" xfId="5398" xr:uid="{D77B8E96-2156-423C-AF58-5DF33A790571}"/>
    <cellStyle name="Comma 5 9 8 2" xfId="28852" xr:uid="{83B39D37-603F-4AE6-9651-A216290A226E}"/>
    <cellStyle name="Comma 5 9 8 3" xfId="26842" xr:uid="{B050EF17-FD90-4577-8B56-EF570353933B}"/>
    <cellStyle name="Comma 5 9 8 4" xfId="14489" xr:uid="{36A996B2-E4B4-4285-BAD5-0EC64DA6796A}"/>
    <cellStyle name="Comma 5 9 9" xfId="7004" xr:uid="{B95FDCEB-9523-44CB-BCEF-64FBBE8EC2A7}"/>
    <cellStyle name="Comma 5 9 9 2" xfId="28814" xr:uid="{8ED16A75-2703-4B98-B537-22D0A81F8C7F}"/>
    <cellStyle name="Comma 5 9 9 3" xfId="28276" xr:uid="{B37646A5-F5D7-4E14-98F0-D2906CAB076A}"/>
    <cellStyle name="Comma 5 9 9 4" xfId="17322" xr:uid="{BA5A8107-D35D-4EFD-B25E-396E31BA6F9C}"/>
    <cellStyle name="Comma 6" xfId="362" xr:uid="{00000000-0005-0000-0000-00000E020000}"/>
    <cellStyle name="Comma 6 2" xfId="363" xr:uid="{00000000-0005-0000-0000-00000F020000}"/>
    <cellStyle name="Comma 6 3" xfId="364" xr:uid="{00000000-0005-0000-0000-000010020000}"/>
    <cellStyle name="Comma 6 3 2" xfId="1075" xr:uid="{00000000-0005-0000-0000-000011020000}"/>
    <cellStyle name="Comma 6 3 2 2" xfId="25532" xr:uid="{38A7EFB5-410E-44E3-93A3-39D6EFC78CE7}"/>
    <cellStyle name="Comma 6 3 2 3" xfId="24855" xr:uid="{26821245-B149-48AB-8EFB-714BE04674E4}"/>
    <cellStyle name="Comma 6 3 3" xfId="957" xr:uid="{00000000-0005-0000-0000-000012020000}"/>
    <cellStyle name="Comma 6 3 3 2" xfId="2725" xr:uid="{00000000-0005-0000-0000-000070020000}"/>
    <cellStyle name="Comma 6 3 4" xfId="2724" xr:uid="{00000000-0005-0000-0000-000071020000}"/>
    <cellStyle name="Comma 6 4" xfId="365" xr:uid="{00000000-0005-0000-0000-000013020000}"/>
    <cellStyle name="Comma 6 4 10" xfId="5400" xr:uid="{BF65272A-E613-487A-940C-AE19C513CD27}"/>
    <cellStyle name="Comma 6 4 10 2" xfId="14492" xr:uid="{F13D5C11-94AE-413A-8AA7-AF6433E71BC0}"/>
    <cellStyle name="Comma 6 4 11" xfId="7007" xr:uid="{EE8FC33B-139F-4EE0-B4AA-215EC739A4A0}"/>
    <cellStyle name="Comma 6 4 11 2" xfId="17325" xr:uid="{783BF94B-E0D8-4C26-8869-DA3575792630}"/>
    <cellStyle name="Comma 6 4 12" xfId="9778" xr:uid="{BCAC92F0-CE31-41D2-9505-163C0D90207E}"/>
    <cellStyle name="Comma 6 4 12 2" xfId="20158" xr:uid="{C03F2AD1-656E-4D33-884E-889C30F2F3F8}"/>
    <cellStyle name="Comma 6 4 13" xfId="24844" xr:uid="{E431BBC6-CD38-4779-A164-A1E7EA2BFE46}"/>
    <cellStyle name="Comma 6 4 14" xfId="12768" xr:uid="{49B63318-860B-44B3-BCA0-E669EE0712B2}"/>
    <cellStyle name="Comma 6 4 2" xfId="366" xr:uid="{00000000-0005-0000-0000-000014020000}"/>
    <cellStyle name="Comma 6 4 2 10" xfId="9779" xr:uid="{43FD58FE-7FEB-4296-BFB1-B138D6BB8A30}"/>
    <cellStyle name="Comma 6 4 2 10 2" xfId="20159" xr:uid="{99A793D4-855A-4EAB-9CB5-59F61C84FC26}"/>
    <cellStyle name="Comma 6 4 2 11" xfId="25670" xr:uid="{EFF4C5FB-D44A-4316-A1D4-9E693FD5CF0A}"/>
    <cellStyle name="Comma 6 4 2 12" xfId="12826" xr:uid="{CFBC41D1-960A-46D7-8708-1E9C79334180}"/>
    <cellStyle name="Comma 6 4 2 2" xfId="1077" xr:uid="{00000000-0005-0000-0000-000015020000}"/>
    <cellStyle name="Comma 6 4 2 2 10" xfId="13395" xr:uid="{ACDFC14D-3B88-4955-A79B-4AFBA51BE505}"/>
    <cellStyle name="Comma 6 4 2 2 2" xfId="1847" xr:uid="{00000000-0005-0000-0000-000016020000}"/>
    <cellStyle name="Comma 6 4 2 2 2 2" xfId="3793" xr:uid="{00000000-0005-0000-0000-0000E9010000}"/>
    <cellStyle name="Comma 6 4 2 2 2 2 2" xfId="8494" xr:uid="{AADEC589-F62B-4C56-9020-F1D4E2F8B0C0}"/>
    <cellStyle name="Comma 6 4 2 2 2 2 2 2" xfId="29052" xr:uid="{A839EC4A-D4DD-40E1-B18F-799F71073D0B}"/>
    <cellStyle name="Comma 6 4 2 2 2 2 2 3" xfId="27086" xr:uid="{DA9785CC-17CE-409C-87E0-6C9B3F81F98A}"/>
    <cellStyle name="Comma 6 4 2 2 2 2 2 4" xfId="18816" xr:uid="{D47970FE-5004-4D3B-A676-069805A4826E}"/>
    <cellStyle name="Comma 6 4 2 2 2 2 3" xfId="11269" xr:uid="{21288F4F-497B-4AC8-852B-1F4072BDB29C}"/>
    <cellStyle name="Comma 6 4 2 2 2 2 3 2" xfId="21649" xr:uid="{3C32D067-FF76-44A8-9B97-9C11F410B6A6}"/>
    <cellStyle name="Comma 6 4 2 2 2 2 4" xfId="25943" xr:uid="{41825840-17AB-4571-853D-AB3ED33DD4DA}"/>
    <cellStyle name="Comma 6 4 2 2 2 2 5" xfId="15983" xr:uid="{64467D11-5355-4F3A-A41C-C745B0F606CD}"/>
    <cellStyle name="Comma 6 4 2 2 2 3" xfId="3898" xr:uid="{00000000-0005-0000-0000-000075020000}"/>
    <cellStyle name="Comma 6 4 2 2 2 4" xfId="2729" xr:uid="{00000000-0005-0000-0000-000075020000}"/>
    <cellStyle name="Comma 6 4 2 2 2 5" xfId="24024" xr:uid="{D9AD428C-7EF1-44E8-AC25-1BA430A7F460}"/>
    <cellStyle name="Comma 6 4 2 2 2 6" xfId="13863" xr:uid="{5FB7F8E7-7BDB-489A-B87C-E3E4E0B82AFF}"/>
    <cellStyle name="Comma 6 4 2 2 3" xfId="1443" xr:uid="{00000000-0005-0000-0000-000017020000}"/>
    <cellStyle name="Comma 6 4 2 2 3 2" xfId="2730" xr:uid="{00000000-0005-0000-0000-000076020000}"/>
    <cellStyle name="Comma 6 4 2 2 3 2 2" xfId="5071" xr:uid="{A5A32E88-F118-4CDF-A127-0A478553CC35}"/>
    <cellStyle name="Comma 6 4 2 2 3 2 2 2" xfId="20097" xr:uid="{870F358E-FE4E-463F-99BB-42115998EEFE}"/>
    <cellStyle name="Comma 6 4 2 2 3 2 3" xfId="12550" xr:uid="{F7C87D69-1A67-4DB6-AE6C-6DA4FB73E477}"/>
    <cellStyle name="Comma 6 4 2 2 3 2 3 2" xfId="22930" xr:uid="{B4122F75-A6EB-412C-8528-1B2C56AB2B84}"/>
    <cellStyle name="Comma 6 4 2 2 3 2 4" xfId="28218" xr:uid="{B1D86DE0-9F99-4A57-926E-BA9C40877EBB}"/>
    <cellStyle name="Comma 6 4 2 2 3 2 5" xfId="28846" xr:uid="{A5FAB747-B3E7-45C9-B9DF-7FA14F7672C6}"/>
    <cellStyle name="Comma 6 4 2 2 3 2 6" xfId="17264" xr:uid="{254740E9-97F2-47AC-B705-32622044E8B1}"/>
    <cellStyle name="Comma 6 4 2 2 3 3" xfId="25231" xr:uid="{5949432A-8623-4397-B53C-4C454EED4067}"/>
    <cellStyle name="Comma 6 4 2 2 4" xfId="2728" xr:uid="{00000000-0005-0000-0000-000077020000}"/>
    <cellStyle name="Comma 6 4 2 2 4 2" xfId="27174" xr:uid="{DFE80788-6D1C-4F4B-9BDC-DDA7863DB9FC}"/>
    <cellStyle name="Comma 6 4 2 2 4 3" xfId="26583" xr:uid="{3CC624BF-C2C6-4929-986D-3CDEE6E75669}"/>
    <cellStyle name="Comma 6 4 2 2 5" xfId="4685" xr:uid="{81FCD4DF-1D7B-4170-AB90-BF306D2C58C1}"/>
    <cellStyle name="Comma 6 4 2 2 5 2" xfId="9397" xr:uid="{51DC8506-F4E8-43E5-89C3-FC296C7748C0}"/>
    <cellStyle name="Comma 6 4 2 2 5 2 2" xfId="19726" xr:uid="{AB192F93-901B-43D0-AD2E-504F8BB11CD1}"/>
    <cellStyle name="Comma 6 4 2 2 5 3" xfId="12179" xr:uid="{DFABC031-27F0-4AB4-BB28-5D236460E0F9}"/>
    <cellStyle name="Comma 6 4 2 2 5 3 2" xfId="22559" xr:uid="{EDEE0EF1-2F59-4FED-989D-5AF164140D12}"/>
    <cellStyle name="Comma 6 4 2 2 5 4" xfId="28200" xr:uid="{25EED888-3FDC-44C1-8EED-9967E45B5FB1}"/>
    <cellStyle name="Comma 6 4 2 2 5 5" xfId="26609" xr:uid="{FA6A9ED1-E228-4095-AA08-FCEC3ED92080}"/>
    <cellStyle name="Comma 6 4 2 2 5 6" xfId="16893" xr:uid="{C9B4CDA4-F7AF-4B72-81A5-1F68E432C580}"/>
    <cellStyle name="Comma 6 4 2 2 6" xfId="5402" xr:uid="{7EE76A02-7B75-4D1A-8C72-3D1B66441904}"/>
    <cellStyle name="Comma 6 4 2 2 6 2" xfId="28269" xr:uid="{E363D607-D3D8-40D5-A2DE-4EBE59DBAE97}"/>
    <cellStyle name="Comma 6 4 2 2 6 3" xfId="27407" xr:uid="{F329F83F-41F3-4CC7-B615-3296066A4036}"/>
    <cellStyle name="Comma 6 4 2 2 6 4" xfId="14494" xr:uid="{F1D0EBB0-3ADF-46BF-A253-5E09761A68AA}"/>
    <cellStyle name="Comma 6 4 2 2 7" xfId="7009" xr:uid="{4B14A5A3-B470-4C01-AD14-F9FF8DB460E4}"/>
    <cellStyle name="Comma 6 4 2 2 7 2" xfId="17327" xr:uid="{6F8D7910-14FA-492D-9157-2F5BE6B4E5CD}"/>
    <cellStyle name="Comma 6 4 2 2 8" xfId="9780" xr:uid="{802C3E47-F913-4356-9AEF-E0DE7D4977C2}"/>
    <cellStyle name="Comma 6 4 2 2 8 2" xfId="20160" xr:uid="{07AC5969-7583-4695-AF0A-490A68046D64}"/>
    <cellStyle name="Comma 6 4 2 2 9" xfId="24701" xr:uid="{619BC126-242E-4276-A562-BAB0651A8F17}"/>
    <cellStyle name="Comma 6 4 2 3" xfId="1848" xr:uid="{00000000-0005-0000-0000-000018020000}"/>
    <cellStyle name="Comma 6 4 2 3 2" xfId="3794" xr:uid="{00000000-0005-0000-0000-0000EA010000}"/>
    <cellStyle name="Comma 6 4 2 3 2 2" xfId="8495" xr:uid="{421E3038-F5B9-42CC-A73E-FF22DCDE4AB6}"/>
    <cellStyle name="Comma 6 4 2 3 2 2 2" xfId="29053" xr:uid="{54406C78-4735-4579-A481-83B4AB1FDE0C}"/>
    <cellStyle name="Comma 6 4 2 3 2 2 3" xfId="27054" xr:uid="{9887E13C-14AB-4982-872D-6A6D581379CB}"/>
    <cellStyle name="Comma 6 4 2 3 2 2 4" xfId="18817" xr:uid="{F3B9A6E9-A7CB-4265-925C-2EA2AC240376}"/>
    <cellStyle name="Comma 6 4 2 3 2 3" xfId="11270" xr:uid="{D0ABD3E8-FB85-422F-AE3A-99CEDDB2DF8E}"/>
    <cellStyle name="Comma 6 4 2 3 2 3 2" xfId="21650" xr:uid="{2E976617-E8E2-4B04-B391-A4282E2EBF5E}"/>
    <cellStyle name="Comma 6 4 2 3 2 4" xfId="25712" xr:uid="{DD09B8A1-0D4C-4001-9AA1-811EB0222AC1}"/>
    <cellStyle name="Comma 6 4 2 3 2 5" xfId="15984" xr:uid="{4CC429A7-734A-4C83-81F2-2A1ED8A84C56}"/>
    <cellStyle name="Comma 6 4 2 3 3" xfId="3090" xr:uid="{00000000-0005-0000-0000-000078020000}"/>
    <cellStyle name="Comma 6 4 2 3 4" xfId="2731" xr:uid="{00000000-0005-0000-0000-000078020000}"/>
    <cellStyle name="Comma 6 4 2 3 4 2" xfId="4829" xr:uid="{4AE00935-758D-4362-8F8E-EFD72913B811}"/>
    <cellStyle name="Comma 6 4 2 3 4 2 2" xfId="19870" xr:uid="{B5A209BE-F26D-45DA-AEDB-15EA9B563B0D}"/>
    <cellStyle name="Comma 6 4 2 3 4 3" xfId="12323" xr:uid="{3A943FFF-47F2-4566-83A3-A4792B3A6895}"/>
    <cellStyle name="Comma 6 4 2 3 4 3 2" xfId="22703" xr:uid="{963C2C51-D07C-4EF1-836F-064B552DD34A}"/>
    <cellStyle name="Comma 6 4 2 3 4 4" xfId="17037" xr:uid="{4BF15E66-A209-49B7-A4CF-9E18A6B91471}"/>
    <cellStyle name="Comma 6 4 2 3 5" xfId="6061" xr:uid="{76003872-5EC2-46A9-8FC1-C04BD36B24D8}"/>
    <cellStyle name="Comma 6 4 2 3 6" xfId="23739" xr:uid="{296E6C2F-6BD6-483E-AF14-A10836647403}"/>
    <cellStyle name="Comma 6 4 2 3 7" xfId="13864" xr:uid="{746D959C-3662-4C99-8FE8-41D3211A92C6}"/>
    <cellStyle name="Comma 6 4 2 4" xfId="1846" xr:uid="{00000000-0005-0000-0000-000019020000}"/>
    <cellStyle name="Comma 6 4 2 4 2" xfId="3792" xr:uid="{00000000-0005-0000-0000-0000EB010000}"/>
    <cellStyle name="Comma 6 4 2 4 2 2" xfId="8493" xr:uid="{11F2517E-90B9-43D4-A531-70D820BB110C}"/>
    <cellStyle name="Comma 6 4 2 4 2 2 2" xfId="29051" xr:uid="{5D3F05E3-B5F4-4B5A-B7B0-F0D626DE4482}"/>
    <cellStyle name="Comma 6 4 2 4 2 2 3" xfId="27949" xr:uid="{DF10ED8A-76CA-4939-8AE3-5C3F9F877D12}"/>
    <cellStyle name="Comma 6 4 2 4 2 2 4" xfId="18815" xr:uid="{F0BD1ACC-D8F7-475B-8473-26C70B03F65E}"/>
    <cellStyle name="Comma 6 4 2 4 2 3" xfId="11268" xr:uid="{A87A65ED-8BC6-4D59-ADB7-581CEE32892A}"/>
    <cellStyle name="Comma 6 4 2 4 2 3 2" xfId="21648" xr:uid="{F5F6D1E4-3EB0-4D35-9B58-D0768AC8372E}"/>
    <cellStyle name="Comma 6 4 2 4 2 4" xfId="24697" xr:uid="{2542437C-66FF-41B2-A351-8D3E893C2E42}"/>
    <cellStyle name="Comma 6 4 2 4 2 5" xfId="15982" xr:uid="{2EDAD2D7-DE87-4307-9CCC-7F3709B6295A}"/>
    <cellStyle name="Comma 6 4 2 4 3" xfId="3994" xr:uid="{00000000-0005-0000-0000-000079020000}"/>
    <cellStyle name="Comma 6 4 2 4 4" xfId="2732" xr:uid="{00000000-0005-0000-0000-000079020000}"/>
    <cellStyle name="Comma 6 4 2 4 5" xfId="24181" xr:uid="{14555C4D-E2DC-4C65-A180-BF30780800CD}"/>
    <cellStyle name="Comma 6 4 2 4 6" xfId="13862" xr:uid="{B716F32A-2563-4D69-9452-1B5720EFACDE}"/>
    <cellStyle name="Comma 6 4 2 5" xfId="1033" xr:uid="{00000000-0005-0000-0000-00001A020000}"/>
    <cellStyle name="Comma 6 4 2 5 2" xfId="3506" xr:uid="{00000000-0005-0000-0000-0000EC010000}"/>
    <cellStyle name="Comma 6 4 2 5 2 2" xfId="8026" xr:uid="{22043386-799D-422C-AFFD-E10030B42397}"/>
    <cellStyle name="Comma 6 4 2 5 2 2 2" xfId="18347" xr:uid="{E83BD56B-0BF6-4C1C-A0FC-73415693C7E4}"/>
    <cellStyle name="Comma 6 4 2 5 2 3" xfId="10800" xr:uid="{A055E452-6AD0-46A2-9150-684C8EE81D1E}"/>
    <cellStyle name="Comma 6 4 2 5 2 3 2" xfId="21180" xr:uid="{FD07259C-491F-4282-BF05-E05AA4173465}"/>
    <cellStyle name="Comma 6 4 2 5 2 4" xfId="28042" xr:uid="{AB0D79A5-7046-4379-B97B-9FF67A3B8659}"/>
    <cellStyle name="Comma 6 4 2 5 2 5" xfId="28707" xr:uid="{728C6E30-D908-4133-9551-8041B8625DF6}"/>
    <cellStyle name="Comma 6 4 2 5 2 6" xfId="15514" xr:uid="{E681E2F1-0A3E-485F-82BE-B2EFE5BFB5DF}"/>
    <cellStyle name="Comma 6 4 2 5 3" xfId="3886" xr:uid="{00000000-0005-0000-0000-00007A020000}"/>
    <cellStyle name="Comma 6 4 2 5 4" xfId="2727" xr:uid="{00000000-0005-0000-0000-00007A020000}"/>
    <cellStyle name="Comma 6 4 2 5 5" xfId="24230" xr:uid="{37557337-C4E6-4E83-A4D3-8F9C1CABBD1A}"/>
    <cellStyle name="Comma 6 4 2 5 6" xfId="13230" xr:uid="{D760CB7B-62B7-42E4-AC78-2B17DE35FEEC}"/>
    <cellStyle name="Comma 6 4 2 6" xfId="990" xr:uid="{00000000-0005-0000-0000-00001B020000}"/>
    <cellStyle name="Comma 6 4 2 6 2" xfId="7780" xr:uid="{9C30DC47-A626-4592-95DA-27AA9BDCC9BD}"/>
    <cellStyle name="Comma 6 4 2 6 2 2" xfId="18101" xr:uid="{D1153687-345C-41F0-BB03-7423BE9E7345}"/>
    <cellStyle name="Comma 6 4 2 6 3" xfId="10554" xr:uid="{B33130A9-4462-4F55-8D3E-BB7FC87CB7EE}"/>
    <cellStyle name="Comma 6 4 2 6 3 2" xfId="20934" xr:uid="{0A85CBDA-FEFC-43C6-9726-42C30A212C64}"/>
    <cellStyle name="Comma 6 4 2 6 4" xfId="24118" xr:uid="{17C00816-7E82-455E-B619-E2E60AD5F3A9}"/>
    <cellStyle name="Comma 6 4 2 6 5" xfId="27101" xr:uid="{53252F11-717A-4342-8D88-99342B5E4309}"/>
    <cellStyle name="Comma 6 4 2 6 6" xfId="15268" xr:uid="{12D965D1-3977-42AC-AF46-4AEFAED6105F}"/>
    <cellStyle name="Comma 6 4 2 7" xfId="4248" xr:uid="{9D0F1CDD-51D8-420F-A580-798CA98054AE}"/>
    <cellStyle name="Comma 6 4 2 7 2" xfId="9022" xr:uid="{151CD1F6-7D1E-415E-B9A1-A3FC70036F2A}"/>
    <cellStyle name="Comma 6 4 2 7 2 2" xfId="19346" xr:uid="{89CAC9C4-B5A4-47A6-BC94-786D676D0D05}"/>
    <cellStyle name="Comma 6 4 2 7 3" xfId="11799" xr:uid="{80F4224C-A7B2-496E-909B-8710D2E90FF9}"/>
    <cellStyle name="Comma 6 4 2 7 3 2" xfId="22179" xr:uid="{598514D2-D355-4C5D-B450-C06CFABD09DD}"/>
    <cellStyle name="Comma 6 4 2 7 4" xfId="26146" xr:uid="{89C16F5B-0B25-40A7-8002-2E97AA315F59}"/>
    <cellStyle name="Comma 6 4 2 7 5" xfId="26761" xr:uid="{05C0FB14-559D-4022-B696-6A4ADE794936}"/>
    <cellStyle name="Comma 6 4 2 7 6" xfId="16513" xr:uid="{823EFCE0-28BB-4D0E-9049-77A01C8989EF}"/>
    <cellStyle name="Comma 6 4 2 8" xfId="5401" xr:uid="{FCA6A798-7CF4-4536-AAAF-8BD171545EDB}"/>
    <cellStyle name="Comma 6 4 2 8 2" xfId="14493" xr:uid="{E70DD1DD-437B-43E5-A3F1-9DD273FEBD1C}"/>
    <cellStyle name="Comma 6 4 2 9" xfId="7008" xr:uid="{B996FB9E-89F6-4BFB-8B78-18D7ED3F60E1}"/>
    <cellStyle name="Comma 6 4 2 9 2" xfId="17326" xr:uid="{13735311-9E5D-482A-8590-B0A836520EDB}"/>
    <cellStyle name="Comma 6 4 3" xfId="1076" xr:uid="{00000000-0005-0000-0000-00001C020000}"/>
    <cellStyle name="Comma 6 4 3 10" xfId="25752" xr:uid="{C185D753-C8E9-4F4B-927A-EC7280366064}"/>
    <cellStyle name="Comma 6 4 3 11" xfId="12984" xr:uid="{0DF5B791-BB72-4B6E-83B3-1A1B61B62F57}"/>
    <cellStyle name="Comma 6 4 3 2" xfId="1444" xr:uid="{00000000-0005-0000-0000-00001D020000}"/>
    <cellStyle name="Comma 6 4 3 2 2" xfId="1850" xr:uid="{00000000-0005-0000-0000-00001E020000}"/>
    <cellStyle name="Comma 6 4 3 2 2 2" xfId="6545" xr:uid="{AD12C45A-2379-45C5-A7DE-336999C70304}"/>
    <cellStyle name="Comma 6 4 3 2 2 2 2" xfId="25890" xr:uid="{C0E593DE-23D0-4E2E-B296-96933058DA9D}"/>
    <cellStyle name="Comma 6 4 3 2 2 2 2 2" xfId="28797" xr:uid="{703AC2C1-1A7E-409B-9003-435047D6C8D8}"/>
    <cellStyle name="Comma 6 4 3 2 2 2 3" xfId="28855" xr:uid="{EF5E75EF-34FE-44D2-84F7-A3396CA8C05D}"/>
    <cellStyle name="Comma 6 4 3 2 2 2 4" xfId="15986" xr:uid="{B914AC43-1783-4242-9FC5-802DB28FA942}"/>
    <cellStyle name="Comma 6 4 3 2 2 3" xfId="8497" xr:uid="{4F1816AC-1286-42F9-B46B-3DB767F5DCFA}"/>
    <cellStyle name="Comma 6 4 3 2 2 3 2" xfId="29055" xr:uid="{E8CC4D7B-F0F2-4FAB-83EC-CEAC9E7BE1E9}"/>
    <cellStyle name="Comma 6 4 3 2 2 3 3" xfId="28378" xr:uid="{97FCDC12-F81C-4C38-B2B3-7779FDE550B5}"/>
    <cellStyle name="Comma 6 4 3 2 2 3 4" xfId="18819" xr:uid="{CB658B0C-6534-4255-9411-44FFE661484B}"/>
    <cellStyle name="Comma 6 4 3 2 2 4" xfId="11272" xr:uid="{02B485A9-ED09-4641-992C-DAA9A6B057B9}"/>
    <cellStyle name="Comma 6 4 3 2 2 4 2" xfId="21652" xr:uid="{CE4E49FF-6FFF-420C-B18A-3688B8956051}"/>
    <cellStyle name="Comma 6 4 3 2 2 5" xfId="23249" xr:uid="{D63F8600-BB90-44C5-B224-7D7F7F286DA5}"/>
    <cellStyle name="Comma 6 4 3 2 2 6" xfId="13866" xr:uid="{E9A4DE10-05E7-43EA-B347-2A3D0E89161E}"/>
    <cellStyle name="Comma 6 4 3 2 3" xfId="3634" xr:uid="{00000000-0005-0000-0000-0000EE010000}"/>
    <cellStyle name="Comma 6 4 3 2 3 2" xfId="8171" xr:uid="{D11506C1-F5C9-4332-A600-9804D7C7CECE}"/>
    <cellStyle name="Comma 6 4 3 2 3 2 2" xfId="27523" xr:uid="{823A3986-194A-4CC9-8350-75615182923F}"/>
    <cellStyle name="Comma 6 4 3 2 3 2 3" xfId="28689" xr:uid="{6A46F68F-18C2-4A20-BE3C-D78B5A36DDB1}"/>
    <cellStyle name="Comma 6 4 3 2 3 2 4" xfId="18492" xr:uid="{3C55E42E-E7FE-4EF1-9063-AD9C3B6C557B}"/>
    <cellStyle name="Comma 6 4 3 2 3 3" xfId="10945" xr:uid="{AE022AA0-4A4B-4A98-98E7-D6687CE4EEB2}"/>
    <cellStyle name="Comma 6 4 3 2 3 3 2" xfId="21325" xr:uid="{DF56265E-FA24-445A-8AF7-88ABE85E269D}"/>
    <cellStyle name="Comma 6 4 3 2 3 4" xfId="25336" xr:uid="{4D9D0F8B-CB67-4B10-AF32-EFA14D60F0C9}"/>
    <cellStyle name="Comma 6 4 3 2 3 5" xfId="15659" xr:uid="{5E2C5A51-0193-4E0C-B093-0191E39BC15E}"/>
    <cellStyle name="Comma 6 4 3 2 4" xfId="3972" xr:uid="{00000000-0005-0000-0000-00007C020000}"/>
    <cellStyle name="Comma 6 4 3 2 5" xfId="2734" xr:uid="{00000000-0005-0000-0000-00007C020000}"/>
    <cellStyle name="Comma 6 4 3 2 5 2" xfId="4686" xr:uid="{1C736A6A-6F02-45F8-8D78-6BB898C5B509}"/>
    <cellStyle name="Comma 6 4 3 2 5 2 2" xfId="19727" xr:uid="{B472DC5B-75A1-4476-916D-4C3FE3DD420F}"/>
    <cellStyle name="Comma 6 4 3 2 5 3" xfId="12180" xr:uid="{F7C1F070-B347-4087-BDE9-CFA441CB4F6E}"/>
    <cellStyle name="Comma 6 4 3 2 5 3 2" xfId="22560" xr:uid="{108CA3CA-12FF-4E1E-B086-23AC37A00665}"/>
    <cellStyle name="Comma 6 4 3 2 5 4" xfId="28033" xr:uid="{7BEFA34E-B344-45AC-AAFD-1AA5D0E5BB84}"/>
    <cellStyle name="Comma 6 4 3 2 5 5" xfId="27196" xr:uid="{70C8B7A8-934B-4DCF-9578-0BFB8EC99F9D}"/>
    <cellStyle name="Comma 6 4 3 2 5 6" xfId="16894" xr:uid="{F6953D75-6589-4F43-8761-EC50F1F75B18}"/>
    <cellStyle name="Comma 6 4 3 2 6" xfId="6062" xr:uid="{93007FC0-263D-4904-A887-79BF60F7E200}"/>
    <cellStyle name="Comma 6 4 3 2 7" xfId="23031" xr:uid="{08A86AA9-736F-468F-AF4D-DFE8513BAEB2}"/>
    <cellStyle name="Comma 6 4 3 2 8" xfId="13396" xr:uid="{D69A5852-87D6-4356-9BF2-FD63077F7DA2}"/>
    <cellStyle name="Comma 6 4 3 3" xfId="1851" xr:uid="{00000000-0005-0000-0000-00001F020000}"/>
    <cellStyle name="Comma 6 4 3 3 2" xfId="3796" xr:uid="{00000000-0005-0000-0000-0000F0010000}"/>
    <cellStyle name="Comma 6 4 3 3 2 2" xfId="8498" xr:uid="{93CCEAB4-EAF8-4543-9536-3A348D92B38C}"/>
    <cellStyle name="Comma 6 4 3 3 2 2 2" xfId="29056" xr:uid="{3214B893-1F26-4CAF-B0EC-DF60FDE3AB23}"/>
    <cellStyle name="Comma 6 4 3 3 2 2 3" xfId="26673" xr:uid="{A7A8B9A9-F2B3-4C43-B0CF-B165A225AA7A}"/>
    <cellStyle name="Comma 6 4 3 3 2 2 4" xfId="18820" xr:uid="{59D48A11-069A-4D9A-A378-D385A2693AF5}"/>
    <cellStyle name="Comma 6 4 3 3 2 3" xfId="11273" xr:uid="{35149F96-9A76-4584-86B4-FE06F3624933}"/>
    <cellStyle name="Comma 6 4 3 3 2 3 2" xfId="21653" xr:uid="{3D094FBE-60C1-4A3A-9E21-2116CE93756A}"/>
    <cellStyle name="Comma 6 4 3 3 2 4" xfId="24793" xr:uid="{D7934684-8B75-4462-BD90-42696E7791E5}"/>
    <cellStyle name="Comma 6 4 3 3 2 5" xfId="15987" xr:uid="{66FDCD2C-C80D-4F41-9425-6EA2E329DC01}"/>
    <cellStyle name="Comma 6 4 3 3 3" xfId="3935" xr:uid="{00000000-0005-0000-0000-00007D020000}"/>
    <cellStyle name="Comma 6 4 3 3 4" xfId="2735" xr:uid="{00000000-0005-0000-0000-00007D020000}"/>
    <cellStyle name="Comma 6 4 3 3 4 2" xfId="4830" xr:uid="{9D0A4B1E-D2BE-4F10-B850-AA72C8CBCD40}"/>
    <cellStyle name="Comma 6 4 3 3 4 2 2" xfId="19871" xr:uid="{33E7D847-C625-4394-BB94-0FDF40BB3BDA}"/>
    <cellStyle name="Comma 6 4 3 3 4 3" xfId="12324" xr:uid="{191EB80F-AE0C-4443-A14C-07DA9A556777}"/>
    <cellStyle name="Comma 6 4 3 3 4 3 2" xfId="22704" xr:uid="{7985C54A-8F17-42A8-B6D7-E22B56258745}"/>
    <cellStyle name="Comma 6 4 3 3 4 4" xfId="17038" xr:uid="{D45B8002-A202-4BCD-AA95-81918710B7E1}"/>
    <cellStyle name="Comma 6 4 3 3 5" xfId="6063" xr:uid="{B802B03F-341C-426F-B65C-8F1E9F6FA5B1}"/>
    <cellStyle name="Comma 6 4 3 3 6" xfId="24317" xr:uid="{6C3B83B7-AB6F-4139-B62C-3A2090C95D75}"/>
    <cellStyle name="Comma 6 4 3 3 7" xfId="13867" xr:uid="{2D7F72B3-5C9D-4D43-8097-F51107CD20BD}"/>
    <cellStyle name="Comma 6 4 3 4" xfId="1849" xr:uid="{00000000-0005-0000-0000-000020020000}"/>
    <cellStyle name="Comma 6 4 3 4 2" xfId="3795" xr:uid="{00000000-0005-0000-0000-0000F1010000}"/>
    <cellStyle name="Comma 6 4 3 4 2 2" xfId="8496" xr:uid="{45249CC8-DA15-424D-8384-98443EFB85A8}"/>
    <cellStyle name="Comma 6 4 3 4 2 2 2" xfId="29054" xr:uid="{9AD8FDAC-6849-4C52-8278-325AF5EEE72C}"/>
    <cellStyle name="Comma 6 4 3 4 2 2 3" xfId="27344" xr:uid="{6C43F601-28BC-4AF1-B3D3-DD694F5B1BC7}"/>
    <cellStyle name="Comma 6 4 3 4 2 2 4" xfId="18818" xr:uid="{E78D8E6D-9C26-4E16-86D5-D8D7D47AE142}"/>
    <cellStyle name="Comma 6 4 3 4 2 3" xfId="11271" xr:uid="{174CB3CF-E647-4E27-81BA-F41BB9A757F4}"/>
    <cellStyle name="Comma 6 4 3 4 2 3 2" xfId="21651" xr:uid="{E2DE2254-7525-45E3-8C92-2D158EFD0D57}"/>
    <cellStyle name="Comma 6 4 3 4 2 4" xfId="25905" xr:uid="{F630F7CF-7A83-4B87-BA29-196F0A0BD354}"/>
    <cellStyle name="Comma 6 4 3 4 2 5" xfId="15985" xr:uid="{C31F2F02-64E5-47EE-9C57-4153298F09DC}"/>
    <cellStyle name="Comma 6 4 3 4 3" xfId="4020" xr:uid="{00000000-0005-0000-0000-00007E020000}"/>
    <cellStyle name="Comma 6 4 3 4 4" xfId="2733" xr:uid="{00000000-0005-0000-0000-00007E020000}"/>
    <cellStyle name="Comma 6 4 3 4 5" xfId="25743" xr:uid="{4A2F163C-EE7C-4407-B8B1-3CDF88004E9B}"/>
    <cellStyle name="Comma 6 4 3 4 6" xfId="13865" xr:uid="{9834AB62-383F-46CA-A6B4-E5D2A634335B}"/>
    <cellStyle name="Comma 6 4 3 5" xfId="1409" xr:uid="{00000000-0005-0000-0000-000021020000}"/>
    <cellStyle name="Comma 6 4 3 5 2" xfId="6276" xr:uid="{312CF7AB-3E19-4B05-934D-29D299573524}"/>
    <cellStyle name="Comma 6 4 3 5 2 2" xfId="28553" xr:uid="{0944A8B4-E7CE-4587-ABF8-EF9D65322E49}"/>
    <cellStyle name="Comma 6 4 3 5 2 3" xfId="27467" xr:uid="{4D89C1AD-979A-481C-B562-DBF4E1117DE0}"/>
    <cellStyle name="Comma 6 4 3 5 2 4" xfId="15617" xr:uid="{E6C61406-6461-43B2-B5BA-9E2714ACCB35}"/>
    <cellStyle name="Comma 6 4 3 5 3" xfId="8129" xr:uid="{6FC8236F-8D46-4C37-B0D9-B84C4949BBEB}"/>
    <cellStyle name="Comma 6 4 3 5 3 2" xfId="18450" xr:uid="{B517B340-B768-4507-99F5-D7A9A538EBD2}"/>
    <cellStyle name="Comma 6 4 3 5 4" xfId="10903" xr:uid="{341BEA9A-7F80-4ABB-BA53-5F6D6B7BF383}"/>
    <cellStyle name="Comma 6 4 3 5 4 2" xfId="21283" xr:uid="{98ADA1D5-043A-42AD-9520-E86C318F85D5}"/>
    <cellStyle name="Comma 6 4 3 5 5" xfId="24523" xr:uid="{98D499B0-2DA2-46C7-88BA-8A1363D27DDB}"/>
    <cellStyle name="Comma 6 4 3 5 6" xfId="13333" xr:uid="{6B71AE40-122E-483D-AD74-AC3DE1D08314}"/>
    <cellStyle name="Comma 6 4 3 6" xfId="4552" xr:uid="{C96BB662-AF61-4691-83E5-0751E01AEF71}"/>
    <cellStyle name="Comma 6 4 3 6 2" xfId="9268" xr:uid="{FE984AAC-FA08-44DC-BB34-41270AF8C517}"/>
    <cellStyle name="Comma 6 4 3 6 2 2" xfId="19592" xr:uid="{C5168876-C100-4D1B-B27E-7DACEBCCF747}"/>
    <cellStyle name="Comma 6 4 3 6 3" xfId="12045" xr:uid="{AE828A86-7314-4CC6-9FCB-72B351C37423}"/>
    <cellStyle name="Comma 6 4 3 6 3 2" xfId="22425" xr:uid="{6FA831CE-1B44-4536-ADA6-83ED6FAB1C7C}"/>
    <cellStyle name="Comma 6 4 3 6 4" xfId="24449" xr:uid="{55443B12-2E82-4337-A196-D8C0299A4E94}"/>
    <cellStyle name="Comma 6 4 3 6 5" xfId="27027" xr:uid="{06955737-45AB-4F48-80C7-AB63237866CD}"/>
    <cellStyle name="Comma 6 4 3 6 6" xfId="16759" xr:uid="{28816087-88EF-4AB0-A77D-C8CDABEE9139}"/>
    <cellStyle name="Comma 6 4 3 7" xfId="5403" xr:uid="{0F032176-27F2-46C3-822D-4101BF127664}"/>
    <cellStyle name="Comma 6 4 3 7 2" xfId="27209" xr:uid="{806248FB-9AA5-4E84-88CD-D3C706B358FF}"/>
    <cellStyle name="Comma 6 4 3 7 3" xfId="28712" xr:uid="{E0356594-9013-4195-920A-4F77F5AD8742}"/>
    <cellStyle name="Comma 6 4 3 7 4" xfId="14495" xr:uid="{A2B1D20A-F6D6-4513-9DEC-EC80CAF66ACC}"/>
    <cellStyle name="Comma 6 4 3 8" xfId="7010" xr:uid="{EDC9EDE8-6BAE-445C-8746-00402F07BB0B}"/>
    <cellStyle name="Comma 6 4 3 8 2" xfId="17328" xr:uid="{852363A1-74E5-40A5-BC46-0339CABB9EDA}"/>
    <cellStyle name="Comma 6 4 3 9" xfId="9781" xr:uid="{63EF062D-B2CC-4C1B-A0E5-DC4E0938F97B}"/>
    <cellStyle name="Comma 6 4 3 9 2" xfId="20161" xr:uid="{2EF4B782-98B7-41B5-8CCD-98E379998DBA}"/>
    <cellStyle name="Comma 6 4 4" xfId="1442" xr:uid="{00000000-0005-0000-0000-000022020000}"/>
    <cellStyle name="Comma 6 4 4 10" xfId="13394" xr:uid="{BE07ACB5-2D06-4B07-96DC-217ABBEAF225}"/>
    <cellStyle name="Comma 6 4 4 2" xfId="1852" xr:uid="{00000000-0005-0000-0000-000023020000}"/>
    <cellStyle name="Comma 6 4 4 2 2" xfId="3797" xr:uid="{00000000-0005-0000-0000-0000F4010000}"/>
    <cellStyle name="Comma 6 4 4 2 2 2" xfId="8499" xr:uid="{DB7F41D0-A416-4E41-83C4-8580CBF4EC3C}"/>
    <cellStyle name="Comma 6 4 4 2 2 2 2" xfId="29057" xr:uid="{3BD404A5-979A-4DD8-8783-0F6230F48B37}"/>
    <cellStyle name="Comma 6 4 4 2 2 2 3" xfId="28494" xr:uid="{174826B1-F7FA-4C46-9EED-C6870D3F47DB}"/>
    <cellStyle name="Comma 6 4 4 2 2 2 4" xfId="18821" xr:uid="{B43F9CF2-EB78-4FB1-9396-1B5E8A5C4880}"/>
    <cellStyle name="Comma 6 4 4 2 2 3" xfId="11274" xr:uid="{9306EB87-BF1B-4C18-8203-436865B55459}"/>
    <cellStyle name="Comma 6 4 4 2 2 3 2" xfId="21654" xr:uid="{922DA60D-987E-4D4D-B9A3-C5C0C344E62D}"/>
    <cellStyle name="Comma 6 4 4 2 2 4" xfId="25037" xr:uid="{483F745D-0E71-4516-A6E9-40DE922169C2}"/>
    <cellStyle name="Comma 6 4 4 2 2 5" xfId="15988" xr:uid="{7A48AB5E-390B-4A39-82DE-78C77FA755C1}"/>
    <cellStyle name="Comma 6 4 4 2 3" xfId="3963" xr:uid="{00000000-0005-0000-0000-000080020000}"/>
    <cellStyle name="Comma 6 4 4 2 4" xfId="2737" xr:uid="{00000000-0005-0000-0000-000080020000}"/>
    <cellStyle name="Comma 6 4 4 2 5" xfId="23766" xr:uid="{2C0D48AF-C524-4EB2-9D63-ECD678ABB554}"/>
    <cellStyle name="Comma 6 4 4 2 6" xfId="13868" xr:uid="{0B242B5E-7EB9-4BDC-A25D-135769CE00A7}"/>
    <cellStyle name="Comma 6 4 4 3" xfId="2738" xr:uid="{00000000-0005-0000-0000-000081020000}"/>
    <cellStyle name="Comma 6 4 4 3 2" xfId="5048" xr:uid="{64D141FE-D9A1-4136-AAFC-DA903CCE36EA}"/>
    <cellStyle name="Comma 6 4 4 3 2 2" xfId="9721" xr:uid="{CE4FE7DA-36B7-4ECF-A6A2-5E81272760BB}"/>
    <cellStyle name="Comma 6 4 4 3 2 2 2" xfId="20090" xr:uid="{AF2F5700-0438-4B18-B3B2-20C52B61ADD7}"/>
    <cellStyle name="Comma 6 4 4 3 2 3" xfId="12543" xr:uid="{EF716F0A-6C4F-43B1-AB61-CAE264610A2A}"/>
    <cellStyle name="Comma 6 4 4 3 2 3 2" xfId="22923" xr:uid="{77C3B712-D357-48EB-BC6E-C609315D3397}"/>
    <cellStyle name="Comma 6 4 4 3 2 4" xfId="26453" xr:uid="{CA928384-DDAF-4A33-B065-FADB05750FB7}"/>
    <cellStyle name="Comma 6 4 4 3 2 5" xfId="28187" xr:uid="{4A40A09F-A939-456E-B5BC-A608C2D57773}"/>
    <cellStyle name="Comma 6 4 4 3 2 6" xfId="17257" xr:uid="{6AEA3DDA-80EB-4C00-8635-06D1FB9C651D}"/>
    <cellStyle name="Comma 6 4 4 3 3" xfId="25281" xr:uid="{08C3D657-4398-4F12-A40D-3CB376C6A7E2}"/>
    <cellStyle name="Comma 6 4 4 4" xfId="2736" xr:uid="{00000000-0005-0000-0000-000082020000}"/>
    <cellStyle name="Comma 6 4 4 5" xfId="4684" xr:uid="{B4A9EA53-1B4C-4E4F-99AE-3CBD735680F1}"/>
    <cellStyle name="Comma 6 4 4 5 2" xfId="9396" xr:uid="{64D3FB17-2C3A-4EA3-9187-F58B9D4C49BC}"/>
    <cellStyle name="Comma 6 4 4 5 2 2" xfId="19725" xr:uid="{96C18177-2279-474E-A7EE-D63DA7D30822}"/>
    <cellStyle name="Comma 6 4 4 5 3" xfId="12178" xr:uid="{4CC1570D-1562-4BCE-AB2A-6D035A87BCC0}"/>
    <cellStyle name="Comma 6 4 4 5 3 2" xfId="22558" xr:uid="{76800FE1-FA7C-4BF7-8E34-C19444F0E8CF}"/>
    <cellStyle name="Comma 6 4 4 5 4" xfId="26158" xr:uid="{3ABFE635-CE26-4B8B-88DA-65C8CB538D2B}"/>
    <cellStyle name="Comma 6 4 4 5 5" xfId="26283" xr:uid="{DA170E88-ACF0-4860-99AB-9A73491AB91C}"/>
    <cellStyle name="Comma 6 4 4 5 6" xfId="16892" xr:uid="{1BF01011-CE9F-4E47-B765-9553D687F87B}"/>
    <cellStyle name="Comma 6 4 4 6" xfId="5404" xr:uid="{6D7904D2-476F-40BC-904E-B0753EEC78F5}"/>
    <cellStyle name="Comma 6 4 4 6 2" xfId="14496" xr:uid="{6B2364CA-5EA6-40CD-90DD-91A07BEBC168}"/>
    <cellStyle name="Comma 6 4 4 7" xfId="7011" xr:uid="{ED3249CF-016F-469D-AB88-8625DD0FEBD2}"/>
    <cellStyle name="Comma 6 4 4 7 2" xfId="17329" xr:uid="{27CB9CCD-66C3-4865-8BE8-D259022164BB}"/>
    <cellStyle name="Comma 6 4 4 8" xfId="9782" xr:uid="{AFC68277-DB5E-41CE-B0D7-0A55CAF8196E}"/>
    <cellStyle name="Comma 6 4 4 8 2" xfId="20162" xr:uid="{A8951E15-EAE8-4213-AE39-DE47F5563E88}"/>
    <cellStyle name="Comma 6 4 4 9" xfId="24159" xr:uid="{EB052171-35D6-4251-A457-2EBFF25DABDA}"/>
    <cellStyle name="Comma 6 4 5" xfId="1853" xr:uid="{00000000-0005-0000-0000-000024020000}"/>
    <cellStyle name="Comma 6 4 5 2" xfId="3798" xr:uid="{00000000-0005-0000-0000-0000F5010000}"/>
    <cellStyle name="Comma 6 4 5 2 2" xfId="8500" xr:uid="{16DFCAF2-5E6E-4C61-8894-5FB82267B0AC}"/>
    <cellStyle name="Comma 6 4 5 2 2 2" xfId="29058" xr:uid="{7DDB5C93-40E8-471E-9FDF-AC80AD76D99A}"/>
    <cellStyle name="Comma 6 4 5 2 2 3" xfId="28837" xr:uid="{69F21E26-F2F3-4FE3-BCA8-A1961E2FB63C}"/>
    <cellStyle name="Comma 6 4 5 2 2 4" xfId="18822" xr:uid="{C0852ADE-D902-4100-AB30-BE59EEAAA2BD}"/>
    <cellStyle name="Comma 6 4 5 2 3" xfId="11275" xr:uid="{C8C920E8-5C24-4BD3-93BC-6E0B4C203511}"/>
    <cellStyle name="Comma 6 4 5 2 3 2" xfId="21655" xr:uid="{F4A35105-FA5A-4C86-B5BA-46D97606AFBB}"/>
    <cellStyle name="Comma 6 4 5 2 4" xfId="23833" xr:uid="{77A1F01A-A6FA-46D7-9ECA-E05219F7CC27}"/>
    <cellStyle name="Comma 6 4 5 2 5" xfId="15989" xr:uid="{C83214FF-93C2-4FED-A02A-3242CC5DF370}"/>
    <cellStyle name="Comma 6 4 5 3" xfId="3913" xr:uid="{00000000-0005-0000-0000-000083020000}"/>
    <cellStyle name="Comma 6 4 5 4" xfId="2739" xr:uid="{00000000-0005-0000-0000-000083020000}"/>
    <cellStyle name="Comma 6 4 5 4 2" xfId="4831" xr:uid="{797F19A8-7E39-4444-B781-B780CBB63009}"/>
    <cellStyle name="Comma 6 4 5 4 2 2" xfId="19872" xr:uid="{E0ADCFD5-ED3E-4B7A-92AE-00E7F46792D9}"/>
    <cellStyle name="Comma 6 4 5 4 3" xfId="12325" xr:uid="{AAF1832D-5770-4F97-BF1F-46B82BAFEB12}"/>
    <cellStyle name="Comma 6 4 5 4 3 2" xfId="22705" xr:uid="{92E78CA1-BCBA-40FF-AE36-C74E77040731}"/>
    <cellStyle name="Comma 6 4 5 4 4" xfId="17039" xr:uid="{2EDBD661-CCC9-475D-B6D3-208A77BF48A1}"/>
    <cellStyle name="Comma 6 4 5 5" xfId="6064" xr:uid="{0D2AA6B5-ACFF-4376-BAC5-0BC057F85225}"/>
    <cellStyle name="Comma 6 4 5 6" xfId="24658" xr:uid="{7FD38817-F782-4693-B9BB-FE9AD5EC04C5}"/>
    <cellStyle name="Comma 6 4 5 7" xfId="13869" xr:uid="{CB29B9E8-5FB3-49EC-9BFF-FDB047192D71}"/>
    <cellStyle name="Comma 6 4 6" xfId="1652" xr:uid="{00000000-0005-0000-0000-000025020000}"/>
    <cellStyle name="Comma 6 4 6 2" xfId="3748" xr:uid="{00000000-0005-0000-0000-0000F6010000}"/>
    <cellStyle name="Comma 6 4 6 2 2" xfId="8363" xr:uid="{849D368B-A738-4B64-8E42-47C1D6D7CA32}"/>
    <cellStyle name="Comma 6 4 6 2 2 2" xfId="26506" xr:uid="{9A180C6A-9963-4E72-8BEF-767C454068F7}"/>
    <cellStyle name="Comma 6 4 6 2 2 3" xfId="26943" xr:uid="{247158DB-A0B9-4F11-8D93-83A804A93DD3}"/>
    <cellStyle name="Comma 6 4 6 2 2 4" xfId="18684" xr:uid="{6774BF1B-BE54-489D-A2A9-A6ED1C0975C6}"/>
    <cellStyle name="Comma 6 4 6 2 3" xfId="11137" xr:uid="{8FB062B4-FF94-4D88-BCED-3B3BCB162DA7}"/>
    <cellStyle name="Comma 6 4 6 2 3 2" xfId="21517" xr:uid="{3B31FDF3-92D2-4B92-8C20-6A729DD46425}"/>
    <cellStyle name="Comma 6 4 6 2 4" xfId="23279" xr:uid="{12A033EB-51AD-4716-8315-32D35702DADB}"/>
    <cellStyle name="Comma 6 4 6 2 5" xfId="15851" xr:uid="{509D098C-5E43-4C12-AA5B-15A97087D10F}"/>
    <cellStyle name="Comma 6 4 6 3" xfId="4008" xr:uid="{00000000-0005-0000-0000-000084020000}"/>
    <cellStyle name="Comma 6 4 6 4" xfId="2740" xr:uid="{00000000-0005-0000-0000-000084020000}"/>
    <cellStyle name="Comma 6 4 6 5" xfId="23724" xr:uid="{C89E83E2-38FB-40A0-BB4C-FBCD305CB839}"/>
    <cellStyle name="Comma 6 4 6 6" xfId="13682" xr:uid="{E61B9858-F155-4CC6-8177-6AACEB1AE64A}"/>
    <cellStyle name="Comma 6 4 7" xfId="1045" xr:uid="{00000000-0005-0000-0000-000026020000}"/>
    <cellStyle name="Comma 6 4 7 2" xfId="3446" xr:uid="{00000000-0005-0000-0000-0000F7010000}"/>
    <cellStyle name="Comma 6 4 7 2 2" xfId="7966" xr:uid="{E7C44A9C-86EF-4C11-B307-900ADB65588C}"/>
    <cellStyle name="Comma 6 4 7 2 2 2" xfId="18287" xr:uid="{6DFB4A8D-3AD6-4F43-B38D-81A70161BACC}"/>
    <cellStyle name="Comma 6 4 7 2 3" xfId="10740" xr:uid="{D1EE8D11-ED8A-4536-96E1-15E4B41A3138}"/>
    <cellStyle name="Comma 6 4 7 2 3 2" xfId="21120" xr:uid="{B210D7F3-358B-4B7E-A845-E390467FFAD2}"/>
    <cellStyle name="Comma 6 4 7 2 4" xfId="27654" xr:uid="{8570AD3A-684C-4952-B83F-B4007D6A686C}"/>
    <cellStyle name="Comma 6 4 7 2 5" xfId="26409" xr:uid="{A124CD6B-99D1-4210-9E02-A8469BEDF175}"/>
    <cellStyle name="Comma 6 4 7 2 6" xfId="15454" xr:uid="{62D3D46D-C03F-42C9-9BB3-C543D159A219}"/>
    <cellStyle name="Comma 6 4 7 3" xfId="3958" xr:uid="{00000000-0005-0000-0000-000085020000}"/>
    <cellStyle name="Comma 6 4 7 4" xfId="2726" xr:uid="{00000000-0005-0000-0000-000085020000}"/>
    <cellStyle name="Comma 6 4 7 5" xfId="23141" xr:uid="{7F6F72CE-0E15-43B1-BA6C-533FB3D54418}"/>
    <cellStyle name="Comma 6 4 7 6" xfId="13170" xr:uid="{D2E42DA4-6CED-420B-8613-6D45FACA5EA8}"/>
    <cellStyle name="Comma 6 4 8" xfId="958" xr:uid="{00000000-0005-0000-0000-000027020000}"/>
    <cellStyle name="Comma 6 4 8 2" xfId="7723" xr:uid="{2BC006DE-E39F-4B32-8C3A-1DD21EC6C0EE}"/>
    <cellStyle name="Comma 6 4 8 2 2" xfId="18043" xr:uid="{52C265E9-8A7C-4563-8867-B860F6C6E430}"/>
    <cellStyle name="Comma 6 4 8 3" xfId="10496" xr:uid="{43614E23-F297-48CC-9DC4-6A4CE1CD25CF}"/>
    <cellStyle name="Comma 6 4 8 3 2" xfId="20876" xr:uid="{A346E530-DC36-4D6B-892D-4090FE82580C}"/>
    <cellStyle name="Comma 6 4 8 4" xfId="25673" xr:uid="{6E98E9B7-EB0B-47B9-8FB6-4526B49F4211}"/>
    <cellStyle name="Comma 6 4 8 5" xfId="27867" xr:uid="{01A1AE2E-D725-49AC-991A-D2997B6FD038}"/>
    <cellStyle name="Comma 6 4 8 6" xfId="15210" xr:uid="{6D566065-DF49-436C-9225-53B37D83B291}"/>
    <cellStyle name="Comma 6 4 9" xfId="4295" xr:uid="{E7274E11-9955-4E96-A050-BFE0C4A3763D}"/>
    <cellStyle name="Comma 6 4 9 2" xfId="9069" xr:uid="{B07713BD-4CD1-474F-9804-3E2C7D9DA692}"/>
    <cellStyle name="Comma 6 4 9 2 2" xfId="19393" xr:uid="{423098A7-CF09-4893-9A46-5C35D9342AB8}"/>
    <cellStyle name="Comma 6 4 9 3" xfId="11846" xr:uid="{13E34DC2-A21A-4C11-8403-B16C5EE7ECDF}"/>
    <cellStyle name="Comma 6 4 9 3 2" xfId="22226" xr:uid="{4F62CC07-BF76-4D01-AE72-78E70D23083D}"/>
    <cellStyle name="Comma 6 4 9 4" xfId="27964" xr:uid="{B8D36182-9D30-4BA9-BDC2-CC920F510747}"/>
    <cellStyle name="Comma 6 4 9 5" xfId="27852" xr:uid="{98ADBC4D-3D43-4558-ABEB-CCC2FDB4D64F}"/>
    <cellStyle name="Comma 6 4 9 6" xfId="16560" xr:uid="{480D3B1D-BB8A-4B07-8CB1-70564234B6F6}"/>
    <cellStyle name="Comma 6 5" xfId="1022" xr:uid="{00000000-0005-0000-0000-000028020000}"/>
    <cellStyle name="Comma 6 5 10" xfId="26009" xr:uid="{50A9D757-E14D-4DB0-8376-8D2B15A3299B}"/>
    <cellStyle name="Comma 6 5 11" xfId="13273" xr:uid="{710A2ED7-E6E4-48D1-84A9-1787899B98FB}"/>
    <cellStyle name="Comma 6 5 2" xfId="1445" xr:uid="{00000000-0005-0000-0000-000029020000}"/>
    <cellStyle name="Comma 6 5 2 2" xfId="1855" xr:uid="{00000000-0005-0000-0000-00002A020000}"/>
    <cellStyle name="Comma 6 5 2 2 2" xfId="6547" xr:uid="{FDC3DA02-8677-4B8C-9B79-F18990139D95}"/>
    <cellStyle name="Comma 6 5 2 2 2 2" xfId="27696" xr:uid="{42EF10AD-98F8-44EA-83CA-F76315C0B30E}"/>
    <cellStyle name="Comma 6 5 2 2 2 3" xfId="26250" xr:uid="{8E3DA37B-0905-4560-B324-2412D25357E8}"/>
    <cellStyle name="Comma 6 5 2 2 2 4" xfId="15991" xr:uid="{A8240E58-03E7-4377-8888-E12B2EA1693C}"/>
    <cellStyle name="Comma 6 5 2 2 3" xfId="8502" xr:uid="{C621E924-42A6-4086-BD0D-EF5B259AACD4}"/>
    <cellStyle name="Comma 6 5 2 2 3 2" xfId="18824" xr:uid="{7034749D-D56B-4A3B-93E1-4965CA0612A4}"/>
    <cellStyle name="Comma 6 5 2 2 4" xfId="11277" xr:uid="{FE3869E9-89C2-470D-A169-D1FD4F09D0E6}"/>
    <cellStyle name="Comma 6 5 2 2 4 2" xfId="21657" xr:uid="{7AEC64A0-EAB2-4986-8226-1BE49B9EF09E}"/>
    <cellStyle name="Comma 6 5 2 2 5" xfId="24806" xr:uid="{6AB236E2-FACA-4501-888B-2FE54D9E9C8D}"/>
    <cellStyle name="Comma 6 5 2 2 6" xfId="13871" xr:uid="{777C542C-EB14-4F45-A122-1683AD703F2C}"/>
    <cellStyle name="Comma 6 5 2 3" xfId="4687" xr:uid="{528ACF2F-8923-4B5F-B507-40BEA69C30E0}"/>
    <cellStyle name="Comma 6 5 2 3 2" xfId="9398" xr:uid="{5153EB27-9B7D-4133-A14B-7ECFB013183F}"/>
    <cellStyle name="Comma 6 5 2 3 2 2" xfId="29343" xr:uid="{A60E418C-CF29-4656-8E42-4A472930B049}"/>
    <cellStyle name="Comma 6 5 2 3 2 3" xfId="27266" xr:uid="{6B3F579C-E1A7-4337-B17D-8C1B931B22FC}"/>
    <cellStyle name="Comma 6 5 2 3 2 4" xfId="19728" xr:uid="{502B1E8B-C584-4F78-9DCE-DEB42F05389A}"/>
    <cellStyle name="Comma 6 5 2 3 3" xfId="12181" xr:uid="{74F7C465-8F4A-435A-97CF-D86F5F04A513}"/>
    <cellStyle name="Comma 6 5 2 3 3 2" xfId="22561" xr:uid="{87FD5CD3-DF2F-4262-8575-B639354B0B55}"/>
    <cellStyle name="Comma 6 5 2 3 4" xfId="24461" xr:uid="{50416DED-D62D-4E88-9E52-38D18A2DD660}"/>
    <cellStyle name="Comma 6 5 2 3 5" xfId="16895" xr:uid="{E4B730A4-07F5-4F76-8FDA-23CB2D76B0E2}"/>
    <cellStyle name="Comma 6 5 2 4" xfId="6304" xr:uid="{16344254-2ED3-46A8-87DD-C1610621DBE9}"/>
    <cellStyle name="Comma 6 5 2 4 2" xfId="28906" xr:uid="{6404B01E-A5E4-4477-AAA8-0C259B952298}"/>
    <cellStyle name="Comma 6 5 2 4 3" xfId="28304" xr:uid="{EEE92FA3-FDFB-4F31-9A70-C3C0B0549C13}"/>
    <cellStyle name="Comma 6 5 2 4 4" xfId="15660" xr:uid="{5230F8BB-8130-4085-A9FE-6F114078F32F}"/>
    <cellStyle name="Comma 6 5 2 5" xfId="8172" xr:uid="{77F9895F-A38D-42F0-B126-247E2F4FDA10}"/>
    <cellStyle name="Comma 6 5 2 5 2" xfId="18493" xr:uid="{D15EA23C-FA95-4DF3-97A6-37677CA93CCF}"/>
    <cellStyle name="Comma 6 5 2 6" xfId="10946" xr:uid="{627F930C-E9B3-4BD4-9B04-A4A2CD0E79C1}"/>
    <cellStyle name="Comma 6 5 2 6 2" xfId="21326" xr:uid="{CFF9D807-2BC5-4A1A-945E-7FC9D19B464F}"/>
    <cellStyle name="Comma 6 5 2 7" xfId="23524" xr:uid="{8167043A-47B0-4CBC-950B-4CF1FE072AF0}"/>
    <cellStyle name="Comma 6 5 2 8" xfId="13397" xr:uid="{FCC1F020-26AC-4618-9E7D-54D7E0D63E9E}"/>
    <cellStyle name="Comma 6 5 3" xfId="1856" xr:uid="{00000000-0005-0000-0000-00002B020000}"/>
    <cellStyle name="Comma 6 5 3 2" xfId="4832" xr:uid="{894329A8-F2A4-4E28-91A4-525D6BF17C74}"/>
    <cellStyle name="Comma 6 5 3 2 2" xfId="9527" xr:uid="{E72B974B-9606-4332-957B-697E22B5D3A2}"/>
    <cellStyle name="Comma 6 5 3 2 2 2" xfId="19873" xr:uid="{D76B8723-9BC7-4483-8403-F455CDF98792}"/>
    <cellStyle name="Comma 6 5 3 2 3" xfId="12326" xr:uid="{2CBAE9BD-FF7B-4F38-88A7-6CE6F9E5F3C1}"/>
    <cellStyle name="Comma 6 5 3 2 3 2" xfId="22706" xr:uid="{B5D1EDB8-ADC7-440D-A0A7-F452B7B48AE5}"/>
    <cellStyle name="Comma 6 5 3 2 4" xfId="26025" xr:uid="{C6AE6E0D-C405-4FE6-9034-9226EB25E102}"/>
    <cellStyle name="Comma 6 5 3 2 5" xfId="26330" xr:uid="{C9156EBF-DA84-4FA7-BA5F-F96F4FE80C16}"/>
    <cellStyle name="Comma 6 5 3 2 6" xfId="17040" xr:uid="{899DA46B-FE0F-49DA-B327-5D4ED24FE1F8}"/>
    <cellStyle name="Comma 6 5 3 3" xfId="6548" xr:uid="{E91DCD7E-080A-4A48-9AF4-6C1A96788110}"/>
    <cellStyle name="Comma 6 5 3 3 2" xfId="15992" xr:uid="{4751F506-B9C4-44F2-AFC2-307A243D05E1}"/>
    <cellStyle name="Comma 6 5 3 4" xfId="8503" xr:uid="{91F3273D-6357-412A-8E20-89F7F4DC402E}"/>
    <cellStyle name="Comma 6 5 3 4 2" xfId="18825" xr:uid="{BFA1AF0B-DE49-4BE2-8D65-D0AE7D2ACE68}"/>
    <cellStyle name="Comma 6 5 3 5" xfId="11278" xr:uid="{40F8EC74-39FD-4E9D-907B-83D561FA9398}"/>
    <cellStyle name="Comma 6 5 3 5 2" xfId="21658" xr:uid="{1E8BA451-C4EE-4CE1-B22F-FBA437A779C9}"/>
    <cellStyle name="Comma 6 5 3 6" xfId="23788" xr:uid="{A61504C3-1661-4BD3-B086-F2F0611AB2AD}"/>
    <cellStyle name="Comma 6 5 3 7" xfId="13872" xr:uid="{A947CBA5-46F4-4BD6-924D-1AB53CC22C84}"/>
    <cellStyle name="Comma 6 5 4" xfId="1854" xr:uid="{00000000-0005-0000-0000-00002C020000}"/>
    <cellStyle name="Comma 6 5 4 2" xfId="6546" xr:uid="{BEDB9D27-1411-4EC3-B1D6-744F0BA7DCF3}"/>
    <cellStyle name="Comma 6 5 4 2 2" xfId="27234" xr:uid="{796DC2C9-9AF9-4F99-99B4-26F4D8957B81}"/>
    <cellStyle name="Comma 6 5 4 2 3" xfId="26835" xr:uid="{D5197C61-3F34-4FEF-8730-8AF2B270E444}"/>
    <cellStyle name="Comma 6 5 4 2 4" xfId="15990" xr:uid="{96CF838F-A7D5-4FFB-AC3D-E5DCA9C0DDB4}"/>
    <cellStyle name="Comma 6 5 4 3" xfId="8501" xr:uid="{139162E8-2A5C-4F6C-8822-3FB924DD30FF}"/>
    <cellStyle name="Comma 6 5 4 3 2" xfId="18823" xr:uid="{BD93E929-2A7E-45D6-BC71-C7A7FA79089C}"/>
    <cellStyle name="Comma 6 5 4 4" xfId="11276" xr:uid="{FC5329C3-031E-4E20-AEB4-2222CF231F3F}"/>
    <cellStyle name="Comma 6 5 4 4 2" xfId="21656" xr:uid="{7EABE42A-4C5D-4093-8D77-A9150C5A14C0}"/>
    <cellStyle name="Comma 6 5 4 5" xfId="24083" xr:uid="{97E80718-446D-486F-9E66-32ADEAA4F3D6}"/>
    <cellStyle name="Comma 6 5 4 6" xfId="13870" xr:uid="{92250AA8-2FB8-4630-8AAE-2975B2133691}"/>
    <cellStyle name="Comma 6 5 5" xfId="3547" xr:uid="{00000000-0005-0000-0000-0000F8010000}"/>
    <cellStyle name="Comma 6 5 5 2" xfId="8069" xr:uid="{6D0D8810-7D7B-4F6C-B7C3-751267FF011B}"/>
    <cellStyle name="Comma 6 5 5 2 2" xfId="27597" xr:uid="{A128F420-E84F-43E7-89C5-70F11EE79F3F}"/>
    <cellStyle name="Comma 6 5 5 2 3" xfId="26781" xr:uid="{33A584DB-256F-4592-A0BD-2A1270436391}"/>
    <cellStyle name="Comma 6 5 5 2 4" xfId="18390" xr:uid="{2DE1C08B-ABDB-4D91-8DF1-BDF95F3EE5B3}"/>
    <cellStyle name="Comma 6 5 5 3" xfId="10843" xr:uid="{DF351CC0-F1A4-4411-ACE7-A1FB15F041A7}"/>
    <cellStyle name="Comma 6 5 5 3 2" xfId="21223" xr:uid="{1125EA0B-9E0D-4DE2-97FD-F4D030545491}"/>
    <cellStyle name="Comma 6 5 5 4" xfId="25017" xr:uid="{4C333155-04FB-4B40-95CB-2A2AD0C86F51}"/>
    <cellStyle name="Comma 6 5 5 5" xfId="15557" xr:uid="{EFB209D9-D4BA-4B1B-A8E0-BE6E7A0BCB8B}"/>
    <cellStyle name="Comma 6 5 6" xfId="3062" xr:uid="{00000000-0005-0000-0000-000086020000}"/>
    <cellStyle name="Comma 6 5 6 2" xfId="28414" xr:uid="{E2EF0D94-4442-4888-8068-9B73ABD70E59}"/>
    <cellStyle name="Comma 6 5 6 3" xfId="27363" xr:uid="{BBA55796-D892-4794-99F6-FDC4F9E5F914}"/>
    <cellStyle name="Comma 6 5 7" xfId="2741" xr:uid="{00000000-0005-0000-0000-000086020000}"/>
    <cellStyle name="Comma 6 5 7 2" xfId="4662" xr:uid="{0C756BCD-2FAB-4DD8-8B47-94D4B43612F4}"/>
    <cellStyle name="Comma 6 5 7 2 2" xfId="19702" xr:uid="{EAF2CD60-F7FB-446E-BD6A-0C0B2BF03A40}"/>
    <cellStyle name="Comma 6 5 7 3" xfId="12155" xr:uid="{F50EACF7-5408-4469-BF8A-74EF709F945F}"/>
    <cellStyle name="Comma 6 5 7 3 2" xfId="22535" xr:uid="{164AE604-F8E0-4315-8D65-6135A3EAB344}"/>
    <cellStyle name="Comma 6 5 7 4" xfId="16869" xr:uid="{94EF8895-6036-4413-87AE-67C01DE2DC44}"/>
    <cellStyle name="Comma 6 5 8" xfId="6065" xr:uid="{4B392FC3-2AA7-4C47-8185-6D47443A15C3}"/>
    <cellStyle name="Comma 6 5 9" xfId="25750" xr:uid="{6F112A62-85D2-40DE-8330-5B3FC1656632}"/>
    <cellStyle name="Comma 6 6" xfId="941" xr:uid="{00000000-0005-0000-0000-00002D020000}"/>
    <cellStyle name="Comma 6 6 2" xfId="3170" xr:uid="{00000000-0005-0000-0000-0000E3010000}"/>
    <cellStyle name="Comma 6 6 2 2" xfId="17983" xr:uid="{B9159AC8-4F83-483C-AA19-3D50F2AB34A4}"/>
    <cellStyle name="Comma 6 6 3" xfId="10436" xr:uid="{51E80211-A679-48C2-A45E-4CE147EDA5A8}"/>
    <cellStyle name="Comma 6 6 3 2" xfId="20816" xr:uid="{A3438AF7-739E-4290-A4D1-43BA57E04254}"/>
    <cellStyle name="Comma 6 6 4" xfId="25160" xr:uid="{F2D40AE4-7468-412E-9C3E-A7494957E6B6}"/>
    <cellStyle name="Comma 6 6 5" xfId="26462" xr:uid="{F5D330CE-001E-4AC1-921C-8F8DC73B4FE2}"/>
    <cellStyle name="Comma 6 6 6" xfId="15150" xr:uid="{595BA8AC-193B-4228-8490-05613EA4CE7B}"/>
    <cellStyle name="Comma 6 7" xfId="23074" xr:uid="{1BF11887-579A-4BDE-B9BA-994CCA232525}"/>
    <cellStyle name="Comma 6 8" xfId="12708" xr:uid="{8C5E4255-10F0-44EA-A73A-7BCBC79F1FD2}"/>
    <cellStyle name="Comma 6 9" xfId="29786" xr:uid="{EA1BD1DB-EC29-4966-9931-13C3D1946027}"/>
    <cellStyle name="Comma 7" xfId="367" xr:uid="{00000000-0005-0000-0000-00002E020000}"/>
    <cellStyle name="Comma 7 10" xfId="368" xr:uid="{00000000-0005-0000-0000-00002F020000}"/>
    <cellStyle name="Comma 7 10 10" xfId="12985" xr:uid="{BF88BAEC-D178-4F39-B9C7-59DECF3739B3}"/>
    <cellStyle name="Comma 7 10 2" xfId="1857" xr:uid="{00000000-0005-0000-0000-000030020000}"/>
    <cellStyle name="Comma 7 10 2 2" xfId="3799" xr:uid="{00000000-0005-0000-0000-0000FF010000}"/>
    <cellStyle name="Comma 7 10 2 2 2" xfId="8504" xr:uid="{EF794FCD-6BFD-4B69-8BA6-9461B32D9A1E}"/>
    <cellStyle name="Comma 7 10 2 2 2 2" xfId="18826" xr:uid="{42D2665D-DA7F-4379-9E31-11887B02F98A}"/>
    <cellStyle name="Comma 7 10 2 2 3" xfId="11279" xr:uid="{12E8A486-FDFF-405A-853B-64701FC0F1EE}"/>
    <cellStyle name="Comma 7 10 2 2 3 2" xfId="21659" xr:uid="{B53DF20B-C634-47A6-B0CB-96F7DE4CBDBC}"/>
    <cellStyle name="Comma 7 10 2 2 4" xfId="28731" xr:uid="{B9D2C10D-9A87-4489-99F3-4E3B2DC5AB3D}"/>
    <cellStyle name="Comma 7 10 2 2 5" xfId="28221" xr:uid="{7820CE1C-E3D3-49E1-83A0-695A8DBF04F3}"/>
    <cellStyle name="Comma 7 10 2 2 6" xfId="15993" xr:uid="{8FBDE2B5-4F36-4314-8ACD-4260C8D75FE8}"/>
    <cellStyle name="Comma 7 10 2 3" xfId="3879" xr:uid="{00000000-0005-0000-0000-000089020000}"/>
    <cellStyle name="Comma 7 10 2 4" xfId="2744" xr:uid="{00000000-0005-0000-0000-000089020000}"/>
    <cellStyle name="Comma 7 10 2 5" xfId="23649" xr:uid="{4F9D7CFE-F998-4438-9EBE-5E4C8EA4F86D}"/>
    <cellStyle name="Comma 7 10 2 6" xfId="13873" xr:uid="{8248F4B2-152A-4A2B-A86A-B33D218C7AB0}"/>
    <cellStyle name="Comma 7 10 3" xfId="1079" xr:uid="{00000000-0005-0000-0000-000031020000}"/>
    <cellStyle name="Comma 7 10 3 2" xfId="23593" xr:uid="{8CBCE06B-AC7A-4B1F-A8B3-48A4610F13E4}"/>
    <cellStyle name="Comma 7 10 3 3" xfId="26000" xr:uid="{12B6C380-8E9D-44BD-9AF6-014DCC8B10ED}"/>
    <cellStyle name="Comma 7 10 4" xfId="959" xr:uid="{00000000-0005-0000-0000-000032020000}"/>
    <cellStyle name="Comma 7 10 4 2" xfId="2743" xr:uid="{00000000-0005-0000-0000-00008B020000}"/>
    <cellStyle name="Comma 7 10 4 3" xfId="24193" xr:uid="{0161EA71-9FCA-4C71-B934-2C68CBB070B1}"/>
    <cellStyle name="Comma 7 10 5" xfId="4553" xr:uid="{7E03C658-0741-45D9-B2FA-E32FB27D792A}"/>
    <cellStyle name="Comma 7 10 5 2" xfId="9269" xr:uid="{985A9908-3A48-48BC-B579-ED8AAB18E71D}"/>
    <cellStyle name="Comma 7 10 5 2 2" xfId="19593" xr:uid="{916ABD0C-E42A-4BB5-87B6-8F0975BD673E}"/>
    <cellStyle name="Comma 7 10 5 3" xfId="12046" xr:uid="{ACB1FEBD-A627-4C90-B8CE-458F40852D0D}"/>
    <cellStyle name="Comma 7 10 5 3 2" xfId="22426" xr:uid="{68B95A02-6052-40D6-8FAA-BF5022674A09}"/>
    <cellStyle name="Comma 7 10 5 4" xfId="26779" xr:uid="{2103411B-CFE8-4E56-88D5-2C2A0A7EC533}"/>
    <cellStyle name="Comma 7 10 5 5" xfId="26097" xr:uid="{0CF688FF-0080-4C47-9B37-0BD9086E9CD9}"/>
    <cellStyle name="Comma 7 10 5 6" xfId="16760" xr:uid="{A2DBC871-B935-41C5-A6DA-89F8AFA67862}"/>
    <cellStyle name="Comma 7 10 6" xfId="5406" xr:uid="{49E98254-D8AD-44B0-B4FD-659FC0EE7C6D}"/>
    <cellStyle name="Comma 7 10 6 2" xfId="27896" xr:uid="{93B7CFC8-1A1D-474A-8DFF-5F18E671A52D}"/>
    <cellStyle name="Comma 7 10 6 3" xfId="27514" xr:uid="{1A605948-6DB1-4D52-AEFC-92D2A1EBA441}"/>
    <cellStyle name="Comma 7 10 6 4" xfId="14498" xr:uid="{567C84CD-87FB-4478-946B-C6DA71563A54}"/>
    <cellStyle name="Comma 7 10 7" xfId="7013" xr:uid="{65A6080A-D63F-4307-90CC-E1FC04BA634B}"/>
    <cellStyle name="Comma 7 10 7 2" xfId="17331" xr:uid="{D32742C9-3FC1-474C-BC60-E6FFC8F8EB58}"/>
    <cellStyle name="Comma 7 10 8" xfId="9784" xr:uid="{7424F039-3EAF-4408-8247-758D497BEFFF}"/>
    <cellStyle name="Comma 7 10 8 2" xfId="20164" xr:uid="{255A7A7C-6F92-4E0C-B8AE-45081E1FFF96}"/>
    <cellStyle name="Comma 7 10 9" xfId="23093" xr:uid="{9B41356A-52F8-47CB-8A17-BE9AB6BC9198}"/>
    <cellStyle name="Comma 7 11" xfId="369" xr:uid="{00000000-0005-0000-0000-000033020000}"/>
    <cellStyle name="Comma 7 11 2" xfId="1653" xr:uid="{00000000-0005-0000-0000-000034020000}"/>
    <cellStyle name="Comma 7 11 2 2" xfId="2746" xr:uid="{00000000-0005-0000-0000-00008D020000}"/>
    <cellStyle name="Comma 7 11 2 3" xfId="25584" xr:uid="{E988CFC6-BDF7-4CEE-A8C7-31384D838844}"/>
    <cellStyle name="Comma 7 11 3" xfId="1080" xr:uid="{00000000-0005-0000-0000-000035020000}"/>
    <cellStyle name="Comma 7 11 3 2" xfId="2747" xr:uid="{00000000-0005-0000-0000-00008E020000}"/>
    <cellStyle name="Comma 7 11 4" xfId="2745" xr:uid="{00000000-0005-0000-0000-00008F020000}"/>
    <cellStyle name="Comma 7 11 5" xfId="5407" xr:uid="{0AC7F988-3057-4EF3-A6F6-E13DF8F4EBD3}"/>
    <cellStyle name="Comma 7 11 5 2" xfId="14499" xr:uid="{90AD52AB-824C-495D-8D4A-FDCA18CAF96C}"/>
    <cellStyle name="Comma 7 11 6" xfId="7014" xr:uid="{BAC11CED-3F8D-4327-BB19-D1E806A98DD4}"/>
    <cellStyle name="Comma 7 11 6 2" xfId="17332" xr:uid="{393645D6-E216-4C58-AED2-9808CC71DF42}"/>
    <cellStyle name="Comma 7 11 7" xfId="9785" xr:uid="{2D4DA246-F5D9-4884-B78F-AC27641A88A5}"/>
    <cellStyle name="Comma 7 11 7 2" xfId="20165" xr:uid="{E83BE6F1-7087-4031-9470-C9AEF461D845}"/>
    <cellStyle name="Comma 7 11 8" xfId="25206" xr:uid="{77D51DBF-9C00-4BA7-89D7-A0A8C45F127A}"/>
    <cellStyle name="Comma 7 11 9" xfId="13683" xr:uid="{031A3F9F-287C-44BA-B524-B668549B389A}"/>
    <cellStyle name="Comma 7 12" xfId="1078" xr:uid="{00000000-0005-0000-0000-000036020000}"/>
    <cellStyle name="Comma 7 12 2" xfId="3412" xr:uid="{00000000-0005-0000-0000-000001020000}"/>
    <cellStyle name="Comma 7 12 2 2" xfId="7932" xr:uid="{AEDDC6B7-D55B-462E-A67C-A03CED5F25A3}"/>
    <cellStyle name="Comma 7 12 2 2 2" xfId="18253" xr:uid="{CF4FD54A-7973-474F-B551-0E4C6EBBBA7E}"/>
    <cellStyle name="Comma 7 12 2 3" xfId="10706" xr:uid="{3B85CBCD-BC7B-418D-B858-0B7D4B617CA1}"/>
    <cellStyle name="Comma 7 12 2 3 2" xfId="21086" xr:uid="{C243D878-E284-4082-AF31-AE75489C8A85}"/>
    <cellStyle name="Comma 7 12 2 4" xfId="15420" xr:uid="{E1CFE679-DF37-4104-AB4D-DF56FAF98DD1}"/>
    <cellStyle name="Comma 7 12 3" xfId="3920" xr:uid="{00000000-0005-0000-0000-000090020000}"/>
    <cellStyle name="Comma 7 12 4" xfId="6066" xr:uid="{AE7C5D9F-FCAF-4D76-B23B-E85E445FDFD9}"/>
    <cellStyle name="Comma 7 12 5" xfId="25437" xr:uid="{721361AA-06B0-4A8F-B4F5-018D29FFD669}"/>
    <cellStyle name="Comma 7 12 6" xfId="13135" xr:uid="{61693A28-8D04-454A-97A3-FEAE3B3C0998}"/>
    <cellStyle name="Comma 7 13" xfId="1051" xr:uid="{00000000-0005-0000-0000-000037020000}"/>
    <cellStyle name="Comma 7 13 2" xfId="3172" xr:uid="{00000000-0005-0000-0000-0000FD010000}"/>
    <cellStyle name="Comma 7 13 2 2" xfId="7665" xr:uid="{C62CCA56-C6D4-4C33-A076-42DB9DD3C6C2}"/>
    <cellStyle name="Comma 7 13 2 2 2" xfId="17985" xr:uid="{D639B851-D6E5-4E1D-8B8A-4A7997224B10}"/>
    <cellStyle name="Comma 7 13 2 3" xfId="10438" xr:uid="{79B61E96-A357-479B-9B65-E7AE62EF568A}"/>
    <cellStyle name="Comma 7 13 2 3 2" xfId="20818" xr:uid="{0827C99A-761A-43ED-8383-5AF2916AFAC3}"/>
    <cellStyle name="Comma 7 13 2 4" xfId="26571" xr:uid="{8525AEE9-5A09-48F3-AE92-64C793C87339}"/>
    <cellStyle name="Comma 7 13 2 5" xfId="27061" xr:uid="{50DB462E-8661-4A9C-B64E-E2C342659ED6}"/>
    <cellStyle name="Comma 7 13 2 6" xfId="15152" xr:uid="{700EE737-E1D9-45EA-8623-50EBF4EEAB73}"/>
    <cellStyle name="Comma 7 13 3" xfId="3937" xr:uid="{00000000-0005-0000-0000-000091020000}"/>
    <cellStyle name="Comma 7 13 4" xfId="2748" xr:uid="{00000000-0005-0000-0000-000091020000}"/>
    <cellStyle name="Comma 7 14" xfId="937" xr:uid="{00000000-0005-0000-0000-000038020000}"/>
    <cellStyle name="Comma 7 14 2" xfId="2742" xr:uid="{00000000-0005-0000-0000-000092020000}"/>
    <cellStyle name="Comma 7 14 3" xfId="25025" xr:uid="{B65094B4-287E-4DFB-92F8-081443B60801}"/>
    <cellStyle name="Comma 7 15" xfId="4296" xr:uid="{7A74EBD6-2FA1-4B6F-BE4B-D6F82E75C52D}"/>
    <cellStyle name="Comma 7 15 2" xfId="9070" xr:uid="{7286C786-71B3-4AAC-A01D-C65DCD4B3CFA}"/>
    <cellStyle name="Comma 7 15 2 2" xfId="19394" xr:uid="{5068FB87-D8E9-43EC-805A-EC999409C349}"/>
    <cellStyle name="Comma 7 15 3" xfId="11847" xr:uid="{C261ED10-E6FB-4584-980A-637DB0FC14C4}"/>
    <cellStyle name="Comma 7 15 3 2" xfId="22227" xr:uid="{76A09D29-9733-4F07-8A85-D5CCF1BA56B5}"/>
    <cellStyle name="Comma 7 15 4" xfId="26183" xr:uid="{762E4499-1104-4300-87F5-CD8316B956B9}"/>
    <cellStyle name="Comma 7 15 5" xfId="27730" xr:uid="{9AE3F742-BA82-4B7B-8F59-643B69EB7148}"/>
    <cellStyle name="Comma 7 15 6" xfId="16561" xr:uid="{EDA59E09-0BB1-43C1-8036-30D0E0229CF3}"/>
    <cellStyle name="Comma 7 16" xfId="5405" xr:uid="{A70BAB83-199F-40CE-8190-CFDDC2F55F7E}"/>
    <cellStyle name="Comma 7 16 2" xfId="27490" xr:uid="{AC1C361A-3830-44B3-84C6-C229906BA953}"/>
    <cellStyle name="Comma 7 16 3" xfId="28015" xr:uid="{95ACC61E-154A-4EEB-B337-08F65C443493}"/>
    <cellStyle name="Comma 7 16 4" xfId="14497" xr:uid="{FD439D65-5EF2-4509-B183-98F718CBA2AD}"/>
    <cellStyle name="Comma 7 17" xfId="7012" xr:uid="{93D087C2-2049-4F1C-8C48-353258B61927}"/>
    <cellStyle name="Comma 7 17 2" xfId="17330" xr:uid="{796E2090-DD97-44D4-AB37-EE25E49A3EAE}"/>
    <cellStyle name="Comma 7 18" xfId="9783" xr:uid="{EAFA30B5-DAF8-42C1-A3D5-76696CF4EFF3}"/>
    <cellStyle name="Comma 7 18 2" xfId="20163" xr:uid="{7B5000ED-C1CD-4233-BDAB-35C0A3FE20E2}"/>
    <cellStyle name="Comma 7 19" xfId="24447" xr:uid="{D602CEBB-3C7A-4123-B6C5-D35F4F5B1EBF}"/>
    <cellStyle name="Comma 7 2" xfId="370" xr:uid="{00000000-0005-0000-0000-000039020000}"/>
    <cellStyle name="Comma 7 2 10" xfId="5408" xr:uid="{B6259FA9-4D42-4F06-86F4-B9D076193041}"/>
    <cellStyle name="Comma 7 2 10 2" xfId="28713" xr:uid="{0E67068B-C28A-4DC0-8747-040FF62A59D1}"/>
    <cellStyle name="Comma 7 2 10 3" xfId="26891" xr:uid="{B1AECB80-2F28-4F2F-9946-6E11D472A664}"/>
    <cellStyle name="Comma 7 2 10 4" xfId="14500" xr:uid="{59E929ED-04AB-418D-A026-392B477B3002}"/>
    <cellStyle name="Comma 7 2 11" xfId="7015" xr:uid="{43FA55D4-0BE9-475D-A981-F4F3749B1B23}"/>
    <cellStyle name="Comma 7 2 11 2" xfId="17333" xr:uid="{4A7DB6B7-FF14-46DD-8CD9-F8E2F6153ED4}"/>
    <cellStyle name="Comma 7 2 12" xfId="9786" xr:uid="{CEBEAA8B-535E-4AC5-BCD1-8F69EEF9FB60}"/>
    <cellStyle name="Comma 7 2 12 2" xfId="20166" xr:uid="{1198E843-C25A-4003-89DB-49C9D409AB28}"/>
    <cellStyle name="Comma 7 2 13" xfId="24106" xr:uid="{690D834A-F050-4473-AE60-F6D49D0BA4DF}"/>
    <cellStyle name="Comma 7 2 14" xfId="12733" xr:uid="{0694D2EA-E516-4AEE-9193-1939F7A1B91F}"/>
    <cellStyle name="Comma 7 2 2" xfId="371" xr:uid="{00000000-0005-0000-0000-00003A020000}"/>
    <cellStyle name="Comma 7 2 2 10" xfId="7016" xr:uid="{A1CEC791-0B04-4F0C-BDDB-FC2D881DDF63}"/>
    <cellStyle name="Comma 7 2 2 10 2" xfId="17334" xr:uid="{E68D96FA-40B0-4643-80C4-F43F2AC05F8D}"/>
    <cellStyle name="Comma 7 2 2 11" xfId="9787" xr:uid="{11AFA10D-4E42-4B83-8348-2DEEED13D955}"/>
    <cellStyle name="Comma 7 2 2 11 2" xfId="20167" xr:uid="{2CDF11AC-CDC4-4D05-8347-DDC25549260C}"/>
    <cellStyle name="Comma 7 2 2 12" xfId="23798" xr:uid="{09C18C56-87B3-4ECA-AD11-9EC068F2BD6A}"/>
    <cellStyle name="Comma 7 2 2 13" xfId="12793" xr:uid="{F298AD56-2CB9-4348-94F8-1F0EEA27D521}"/>
    <cellStyle name="Comma 7 2 2 2" xfId="372" xr:uid="{00000000-0005-0000-0000-00003B020000}"/>
    <cellStyle name="Comma 7 2 2 2 10" xfId="9788" xr:uid="{86D662FC-C183-401E-9BD9-3DFA01B4132A}"/>
    <cellStyle name="Comma 7 2 2 2 10 2" xfId="20168" xr:uid="{AB2F0432-06AC-4F7A-8921-CA7A9CE7AEA3}"/>
    <cellStyle name="Comma 7 2 2 2 11" xfId="25683" xr:uid="{F7262DE0-6D45-45BA-8C42-F7A0FC054740}"/>
    <cellStyle name="Comma 7 2 2 2 12" xfId="12829" xr:uid="{F22B2080-EEAB-49E4-8C1D-0927DA8E5BAE}"/>
    <cellStyle name="Comma 7 2 2 2 2" xfId="1083" xr:uid="{00000000-0005-0000-0000-00003C020000}"/>
    <cellStyle name="Comma 7 2 2 2 2 2" xfId="1859" xr:uid="{00000000-0005-0000-0000-00003D020000}"/>
    <cellStyle name="Comma 7 2 2 2 2 2 2" xfId="6549" xr:uid="{0115D8D0-EA7F-4F92-ABA7-80F14231A9E8}"/>
    <cellStyle name="Comma 7 2 2 2 2 2 2 2" xfId="28303" xr:uid="{A9F5AF74-036E-4F2B-8C83-D93A3AE92808}"/>
    <cellStyle name="Comma 7 2 2 2 2 2 2 3" xfId="26671" xr:uid="{30EC4E94-3CF8-431E-AC92-F2280C6581F9}"/>
    <cellStyle name="Comma 7 2 2 2 2 2 2 4" xfId="15995" xr:uid="{07924736-C887-418B-8C26-2865E88068FF}"/>
    <cellStyle name="Comma 7 2 2 2 2 2 3" xfId="8506" xr:uid="{70EC8833-2214-4C83-B898-8CBD1CA0A3E2}"/>
    <cellStyle name="Comma 7 2 2 2 2 2 3 2" xfId="18828" xr:uid="{DF7AAEE4-6A7A-4A82-98DF-ED3272944FF7}"/>
    <cellStyle name="Comma 7 2 2 2 2 2 4" xfId="11281" xr:uid="{F4DEC68E-52BA-4CB3-AAB3-FAF008722775}"/>
    <cellStyle name="Comma 7 2 2 2 2 2 4 2" xfId="21661" xr:uid="{9F6099DB-462B-4CEE-BB20-F954CE18EEBE}"/>
    <cellStyle name="Comma 7 2 2 2 2 2 5" xfId="25127" xr:uid="{4856D855-950D-44E5-8E8D-D4026A46D323}"/>
    <cellStyle name="Comma 7 2 2 2 2 2 6" xfId="27479" xr:uid="{08393ECD-3A54-4C92-BA9F-0442FF03FC3C}"/>
    <cellStyle name="Comma 7 2 2 2 2 2 7" xfId="13875" xr:uid="{414CC60F-3ADC-479E-A0B9-F1C1E2F9416C}"/>
    <cellStyle name="Comma 7 2 2 2 2 3" xfId="1449" xr:uid="{00000000-0005-0000-0000-00003E020000}"/>
    <cellStyle name="Comma 7 2 2 2 2 3 2" xfId="8176" xr:uid="{1D366513-5E2F-4B97-9156-50678650F307}"/>
    <cellStyle name="Comma 7 2 2 2 2 3 2 2" xfId="28431" xr:uid="{4FED5846-BAF0-4E67-9CE9-11F053D59D7C}"/>
    <cellStyle name="Comma 7 2 2 2 2 3 2 3" xfId="28308" xr:uid="{7D04580E-816D-4B6D-867D-3714FFE6573F}"/>
    <cellStyle name="Comma 7 2 2 2 2 3 2 4" xfId="18497" xr:uid="{9235994C-354B-42E8-BC76-5B1450FC08F3}"/>
    <cellStyle name="Comma 7 2 2 2 2 3 3" xfId="10950" xr:uid="{5BD5BBF7-E99A-41F4-B010-E951DA6031F0}"/>
    <cellStyle name="Comma 7 2 2 2 2 3 3 2" xfId="21330" xr:uid="{49D9F452-3408-4903-BC0F-E9C566DBF3B8}"/>
    <cellStyle name="Comma 7 2 2 2 2 3 4" xfId="24931" xr:uid="{C9648EEE-3B27-4C5C-8D11-00D8BA1DEDC0}"/>
    <cellStyle name="Comma 7 2 2 2 2 3 5" xfId="15664" xr:uid="{32354C5B-75D1-42EF-82F4-1F11D866072B}"/>
    <cellStyle name="Comma 7 2 2 2 2 4" xfId="3997" xr:uid="{00000000-0005-0000-0000-000096020000}"/>
    <cellStyle name="Comma 7 2 2 2 2 4 2" xfId="26419" xr:uid="{EFA1FD13-9479-497C-9D6D-FE008FAAEA3B}"/>
    <cellStyle name="Comma 7 2 2 2 2 4 3" xfId="26813" xr:uid="{EA361E0D-049A-404F-A250-88F809D0CBE4}"/>
    <cellStyle name="Comma 7 2 2 2 2 5" xfId="4688" xr:uid="{5FFC5077-AE17-403A-8F08-10E8E843D853}"/>
    <cellStyle name="Comma 7 2 2 2 2 5 2" xfId="9399" xr:uid="{79517018-F7C7-4ACF-9929-EC4E657ABF14}"/>
    <cellStyle name="Comma 7 2 2 2 2 5 2 2" xfId="19729" xr:uid="{790C5EFE-2972-4B2E-9C30-FCD87C6E9BD0}"/>
    <cellStyle name="Comma 7 2 2 2 2 5 3" xfId="12182" xr:uid="{EB1DDA74-EE14-424F-BC8A-0AD6B6DF3512}"/>
    <cellStyle name="Comma 7 2 2 2 2 5 3 2" xfId="22562" xr:uid="{92993E7E-3D07-4480-9767-436F5113D6F3}"/>
    <cellStyle name="Comma 7 2 2 2 2 5 4" xfId="28991" xr:uid="{DFA8808D-7E2E-4F31-B2CD-1D066B62BE2E}"/>
    <cellStyle name="Comma 7 2 2 2 2 5 5" xfId="27574" xr:uid="{44C6DF82-0596-401C-98F5-DC3712772C88}"/>
    <cellStyle name="Comma 7 2 2 2 2 5 6" xfId="16896" xr:uid="{6FF33D52-FDE7-4D91-8737-DC0BAA36AED5}"/>
    <cellStyle name="Comma 7 2 2 2 2 6" xfId="6067" xr:uid="{479E3EFA-57A1-4215-9F14-9D7F659FA9A8}"/>
    <cellStyle name="Comma 7 2 2 2 2 7" xfId="23708" xr:uid="{10098A06-D8EB-46DE-8E3D-257D7794A3E1}"/>
    <cellStyle name="Comma 7 2 2 2 2 8" xfId="13401" xr:uid="{95841808-D6C4-4BB7-90A5-2A075D068F8D}"/>
    <cellStyle name="Comma 7 2 2 2 3" xfId="1860" xr:uid="{00000000-0005-0000-0000-00003F020000}"/>
    <cellStyle name="Comma 7 2 2 2 3 2" xfId="3801" xr:uid="{00000000-0005-0000-0000-000007020000}"/>
    <cellStyle name="Comma 7 2 2 2 3 2 2" xfId="8507" xr:uid="{903EEA60-F48B-4790-B2ED-C6F5ACDAC4FD}"/>
    <cellStyle name="Comma 7 2 2 2 3 2 2 2" xfId="29060" xr:uid="{2BDC777D-07A7-4C6E-B2DC-9E4C009E1869}"/>
    <cellStyle name="Comma 7 2 2 2 3 2 2 3" xfId="26683" xr:uid="{09DC1A1E-4169-49A9-BA16-3FFC429FF8C0}"/>
    <cellStyle name="Comma 7 2 2 2 3 2 2 4" xfId="18829" xr:uid="{F2056C17-8BD4-4785-85C0-DADEFE83E91A}"/>
    <cellStyle name="Comma 7 2 2 2 3 2 3" xfId="11282" xr:uid="{852A3B82-FFE2-4259-A504-6E0694B41BCA}"/>
    <cellStyle name="Comma 7 2 2 2 3 2 3 2" xfId="21662" xr:uid="{B78265F3-39E1-4C51-888F-E4F91CC9EA2F}"/>
    <cellStyle name="Comma 7 2 2 2 3 2 4" xfId="25987" xr:uid="{8A401B75-7C7F-40D0-9340-54ABA900EB80}"/>
    <cellStyle name="Comma 7 2 2 2 3 2 5" xfId="15996" xr:uid="{2BFD4CB9-4910-49F3-8646-A59B786588D3}"/>
    <cellStyle name="Comma 7 2 2 2 3 3" xfId="3971" xr:uid="{00000000-0005-0000-0000-000097020000}"/>
    <cellStyle name="Comma 7 2 2 2 3 4" xfId="2752" xr:uid="{00000000-0005-0000-0000-000097020000}"/>
    <cellStyle name="Comma 7 2 2 2 3 4 2" xfId="4833" xr:uid="{9C6567DA-86EB-4EB3-8296-217059AFE448}"/>
    <cellStyle name="Comma 7 2 2 2 3 4 2 2" xfId="19874" xr:uid="{1CCB6E78-EB99-4AB3-A0F6-E029ABAAC635}"/>
    <cellStyle name="Comma 7 2 2 2 3 4 3" xfId="12327" xr:uid="{D2F9E1D0-B7AA-4B14-8075-DD998AB3CF1B}"/>
    <cellStyle name="Comma 7 2 2 2 3 4 3 2" xfId="22707" xr:uid="{CE3EBEE5-0A13-46B8-B5A8-738FC8D7FD94}"/>
    <cellStyle name="Comma 7 2 2 2 3 4 4" xfId="17041" xr:uid="{D6DE6C60-06CD-4CF4-938D-1FD791301B56}"/>
    <cellStyle name="Comma 7 2 2 2 3 5" xfId="6068" xr:uid="{7474FD6E-0A93-4130-AD76-C2E5AD74DA45}"/>
    <cellStyle name="Comma 7 2 2 2 3 6" xfId="23717" xr:uid="{71544282-D5DF-4EFD-B19B-80643A2CF22B}"/>
    <cellStyle name="Comma 7 2 2 2 3 7" xfId="13876" xr:uid="{A66EF988-EBA7-4A34-A995-5128E22E3E42}"/>
    <cellStyle name="Comma 7 2 2 2 4" xfId="1858" xr:uid="{00000000-0005-0000-0000-000040020000}"/>
    <cellStyle name="Comma 7 2 2 2 4 2" xfId="3800" xr:uid="{00000000-0005-0000-0000-000008020000}"/>
    <cellStyle name="Comma 7 2 2 2 4 2 2" xfId="8505" xr:uid="{5C6DACA6-C8BA-47DD-BA30-8E4F941606E5}"/>
    <cellStyle name="Comma 7 2 2 2 4 2 2 2" xfId="29059" xr:uid="{B0FE0706-9243-4D7F-8178-C33897EE4E4A}"/>
    <cellStyle name="Comma 7 2 2 2 4 2 2 3" xfId="26298" xr:uid="{306133E2-49B0-49B7-AB00-C86D94C3488D}"/>
    <cellStyle name="Comma 7 2 2 2 4 2 2 4" xfId="18827" xr:uid="{9D490AA3-E32D-4C1B-AAF8-037D1C98CB4F}"/>
    <cellStyle name="Comma 7 2 2 2 4 2 3" xfId="11280" xr:uid="{1FAFF1DC-7935-44FA-8E6A-447C2C7EB778}"/>
    <cellStyle name="Comma 7 2 2 2 4 2 3 2" xfId="21660" xr:uid="{F891312F-FA3E-48D5-B35B-2A58BBF8D1C4}"/>
    <cellStyle name="Comma 7 2 2 2 4 2 4" xfId="27862" xr:uid="{4860E942-750D-42D3-A5FB-AF5FDC3B019D}"/>
    <cellStyle name="Comma 7 2 2 2 4 2 5" xfId="15994" xr:uid="{44EF0F48-C8D1-4327-B9E3-7463DFFE36C6}"/>
    <cellStyle name="Comma 7 2 2 2 4 3" xfId="4030" xr:uid="{00000000-0005-0000-0000-000098020000}"/>
    <cellStyle name="Comma 7 2 2 2 4 4" xfId="2751" xr:uid="{00000000-0005-0000-0000-000098020000}"/>
    <cellStyle name="Comma 7 2 2 2 4 5" xfId="25490" xr:uid="{01AE4BF3-AFEE-4762-B987-95F9563AD1E5}"/>
    <cellStyle name="Comma 7 2 2 2 4 6" xfId="13874" xr:uid="{1F07B92B-57A9-49F0-83D5-21B4D9ECD2D2}"/>
    <cellStyle name="Comma 7 2 2 2 5" xfId="1417" xr:uid="{00000000-0005-0000-0000-000041020000}"/>
    <cellStyle name="Comma 7 2 2 2 5 2" xfId="6293" xr:uid="{D8771787-9AE4-42EB-B9C5-99D0DD1AA2E6}"/>
    <cellStyle name="Comma 7 2 2 2 5 2 2" xfId="28836" xr:uid="{E8B54340-8585-4DFC-9046-E3ABF85D2FD5}"/>
    <cellStyle name="Comma 7 2 2 2 5 2 3" xfId="27217" xr:uid="{27003504-F063-4400-9284-6BEEFC256844}"/>
    <cellStyle name="Comma 7 2 2 2 5 2 4" xfId="15634" xr:uid="{B09721E7-A42A-495F-AB49-98F802AABD8A}"/>
    <cellStyle name="Comma 7 2 2 2 5 3" xfId="8146" xr:uid="{70D209C7-26A0-4CE5-9AF9-DC95CE4748F8}"/>
    <cellStyle name="Comma 7 2 2 2 5 3 2" xfId="18467" xr:uid="{0672F5D6-2EF9-4F2A-B440-5938ADA8B1D3}"/>
    <cellStyle name="Comma 7 2 2 2 5 4" xfId="10920" xr:uid="{306935C8-68F0-4630-B991-CD324BD5BA1D}"/>
    <cellStyle name="Comma 7 2 2 2 5 4 2" xfId="21300" xr:uid="{3404E602-50DA-4BB4-9979-0F7B4FB55F36}"/>
    <cellStyle name="Comma 7 2 2 2 5 5" xfId="23910" xr:uid="{EC6671B3-6BF0-4FAD-9DD7-3C7F191A4091}"/>
    <cellStyle name="Comma 7 2 2 2 5 6" xfId="13358" xr:uid="{4A325B14-6978-4CF6-ADF5-C044A7EDCD1A}"/>
    <cellStyle name="Comma 7 2 2 2 6" xfId="993" xr:uid="{00000000-0005-0000-0000-000042020000}"/>
    <cellStyle name="Comma 7 2 2 2 6 2" xfId="7783" xr:uid="{828E6883-9C6F-4D47-AB93-0EE80E74B9FD}"/>
    <cellStyle name="Comma 7 2 2 2 6 2 2" xfId="18104" xr:uid="{86D04DE5-5C34-432A-AA3C-BB24979FDE6D}"/>
    <cellStyle name="Comma 7 2 2 2 6 3" xfId="10557" xr:uid="{2CF033C2-3A43-4EFA-96DC-D96A71191293}"/>
    <cellStyle name="Comma 7 2 2 2 6 3 2" xfId="20937" xr:uid="{31E65437-284F-4A0A-975E-3F167D2930A2}"/>
    <cellStyle name="Comma 7 2 2 2 6 4" xfId="24551" xr:uid="{BF346B10-0656-4EA8-96ED-528E103D2BCA}"/>
    <cellStyle name="Comma 7 2 2 2 6 5" xfId="27557" xr:uid="{B4A403E3-2007-4127-8A91-73EE8029B011}"/>
    <cellStyle name="Comma 7 2 2 2 6 6" xfId="15271" xr:uid="{9F919DC6-150A-4277-A72A-B386D4F4A2F0}"/>
    <cellStyle name="Comma 7 2 2 2 7" xfId="4251" xr:uid="{BEDD7CC9-6757-470E-8E44-3BA755A8DC28}"/>
    <cellStyle name="Comma 7 2 2 2 7 2" xfId="9025" xr:uid="{487B9FC8-3D00-4522-8C63-DDFD643CE009}"/>
    <cellStyle name="Comma 7 2 2 2 7 2 2" xfId="19349" xr:uid="{F858583F-5ADD-4412-B18B-03BDAF88A74C}"/>
    <cellStyle name="Comma 7 2 2 2 7 3" xfId="11802" xr:uid="{53507719-EFE4-4A69-BCA4-2494D93402B0}"/>
    <cellStyle name="Comma 7 2 2 2 7 3 2" xfId="22182" xr:uid="{ACDF23DB-8F84-45E6-BBFC-1B3822888ED1}"/>
    <cellStyle name="Comma 7 2 2 2 7 4" xfId="27133" xr:uid="{C6A47A43-CBF9-44B0-9A71-48074404A356}"/>
    <cellStyle name="Comma 7 2 2 2 7 5" xfId="27466" xr:uid="{5B57BEAB-4EBD-4A33-9427-5C32496E2229}"/>
    <cellStyle name="Comma 7 2 2 2 7 6" xfId="16516" xr:uid="{65FB798D-DDE1-4F03-AB4E-FE6151F0CED4}"/>
    <cellStyle name="Comma 7 2 2 2 8" xfId="5410" xr:uid="{09B93071-8F6C-4FB4-87B5-0F96641BDF3F}"/>
    <cellStyle name="Comma 7 2 2 2 8 2" xfId="14502" xr:uid="{6A550A83-6829-46FA-81F6-02B877BD47FA}"/>
    <cellStyle name="Comma 7 2 2 2 9" xfId="7017" xr:uid="{95527157-1D02-4201-8803-C106C807D5F3}"/>
    <cellStyle name="Comma 7 2 2 2 9 2" xfId="17335" xr:uid="{5D2BC8CD-7898-42BF-A4C6-F84623C4693B}"/>
    <cellStyle name="Comma 7 2 2 3" xfId="1082" xr:uid="{00000000-0005-0000-0000-000043020000}"/>
    <cellStyle name="Comma 7 2 2 3 10" xfId="12987" xr:uid="{58143D31-7097-4F98-B4DF-9AF7547D2FA3}"/>
    <cellStyle name="Comma 7 2 2 3 2" xfId="1861" xr:uid="{00000000-0005-0000-0000-000044020000}"/>
    <cellStyle name="Comma 7 2 2 3 2 2" xfId="3802" xr:uid="{00000000-0005-0000-0000-00000B020000}"/>
    <cellStyle name="Comma 7 2 2 3 2 2 2" xfId="8508" xr:uid="{E68DA258-E9CF-4FB9-82A1-1B1596D16EB0}"/>
    <cellStyle name="Comma 7 2 2 3 2 2 2 2" xfId="29061" xr:uid="{0F3EC712-299B-4D5B-8164-5FAB0A60C3F0}"/>
    <cellStyle name="Comma 7 2 2 3 2 2 2 3" xfId="26505" xr:uid="{4A80B3D8-A857-45C2-A47D-E3C8309D8BCF}"/>
    <cellStyle name="Comma 7 2 2 3 2 2 2 4" xfId="18830" xr:uid="{189A0598-B45C-4E39-A94B-C707BEF316C1}"/>
    <cellStyle name="Comma 7 2 2 3 2 2 3" xfId="11283" xr:uid="{B7293F72-8921-4793-A758-1B0C21EDF1D1}"/>
    <cellStyle name="Comma 7 2 2 3 2 2 3 2" xfId="21663" xr:uid="{73E8E457-8596-4193-AB83-25F8DCA6F577}"/>
    <cellStyle name="Comma 7 2 2 3 2 2 4" xfId="26016" xr:uid="{726E64F6-0028-4921-9A27-0FAA759F357D}"/>
    <cellStyle name="Comma 7 2 2 3 2 2 5" xfId="15997" xr:uid="{ABB9EBF3-48AA-42AB-80CD-86A71B1525EC}"/>
    <cellStyle name="Comma 7 2 2 3 2 3" xfId="3984" xr:uid="{00000000-0005-0000-0000-00009A020000}"/>
    <cellStyle name="Comma 7 2 2 3 2 4" xfId="2754" xr:uid="{00000000-0005-0000-0000-00009A020000}"/>
    <cellStyle name="Comma 7 2 2 3 2 5" xfId="25417" xr:uid="{9E8CBFCD-3A58-4D02-A33A-9F16394CAA68}"/>
    <cellStyle name="Comma 7 2 2 3 2 6" xfId="13877" xr:uid="{10728176-02E6-4E5A-AA18-32E152110927}"/>
    <cellStyle name="Comma 7 2 2 3 3" xfId="1448" xr:uid="{00000000-0005-0000-0000-000045020000}"/>
    <cellStyle name="Comma 7 2 2 3 3 2" xfId="3637" xr:uid="{00000000-0005-0000-0000-00000C020000}"/>
    <cellStyle name="Comma 7 2 2 3 3 2 2" xfId="8175" xr:uid="{1360504C-DD82-4FDA-AF96-8C20FE24F844}"/>
    <cellStyle name="Comma 7 2 2 3 3 2 2 2" xfId="18496" xr:uid="{E27051F9-E58E-4A50-A950-A46A13B64347}"/>
    <cellStyle name="Comma 7 2 2 3 3 2 3" xfId="10949" xr:uid="{88E2E95B-88BE-4914-AB7C-C4AC89884173}"/>
    <cellStyle name="Comma 7 2 2 3 3 2 3 2" xfId="21329" xr:uid="{59B29E6E-B771-4401-9F35-77511BDE9605}"/>
    <cellStyle name="Comma 7 2 2 3 3 2 4" xfId="15663" xr:uid="{BC567CCC-E773-4847-9519-355E2647BA2C}"/>
    <cellStyle name="Comma 7 2 2 3 3 3" xfId="3932" xr:uid="{00000000-0005-0000-0000-00009B020000}"/>
    <cellStyle name="Comma 7 2 2 3 3 4" xfId="2755" xr:uid="{00000000-0005-0000-0000-00009B020000}"/>
    <cellStyle name="Comma 7 2 2 3 3 5" xfId="24033" xr:uid="{BDB39279-5679-4098-8CA9-D9EE95E56A74}"/>
    <cellStyle name="Comma 7 2 2 3 3 6" xfId="13400" xr:uid="{5A0309A9-5B9B-4AC5-84E0-BEBA14702A20}"/>
    <cellStyle name="Comma 7 2 2 3 4" xfId="2753" xr:uid="{00000000-0005-0000-0000-00009C020000}"/>
    <cellStyle name="Comma 7 2 2 3 4 2" xfId="5078" xr:uid="{4BE2BF17-6118-4DF3-B398-675D01F903DD}"/>
    <cellStyle name="Comma 7 2 2 3 4 2 2" xfId="9725" xr:uid="{24501383-4719-4F7B-B6D2-565088357988}"/>
    <cellStyle name="Comma 7 2 2 3 4 2 2 2" xfId="20100" xr:uid="{3BD57859-B709-448F-BCF0-AF5D63FF18BA}"/>
    <cellStyle name="Comma 7 2 2 3 4 2 3" xfId="12553" xr:uid="{39D5A6FE-1CF2-492E-98EC-AE2D4B95E1A6}"/>
    <cellStyle name="Comma 7 2 2 3 4 2 3 2" xfId="22933" xr:uid="{2830E057-3686-4FBE-A575-EA44536F932B}"/>
    <cellStyle name="Comma 7 2 2 3 4 2 4" xfId="28091" xr:uid="{CB105647-E35C-44DD-96F0-6AD59B492E7E}"/>
    <cellStyle name="Comma 7 2 2 3 4 2 5" xfId="27775" xr:uid="{18AC2CF2-1B6B-401C-8578-7184AEAFA686}"/>
    <cellStyle name="Comma 7 2 2 3 4 2 6" xfId="17267" xr:uid="{E7EF5A08-098F-4127-87F4-756CDE6F1D6A}"/>
    <cellStyle name="Comma 7 2 2 3 4 3" xfId="23722" xr:uid="{B3F1EB38-A93C-416B-97CE-F4A535C400B0}"/>
    <cellStyle name="Comma 7 2 2 3 5" xfId="4555" xr:uid="{B868E746-7E1F-4A0F-89B7-74950BA115F2}"/>
    <cellStyle name="Comma 7 2 2 3 5 2" xfId="9271" xr:uid="{59FDEF1B-9766-4360-9596-4FAD2302AE44}"/>
    <cellStyle name="Comma 7 2 2 3 5 2 2" xfId="29258" xr:uid="{9D4A9745-A65D-4F0E-9E9C-C37CF2CADEAF}"/>
    <cellStyle name="Comma 7 2 2 3 5 2 3" xfId="27640" xr:uid="{014FF893-7F4C-4344-A32C-EAAA42600B68}"/>
    <cellStyle name="Comma 7 2 2 3 5 2 4" xfId="19595" xr:uid="{511D2877-0338-4078-B49F-082BABFCD01D}"/>
    <cellStyle name="Comma 7 2 2 3 5 3" xfId="12048" xr:uid="{4BB362A9-D7B6-4E87-841E-3BF813D4AC63}"/>
    <cellStyle name="Comma 7 2 2 3 5 3 2" xfId="22428" xr:uid="{DF13338C-29E4-4758-A733-1F3A2F5BECE0}"/>
    <cellStyle name="Comma 7 2 2 3 5 4" xfId="27144" xr:uid="{6533609A-B326-42AF-AAFB-5D80FB524714}"/>
    <cellStyle name="Comma 7 2 2 3 5 5" xfId="16762" xr:uid="{92196A42-6D7D-4FB5-A61A-C7EF73A1869A}"/>
    <cellStyle name="Comma 7 2 2 3 6" xfId="5411" xr:uid="{0F1A6C1B-CEAE-40F8-89B3-96A8BDEB8489}"/>
    <cellStyle name="Comma 7 2 2 3 6 2" xfId="26275" xr:uid="{8A2BA055-C540-47D6-B798-C96348F90C1D}"/>
    <cellStyle name="Comma 7 2 2 3 6 3" xfId="28812" xr:uid="{751A628E-1194-4F79-A754-7D486DE797AE}"/>
    <cellStyle name="Comma 7 2 2 3 6 4" xfId="14503" xr:uid="{A12D6CE2-CCF1-469B-B4E9-814B38A30B0D}"/>
    <cellStyle name="Comma 7 2 2 3 7" xfId="7018" xr:uid="{DC88AF5F-3BB2-4DC6-89BC-5A049DF16EAC}"/>
    <cellStyle name="Comma 7 2 2 3 7 2" xfId="26656" xr:uid="{3CFD0B4B-E112-445B-A8C0-A4CE898B54CC}"/>
    <cellStyle name="Comma 7 2 2 3 7 3" xfId="26249" xr:uid="{441E13F9-10C2-4419-BA8E-210EF755456E}"/>
    <cellStyle name="Comma 7 2 2 3 7 4" xfId="17336" xr:uid="{03245165-EAEC-4708-AD6B-5A0D2E44A0E5}"/>
    <cellStyle name="Comma 7 2 2 3 8" xfId="9789" xr:uid="{E2D2A9D6-39F3-4E55-992E-1F0339F325CC}"/>
    <cellStyle name="Comma 7 2 2 3 8 2" xfId="20169" xr:uid="{495F95DF-3A4C-4201-9750-925EF5E1AB98}"/>
    <cellStyle name="Comma 7 2 2 3 9" xfId="24483" xr:uid="{09BCEC76-A5D7-4BBD-9DAE-D472751BEC54}"/>
    <cellStyle name="Comma 7 2 2 4" xfId="1862" xr:uid="{00000000-0005-0000-0000-000046020000}"/>
    <cellStyle name="Comma 7 2 2 4 2" xfId="3803" xr:uid="{00000000-0005-0000-0000-00000D020000}"/>
    <cellStyle name="Comma 7 2 2 4 2 2" xfId="8509" xr:uid="{77B96AC0-0798-4D64-BD80-50FA2CD0934D}"/>
    <cellStyle name="Comma 7 2 2 4 2 2 2" xfId="29062" xr:uid="{C87CAEF5-5B15-4225-BE6C-08BBC1E25572}"/>
    <cellStyle name="Comma 7 2 2 4 2 2 3" xfId="26782" xr:uid="{E2BBB5F6-8BDD-40F6-95FE-B7C132B5108A}"/>
    <cellStyle name="Comma 7 2 2 4 2 2 4" xfId="18831" xr:uid="{DECA743B-C341-48FA-9D3B-98104FA32951}"/>
    <cellStyle name="Comma 7 2 2 4 2 3" xfId="11284" xr:uid="{5602F025-3385-482A-9505-9DF92C560F38}"/>
    <cellStyle name="Comma 7 2 2 4 2 3 2" xfId="21664" xr:uid="{62337104-0699-45EC-B896-75D7F455E226}"/>
    <cellStyle name="Comma 7 2 2 4 2 4" xfId="25925" xr:uid="{DB806C1A-0454-4F70-AB32-834BB544B785}"/>
    <cellStyle name="Comma 7 2 2 4 2 5" xfId="15998" xr:uid="{B4BC7C54-CC99-4FEB-B570-E4B91C56290D}"/>
    <cellStyle name="Comma 7 2 2 4 3" xfId="4003" xr:uid="{00000000-0005-0000-0000-00009D020000}"/>
    <cellStyle name="Comma 7 2 2 4 4" xfId="2756" xr:uid="{00000000-0005-0000-0000-00009D020000}"/>
    <cellStyle name="Comma 7 2 2 4 4 2" xfId="4834" xr:uid="{10A77050-3218-412A-9E4E-E65E8D83F6CD}"/>
    <cellStyle name="Comma 7 2 2 4 4 2 2" xfId="19875" xr:uid="{454B6FA6-393C-453D-A4A0-10CC910371A5}"/>
    <cellStyle name="Comma 7 2 2 4 4 3" xfId="12328" xr:uid="{8F412D5F-8799-4E24-BC49-6CA5C218ED3C}"/>
    <cellStyle name="Comma 7 2 2 4 4 3 2" xfId="22708" xr:uid="{6196837C-BC16-4059-A9A1-E104426A401E}"/>
    <cellStyle name="Comma 7 2 2 4 4 4" xfId="27890" xr:uid="{AC478222-7DF5-47BA-93A8-2CCB6F2072BA}"/>
    <cellStyle name="Comma 7 2 2 4 4 5" xfId="26357" xr:uid="{6FBE288F-10C2-4B98-91D2-9759FD70606B}"/>
    <cellStyle name="Comma 7 2 2 4 4 6" xfId="17042" xr:uid="{0ED92DE5-B3EB-438C-A727-C06B20BBC81D}"/>
    <cellStyle name="Comma 7 2 2 4 5" xfId="6069" xr:uid="{12E514D9-C4E6-455D-A0BA-B0ADF297BC97}"/>
    <cellStyle name="Comma 7 2 2 4 6" xfId="23848" xr:uid="{68A7C50B-6F86-4B32-BE7B-13CE1651804F}"/>
    <cellStyle name="Comma 7 2 2 4 7" xfId="13878" xr:uid="{1F44F836-B7E9-4070-B71C-825A209C2FDF}"/>
    <cellStyle name="Comma 7 2 2 5" xfId="1655" xr:uid="{00000000-0005-0000-0000-000047020000}"/>
    <cellStyle name="Comma 7 2 2 5 2" xfId="3750" xr:uid="{00000000-0005-0000-0000-00000E020000}"/>
    <cellStyle name="Comma 7 2 2 5 2 2" xfId="8365" xr:uid="{FEEE023B-57D6-4B05-8CFA-13F093F74858}"/>
    <cellStyle name="Comma 7 2 2 5 2 2 2" xfId="26988" xr:uid="{0C991415-72FF-460F-BDF7-AA370BA62B09}"/>
    <cellStyle name="Comma 7 2 2 5 2 2 3" xfId="26319" xr:uid="{5E7DD29E-577F-4BFA-84FE-2F8B455130AE}"/>
    <cellStyle name="Comma 7 2 2 5 2 2 4" xfId="18686" xr:uid="{6237F120-CA22-4186-AF88-C5B23297D8A8}"/>
    <cellStyle name="Comma 7 2 2 5 2 3" xfId="11139" xr:uid="{5E0B274D-BBA8-4EFB-8D4B-FE3243A2F29E}"/>
    <cellStyle name="Comma 7 2 2 5 2 3 2" xfId="21519" xr:uid="{564E0ECF-91F4-4CEE-AD29-EBF2935FC474}"/>
    <cellStyle name="Comma 7 2 2 5 2 4" xfId="28220" xr:uid="{C436F077-BC26-41A1-A51E-87BEF49214BB}"/>
    <cellStyle name="Comma 7 2 2 5 2 5" xfId="15853" xr:uid="{5C601905-F3DA-460B-A4E7-6492C461FC59}"/>
    <cellStyle name="Comma 7 2 2 5 3" xfId="3987" xr:uid="{00000000-0005-0000-0000-00009E020000}"/>
    <cellStyle name="Comma 7 2 2 5 4" xfId="2757" xr:uid="{00000000-0005-0000-0000-00009E020000}"/>
    <cellStyle name="Comma 7 2 2 5 5" xfId="23801" xr:uid="{1C27D1A8-FB7C-4C02-A949-AB63CD1733A5}"/>
    <cellStyle name="Comma 7 2 2 5 6" xfId="13685" xr:uid="{E299D52E-C721-458B-B391-E9DA2BF4C700}"/>
    <cellStyle name="Comma 7 2 2 6" xfId="1027" xr:uid="{00000000-0005-0000-0000-000048020000}"/>
    <cellStyle name="Comma 7 2 2 6 2" xfId="3530" xr:uid="{00000000-0005-0000-0000-00000F020000}"/>
    <cellStyle name="Comma 7 2 2 6 2 2" xfId="8051" xr:uid="{0F8EE353-93B3-48F7-8F62-04AD4039AADB}"/>
    <cellStyle name="Comma 7 2 2 6 2 2 2" xfId="18372" xr:uid="{8B962A8C-34DE-4B7A-B65B-117C289F7A24}"/>
    <cellStyle name="Comma 7 2 2 6 2 3" xfId="10825" xr:uid="{7F136E40-913D-437D-962C-508DD0AE55F8}"/>
    <cellStyle name="Comma 7 2 2 6 2 3 2" xfId="21205" xr:uid="{ED8DAE9D-772E-4FDA-A935-2CA2134460F2}"/>
    <cellStyle name="Comma 7 2 2 6 2 4" xfId="27491" xr:uid="{C29DEB56-50FB-4A97-BDDA-04077D9442D7}"/>
    <cellStyle name="Comma 7 2 2 6 2 5" xfId="26300" xr:uid="{A1D33F8A-CDEA-42AE-A84E-5788ED82D0E1}"/>
    <cellStyle name="Comma 7 2 2 6 2 6" xfId="15539" xr:uid="{917F967B-8C7A-43EE-B274-672ACE763018}"/>
    <cellStyle name="Comma 7 2 2 6 3" xfId="3063" xr:uid="{00000000-0005-0000-0000-00009F020000}"/>
    <cellStyle name="Comma 7 2 2 6 4" xfId="2750" xr:uid="{00000000-0005-0000-0000-00009F020000}"/>
    <cellStyle name="Comma 7 2 2 6 5" xfId="25076" xr:uid="{9828A9B7-84C6-46E8-8C08-2C48DCBB0ED0}"/>
    <cellStyle name="Comma 7 2 2 6 6" xfId="13255" xr:uid="{4A24918A-20C7-4911-9183-7A76F3E2B0C2}"/>
    <cellStyle name="Comma 7 2 2 7" xfId="961" xr:uid="{00000000-0005-0000-0000-000049020000}"/>
    <cellStyle name="Comma 7 2 2 7 2" xfId="7748" xr:uid="{441A8357-14F9-411E-B8BA-D668A290B4A1}"/>
    <cellStyle name="Comma 7 2 2 7 2 2" xfId="26149" xr:uid="{20ABF6FB-2226-4788-B8C6-7D623E00CD96}"/>
    <cellStyle name="Comma 7 2 2 7 2 3" xfId="28881" xr:uid="{381D760D-D15C-45D4-B165-083E691C1D61}"/>
    <cellStyle name="Comma 7 2 2 7 2 4" xfId="18068" xr:uid="{3B438AE5-0035-405A-97B9-76D3D404A777}"/>
    <cellStyle name="Comma 7 2 2 7 3" xfId="10521" xr:uid="{6EB01DDF-1E7A-4065-B54D-3400E65226E1}"/>
    <cellStyle name="Comma 7 2 2 7 3 2" xfId="20901" xr:uid="{8A5773D3-2C4C-4C41-B311-BFA370147ADC}"/>
    <cellStyle name="Comma 7 2 2 7 4" xfId="25348" xr:uid="{06A20B8C-C1B3-4D89-A5D9-EDDE2A3A6851}"/>
    <cellStyle name="Comma 7 2 2 7 5" xfId="15235" xr:uid="{589F6482-4B3A-4C94-A06F-DC5273E5C653}"/>
    <cellStyle name="Comma 7 2 2 8" xfId="4298" xr:uid="{8C514BEE-D4AC-4999-A972-103838478186}"/>
    <cellStyle name="Comma 7 2 2 8 2" xfId="9072" xr:uid="{47F5585B-CC25-4EEE-AA52-66ABB0294449}"/>
    <cellStyle name="Comma 7 2 2 8 2 2" xfId="19396" xr:uid="{C1010C92-C197-4D04-B1BF-3F3AEBD0B69D}"/>
    <cellStyle name="Comma 7 2 2 8 3" xfId="11849" xr:uid="{A0BFDE11-EBD4-4662-929C-E6DDDEDAE7D2}"/>
    <cellStyle name="Comma 7 2 2 8 3 2" xfId="22229" xr:uid="{4E548138-608F-4B5E-99C9-6F44EF1F451F}"/>
    <cellStyle name="Comma 7 2 2 8 4" xfId="28554" xr:uid="{48DF99D9-4CBE-4571-BFB5-25F7AB10A8AC}"/>
    <cellStyle name="Comma 7 2 2 8 5" xfId="28282" xr:uid="{6EDA7498-4AD2-40C6-B541-2D63BFB2D9BA}"/>
    <cellStyle name="Comma 7 2 2 8 6" xfId="16563" xr:uid="{B5F5F028-A537-434F-9A3D-677E9006B426}"/>
    <cellStyle name="Comma 7 2 2 9" xfId="5409" xr:uid="{C60F76A2-EF23-495F-99C1-3C41EDCF52CA}"/>
    <cellStyle name="Comma 7 2 2 9 2" xfId="26631" xr:uid="{C170F737-B37F-46F2-9D60-C77002FA89DD}"/>
    <cellStyle name="Comma 7 2 2 9 3" xfId="28497" xr:uid="{F206E3A8-187F-44C6-89C6-1E3B6D9A3D03}"/>
    <cellStyle name="Comma 7 2 2 9 4" xfId="14501" xr:uid="{8E094A09-87D6-4414-BDB3-6A9EE7BCC9F3}"/>
    <cellStyle name="Comma 7 2 3" xfId="373" xr:uid="{00000000-0005-0000-0000-00004A020000}"/>
    <cellStyle name="Comma 7 2 3 10" xfId="9790" xr:uid="{4AA7C746-43E9-4BE2-B376-FAD84FAA8EF9}"/>
    <cellStyle name="Comma 7 2 3 10 2" xfId="20170" xr:uid="{12F471F8-005B-432C-B61A-89251DD51083}"/>
    <cellStyle name="Comma 7 2 3 11" xfId="23510" xr:uid="{8C1F56EC-DE24-4CCA-8A81-0FD1AEB77BC4}"/>
    <cellStyle name="Comma 7 2 3 12" xfId="12828" xr:uid="{676E0E63-B486-4679-ADF6-40B860E67715}"/>
    <cellStyle name="Comma 7 2 3 2" xfId="1084" xr:uid="{00000000-0005-0000-0000-00004B020000}"/>
    <cellStyle name="Comma 7 2 3 2 2" xfId="1864" xr:uid="{00000000-0005-0000-0000-00004C020000}"/>
    <cellStyle name="Comma 7 2 3 2 2 2" xfId="6550" xr:uid="{838CF81C-9CDE-4A5B-8DAE-D83382DFB899}"/>
    <cellStyle name="Comma 7 2 3 2 2 2 2" xfId="26020" xr:uid="{2BCB8435-3855-4DFC-B8F5-75ABA47270B2}"/>
    <cellStyle name="Comma 7 2 3 2 2 2 2 2" xfId="26694" xr:uid="{9D0EEC4A-95A2-4D3C-9163-1A8637990DE1}"/>
    <cellStyle name="Comma 7 2 3 2 2 2 3" xfId="28791" xr:uid="{9848AD27-8916-4A36-87B1-FD13442AF3D1}"/>
    <cellStyle name="Comma 7 2 3 2 2 2 4" xfId="16000" xr:uid="{F93BE6FC-3023-4D7A-AC1C-D6A39FFB82DB}"/>
    <cellStyle name="Comma 7 2 3 2 2 3" xfId="8511" xr:uid="{6C68E758-EA5E-4082-B239-264E862C3946}"/>
    <cellStyle name="Comma 7 2 3 2 2 3 2" xfId="18833" xr:uid="{B527B1D3-F11B-4F90-86B7-11BB205B03DB}"/>
    <cellStyle name="Comma 7 2 3 2 2 4" xfId="11286" xr:uid="{97D23D3B-40A0-48CB-8B58-B9B5173A7360}"/>
    <cellStyle name="Comma 7 2 3 2 2 4 2" xfId="21666" xr:uid="{B4C6AA13-2702-41CD-83BF-448C90D9C535}"/>
    <cellStyle name="Comma 7 2 3 2 2 5" xfId="23733" xr:uid="{5C60054B-3895-4209-A4AA-A8C759F5922A}"/>
    <cellStyle name="Comma 7 2 3 2 2 6" xfId="28875" xr:uid="{BF88EF88-873D-4DDC-85DE-F89B08044295}"/>
    <cellStyle name="Comma 7 2 3 2 2 7" xfId="13880" xr:uid="{51F38691-EE3B-4FE7-9760-21222F46C09B}"/>
    <cellStyle name="Comma 7 2 3 2 3" xfId="1450" xr:uid="{00000000-0005-0000-0000-00004D020000}"/>
    <cellStyle name="Comma 7 2 3 2 3 2" xfId="8177" xr:uid="{30E630D6-6709-4702-B150-DF9B6C981F06}"/>
    <cellStyle name="Comma 7 2 3 2 3 2 2" xfId="26699" xr:uid="{F79FB05C-997D-4305-AF46-3AF4C8F58674}"/>
    <cellStyle name="Comma 7 2 3 2 3 2 3" xfId="28351" xr:uid="{4C40EBB0-A356-4189-A253-32DE47E453F7}"/>
    <cellStyle name="Comma 7 2 3 2 3 2 4" xfId="18498" xr:uid="{9930F673-84E7-4D8C-A3CF-69717CE37CEB}"/>
    <cellStyle name="Comma 7 2 3 2 3 3" xfId="10951" xr:uid="{70B8D703-3500-4E1F-ACC6-E4AC0EAA1118}"/>
    <cellStyle name="Comma 7 2 3 2 3 3 2" xfId="21331" xr:uid="{DECF6875-CD4C-40AD-8BD8-950F310DF925}"/>
    <cellStyle name="Comma 7 2 3 2 3 4" xfId="25003" xr:uid="{D9B8ADA5-625B-4D7E-947F-A7EC90F8B8DB}"/>
    <cellStyle name="Comma 7 2 3 2 3 5" xfId="15665" xr:uid="{BBD2717B-5209-4AA8-ABC6-DFE7FB6076B5}"/>
    <cellStyle name="Comma 7 2 3 2 4" xfId="3895" xr:uid="{00000000-0005-0000-0000-0000A1020000}"/>
    <cellStyle name="Comma 7 2 3 2 4 2" xfId="27747" xr:uid="{AAFA311E-81DE-4539-9012-1FFF0FAD0D6A}"/>
    <cellStyle name="Comma 7 2 3 2 4 3" xfId="26850" xr:uid="{7ACAACC1-8DDF-40A9-956E-62C53AC67E20}"/>
    <cellStyle name="Comma 7 2 3 2 5" xfId="4689" xr:uid="{79717C1A-DAA4-4414-B226-6C7C13778F0B}"/>
    <cellStyle name="Comma 7 2 3 2 5 2" xfId="9400" xr:uid="{746F2CD5-A5C7-4742-831D-FC8573DD62EE}"/>
    <cellStyle name="Comma 7 2 3 2 5 2 2" xfId="19730" xr:uid="{ED342306-6488-4015-9EB8-03FA496AD731}"/>
    <cellStyle name="Comma 7 2 3 2 5 3" xfId="12183" xr:uid="{69AF293C-855B-4F80-9357-63B7A880DBCD}"/>
    <cellStyle name="Comma 7 2 3 2 5 3 2" xfId="22563" xr:uid="{7ADE7B0A-29C3-4436-8ED8-1349F1BB85AC}"/>
    <cellStyle name="Comma 7 2 3 2 5 4" xfId="28113" xr:uid="{02F4CE25-055C-4790-BA58-6E6E8B498D9C}"/>
    <cellStyle name="Comma 7 2 3 2 5 5" xfId="27836" xr:uid="{5B878CA7-2F4B-4B3A-824D-BE941992B0A8}"/>
    <cellStyle name="Comma 7 2 3 2 5 6" xfId="16897" xr:uid="{1E55D297-09C6-4E43-ADEE-D0D567C8585D}"/>
    <cellStyle name="Comma 7 2 3 2 6" xfId="6070" xr:uid="{4FF4E7FB-543A-4E04-846A-04009DAD1356}"/>
    <cellStyle name="Comma 7 2 3 2 7" xfId="25016" xr:uid="{DB267309-9A25-4FE0-B969-F2A5AC2C0051}"/>
    <cellStyle name="Comma 7 2 3 2 8" xfId="13402" xr:uid="{3CC74188-1599-4EE3-9068-CF4BE03E38F5}"/>
    <cellStyle name="Comma 7 2 3 3" xfId="1865" xr:uid="{00000000-0005-0000-0000-00004E020000}"/>
    <cellStyle name="Comma 7 2 3 3 2" xfId="3805" xr:uid="{00000000-0005-0000-0000-000013020000}"/>
    <cellStyle name="Comma 7 2 3 3 2 2" xfId="8512" xr:uid="{AF19D4F6-5035-4F57-A99A-5CA791599E64}"/>
    <cellStyle name="Comma 7 2 3 3 2 2 2" xfId="29064" xr:uid="{CF4296AF-BE3D-4E9D-9B7E-4256C5B192A3}"/>
    <cellStyle name="Comma 7 2 3 3 2 2 3" xfId="28472" xr:uid="{775BBDE2-99E1-4C49-A0CB-E4460CEFCCA8}"/>
    <cellStyle name="Comma 7 2 3 3 2 2 4" xfId="18834" xr:uid="{83EAF527-1A9A-4A79-8177-CBB9CB13055F}"/>
    <cellStyle name="Comma 7 2 3 3 2 3" xfId="11287" xr:uid="{3FDB6A6E-2E98-499E-8DF6-199E44BE6A08}"/>
    <cellStyle name="Comma 7 2 3 3 2 3 2" xfId="21667" xr:uid="{449A1879-D384-41D5-A0D2-0EDB669BE959}"/>
    <cellStyle name="Comma 7 2 3 3 2 4" xfId="23698" xr:uid="{5EE8321F-B4C7-44E7-9E30-CA75F04C092A}"/>
    <cellStyle name="Comma 7 2 3 3 2 5" xfId="16001" xr:uid="{921CB855-63BF-4A93-A00F-F68E69005280}"/>
    <cellStyle name="Comma 7 2 3 3 3" xfId="3888" xr:uid="{00000000-0005-0000-0000-0000A2020000}"/>
    <cellStyle name="Comma 7 2 3 3 4" xfId="2759" xr:uid="{00000000-0005-0000-0000-0000A2020000}"/>
    <cellStyle name="Comma 7 2 3 3 4 2" xfId="4835" xr:uid="{5123B136-6171-45EA-B957-C3874A3A91DC}"/>
    <cellStyle name="Comma 7 2 3 3 4 2 2" xfId="19876" xr:uid="{17B54348-EDD9-445B-8841-7150C2949E3F}"/>
    <cellStyle name="Comma 7 2 3 3 4 3" xfId="12329" xr:uid="{94030011-5788-4F90-BDBA-5F483CCD9361}"/>
    <cellStyle name="Comma 7 2 3 3 4 3 2" xfId="22709" xr:uid="{A4824B18-B6E3-4057-85DC-A43B2BA96426}"/>
    <cellStyle name="Comma 7 2 3 3 4 4" xfId="17043" xr:uid="{E5296F35-6E6D-4B20-9CC5-1095651AC2C8}"/>
    <cellStyle name="Comma 7 2 3 3 5" xfId="6071" xr:uid="{D91AE9B6-6FF8-49F6-8571-B3647E2F9C55}"/>
    <cellStyle name="Comma 7 2 3 3 6" xfId="23048" xr:uid="{6ED6F5B6-B58B-4032-A9D9-E9F9E786791B}"/>
    <cellStyle name="Comma 7 2 3 3 7" xfId="13881" xr:uid="{FA47922A-1817-42CA-A28A-DF61A65B7F49}"/>
    <cellStyle name="Comma 7 2 3 4" xfId="1863" xr:uid="{00000000-0005-0000-0000-00004F020000}"/>
    <cellStyle name="Comma 7 2 3 4 2" xfId="3804" xr:uid="{00000000-0005-0000-0000-000014020000}"/>
    <cellStyle name="Comma 7 2 3 4 2 2" xfId="8510" xr:uid="{5780F3A7-40E6-4B36-9F9F-DB09A1D7EA9A}"/>
    <cellStyle name="Comma 7 2 3 4 2 2 2" xfId="29063" xr:uid="{06A21E2C-0381-46DB-B584-5F54C952CBEB}"/>
    <cellStyle name="Comma 7 2 3 4 2 2 3" xfId="26481" xr:uid="{A0CF07E4-E273-4060-9959-7C7E302D9206}"/>
    <cellStyle name="Comma 7 2 3 4 2 2 4" xfId="18832" xr:uid="{6594BC2D-FD49-4A9A-8DD3-C032F7ACD873}"/>
    <cellStyle name="Comma 7 2 3 4 2 3" xfId="11285" xr:uid="{AD4D82E3-7A86-4F7C-B56C-2926875B002E}"/>
    <cellStyle name="Comma 7 2 3 4 2 3 2" xfId="21665" xr:uid="{9FF3D75A-D257-4648-93F7-252B2D7CD3EF}"/>
    <cellStyle name="Comma 7 2 3 4 2 4" xfId="25963" xr:uid="{6534724D-E8DF-4AB3-BF7E-14DF1E9CBB9A}"/>
    <cellStyle name="Comma 7 2 3 4 2 5" xfId="15999" xr:uid="{B4195A12-E4E3-41D1-8AD3-D9305C1EDE6F}"/>
    <cellStyle name="Comma 7 2 3 4 3" xfId="3924" xr:uid="{00000000-0005-0000-0000-0000A3020000}"/>
    <cellStyle name="Comma 7 2 3 4 4" xfId="2758" xr:uid="{00000000-0005-0000-0000-0000A3020000}"/>
    <cellStyle name="Comma 7 2 3 4 5" xfId="23604" xr:uid="{DD8EFDF9-DE30-46FB-8338-762CA7056FD8}"/>
    <cellStyle name="Comma 7 2 3 4 6" xfId="13879" xr:uid="{F2CB326B-8631-4684-80CE-60D009E0F2C4}"/>
    <cellStyle name="Comma 7 2 3 5" xfId="1402" xr:uid="{00000000-0005-0000-0000-000050020000}"/>
    <cellStyle name="Comma 7 2 3 5 2" xfId="6244" xr:uid="{DB358422-AB13-4F27-89EE-5A492C56361C}"/>
    <cellStyle name="Comma 7 2 3 5 2 2" xfId="26917" xr:uid="{11543FF9-202F-4A40-8584-FB7BAB283D40}"/>
    <cellStyle name="Comma 7 2 3 5 2 3" xfId="26218" xr:uid="{2BF94040-949B-4CD2-A477-65D9168FF7ED}"/>
    <cellStyle name="Comma 7 2 3 5 2 4" xfId="15582" xr:uid="{41559DB9-5FD0-4FE7-A7D6-D9BCB3885409}"/>
    <cellStyle name="Comma 7 2 3 5 3" xfId="8094" xr:uid="{99DBF143-290A-43ED-92F5-D15701F08207}"/>
    <cellStyle name="Comma 7 2 3 5 3 2" xfId="18415" xr:uid="{1AE90B6B-0188-40FE-97F0-D5FFA24826F6}"/>
    <cellStyle name="Comma 7 2 3 5 4" xfId="10868" xr:uid="{1C6CD404-20AD-4BED-B92D-FEFA41F89607}"/>
    <cellStyle name="Comma 7 2 3 5 4 2" xfId="21248" xr:uid="{4F00DA4A-D4BB-4CE1-AD41-FD963D0FD3AE}"/>
    <cellStyle name="Comma 7 2 3 5 5" xfId="25186" xr:uid="{CF63A83F-CAAB-4614-9F95-2D216A476178}"/>
    <cellStyle name="Comma 7 2 3 5 6" xfId="13298" xr:uid="{464EBBD0-9292-4698-BA22-3C21266E2E42}"/>
    <cellStyle name="Comma 7 2 3 6" xfId="992" xr:uid="{00000000-0005-0000-0000-000051020000}"/>
    <cellStyle name="Comma 7 2 3 6 2" xfId="7782" xr:uid="{C32A3E01-7370-4B62-8D77-E5C4522D5B2A}"/>
    <cellStyle name="Comma 7 2 3 6 2 2" xfId="18103" xr:uid="{2A8117E3-1C6E-4FAE-9835-88096BA6A972}"/>
    <cellStyle name="Comma 7 2 3 6 3" xfId="10556" xr:uid="{69E7B843-AF75-4B0B-A677-1320508EB6EC}"/>
    <cellStyle name="Comma 7 2 3 6 3 2" xfId="20936" xr:uid="{7B032173-BBD7-4CC3-9EE0-00861E0CD443}"/>
    <cellStyle name="Comma 7 2 3 6 4" xfId="23091" xr:uid="{ED66F326-1E3B-4F5D-9973-4BA1248D23FD}"/>
    <cellStyle name="Comma 7 2 3 6 5" xfId="26196" xr:uid="{4FA92C12-0D10-41AD-84ED-C0069BBD93C3}"/>
    <cellStyle name="Comma 7 2 3 6 6" xfId="15270" xr:uid="{EEC608A9-BE42-41F9-A992-07EDFDC06AB1}"/>
    <cellStyle name="Comma 7 2 3 7" xfId="4250" xr:uid="{33326A1B-ED3F-4532-BBE1-0BE2D7A880E9}"/>
    <cellStyle name="Comma 7 2 3 7 2" xfId="9024" xr:uid="{27F39B92-C61D-4EEA-8DD0-C3A2822420C1}"/>
    <cellStyle name="Comma 7 2 3 7 2 2" xfId="19348" xr:uid="{F78E2CA1-B6EB-43AD-937D-A0056F34BAE4}"/>
    <cellStyle name="Comma 7 2 3 7 3" xfId="11801" xr:uid="{FCDA05ED-A955-4323-8895-42551A245DE8}"/>
    <cellStyle name="Comma 7 2 3 7 3 2" xfId="22181" xr:uid="{797A293D-7AA4-4B8A-9AAC-F557A11F6CE8}"/>
    <cellStyle name="Comma 7 2 3 7 4" xfId="28663" xr:uid="{B593F2B6-B0CD-4234-BA95-B1B0F5A62C00}"/>
    <cellStyle name="Comma 7 2 3 7 5" xfId="27350" xr:uid="{E0865E3E-9815-4142-A414-986D9CEDA22F}"/>
    <cellStyle name="Comma 7 2 3 7 6" xfId="16515" xr:uid="{22DEBBBD-38E4-4121-8E11-E486A940AEB9}"/>
    <cellStyle name="Comma 7 2 3 8" xfId="5412" xr:uid="{B9779B0F-42AE-4AD3-940B-F952EAF7E61B}"/>
    <cellStyle name="Comma 7 2 3 8 2" xfId="14504" xr:uid="{9A713888-F35F-4E88-8B4E-5D9B1E4C73D2}"/>
    <cellStyle name="Comma 7 2 3 9" xfId="7019" xr:uid="{EE14E114-B981-4A0B-A7E2-F5457276F698}"/>
    <cellStyle name="Comma 7 2 3 9 2" xfId="17337" xr:uid="{C8785A88-8D90-4229-B2C5-4A8D77CF03BE}"/>
    <cellStyle name="Comma 7 2 4" xfId="1081" xr:uid="{00000000-0005-0000-0000-000052020000}"/>
    <cellStyle name="Comma 7 2 4 10" xfId="12986" xr:uid="{BEB02F20-464A-45A8-AFD2-0A08EF6A5C85}"/>
    <cellStyle name="Comma 7 2 4 2" xfId="1866" xr:uid="{00000000-0005-0000-0000-000053020000}"/>
    <cellStyle name="Comma 7 2 4 2 2" xfId="3806" xr:uid="{00000000-0005-0000-0000-000017020000}"/>
    <cellStyle name="Comma 7 2 4 2 2 2" xfId="8513" xr:uid="{248910A7-474E-465F-BC9C-FF7EC6CC9B64}"/>
    <cellStyle name="Comma 7 2 4 2 2 2 2" xfId="29065" xr:uid="{50B6E25E-06DA-4681-A114-ECAAFCB7E738}"/>
    <cellStyle name="Comma 7 2 4 2 2 2 3" xfId="28861" xr:uid="{41EEF9B4-771E-4EDD-A768-83605FC99483}"/>
    <cellStyle name="Comma 7 2 4 2 2 2 4" xfId="18835" xr:uid="{21CBFCE8-362E-4336-8BF1-55D9CD1F3ABD}"/>
    <cellStyle name="Comma 7 2 4 2 2 3" xfId="11288" xr:uid="{D2F017DC-C576-49D9-A843-47DF65B40A66}"/>
    <cellStyle name="Comma 7 2 4 2 2 3 2" xfId="21668" xr:uid="{83C37485-CDA9-4D1A-9A93-D994952B034D}"/>
    <cellStyle name="Comma 7 2 4 2 2 4" xfId="24771" xr:uid="{B4BBB3E6-E2D0-426F-AFF9-57B4B5BAB34C}"/>
    <cellStyle name="Comma 7 2 4 2 2 5" xfId="16002" xr:uid="{884947FC-4F43-44C3-A0C1-49D39159CB99}"/>
    <cellStyle name="Comma 7 2 4 2 3" xfId="3901" xr:uid="{00000000-0005-0000-0000-0000A5020000}"/>
    <cellStyle name="Comma 7 2 4 2 4" xfId="2761" xr:uid="{00000000-0005-0000-0000-0000A5020000}"/>
    <cellStyle name="Comma 7 2 4 2 5" xfId="24407" xr:uid="{DB462419-D73A-4810-94E2-9436B33B32AD}"/>
    <cellStyle name="Comma 7 2 4 2 6" xfId="13882" xr:uid="{2012E012-EAAA-4385-9C79-03BDA197A00F}"/>
    <cellStyle name="Comma 7 2 4 3" xfId="1447" xr:uid="{00000000-0005-0000-0000-000054020000}"/>
    <cellStyle name="Comma 7 2 4 3 2" xfId="3636" xr:uid="{00000000-0005-0000-0000-000018020000}"/>
    <cellStyle name="Comma 7 2 4 3 2 2" xfId="8174" xr:uid="{AF17EE81-112D-4FB5-A24D-E5E3C3C4B399}"/>
    <cellStyle name="Comma 7 2 4 3 2 2 2" xfId="18495" xr:uid="{567CAB97-A3FC-431F-96EF-DADCE8FF3B3D}"/>
    <cellStyle name="Comma 7 2 4 3 2 3" xfId="10948" xr:uid="{58BA8A67-A205-4D06-9603-7FEC45768E2C}"/>
    <cellStyle name="Comma 7 2 4 3 2 3 2" xfId="21328" xr:uid="{FA5EF16A-E6CA-4963-AD22-DCF8589198F0}"/>
    <cellStyle name="Comma 7 2 4 3 2 4" xfId="15662" xr:uid="{17C7CA7F-972D-484F-8F2E-368DE2762668}"/>
    <cellStyle name="Comma 7 2 4 3 3" xfId="4013" xr:uid="{00000000-0005-0000-0000-0000A6020000}"/>
    <cellStyle name="Comma 7 2 4 3 4" xfId="2762" xr:uid="{00000000-0005-0000-0000-0000A6020000}"/>
    <cellStyle name="Comma 7 2 4 3 5" xfId="25419" xr:uid="{0E86F5B3-B634-4ABB-AAC5-5202927006C8}"/>
    <cellStyle name="Comma 7 2 4 3 6" xfId="13399" xr:uid="{83E61F05-D154-4957-963F-0745AFD99D0C}"/>
    <cellStyle name="Comma 7 2 4 4" xfId="2760" xr:uid="{00000000-0005-0000-0000-0000A7020000}"/>
    <cellStyle name="Comma 7 2 4 4 2" xfId="5101" xr:uid="{ADEFBA94-402B-49B1-A8AB-1987D8AD50CB}"/>
    <cellStyle name="Comma 7 2 4 4 2 2" xfId="9731" xr:uid="{7EEF5392-D70A-49B6-921C-DF86A2699DFD}"/>
    <cellStyle name="Comma 7 2 4 4 2 2 2" xfId="20109" xr:uid="{1269D70C-12D1-413C-8ACD-6BD3C086E779}"/>
    <cellStyle name="Comma 7 2 4 4 2 3" xfId="12562" xr:uid="{D9A76A44-0BA8-4994-8A69-18FBE7F0F604}"/>
    <cellStyle name="Comma 7 2 4 4 2 3 2" xfId="22942" xr:uid="{996207A2-3D32-4F57-9A9C-9C2089995943}"/>
    <cellStyle name="Comma 7 2 4 4 2 4" xfId="26752" xr:uid="{35C6216B-E9EE-4F27-9239-B48280B4ED92}"/>
    <cellStyle name="Comma 7 2 4 4 2 5" xfId="27501" xr:uid="{AF6646D5-C122-4A7B-87C2-D94A90901338}"/>
    <cellStyle name="Comma 7 2 4 4 2 6" xfId="17276" xr:uid="{DBA1C6F5-9574-4FAD-AD8F-E8A18A72BB6C}"/>
    <cellStyle name="Comma 7 2 4 4 3" xfId="24053" xr:uid="{17AC5967-9F11-4A4D-B9D4-B92D6170815C}"/>
    <cellStyle name="Comma 7 2 4 5" xfId="4554" xr:uid="{F1C15E2C-C772-423E-AAC6-5D4756C4C623}"/>
    <cellStyle name="Comma 7 2 4 5 2" xfId="9270" xr:uid="{B3B5F288-6EEA-4FF7-8CD3-12A021FFBF42}"/>
    <cellStyle name="Comma 7 2 4 5 2 2" xfId="29257" xr:uid="{B0B4DEEF-A248-4F83-ADA3-7F778CCD435A}"/>
    <cellStyle name="Comma 7 2 4 5 2 3" xfId="28525" xr:uid="{9AE14CBE-9308-43CD-AE02-BDCD36AAE039}"/>
    <cellStyle name="Comma 7 2 4 5 2 4" xfId="19594" xr:uid="{33C3A22B-650D-4AF3-BC87-6C61B237CC5E}"/>
    <cellStyle name="Comma 7 2 4 5 3" xfId="12047" xr:uid="{00ADA798-576C-4DDE-A6CB-18F3A95D4480}"/>
    <cellStyle name="Comma 7 2 4 5 3 2" xfId="22427" xr:uid="{70BDC71E-984A-4292-9454-C5F824D9D32C}"/>
    <cellStyle name="Comma 7 2 4 5 4" xfId="25099" xr:uid="{8DA00755-1C47-4AA6-87E9-0E9D9BB25086}"/>
    <cellStyle name="Comma 7 2 4 5 5" xfId="16761" xr:uid="{1198B2B4-C1D1-4F89-A01F-C1AE78D9316B}"/>
    <cellStyle name="Comma 7 2 4 6" xfId="5413" xr:uid="{308C636F-6CBA-4594-8CDA-800F27114602}"/>
    <cellStyle name="Comma 7 2 4 6 2" xfId="26590" xr:uid="{7FD32BAD-1385-48D4-B22F-110AE6213C8D}"/>
    <cellStyle name="Comma 7 2 4 6 3" xfId="27632" xr:uid="{77F7E2E9-0EBC-42C7-BA7C-73A242E9A86B}"/>
    <cellStyle name="Comma 7 2 4 6 4" xfId="14505" xr:uid="{62673F2E-61E4-4284-B032-C9CEBDED0CED}"/>
    <cellStyle name="Comma 7 2 4 7" xfId="7020" xr:uid="{17434C12-AB6C-4E9F-976C-9D83E4435070}"/>
    <cellStyle name="Comma 7 2 4 7 2" xfId="28095" xr:uid="{F4498AFF-5A0F-4979-BFD9-88B1DCD62860}"/>
    <cellStyle name="Comma 7 2 4 7 3" xfId="28850" xr:uid="{2C02C4DE-3D0F-4523-BD2A-B53ECC19451F}"/>
    <cellStyle name="Comma 7 2 4 7 4" xfId="17338" xr:uid="{9D9D096D-E233-4D64-9C10-50791CB48D93}"/>
    <cellStyle name="Comma 7 2 4 8" xfId="9791" xr:uid="{76FF320F-D3F9-4875-BE14-E88FD5DB5346}"/>
    <cellStyle name="Comma 7 2 4 8 2" xfId="20171" xr:uid="{036CC0BE-7F78-489F-B8F3-A80C68BDF0DF}"/>
    <cellStyle name="Comma 7 2 4 9" xfId="24803" xr:uid="{2CC135AF-7678-4C27-B47A-F34BC749E410}"/>
    <cellStyle name="Comma 7 2 5" xfId="1867" xr:uid="{00000000-0005-0000-0000-000055020000}"/>
    <cellStyle name="Comma 7 2 5 10" xfId="13883" xr:uid="{BE14FAE9-9979-4B59-9835-2B23B0CEBC33}"/>
    <cellStyle name="Comma 7 2 5 2" xfId="2764" xr:uid="{00000000-0005-0000-0000-0000A9020000}"/>
    <cellStyle name="Comma 7 2 5 2 2" xfId="24103" xr:uid="{ED220EF4-9FFA-4D39-9A78-9F0A50ECB94A}"/>
    <cellStyle name="Comma 7 2 5 2 3" xfId="25900" xr:uid="{89D9E0DC-6CDC-4F6F-A8B2-C25E8B5C469B}"/>
    <cellStyle name="Comma 7 2 5 3" xfId="2765" xr:uid="{00000000-0005-0000-0000-0000AA020000}"/>
    <cellStyle name="Comma 7 2 5 4" xfId="2763" xr:uid="{00000000-0005-0000-0000-0000AB020000}"/>
    <cellStyle name="Comma 7 2 5 5" xfId="4836" xr:uid="{F04366C0-31EA-42C9-8572-B612E688023D}"/>
    <cellStyle name="Comma 7 2 5 5 2" xfId="9528" xr:uid="{1C8513AB-A2E6-423A-A1DB-ADF5FE9900F8}"/>
    <cellStyle name="Comma 7 2 5 5 2 2" xfId="19877" xr:uid="{2B7E7624-6608-4557-AA8C-1CEFE7BE869D}"/>
    <cellStyle name="Comma 7 2 5 5 3" xfId="12330" xr:uid="{2D0BC662-23B3-4C65-8D16-8C34BB7031B8}"/>
    <cellStyle name="Comma 7 2 5 5 3 2" xfId="22710" xr:uid="{73984CF0-76D5-4A0D-B05E-89C7E9233686}"/>
    <cellStyle name="Comma 7 2 5 5 4" xfId="17044" xr:uid="{59809633-DC23-423B-8718-35E1F6991CB3}"/>
    <cellStyle name="Comma 7 2 5 6" xfId="5414" xr:uid="{AD73D890-B9FC-4295-9486-59B863387706}"/>
    <cellStyle name="Comma 7 2 5 6 2" xfId="14506" xr:uid="{50CFA31A-2D54-4903-894D-E647D6C26224}"/>
    <cellStyle name="Comma 7 2 5 7" xfId="7021" xr:uid="{FC000EEE-A876-45EE-A1A6-CC1B6703338A}"/>
    <cellStyle name="Comma 7 2 5 7 2" xfId="17339" xr:uid="{D6FEDE5F-FB2E-42A2-AD5E-C2F4FB7881C0}"/>
    <cellStyle name="Comma 7 2 5 8" xfId="9792" xr:uid="{E523FE19-A7BB-4215-90FF-AAC150FA2F7A}"/>
    <cellStyle name="Comma 7 2 5 8 2" xfId="20172" xr:uid="{1B8E7AE5-0D68-4875-9B86-D3CEC6ED36F3}"/>
    <cellStyle name="Comma 7 2 5 9" xfId="23881" xr:uid="{AD3D885B-DB37-409D-8566-C00A77083630}"/>
    <cellStyle name="Comma 7 2 6" xfId="1654" xr:uid="{00000000-0005-0000-0000-000056020000}"/>
    <cellStyle name="Comma 7 2 6 2" xfId="3749" xr:uid="{00000000-0005-0000-0000-00001A020000}"/>
    <cellStyle name="Comma 7 2 6 2 2" xfId="8364" xr:uid="{39C32816-C69D-412D-BC9B-69022BD9F355}"/>
    <cellStyle name="Comma 7 2 6 2 2 2" xfId="27149" xr:uid="{B5C003D3-8F98-4F4A-87A4-A6A4A95CDFB7}"/>
    <cellStyle name="Comma 7 2 6 2 2 3" xfId="26955" xr:uid="{B91FDDA0-60E5-4797-A466-EFE26769F4CF}"/>
    <cellStyle name="Comma 7 2 6 2 2 4" xfId="18685" xr:uid="{80EABCF7-D242-496C-9877-DFF1D9AD685D}"/>
    <cellStyle name="Comma 7 2 6 2 3" xfId="11138" xr:uid="{37D33618-0819-4FD3-A33C-C50915F8A2AF}"/>
    <cellStyle name="Comma 7 2 6 2 3 2" xfId="21518" xr:uid="{B6D04726-4563-40AD-9EE7-FCE094959487}"/>
    <cellStyle name="Comma 7 2 6 2 4" xfId="24107" xr:uid="{54018175-AFCA-499D-ACB5-F70B7BF2D5EE}"/>
    <cellStyle name="Comma 7 2 6 2 5" xfId="15852" xr:uid="{E247DD7A-DBF3-46D5-B54E-873A7C94B684}"/>
    <cellStyle name="Comma 7 2 6 3" xfId="4007" xr:uid="{00000000-0005-0000-0000-0000AC020000}"/>
    <cellStyle name="Comma 7 2 6 4" xfId="2766" xr:uid="{00000000-0005-0000-0000-0000AC020000}"/>
    <cellStyle name="Comma 7 2 6 5" xfId="23646" xr:uid="{828A6E15-CCE4-4D8F-80C5-FC2552AE70C5}"/>
    <cellStyle name="Comma 7 2 6 6" xfId="13684" xr:uid="{3DB6D539-55E1-4270-A6FF-CF9C5644E426}"/>
    <cellStyle name="Comma 7 2 7" xfId="1039" xr:uid="{00000000-0005-0000-0000-000057020000}"/>
    <cellStyle name="Comma 7 2 7 2" xfId="3471" xr:uid="{00000000-0005-0000-0000-00001B020000}"/>
    <cellStyle name="Comma 7 2 7 2 2" xfId="7991" xr:uid="{1263C4E0-C6C4-4909-A8DC-667F592FDE9E}"/>
    <cellStyle name="Comma 7 2 7 2 2 2" xfId="18312" xr:uid="{E990A82C-7F63-4874-BEAA-E90A66092BB0}"/>
    <cellStyle name="Comma 7 2 7 2 3" xfId="10765" xr:uid="{934DA920-8B03-4C69-9B40-565CA58B2D8B}"/>
    <cellStyle name="Comma 7 2 7 2 3 2" xfId="21145" xr:uid="{F1BE45A4-C654-46A8-897F-F1B95CE29C10}"/>
    <cellStyle name="Comma 7 2 7 2 4" xfId="26328" xr:uid="{A2673F06-BCC7-47C9-813B-B410A6945753}"/>
    <cellStyle name="Comma 7 2 7 2 5" xfId="27666" xr:uid="{91B018B8-44B6-40FF-8F1F-C829978CE0A2}"/>
    <cellStyle name="Comma 7 2 7 2 6" xfId="15479" xr:uid="{09D478EC-33C7-4924-B312-4A49A4D6798C}"/>
    <cellStyle name="Comma 7 2 7 3" xfId="3943" xr:uid="{00000000-0005-0000-0000-0000AD020000}"/>
    <cellStyle name="Comma 7 2 7 4" xfId="2767" xr:uid="{00000000-0005-0000-0000-0000AD020000}"/>
    <cellStyle name="Comma 7 2 7 5" xfId="25843" xr:uid="{1E94366A-C628-42D0-BE23-C54D359F9393}"/>
    <cellStyle name="Comma 7 2 7 6" xfId="13195" xr:uid="{47E05AC3-0F3C-4A3B-89CF-40CBABEE8821}"/>
    <cellStyle name="Comma 7 2 8" xfId="960" xr:uid="{00000000-0005-0000-0000-000058020000}"/>
    <cellStyle name="Comma 7 2 8 2" xfId="3194" xr:uid="{00000000-0005-0000-0000-000002020000}"/>
    <cellStyle name="Comma 7 2 8 2 2" xfId="7688" xr:uid="{11BA2679-D169-460A-A4B0-E00E5513E68D}"/>
    <cellStyle name="Comma 7 2 8 2 2 2" xfId="18008" xr:uid="{5ED8F31D-5B5A-4C8D-9951-4BB373292F3B}"/>
    <cellStyle name="Comma 7 2 8 2 3" xfId="10461" xr:uid="{23F636D9-2F15-4805-97F4-2556C53BC5BC}"/>
    <cellStyle name="Comma 7 2 8 2 3 2" xfId="20841" xr:uid="{F16F700D-CC44-4ACA-B643-EF67389BA797}"/>
    <cellStyle name="Comma 7 2 8 2 4" xfId="27598" xr:uid="{DAC8EF22-9B9B-4471-8960-9170A6CA0A8E}"/>
    <cellStyle name="Comma 7 2 8 2 5" xfId="28516" xr:uid="{B752D21E-3212-4054-9983-DC3BD87C5E65}"/>
    <cellStyle name="Comma 7 2 8 2 6" xfId="15175" xr:uid="{A16FDA83-6274-4030-B82A-FF90355700D3}"/>
    <cellStyle name="Comma 7 2 8 3" xfId="3973" xr:uid="{00000000-0005-0000-0000-0000AE020000}"/>
    <cellStyle name="Comma 7 2 8 4" xfId="2749" xr:uid="{00000000-0005-0000-0000-0000AE020000}"/>
    <cellStyle name="Comma 7 2 9" xfId="4297" xr:uid="{9D982128-85B1-4D55-B89F-CE3489EAE529}"/>
    <cellStyle name="Comma 7 2 9 2" xfId="9071" xr:uid="{3DB82FD3-83A9-4D0E-9B64-6F59C17864F1}"/>
    <cellStyle name="Comma 7 2 9 2 2" xfId="19395" xr:uid="{04E44091-F37A-41E1-8FE6-C39AFAF6A58B}"/>
    <cellStyle name="Comma 7 2 9 3" xfId="11848" xr:uid="{C5B1782F-E669-4336-842C-4EB3D94E1B1D}"/>
    <cellStyle name="Comma 7 2 9 3 2" xfId="22228" xr:uid="{3B442388-F85B-4FD9-87AD-4D9903F43DE5}"/>
    <cellStyle name="Comma 7 2 9 4" xfId="26754" xr:uid="{BC18631E-B496-437D-AFEC-B3A3C285A399}"/>
    <cellStyle name="Comma 7 2 9 5" xfId="26604" xr:uid="{442319A7-BDDC-49AC-A974-5182222C85A7}"/>
    <cellStyle name="Comma 7 2 9 6" xfId="16562" xr:uid="{33939900-7957-4E4B-B6A7-44F1955FD19A}"/>
    <cellStyle name="Comma 7 20" xfId="12710" xr:uid="{1E91359C-79A5-44DE-86B9-3A495EB74E67}"/>
    <cellStyle name="Comma 7 21" xfId="29787" xr:uid="{D3122195-FD3A-4DB0-83D3-7DB7CCC134EF}"/>
    <cellStyle name="Comma 7 3" xfId="374" xr:uid="{00000000-0005-0000-0000-000059020000}"/>
    <cellStyle name="Comma 7 3 10" xfId="5415" xr:uid="{D55404CC-7529-4EBF-9CF2-0D277DB5C48F}"/>
    <cellStyle name="Comma 7 3 10 2" xfId="14507" xr:uid="{B9CB3BFD-4210-4C11-A6D3-D319874988B0}"/>
    <cellStyle name="Comma 7 3 11" xfId="7022" xr:uid="{05F0D356-44CD-45A7-A9C2-58F6FDBDCB4F}"/>
    <cellStyle name="Comma 7 3 11 2" xfId="17340" xr:uid="{0E3FFDF4-E1D9-4B6C-9A0E-660F2D5A621E}"/>
    <cellStyle name="Comma 7 3 12" xfId="9793" xr:uid="{16268913-5CED-4E99-AE7C-192134518257}"/>
    <cellStyle name="Comma 7 3 12 2" xfId="20173" xr:uid="{3F176219-CBDE-4A2D-9F20-45EC09B028A5}"/>
    <cellStyle name="Comma 7 3 13" xfId="23187" xr:uid="{102398BD-3AD3-4CC6-9E95-82F8B4080FBF}"/>
    <cellStyle name="Comma 7 3 14" xfId="12770" xr:uid="{C7C7834B-E404-4343-81A5-0534E49577EE}"/>
    <cellStyle name="Comma 7 3 2" xfId="375" xr:uid="{00000000-0005-0000-0000-00005A020000}"/>
    <cellStyle name="Comma 7 3 2 10" xfId="9794" xr:uid="{29C01746-A151-44FB-9886-C1C918DD511B}"/>
    <cellStyle name="Comma 7 3 2 10 2" xfId="20174" xr:uid="{6CEB8F31-12C1-4D73-99CC-279885AC8E3F}"/>
    <cellStyle name="Comma 7 3 2 11" xfId="23785" xr:uid="{85A7141A-33B9-47EB-9EFA-F15AA91FE51A}"/>
    <cellStyle name="Comma 7 3 2 12" xfId="12830" xr:uid="{1741822D-053D-45AC-B2A6-C9D772E70DC1}"/>
    <cellStyle name="Comma 7 3 2 2" xfId="1086" xr:uid="{00000000-0005-0000-0000-00005B020000}"/>
    <cellStyle name="Comma 7 3 2 2 10" xfId="13404" xr:uid="{65D96F57-E8E9-4242-BF1E-BC7B1394FD72}"/>
    <cellStyle name="Comma 7 3 2 2 2" xfId="1869" xr:uid="{00000000-0005-0000-0000-00005C020000}"/>
    <cellStyle name="Comma 7 3 2 2 2 2" xfId="3808" xr:uid="{00000000-0005-0000-0000-00001F020000}"/>
    <cellStyle name="Comma 7 3 2 2 2 2 2" xfId="8515" xr:uid="{BED6EBA7-A43F-4B4B-B262-65AE6488FC2F}"/>
    <cellStyle name="Comma 7 3 2 2 2 2 2 2" xfId="29067" xr:uid="{CC80B315-40DF-4A51-9979-4C2033AB551A}"/>
    <cellStyle name="Comma 7 3 2 2 2 2 2 3" xfId="28244" xr:uid="{918B479F-6C3B-414E-9984-FF3289E97BC0}"/>
    <cellStyle name="Comma 7 3 2 2 2 2 2 4" xfId="18837" xr:uid="{65781440-D21F-4544-A6EA-CA8537A9995E}"/>
    <cellStyle name="Comma 7 3 2 2 2 2 3" xfId="11290" xr:uid="{E8CDC8CF-1B7C-4AD2-A402-626FCCFAAD2F}"/>
    <cellStyle name="Comma 7 3 2 2 2 2 3 2" xfId="21670" xr:uid="{96928D9F-5A69-46CE-9F33-AFA85C168E0D}"/>
    <cellStyle name="Comma 7 3 2 2 2 2 4" xfId="25996" xr:uid="{3198E0E0-EC4B-434F-88ED-EB1B43AB5D42}"/>
    <cellStyle name="Comma 7 3 2 2 2 2 5" xfId="16004" xr:uid="{B6C07799-006B-4151-8B6B-172ED657AC28}"/>
    <cellStyle name="Comma 7 3 2 2 2 3" xfId="4000" xr:uid="{00000000-0005-0000-0000-0000B2020000}"/>
    <cellStyle name="Comma 7 3 2 2 2 4" xfId="2771" xr:uid="{00000000-0005-0000-0000-0000B2020000}"/>
    <cellStyle name="Comma 7 3 2 2 2 5" xfId="24873" xr:uid="{98B80574-5A4A-422A-BB90-43A3D84114C8}"/>
    <cellStyle name="Comma 7 3 2 2 2 6" xfId="13885" xr:uid="{0B6C13F2-4DC5-4807-8F7C-1800149674DA}"/>
    <cellStyle name="Comma 7 3 2 2 3" xfId="1452" xr:uid="{00000000-0005-0000-0000-00005D020000}"/>
    <cellStyle name="Comma 7 3 2 2 3 2" xfId="2772" xr:uid="{00000000-0005-0000-0000-0000B3020000}"/>
    <cellStyle name="Comma 7 3 2 2 3 2 2" xfId="5055" xr:uid="{ADC921A3-A9E4-4900-A286-0886AB1075EC}"/>
    <cellStyle name="Comma 7 3 2 2 3 2 2 2" xfId="20092" xr:uid="{87B39BC7-AFD8-40CE-A87E-BB69CAFA146B}"/>
    <cellStyle name="Comma 7 3 2 2 3 2 3" xfId="12545" xr:uid="{4E6C5A75-8DAA-485A-B432-41A65C9906FC}"/>
    <cellStyle name="Comma 7 3 2 2 3 2 3 2" xfId="22925" xr:uid="{E59BEA1B-D042-46E1-8B83-86063A8806CD}"/>
    <cellStyle name="Comma 7 3 2 2 3 2 4" xfId="27037" xr:uid="{892D391C-E076-4088-97F5-5035875FF387}"/>
    <cellStyle name="Comma 7 3 2 2 3 2 5" xfId="28347" xr:uid="{C1AA424E-9018-4BD1-9CF2-434AC692C891}"/>
    <cellStyle name="Comma 7 3 2 2 3 2 6" xfId="17259" xr:uid="{A9A3DFC9-C7C8-4A06-8341-04B02708DF4E}"/>
    <cellStyle name="Comma 7 3 2 2 3 3" xfId="25811" xr:uid="{FACBE31C-42A1-4B86-8CAC-35E36EA610C0}"/>
    <cellStyle name="Comma 7 3 2 2 4" xfId="2770" xr:uid="{00000000-0005-0000-0000-0000B4020000}"/>
    <cellStyle name="Comma 7 3 2 2 4 2" xfId="27188" xr:uid="{E630D2DF-7E20-4F96-A051-EABC209B647C}"/>
    <cellStyle name="Comma 7 3 2 2 4 3" xfId="26585" xr:uid="{4233F260-DBD1-4CAC-843B-544AE249014A}"/>
    <cellStyle name="Comma 7 3 2 2 5" xfId="4691" xr:uid="{A7AB9B52-BB26-4BD3-9856-41783952E574}"/>
    <cellStyle name="Comma 7 3 2 2 5 2" xfId="9402" xr:uid="{5FA0DE4E-FCA7-45BF-A65A-BC94F0023F75}"/>
    <cellStyle name="Comma 7 3 2 2 5 2 2" xfId="19732" xr:uid="{7095F8E6-4F27-465D-A866-44C258842A06}"/>
    <cellStyle name="Comma 7 3 2 2 5 3" xfId="12185" xr:uid="{8B0C8B1F-FCAB-4C00-B9D1-91D3B908D785}"/>
    <cellStyle name="Comma 7 3 2 2 5 3 2" xfId="22565" xr:uid="{7AFDDCB7-34F3-45E3-8DAC-3C283B1FC5BE}"/>
    <cellStyle name="Comma 7 3 2 2 5 4" xfId="26933" xr:uid="{92BEBC05-88D2-46E4-A94D-B70D16FF56FD}"/>
    <cellStyle name="Comma 7 3 2 2 5 5" xfId="26790" xr:uid="{75594DA4-DD22-4CCD-8CFC-1FF60977FCC6}"/>
    <cellStyle name="Comma 7 3 2 2 5 6" xfId="16899" xr:uid="{FA6958F1-0AD4-4E05-B19A-56C681E7D49E}"/>
    <cellStyle name="Comma 7 3 2 2 6" xfId="5417" xr:uid="{9E2E2F78-32B1-4824-BDD5-7A478A669063}"/>
    <cellStyle name="Comma 7 3 2 2 6 2" xfId="26405" xr:uid="{85C1088D-8F92-4DE2-B558-BF3B06361C59}"/>
    <cellStyle name="Comma 7 3 2 2 6 3" xfId="26384" xr:uid="{52AC3C72-5190-4242-9BAD-E464D83F5234}"/>
    <cellStyle name="Comma 7 3 2 2 6 4" xfId="14509" xr:uid="{CCB28020-2693-4875-92C3-462F029D2F73}"/>
    <cellStyle name="Comma 7 3 2 2 7" xfId="7024" xr:uid="{3242BBB0-FB21-4B5C-88E1-AE8A3B737EDB}"/>
    <cellStyle name="Comma 7 3 2 2 7 2" xfId="17342" xr:uid="{4DA49E5E-1134-4EA3-8F77-DFD860866ADF}"/>
    <cellStyle name="Comma 7 3 2 2 8" xfId="9795" xr:uid="{3B49B4EE-EA77-42A2-B459-6D0F54BC28C0}"/>
    <cellStyle name="Comma 7 3 2 2 8 2" xfId="20175" xr:uid="{2F137E63-7CEC-4386-B900-CDB0E395C6AC}"/>
    <cellStyle name="Comma 7 3 2 2 9" xfId="25270" xr:uid="{13269725-5516-4631-BE67-E9A1F9213584}"/>
    <cellStyle name="Comma 7 3 2 3" xfId="1870" xr:uid="{00000000-0005-0000-0000-00005E020000}"/>
    <cellStyle name="Comma 7 3 2 3 2" xfId="3809" xr:uid="{00000000-0005-0000-0000-000020020000}"/>
    <cellStyle name="Comma 7 3 2 3 2 2" xfId="8516" xr:uid="{823B6D00-97C9-4F63-8AD0-C3D103F3BC52}"/>
    <cellStyle name="Comma 7 3 2 3 2 2 2" xfId="29068" xr:uid="{8B68752D-64C0-4651-8EB3-69B5F71AF0FC}"/>
    <cellStyle name="Comma 7 3 2 3 2 2 3" xfId="26678" xr:uid="{78E8541D-577C-48F5-9322-0C006C9A8F15}"/>
    <cellStyle name="Comma 7 3 2 3 2 2 4" xfId="18838" xr:uid="{751E91BC-FE45-44EA-B4FF-2F8BEA402EC7}"/>
    <cellStyle name="Comma 7 3 2 3 2 3" xfId="11291" xr:uid="{1B46E93C-49DF-4BE1-A61B-3A94F9B5D98E}"/>
    <cellStyle name="Comma 7 3 2 3 2 3 2" xfId="21671" xr:uid="{37B74BA9-9F55-47AC-A30C-6DFE7FCEBFE8}"/>
    <cellStyle name="Comma 7 3 2 3 2 4" xfId="24489" xr:uid="{4B378DE9-E603-4237-B21F-F4F9950A9FBE}"/>
    <cellStyle name="Comma 7 3 2 3 2 5" xfId="16005" xr:uid="{7B691441-51F1-4493-9280-2C73A43FAC61}"/>
    <cellStyle name="Comma 7 3 2 3 3" xfId="3976" xr:uid="{00000000-0005-0000-0000-0000B5020000}"/>
    <cellStyle name="Comma 7 3 2 3 4" xfId="2773" xr:uid="{00000000-0005-0000-0000-0000B5020000}"/>
    <cellStyle name="Comma 7 3 2 3 4 2" xfId="4837" xr:uid="{BF1D35FF-BDEE-48E5-964C-DA9394DE9FF8}"/>
    <cellStyle name="Comma 7 3 2 3 4 2 2" xfId="19878" xr:uid="{11522D80-14C4-428B-BA43-01A54ED471AE}"/>
    <cellStyle name="Comma 7 3 2 3 4 3" xfId="12331" xr:uid="{C2668048-B4FD-474D-9D54-02A9D983F3C4}"/>
    <cellStyle name="Comma 7 3 2 3 4 3 2" xfId="22711" xr:uid="{628EE090-4520-4315-8995-AA2723469B12}"/>
    <cellStyle name="Comma 7 3 2 3 4 4" xfId="17045" xr:uid="{34B5EE0E-015A-4B72-86B0-470E8FCD8BA9}"/>
    <cellStyle name="Comma 7 3 2 3 5" xfId="6072" xr:uid="{3CEF4051-26F8-4523-B02C-95D8202B9C9E}"/>
    <cellStyle name="Comma 7 3 2 3 6" xfId="25484" xr:uid="{7AD34061-C1F6-4987-8248-CC185A7C9A9B}"/>
    <cellStyle name="Comma 7 3 2 3 7" xfId="13886" xr:uid="{21AC33AD-2F13-4573-A58B-4DC5410125F6}"/>
    <cellStyle name="Comma 7 3 2 4" xfId="1868" xr:uid="{00000000-0005-0000-0000-00005F020000}"/>
    <cellStyle name="Comma 7 3 2 4 2" xfId="3807" xr:uid="{00000000-0005-0000-0000-000021020000}"/>
    <cellStyle name="Comma 7 3 2 4 2 2" xfId="8514" xr:uid="{37801D0A-A13C-44B7-8CC5-6662E2F8C105}"/>
    <cellStyle name="Comma 7 3 2 4 2 2 2" xfId="29066" xr:uid="{90FCF1F8-3D62-4DF1-A47D-A21E883C726B}"/>
    <cellStyle name="Comma 7 3 2 4 2 2 3" xfId="28849" xr:uid="{8523F08B-2E1D-41B8-8FDC-126E21A0F473}"/>
    <cellStyle name="Comma 7 3 2 4 2 2 4" xfId="18836" xr:uid="{82709399-C560-4332-9669-FE482B9C86AB}"/>
    <cellStyle name="Comma 7 3 2 4 2 3" xfId="11289" xr:uid="{B53F6EBA-94D7-4A15-9299-9D8BD8DF7984}"/>
    <cellStyle name="Comma 7 3 2 4 2 3 2" xfId="21669" xr:uid="{267FFC00-D653-415D-93D3-81C20F2AE574}"/>
    <cellStyle name="Comma 7 3 2 4 2 4" xfId="25732" xr:uid="{B9C20D00-B45D-499D-B86D-9EF51A011A1A}"/>
    <cellStyle name="Comma 7 3 2 4 2 5" xfId="16003" xr:uid="{BDC4C10B-21E9-4095-8885-169B55921E25}"/>
    <cellStyle name="Comma 7 3 2 4 3" xfId="3969" xr:uid="{00000000-0005-0000-0000-0000B6020000}"/>
    <cellStyle name="Comma 7 3 2 4 4" xfId="2774" xr:uid="{00000000-0005-0000-0000-0000B6020000}"/>
    <cellStyle name="Comma 7 3 2 4 5" xfId="23784" xr:uid="{64E67538-FF1D-4E72-A901-27051F0E896A}"/>
    <cellStyle name="Comma 7 3 2 4 6" xfId="13884" xr:uid="{3E1E686B-9BDB-4D20-94A8-9496DFF94570}"/>
    <cellStyle name="Comma 7 3 2 5" xfId="1032" xr:uid="{00000000-0005-0000-0000-000060020000}"/>
    <cellStyle name="Comma 7 3 2 5 2" xfId="3508" xr:uid="{00000000-0005-0000-0000-000022020000}"/>
    <cellStyle name="Comma 7 3 2 5 2 2" xfId="8028" xr:uid="{DD6F4ED0-896C-4AC2-BDA7-B449C0A2ADF6}"/>
    <cellStyle name="Comma 7 3 2 5 2 2 2" xfId="18349" xr:uid="{FA22A2C3-188A-4126-843F-9DFFC3B37A21}"/>
    <cellStyle name="Comma 7 3 2 5 2 3" xfId="10802" xr:uid="{4C19F91A-1303-4892-9474-4CEFB3D59957}"/>
    <cellStyle name="Comma 7 3 2 5 2 3 2" xfId="21182" xr:uid="{A2806F52-7999-4919-A7A9-E3C1FD98DE75}"/>
    <cellStyle name="Comma 7 3 2 5 2 4" xfId="28061" xr:uid="{9F55FCB1-D1E6-493A-B31F-03DE11678D88}"/>
    <cellStyle name="Comma 7 3 2 5 2 5" xfId="26412" xr:uid="{3EBDD1C2-DA10-47FB-924E-47E718FED5D8}"/>
    <cellStyle name="Comma 7 3 2 5 2 6" xfId="15516" xr:uid="{3D87EA6F-B193-4D2D-A054-CBC6D1D74EB2}"/>
    <cellStyle name="Comma 7 3 2 5 3" xfId="3928" xr:uid="{00000000-0005-0000-0000-0000B7020000}"/>
    <cellStyle name="Comma 7 3 2 5 4" xfId="2769" xr:uid="{00000000-0005-0000-0000-0000B7020000}"/>
    <cellStyle name="Comma 7 3 2 5 5" xfId="24387" xr:uid="{2230BB8D-A03A-4CB6-A97D-4B2B1C2617F3}"/>
    <cellStyle name="Comma 7 3 2 5 6" xfId="13232" xr:uid="{CB87A1C7-38B1-4F41-A711-ED2BE26294CF}"/>
    <cellStyle name="Comma 7 3 2 6" xfId="994" xr:uid="{00000000-0005-0000-0000-000061020000}"/>
    <cellStyle name="Comma 7 3 2 6 2" xfId="7784" xr:uid="{F2E98C26-C0A9-45E3-A7F1-B17C01789D58}"/>
    <cellStyle name="Comma 7 3 2 6 2 2" xfId="18105" xr:uid="{DF6E4315-A390-4BAF-8CF1-AC38C30F8F4D}"/>
    <cellStyle name="Comma 7 3 2 6 3" xfId="10558" xr:uid="{448B6FE1-146E-4F40-BCD1-B8CD8BD606E0}"/>
    <cellStyle name="Comma 7 3 2 6 3 2" xfId="20938" xr:uid="{3588991F-D3C9-4716-89AF-C6C05F5C0179}"/>
    <cellStyle name="Comma 7 3 2 6 4" xfId="24456" xr:uid="{7092FD01-4834-4C65-814E-2F77D369816D}"/>
    <cellStyle name="Comma 7 3 2 6 5" xfId="28119" xr:uid="{1CEB8EBC-4FC8-4CF2-8058-CB821786732D}"/>
    <cellStyle name="Comma 7 3 2 6 6" xfId="15272" xr:uid="{424D20C4-1EE2-4791-AE5B-A01830897569}"/>
    <cellStyle name="Comma 7 3 2 7" xfId="4252" xr:uid="{367A0487-D1A5-4108-AFC2-CFCA5C3AED08}"/>
    <cellStyle name="Comma 7 3 2 7 2" xfId="9026" xr:uid="{4893B9C3-3642-47FF-81AA-ED4907C147A7}"/>
    <cellStyle name="Comma 7 3 2 7 2 2" xfId="19350" xr:uid="{F55B8432-26A7-4D18-AD3E-5BDB81BE8CEF}"/>
    <cellStyle name="Comma 7 3 2 7 3" xfId="11803" xr:uid="{46CEECE0-F885-415A-A7C9-4C04F94F9D18}"/>
    <cellStyle name="Comma 7 3 2 7 3 2" xfId="22183" xr:uid="{EA04470C-DF3C-4EEC-8277-30517F29F546}"/>
    <cellStyle name="Comma 7 3 2 7 4" xfId="26269" xr:uid="{794ED2CB-6BB6-4528-9CF7-2A4E4655FFFF}"/>
    <cellStyle name="Comma 7 3 2 7 5" xfId="28490" xr:uid="{CF7E16E8-3233-431D-9F0E-088924FA0959}"/>
    <cellStyle name="Comma 7 3 2 7 6" xfId="16517" xr:uid="{BDA5FDDA-C920-421A-9266-99E818BF53EA}"/>
    <cellStyle name="Comma 7 3 2 8" xfId="5416" xr:uid="{AF63863C-9F9E-43E4-B8CE-018CB1B66AC8}"/>
    <cellStyle name="Comma 7 3 2 8 2" xfId="14508" xr:uid="{EA4D35D5-F058-4151-92D6-64E039D74C15}"/>
    <cellStyle name="Comma 7 3 2 9" xfId="7023" xr:uid="{16C2F1FA-D566-4F57-B0E3-83A8B91AF25A}"/>
    <cellStyle name="Comma 7 3 2 9 2" xfId="17341" xr:uid="{6632DC53-A112-4A52-AF7D-53F0BF7346E6}"/>
    <cellStyle name="Comma 7 3 3" xfId="1085" xr:uid="{00000000-0005-0000-0000-000062020000}"/>
    <cellStyle name="Comma 7 3 3 10" xfId="24663" xr:uid="{680B77CE-9D61-4B2B-97AB-00234977AE77}"/>
    <cellStyle name="Comma 7 3 3 11" xfId="12988" xr:uid="{0700BDC2-8DC0-4664-86B8-A683A4BD49E4}"/>
    <cellStyle name="Comma 7 3 3 2" xfId="1453" xr:uid="{00000000-0005-0000-0000-000063020000}"/>
    <cellStyle name="Comma 7 3 3 2 2" xfId="1872" xr:uid="{00000000-0005-0000-0000-000064020000}"/>
    <cellStyle name="Comma 7 3 3 2 2 2" xfId="6551" xr:uid="{B305CB26-AC6D-469D-8313-2271ED2FFFE8}"/>
    <cellStyle name="Comma 7 3 3 2 2 2 2" xfId="23362" xr:uid="{262C4B32-95CF-4942-8E8D-465E762F03FA}"/>
    <cellStyle name="Comma 7 3 3 2 2 2 2 2" xfId="26576" xr:uid="{60C0CA61-0F32-4D50-890C-D0A9DB62353A}"/>
    <cellStyle name="Comma 7 3 3 2 2 2 3" xfId="26557" xr:uid="{7D6236C0-C580-4A1A-9B1E-1BB8A8C43246}"/>
    <cellStyle name="Comma 7 3 3 2 2 2 4" xfId="16007" xr:uid="{746B34CF-4AA6-46A8-A0E4-4596616783CD}"/>
    <cellStyle name="Comma 7 3 3 2 2 3" xfId="8518" xr:uid="{CA810D24-6487-47CA-B0BE-E5E95CC1B119}"/>
    <cellStyle name="Comma 7 3 3 2 2 3 2" xfId="29070" xr:uid="{D139A585-813B-4AF0-A940-B1EEE00B414D}"/>
    <cellStyle name="Comma 7 3 3 2 2 3 3" xfId="27677" xr:uid="{6D7AD98D-1F4A-4205-BD7C-723D0DCC7BD2}"/>
    <cellStyle name="Comma 7 3 3 2 2 3 4" xfId="18840" xr:uid="{4CAAD160-DB36-4115-A6FE-A7A5A208420F}"/>
    <cellStyle name="Comma 7 3 3 2 2 4" xfId="11293" xr:uid="{3D9C913F-93C9-4717-B2B3-E4EF8470FFD8}"/>
    <cellStyle name="Comma 7 3 3 2 2 4 2" xfId="21673" xr:uid="{CC57D284-FA36-4836-8FD1-EE7DFC29B407}"/>
    <cellStyle name="Comma 7 3 3 2 2 5" xfId="25526" xr:uid="{F833CEFC-B2BB-4EF4-B881-9F9F5E0C3A83}"/>
    <cellStyle name="Comma 7 3 3 2 2 6" xfId="13888" xr:uid="{6C75AABE-0081-47F3-B545-9B63CA1D9DB2}"/>
    <cellStyle name="Comma 7 3 3 2 3" xfId="3638" xr:uid="{00000000-0005-0000-0000-000024020000}"/>
    <cellStyle name="Comma 7 3 3 2 3 2" xfId="8178" xr:uid="{0A8A6AD6-DAE0-44A8-858C-57483F449D2D}"/>
    <cellStyle name="Comma 7 3 3 2 3 2 2" xfId="28799" xr:uid="{3CFE803B-6595-41E9-857A-05C3768583A6}"/>
    <cellStyle name="Comma 7 3 3 2 3 2 3" xfId="27902" xr:uid="{7A8016DF-8D53-48D6-9DA6-C7198828763B}"/>
    <cellStyle name="Comma 7 3 3 2 3 2 4" xfId="18499" xr:uid="{A4D4E9D8-49EE-4818-99C5-D6767C4D4E7F}"/>
    <cellStyle name="Comma 7 3 3 2 3 3" xfId="10952" xr:uid="{CA75C637-1D79-449B-AE83-9DB33F175F8A}"/>
    <cellStyle name="Comma 7 3 3 2 3 3 2" xfId="21332" xr:uid="{80B02709-6587-453F-AB42-EAF51F48C909}"/>
    <cellStyle name="Comma 7 3 3 2 3 4" xfId="24996" xr:uid="{4395EC0E-EC20-481B-AA09-0DC10802BDC3}"/>
    <cellStyle name="Comma 7 3 3 2 3 5" xfId="15666" xr:uid="{3A76AA28-2814-4463-8558-7EAAF6984ABB}"/>
    <cellStyle name="Comma 7 3 3 2 4" xfId="3073" xr:uid="{00000000-0005-0000-0000-0000B9020000}"/>
    <cellStyle name="Comma 7 3 3 2 5" xfId="2776" xr:uid="{00000000-0005-0000-0000-0000B9020000}"/>
    <cellStyle name="Comma 7 3 3 2 5 2" xfId="4692" xr:uid="{28405A0E-06DB-450B-80F7-81DABCB3336E}"/>
    <cellStyle name="Comma 7 3 3 2 5 2 2" xfId="19733" xr:uid="{0DAD7FE9-0C9D-4A40-915C-3513374A142F}"/>
    <cellStyle name="Comma 7 3 3 2 5 3" xfId="12186" xr:uid="{ECB27A33-34C7-4449-8CE7-B91700B7EAA9}"/>
    <cellStyle name="Comma 7 3 3 2 5 3 2" xfId="22566" xr:uid="{6A5A1FB2-11B7-45FE-A9FC-D59D8A5B2697}"/>
    <cellStyle name="Comma 7 3 3 2 5 4" xfId="27227" xr:uid="{7F29C433-CD6C-48D6-AFB4-1BAB69914897}"/>
    <cellStyle name="Comma 7 3 3 2 5 5" xfId="27263" xr:uid="{A67399C4-9564-467B-99F1-B43156B8D915}"/>
    <cellStyle name="Comma 7 3 3 2 5 6" xfId="16900" xr:uid="{0BA01B1A-AE3B-4708-A0EF-37A753F298C1}"/>
    <cellStyle name="Comma 7 3 3 2 6" xfId="6073" xr:uid="{04D9E743-5AEF-4839-AD73-ADD381C27E03}"/>
    <cellStyle name="Comma 7 3 3 2 7" xfId="23913" xr:uid="{1839EC30-F8AD-4364-A472-EC8EEC0678CD}"/>
    <cellStyle name="Comma 7 3 3 2 8" xfId="13405" xr:uid="{3248A198-A6E5-4954-AB60-17EE20DEA3E6}"/>
    <cellStyle name="Comma 7 3 3 3" xfId="1873" xr:uid="{00000000-0005-0000-0000-000065020000}"/>
    <cellStyle name="Comma 7 3 3 3 2" xfId="3811" xr:uid="{00000000-0005-0000-0000-000026020000}"/>
    <cellStyle name="Comma 7 3 3 3 2 2" xfId="8519" xr:uid="{E24370DA-2F85-4DD1-8E34-4562718DF907}"/>
    <cellStyle name="Comma 7 3 3 3 2 2 2" xfId="29071" xr:uid="{34941927-321E-48FF-8179-E3B68170DC27}"/>
    <cellStyle name="Comma 7 3 3 3 2 2 3" xfId="27380" xr:uid="{2D24D36A-668E-43F5-B702-AD7996897443}"/>
    <cellStyle name="Comma 7 3 3 3 2 2 4" xfId="18841" xr:uid="{12AC58BF-84D6-4CCF-8283-630C0570115F}"/>
    <cellStyle name="Comma 7 3 3 3 2 3" xfId="11294" xr:uid="{59A12FE6-F2AB-4962-A13E-2461D6A5F69C}"/>
    <cellStyle name="Comma 7 3 3 3 2 3 2" xfId="21674" xr:uid="{35406F95-1F63-494C-9F0F-2B487800B91F}"/>
    <cellStyle name="Comma 7 3 3 3 2 4" xfId="26062" xr:uid="{E0C6DBFB-C81B-4CF1-90A5-F3272BD26B66}"/>
    <cellStyle name="Comma 7 3 3 3 2 5" xfId="16008" xr:uid="{B3834B48-DD69-4EEE-B6EB-053404712FF8}"/>
    <cellStyle name="Comma 7 3 3 3 3" xfId="3983" xr:uid="{00000000-0005-0000-0000-0000BA020000}"/>
    <cellStyle name="Comma 7 3 3 3 4" xfId="2777" xr:uid="{00000000-0005-0000-0000-0000BA020000}"/>
    <cellStyle name="Comma 7 3 3 3 4 2" xfId="4838" xr:uid="{A226ED22-691E-4102-A745-FFD345913C9A}"/>
    <cellStyle name="Comma 7 3 3 3 4 2 2" xfId="19879" xr:uid="{1BC49343-6759-4355-9281-0D28A1E9A757}"/>
    <cellStyle name="Comma 7 3 3 3 4 3" xfId="12332" xr:uid="{D1B7D2C1-8F43-4050-9F1A-C5068DBA4680}"/>
    <cellStyle name="Comma 7 3 3 3 4 3 2" xfId="22712" xr:uid="{55B4B99C-9DC7-45CA-A1B2-9F5FB7C59665}"/>
    <cellStyle name="Comma 7 3 3 3 4 4" xfId="17046" xr:uid="{D33A287E-05C8-43F5-85BA-6753A4CFDB87}"/>
    <cellStyle name="Comma 7 3 3 3 5" xfId="6074" xr:uid="{83F6A243-76A6-4DC6-BE86-045EDD2BAC79}"/>
    <cellStyle name="Comma 7 3 3 3 6" xfId="25633" xr:uid="{C2A9C05D-0E91-4013-B5C9-147D677A4FFD}"/>
    <cellStyle name="Comma 7 3 3 3 7" xfId="13889" xr:uid="{15C24BEA-2161-4589-9361-0DC959262368}"/>
    <cellStyle name="Comma 7 3 3 4" xfId="1871" xr:uid="{00000000-0005-0000-0000-000066020000}"/>
    <cellStyle name="Comma 7 3 3 4 2" xfId="3810" xr:uid="{00000000-0005-0000-0000-000027020000}"/>
    <cellStyle name="Comma 7 3 3 4 2 2" xfId="8517" xr:uid="{E0C3FEEC-E714-4217-B94B-FED6D17DD427}"/>
    <cellStyle name="Comma 7 3 3 4 2 2 2" xfId="29069" xr:uid="{1F49A72C-723D-4FA3-9544-B22DFBA9A259}"/>
    <cellStyle name="Comma 7 3 3 4 2 2 3" xfId="26632" xr:uid="{5F3FCF7A-2AE4-458D-AF6D-81A7CB54EC37}"/>
    <cellStyle name="Comma 7 3 3 4 2 2 4" xfId="18839" xr:uid="{FE632AC5-65E1-4414-BC54-F62DB8E4F04B}"/>
    <cellStyle name="Comma 7 3 3 4 2 3" xfId="11292" xr:uid="{DFB22636-E90B-40E8-91E6-A27CCEC9F7F1}"/>
    <cellStyle name="Comma 7 3 3 4 2 3 2" xfId="21672" xr:uid="{09411136-5529-43FE-B2E1-593DA576531F}"/>
    <cellStyle name="Comma 7 3 3 4 2 4" xfId="26079" xr:uid="{FE72FC43-6B2A-40C6-A14D-4ED6E7D4FB3D}"/>
    <cellStyle name="Comma 7 3 3 4 2 5" xfId="16006" xr:uid="{926D9ACB-C330-4ED4-9A1F-3BA7D6ACAF82}"/>
    <cellStyle name="Comma 7 3 3 4 3" xfId="3896" xr:uid="{00000000-0005-0000-0000-0000BB020000}"/>
    <cellStyle name="Comma 7 3 3 4 4" xfId="2775" xr:uid="{00000000-0005-0000-0000-0000BB020000}"/>
    <cellStyle name="Comma 7 3 3 4 5" xfId="23562" xr:uid="{E039985F-483F-475E-BD5C-7C2BF7DF5AFA}"/>
    <cellStyle name="Comma 7 3 3 4 6" xfId="13887" xr:uid="{984E55FD-78E2-4E7D-B7E4-B56C9BDFA1BE}"/>
    <cellStyle name="Comma 7 3 3 5" xfId="1410" xr:uid="{00000000-0005-0000-0000-000067020000}"/>
    <cellStyle name="Comma 7 3 3 5 2" xfId="6278" xr:uid="{712240BC-189C-4EC1-818E-8C4883DF92B2}"/>
    <cellStyle name="Comma 7 3 3 5 2 2" xfId="28975" xr:uid="{7545616D-AFF4-47E1-8199-391EEB30FE4B}"/>
    <cellStyle name="Comma 7 3 3 5 2 3" xfId="27419" xr:uid="{C7BA5348-C5CA-49EF-B0FF-D05999221E5C}"/>
    <cellStyle name="Comma 7 3 3 5 2 4" xfId="15619" xr:uid="{AE008AA1-CF8C-4EC4-B731-25DECEB164CA}"/>
    <cellStyle name="Comma 7 3 3 5 3" xfId="8131" xr:uid="{C979AC83-DD94-49A3-888F-64CB0A5D65D0}"/>
    <cellStyle name="Comma 7 3 3 5 3 2" xfId="18452" xr:uid="{CB59837B-00AF-4F3F-98DF-E59FA2BDB474}"/>
    <cellStyle name="Comma 7 3 3 5 4" xfId="10905" xr:uid="{F02489B1-CEC8-49E8-8350-15F9F7980416}"/>
    <cellStyle name="Comma 7 3 3 5 4 2" xfId="21285" xr:uid="{94718891-1660-4DC4-8EFF-763035F0B7EF}"/>
    <cellStyle name="Comma 7 3 3 5 5" xfId="23790" xr:uid="{08875607-2C8E-4835-B80C-B46E6C200E15}"/>
    <cellStyle name="Comma 7 3 3 5 6" xfId="13335" xr:uid="{477B2FF7-ECBF-4C65-AC14-39B5061A90FB}"/>
    <cellStyle name="Comma 7 3 3 6" xfId="4556" xr:uid="{F2BED34B-2AA4-4ACE-997E-FE7156D470C7}"/>
    <cellStyle name="Comma 7 3 3 6 2" xfId="9272" xr:uid="{5CA68AF4-BD68-47A9-ABFA-E051B749A156}"/>
    <cellStyle name="Comma 7 3 3 6 2 2" xfId="19596" xr:uid="{18244AEF-1C0D-4AB0-84C1-6448D52B0893}"/>
    <cellStyle name="Comma 7 3 3 6 3" xfId="12049" xr:uid="{4CBCE009-FF44-4D6A-B369-1BFBD4BE69F9}"/>
    <cellStyle name="Comma 7 3 3 6 3 2" xfId="22429" xr:uid="{6773DEE5-505A-4BB9-BF9A-A88B1DE1D9BB}"/>
    <cellStyle name="Comma 7 3 3 6 4" xfId="25640" xr:uid="{C5F0C348-C607-405A-A9E5-687E84E35F37}"/>
    <cellStyle name="Comma 7 3 3 6 5" xfId="26653" xr:uid="{3F7E8EC2-F318-4234-AC7E-7FAE4B2C9173}"/>
    <cellStyle name="Comma 7 3 3 6 6" xfId="16763" xr:uid="{0AF38CA5-8893-46DF-B010-217E4842B0F5}"/>
    <cellStyle name="Comma 7 3 3 7" xfId="5418" xr:uid="{231D3AD0-AFA6-46AF-957C-CCF4975BCCDF}"/>
    <cellStyle name="Comma 7 3 3 7 2" xfId="28521" xr:uid="{EC2C65FF-BCC9-4DBE-BF77-7BDC1E11DE9A}"/>
    <cellStyle name="Comma 7 3 3 7 3" xfId="27253" xr:uid="{1CF10B92-655A-4F66-B0DC-29E59A84249B}"/>
    <cellStyle name="Comma 7 3 3 7 4" xfId="14510" xr:uid="{01451ACD-5F28-4E2E-AF1B-CBFD72991242}"/>
    <cellStyle name="Comma 7 3 3 8" xfId="7025" xr:uid="{6D8A477E-63C3-4C68-961D-1CCB56BD5847}"/>
    <cellStyle name="Comma 7 3 3 8 2" xfId="17343" xr:uid="{D0388775-5341-4786-BFDF-A53CE9A7BB47}"/>
    <cellStyle name="Comma 7 3 3 9" xfId="9796" xr:uid="{5EA1502F-A77F-4942-89D8-A722E100C1AB}"/>
    <cellStyle name="Comma 7 3 3 9 2" xfId="20176" xr:uid="{9A02AB76-7089-4E2C-B709-3205272A4230}"/>
    <cellStyle name="Comma 7 3 4" xfId="1451" xr:uid="{00000000-0005-0000-0000-000068020000}"/>
    <cellStyle name="Comma 7 3 4 10" xfId="13403" xr:uid="{49F5B703-1FDF-4203-93E0-DDF03FF32D39}"/>
    <cellStyle name="Comma 7 3 4 2" xfId="1874" xr:uid="{00000000-0005-0000-0000-000069020000}"/>
    <cellStyle name="Comma 7 3 4 2 2" xfId="3812" xr:uid="{00000000-0005-0000-0000-00002A020000}"/>
    <cellStyle name="Comma 7 3 4 2 2 2" xfId="8520" xr:uid="{68DF089D-7E5F-44F8-8630-00E08634CB25}"/>
    <cellStyle name="Comma 7 3 4 2 2 2 2" xfId="29072" xr:uid="{9E2A9194-7286-4BE1-9B9E-3C4A750CD942}"/>
    <cellStyle name="Comma 7 3 4 2 2 2 3" xfId="28301" xr:uid="{5B9AF492-2B21-4127-9654-4F144DB8046E}"/>
    <cellStyle name="Comma 7 3 4 2 2 2 4" xfId="18842" xr:uid="{80AC3F56-C0DD-432D-B19A-5371908AB15F}"/>
    <cellStyle name="Comma 7 3 4 2 2 3" xfId="11295" xr:uid="{1F5861C0-3DB5-4C9E-B239-DC9507D82B81}"/>
    <cellStyle name="Comma 7 3 4 2 2 3 2" xfId="21675" xr:uid="{B8C6DEDC-C43B-41D3-B999-CF41FA220FE2}"/>
    <cellStyle name="Comma 7 3 4 2 2 4" xfId="25965" xr:uid="{A39C26F1-FAFC-42E3-8549-85A900D87000}"/>
    <cellStyle name="Comma 7 3 4 2 2 5" xfId="16009" xr:uid="{E116C7CE-10AA-485E-816D-EEDB1C8919BF}"/>
    <cellStyle name="Comma 7 3 4 2 3" xfId="3890" xr:uid="{00000000-0005-0000-0000-0000BD020000}"/>
    <cellStyle name="Comma 7 3 4 2 4" xfId="2779" xr:uid="{00000000-0005-0000-0000-0000BD020000}"/>
    <cellStyle name="Comma 7 3 4 2 5" xfId="23946" xr:uid="{13BD0CCE-6A7B-4955-A385-443544420B1B}"/>
    <cellStyle name="Comma 7 3 4 2 6" xfId="13890" xr:uid="{68C8418A-0D80-499F-9848-A989E1113350}"/>
    <cellStyle name="Comma 7 3 4 3" xfId="2780" xr:uid="{00000000-0005-0000-0000-0000BE020000}"/>
    <cellStyle name="Comma 7 3 4 3 2" xfId="4244" xr:uid="{F52F0963-FFB3-45C7-B3DC-B89BE3EDF4A2}"/>
    <cellStyle name="Comma 7 3 4 3 2 2" xfId="9019" xr:uid="{7562B934-FCE2-40FB-B5A7-E8746BEEA5F7}"/>
    <cellStyle name="Comma 7 3 4 3 2 2 2" xfId="19343" xr:uid="{96B24458-C344-40DC-99B8-8CAE5834C077}"/>
    <cellStyle name="Comma 7 3 4 3 2 3" xfId="11796" xr:uid="{F82BA143-33EA-4A48-AEBF-E7C009C3A229}"/>
    <cellStyle name="Comma 7 3 4 3 2 3 2" xfId="22176" xr:uid="{1E96D8B1-BFD2-4D1E-9907-5C248C0AB613}"/>
    <cellStyle name="Comma 7 3 4 3 2 4" xfId="28614" xr:uid="{4855CE7E-2D37-4781-8638-415CDB0B1C25}"/>
    <cellStyle name="Comma 7 3 4 3 2 5" xfId="28211" xr:uid="{D928BC47-53BF-434A-858A-3972512552A8}"/>
    <cellStyle name="Comma 7 3 4 3 2 6" xfId="16510" xr:uid="{32870F42-E426-43EA-931A-8DA988159A0F}"/>
    <cellStyle name="Comma 7 3 4 3 3" xfId="24607" xr:uid="{39200A53-3922-4FB6-B5A1-FCCB445D07DE}"/>
    <cellStyle name="Comma 7 3 4 4" xfId="2778" xr:uid="{00000000-0005-0000-0000-0000BF020000}"/>
    <cellStyle name="Comma 7 3 4 5" xfId="4690" xr:uid="{E707E0D8-C2EC-4A45-B6AF-91829ECB32AC}"/>
    <cellStyle name="Comma 7 3 4 5 2" xfId="9401" xr:uid="{EA32CAE5-7AF9-4022-AA47-22F450DD9775}"/>
    <cellStyle name="Comma 7 3 4 5 2 2" xfId="19731" xr:uid="{84DEF3FB-6661-4E8E-BDBE-E26DFBD00538}"/>
    <cellStyle name="Comma 7 3 4 5 3" xfId="12184" xr:uid="{4F3A3C3E-3268-4765-95E4-083AA68BDE56}"/>
    <cellStyle name="Comma 7 3 4 5 3 2" xfId="22564" xr:uid="{0561166A-B850-4ADB-AADA-273D5518610F}"/>
    <cellStyle name="Comma 7 3 4 5 4" xfId="27424" xr:uid="{32EBBBD8-2444-4BA1-9D59-E110862A0A20}"/>
    <cellStyle name="Comma 7 3 4 5 5" xfId="27897" xr:uid="{9677DC1D-B04A-48BB-BF1A-C867D6CFEA76}"/>
    <cellStyle name="Comma 7 3 4 5 6" xfId="16898" xr:uid="{9DA9C9A8-40AE-4BDB-8CA4-760519F383A9}"/>
    <cellStyle name="Comma 7 3 4 6" xfId="5419" xr:uid="{3A20E7DB-16E2-40E5-B0B0-D49A2148DA73}"/>
    <cellStyle name="Comma 7 3 4 6 2" xfId="14511" xr:uid="{AF5F27B6-E00F-46B2-B38A-A3145F715B73}"/>
    <cellStyle name="Comma 7 3 4 7" xfId="7026" xr:uid="{680686A5-2E56-4E22-94C8-D7E2C4C27CF3}"/>
    <cellStyle name="Comma 7 3 4 7 2" xfId="17344" xr:uid="{5BF64602-DF02-4B38-AF94-C7E244FE0E60}"/>
    <cellStyle name="Comma 7 3 4 8" xfId="9797" xr:uid="{4FEE9A38-198B-468B-A6F4-1E61D862473F}"/>
    <cellStyle name="Comma 7 3 4 8 2" xfId="20177" xr:uid="{07FD96D5-84CD-4F10-8AEE-40098D358FBE}"/>
    <cellStyle name="Comma 7 3 4 9" xfId="23333" xr:uid="{2B1E8F6D-A1CE-4BE0-8384-0B5059FB637D}"/>
    <cellStyle name="Comma 7 3 5" xfId="1875" xr:uid="{00000000-0005-0000-0000-00006A020000}"/>
    <cellStyle name="Comma 7 3 5 2" xfId="3813" xr:uid="{00000000-0005-0000-0000-00002B020000}"/>
    <cellStyle name="Comma 7 3 5 2 2" xfId="8521" xr:uid="{9B92068C-85AB-47DE-8064-9E3D2263C076}"/>
    <cellStyle name="Comma 7 3 5 2 2 2" xfId="29073" xr:uid="{ABCBBFB6-35DB-4404-BA63-EBD2DD16384C}"/>
    <cellStyle name="Comma 7 3 5 2 2 3" xfId="26801" xr:uid="{36736C9B-0ECE-4C3B-857B-88306B359D89}"/>
    <cellStyle name="Comma 7 3 5 2 2 4" xfId="18843" xr:uid="{C7CFC071-2F08-4FA0-A24B-386E7C878DB5}"/>
    <cellStyle name="Comma 7 3 5 2 3" xfId="11296" xr:uid="{D29727B2-BF12-442D-90D8-668BD39C05D7}"/>
    <cellStyle name="Comma 7 3 5 2 3 2" xfId="21676" xr:uid="{AD1EDFAC-4995-49BD-8084-C72C65749DE7}"/>
    <cellStyle name="Comma 7 3 5 2 4" xfId="24455" xr:uid="{66F1B984-D536-4B62-B9ED-5AD0BA8D4F51}"/>
    <cellStyle name="Comma 7 3 5 2 5" xfId="16010" xr:uid="{BBC3AABA-913C-4AFF-89AA-8D44646FB205}"/>
    <cellStyle name="Comma 7 3 5 3" xfId="4001" xr:uid="{00000000-0005-0000-0000-0000C0020000}"/>
    <cellStyle name="Comma 7 3 5 4" xfId="2781" xr:uid="{00000000-0005-0000-0000-0000C0020000}"/>
    <cellStyle name="Comma 7 3 5 4 2" xfId="4839" xr:uid="{96EF3711-FD1F-4FF7-BBC1-C1BEC5D5B164}"/>
    <cellStyle name="Comma 7 3 5 4 2 2" xfId="19880" xr:uid="{7B88F555-D379-43A6-AA33-B2FB982F1D81}"/>
    <cellStyle name="Comma 7 3 5 4 3" xfId="12333" xr:uid="{E5D0E143-081B-4B41-985A-E1AD29B94418}"/>
    <cellStyle name="Comma 7 3 5 4 3 2" xfId="22713" xr:uid="{5B5E7F40-84BD-4A37-B114-574944BFE85F}"/>
    <cellStyle name="Comma 7 3 5 4 4" xfId="17047" xr:uid="{73AC7666-4B3F-4598-8144-D89E20F9AB9A}"/>
    <cellStyle name="Comma 7 3 5 5" xfId="6075" xr:uid="{5D0C500F-33CF-420C-94F6-6B2F4E1B3FF1}"/>
    <cellStyle name="Comma 7 3 5 6" xfId="24984" xr:uid="{4F4F995F-74F6-4AA7-966F-820D070B6B99}"/>
    <cellStyle name="Comma 7 3 5 7" xfId="13891" xr:uid="{BCA40B2D-331E-4DB0-B439-6742224D828F}"/>
    <cellStyle name="Comma 7 3 6" xfId="1656" xr:uid="{00000000-0005-0000-0000-00006B020000}"/>
    <cellStyle name="Comma 7 3 6 2" xfId="3751" xr:uid="{00000000-0005-0000-0000-00002C020000}"/>
    <cellStyle name="Comma 7 3 6 2 2" xfId="8366" xr:uid="{A6E7ECD2-D7B4-4D7A-B4B9-719E128E3376}"/>
    <cellStyle name="Comma 7 3 6 2 2 2" xfId="26170" xr:uid="{1C5B813A-7701-4CF9-9CFC-FFB57ED4FA26}"/>
    <cellStyle name="Comma 7 3 6 2 2 3" xfId="28079" xr:uid="{1BFA9CC7-6112-400D-8344-226BFCC8D640}"/>
    <cellStyle name="Comma 7 3 6 2 2 4" xfId="18687" xr:uid="{5FA2AC67-0DA4-4E7C-85B0-F0947E75C311}"/>
    <cellStyle name="Comma 7 3 6 2 3" xfId="11140" xr:uid="{97BE985C-1840-42F4-AE14-C479D24E3CA7}"/>
    <cellStyle name="Comma 7 3 6 2 3 2" xfId="21520" xr:uid="{8FF779B0-FFDC-45CF-8C75-C96EE33868F4}"/>
    <cellStyle name="Comma 7 3 6 2 4" xfId="26010" xr:uid="{A20F9FE2-FAF8-4529-B2F6-908AC747976C}"/>
    <cellStyle name="Comma 7 3 6 2 5" xfId="15854" xr:uid="{6E6DFBE6-C87B-472A-A96A-B75049C89B38}"/>
    <cellStyle name="Comma 7 3 6 3" xfId="3907" xr:uid="{00000000-0005-0000-0000-0000C1020000}"/>
    <cellStyle name="Comma 7 3 6 4" xfId="2782" xr:uid="{00000000-0005-0000-0000-0000C1020000}"/>
    <cellStyle name="Comma 7 3 6 5" xfId="25830" xr:uid="{2A5763B4-2E96-4A53-A19E-02FF9E78C494}"/>
    <cellStyle name="Comma 7 3 6 6" xfId="13686" xr:uid="{EF8B794D-4D9B-413A-B18B-6DC8C0B2FB69}"/>
    <cellStyle name="Comma 7 3 7" xfId="1044" xr:uid="{00000000-0005-0000-0000-00006C020000}"/>
    <cellStyle name="Comma 7 3 7 2" xfId="3448" xr:uid="{00000000-0005-0000-0000-00002D020000}"/>
    <cellStyle name="Comma 7 3 7 2 2" xfId="7968" xr:uid="{CECDA96D-1DC4-4F10-ACF2-CF0E1DD30743}"/>
    <cellStyle name="Comma 7 3 7 2 2 2" xfId="18289" xr:uid="{D2F0D932-75AF-449B-A64D-AF8DD7FAE4FE}"/>
    <cellStyle name="Comma 7 3 7 2 3" xfId="10742" xr:uid="{5B1A8BE0-C1AF-4CDD-AA64-EAA2CA77F38D}"/>
    <cellStyle name="Comma 7 3 7 2 3 2" xfId="21122" xr:uid="{DAE97B82-C70F-48FC-A231-6A0424B091B8}"/>
    <cellStyle name="Comma 7 3 7 2 4" xfId="28654" xr:uid="{51EF1E0A-447F-4472-973A-87E1E3CB68B1}"/>
    <cellStyle name="Comma 7 3 7 2 5" xfId="27225" xr:uid="{74214144-73E8-4F5A-96C4-7E05686FF2CC}"/>
    <cellStyle name="Comma 7 3 7 2 6" xfId="15456" xr:uid="{9EFE9555-73EA-4082-A726-8D28C2B55FF9}"/>
    <cellStyle name="Comma 7 3 7 3" xfId="3992" xr:uid="{00000000-0005-0000-0000-0000C2020000}"/>
    <cellStyle name="Comma 7 3 7 4" xfId="2768" xr:uid="{00000000-0005-0000-0000-0000C2020000}"/>
    <cellStyle name="Comma 7 3 7 5" xfId="23292" xr:uid="{F6C839DF-C240-47CF-94BD-FA74C83EF72E}"/>
    <cellStyle name="Comma 7 3 7 6" xfId="13172" xr:uid="{AE09E723-677F-4D7D-A670-C06FC65E2460}"/>
    <cellStyle name="Comma 7 3 8" xfId="962" xr:uid="{00000000-0005-0000-0000-00006D020000}"/>
    <cellStyle name="Comma 7 3 8 2" xfId="7725" xr:uid="{389462BA-19C1-45C0-8B34-CE85868AFA72}"/>
    <cellStyle name="Comma 7 3 8 2 2" xfId="18045" xr:uid="{096A6178-0446-445B-8853-B93E37E98C5B}"/>
    <cellStyle name="Comma 7 3 8 3" xfId="10498" xr:uid="{901DF0C3-CBDA-4A0A-9D02-6BABFB16ACC1}"/>
    <cellStyle name="Comma 7 3 8 3 2" xfId="20878" xr:uid="{F7BE9622-6908-46CF-B634-8DCAC642CD61}"/>
    <cellStyle name="Comma 7 3 8 4" xfId="24525" xr:uid="{A6F3841F-FCEA-48FB-96D3-8C24B5CFCB4F}"/>
    <cellStyle name="Comma 7 3 8 5" xfId="28893" xr:uid="{B2C98E84-68AD-47A9-B7B7-D70CE0919628}"/>
    <cellStyle name="Comma 7 3 8 6" xfId="15212" xr:uid="{6BFA32E5-46C5-465E-A815-FA7CA6722B08}"/>
    <cellStyle name="Comma 7 3 9" xfId="4299" xr:uid="{70FF8E34-E9D0-431D-B986-ECBCCDF4C388}"/>
    <cellStyle name="Comma 7 3 9 2" xfId="9073" xr:uid="{7ACB96DB-A0B4-4163-AAE7-5E82A0B877FC}"/>
    <cellStyle name="Comma 7 3 9 2 2" xfId="19397" xr:uid="{00EABB0A-59E9-41AD-AAB2-E5718AEBEE39}"/>
    <cellStyle name="Comma 7 3 9 3" xfId="11850" xr:uid="{60A2796C-8EB0-432F-908C-5D4D070279F9}"/>
    <cellStyle name="Comma 7 3 9 3 2" xfId="22230" xr:uid="{99175C63-0A06-4C41-BA6B-03237877DF6C}"/>
    <cellStyle name="Comma 7 3 9 4" xfId="26186" xr:uid="{6CAEA0FA-ECB9-4B52-A44C-2713628CF047}"/>
    <cellStyle name="Comma 7 3 9 5" xfId="28146" xr:uid="{300E10BA-2251-4F19-B561-C118CF5822A2}"/>
    <cellStyle name="Comma 7 3 9 6" xfId="16564" xr:uid="{E692B9F9-6C63-4EAE-B6DD-E9C53C43D651}"/>
    <cellStyle name="Comma 7 4" xfId="376" xr:uid="{00000000-0005-0000-0000-00006E020000}"/>
    <cellStyle name="Comma 7 4 10" xfId="7027" xr:uid="{67C57007-9A3B-4582-9A77-DDFDEB4658A3}"/>
    <cellStyle name="Comma 7 4 10 2" xfId="17345" xr:uid="{0789BED1-907D-4F11-BBB5-5D1C64258DB1}"/>
    <cellStyle name="Comma 7 4 11" xfId="9798" xr:uid="{828660A8-859C-4D59-9610-5BB1F1F0B98E}"/>
    <cellStyle name="Comma 7 4 11 2" xfId="20178" xr:uid="{BD48898D-D722-423E-AB35-520A1EDA7CCA}"/>
    <cellStyle name="Comma 7 4 12" xfId="25077" xr:uid="{841B87EF-C6EF-46B7-919C-AB79525F3830}"/>
    <cellStyle name="Comma 7 4 13" xfId="12750" xr:uid="{02F3BA32-3585-4D10-B666-73166EB4A3D4}"/>
    <cellStyle name="Comma 7 4 2" xfId="377" xr:uid="{00000000-0005-0000-0000-00006F020000}"/>
    <cellStyle name="Comma 7 4 2 10" xfId="9799" xr:uid="{7716BDAA-339C-4B88-AB5C-DEB6608DB614}"/>
    <cellStyle name="Comma 7 4 2 10 2" xfId="20179" xr:uid="{ABBF4FF0-3BE7-4A68-80BA-1813DD694F08}"/>
    <cellStyle name="Comma 7 4 2 11" xfId="25664" xr:uid="{EBF80419-95DD-4F3E-B003-FC940AE61ADF}"/>
    <cellStyle name="Comma 7 4 2 12" xfId="12831" xr:uid="{0DA612F4-ECAA-498C-9B99-1D6E5113FC10}"/>
    <cellStyle name="Comma 7 4 2 2" xfId="1088" xr:uid="{00000000-0005-0000-0000-000070020000}"/>
    <cellStyle name="Comma 7 4 2 2 10" xfId="13407" xr:uid="{23F54A45-70E0-4669-97FE-029A72C5C932}"/>
    <cellStyle name="Comma 7 4 2 2 2" xfId="1877" xr:uid="{00000000-0005-0000-0000-000071020000}"/>
    <cellStyle name="Comma 7 4 2 2 2 2" xfId="3815" xr:uid="{00000000-0005-0000-0000-000031020000}"/>
    <cellStyle name="Comma 7 4 2 2 2 2 2" xfId="8523" xr:uid="{0B9C13BD-6AE8-4736-A5D1-05B41169CC69}"/>
    <cellStyle name="Comma 7 4 2 2 2 2 2 2" xfId="29075" xr:uid="{A4DA29EB-B3AE-4E68-BA35-DBE3E63E738C}"/>
    <cellStyle name="Comma 7 4 2 2 2 2 2 3" xfId="27296" xr:uid="{7E952403-8993-4523-ACB9-6D57FE7AA07C}"/>
    <cellStyle name="Comma 7 4 2 2 2 2 2 4" xfId="18845" xr:uid="{31470B07-E7B4-4A0A-BD36-EC544E52971A}"/>
    <cellStyle name="Comma 7 4 2 2 2 2 3" xfId="11298" xr:uid="{ED8827F5-9770-4C4B-9096-631C7C90C6DF}"/>
    <cellStyle name="Comma 7 4 2 2 2 2 3 2" xfId="21678" xr:uid="{C961B0A9-E470-4233-BA9C-A86F76138917}"/>
    <cellStyle name="Comma 7 4 2 2 2 2 4" xfId="25985" xr:uid="{FBA7B900-95A6-4B40-B5DA-C2DD69862EDC}"/>
    <cellStyle name="Comma 7 4 2 2 2 2 5" xfId="16012" xr:uid="{8CCC5795-9104-479E-98E1-12961B050CFD}"/>
    <cellStyle name="Comma 7 4 2 2 2 3" xfId="3083" xr:uid="{00000000-0005-0000-0000-0000C6020000}"/>
    <cellStyle name="Comma 7 4 2 2 2 4" xfId="2786" xr:uid="{00000000-0005-0000-0000-0000C6020000}"/>
    <cellStyle name="Comma 7 4 2 2 2 5" xfId="25540" xr:uid="{7528F8A1-03D4-4F16-8806-EBB7B235F60F}"/>
    <cellStyle name="Comma 7 4 2 2 2 6" xfId="13893" xr:uid="{4B066D92-C822-4865-B65C-7B39DD64FA03}"/>
    <cellStyle name="Comma 7 4 2 2 3" xfId="1455" xr:uid="{00000000-0005-0000-0000-000072020000}"/>
    <cellStyle name="Comma 7 4 2 2 3 2" xfId="2787" xr:uid="{00000000-0005-0000-0000-0000C7020000}"/>
    <cellStyle name="Comma 7 4 2 2 3 2 2" xfId="5077" xr:uid="{596C3258-F394-4461-8B35-9A2D133B7D29}"/>
    <cellStyle name="Comma 7 4 2 2 3 2 2 2" xfId="20099" xr:uid="{26451681-2141-44EA-A2CF-CB4011259BA5}"/>
    <cellStyle name="Comma 7 4 2 2 3 2 3" xfId="12552" xr:uid="{8E1E2DA0-B95A-4C6E-B006-2A3F62445413}"/>
    <cellStyle name="Comma 7 4 2 2 3 2 3 2" xfId="22932" xr:uid="{BD1EF278-CA37-4B61-964D-092020F83D43}"/>
    <cellStyle name="Comma 7 4 2 2 3 2 4" xfId="28325" xr:uid="{AD04CA31-5538-4351-AC00-286E7F98ED2D}"/>
    <cellStyle name="Comma 7 4 2 2 3 2 5" xfId="27519" xr:uid="{7F0855F1-FADC-4F01-A4BF-728148D4FECB}"/>
    <cellStyle name="Comma 7 4 2 2 3 2 6" xfId="17266" xr:uid="{0435F6E0-E36F-48FA-B9DC-56D75522A6BB}"/>
    <cellStyle name="Comma 7 4 2 2 3 3" xfId="24099" xr:uid="{150DD349-C051-40EE-8376-FFB6D296AF66}"/>
    <cellStyle name="Comma 7 4 2 2 4" xfId="2785" xr:uid="{00000000-0005-0000-0000-0000C8020000}"/>
    <cellStyle name="Comma 7 4 2 2 4 2" xfId="27195" xr:uid="{5B50BD8B-D7CC-4B7F-8DD6-397A1B15CB9C}"/>
    <cellStyle name="Comma 7 4 2 2 4 3" xfId="26586" xr:uid="{74905D89-C5EA-47BC-BED3-937705ED515A}"/>
    <cellStyle name="Comma 7 4 2 2 5" xfId="4693" xr:uid="{56671CFB-7722-47BC-92B7-38684EF78E4C}"/>
    <cellStyle name="Comma 7 4 2 2 5 2" xfId="9403" xr:uid="{927C3584-186A-4758-837D-EA6B2BACD6B4}"/>
    <cellStyle name="Comma 7 4 2 2 5 2 2" xfId="19734" xr:uid="{A376EF98-221F-4C34-A272-166C1CF32F54}"/>
    <cellStyle name="Comma 7 4 2 2 5 3" xfId="12187" xr:uid="{F2F84238-389F-482B-A618-8F63FDC40C2C}"/>
    <cellStyle name="Comma 7 4 2 2 5 3 2" xfId="22567" xr:uid="{67BFEDA3-7E05-41DA-9999-C1171AD2B415}"/>
    <cellStyle name="Comma 7 4 2 2 5 4" xfId="26914" xr:uid="{2DB487CA-9398-4479-B317-96CF3C7E5FD7}"/>
    <cellStyle name="Comma 7 4 2 2 5 5" xfId="28664" xr:uid="{6664A924-CE4B-4F21-8AF7-B7542839C50F}"/>
    <cellStyle name="Comma 7 4 2 2 5 6" xfId="16901" xr:uid="{FB4CDD34-A19C-4018-853C-75F304B67769}"/>
    <cellStyle name="Comma 7 4 2 2 6" xfId="5422" xr:uid="{41504E31-1509-407E-BF60-3E01C5D0C1E0}"/>
    <cellStyle name="Comma 7 4 2 2 6 2" xfId="28060" xr:uid="{153C2C5E-E01E-417D-8F85-B7BE8BABF75D}"/>
    <cellStyle name="Comma 7 4 2 2 6 3" xfId="27213" xr:uid="{E91210F0-24D2-4FAC-A9BC-883B288B886D}"/>
    <cellStyle name="Comma 7 4 2 2 6 4" xfId="14514" xr:uid="{E9AD2CCE-2638-44C9-A33C-A1629FF9D0DE}"/>
    <cellStyle name="Comma 7 4 2 2 7" xfId="7029" xr:uid="{0FCB0B31-C55E-498D-B6E8-768D0784B2EF}"/>
    <cellStyle name="Comma 7 4 2 2 7 2" xfId="17347" xr:uid="{4789BE35-D446-4074-B539-B8A77AF3A2B7}"/>
    <cellStyle name="Comma 7 4 2 2 8" xfId="9800" xr:uid="{A78741C7-6644-4ED3-8F02-8A7731646EA7}"/>
    <cellStyle name="Comma 7 4 2 2 8 2" xfId="20180" xr:uid="{6BCF0051-D6DA-453B-8812-17F8BD42A8A1}"/>
    <cellStyle name="Comma 7 4 2 2 9" xfId="25204" xr:uid="{F642C14B-CF79-4020-AB8F-E3E151EAB449}"/>
    <cellStyle name="Comma 7 4 2 3" xfId="1878" xr:uid="{00000000-0005-0000-0000-000073020000}"/>
    <cellStyle name="Comma 7 4 2 3 2" xfId="3816" xr:uid="{00000000-0005-0000-0000-000032020000}"/>
    <cellStyle name="Comma 7 4 2 3 2 2" xfId="8524" xr:uid="{673609EE-59FC-44B7-9E6F-C29D6F167040}"/>
    <cellStyle name="Comma 7 4 2 3 2 2 2" xfId="29076" xr:uid="{40AE0551-F64B-4D9D-8223-6C8893C76802}"/>
    <cellStyle name="Comma 7 4 2 3 2 2 3" xfId="26843" xr:uid="{4D5DA4D4-D783-4D03-9DCF-59833D183DD2}"/>
    <cellStyle name="Comma 7 4 2 3 2 2 4" xfId="18846" xr:uid="{07DE0697-B1B0-4D9E-83F0-CC125C281AF1}"/>
    <cellStyle name="Comma 7 4 2 3 2 3" xfId="11299" xr:uid="{8BF9C1B1-8ACC-42CD-832A-133D2934452D}"/>
    <cellStyle name="Comma 7 4 2 3 2 3 2" xfId="21679" xr:uid="{36CB3591-5D99-43B7-B9EC-9CB7E56DE808}"/>
    <cellStyle name="Comma 7 4 2 3 2 4" xfId="25833" xr:uid="{359352FC-7730-430C-9BAA-BF1D50C98FB5}"/>
    <cellStyle name="Comma 7 4 2 3 2 5" xfId="16013" xr:uid="{7C67280A-D2BB-4C7C-BB30-7021908AB248}"/>
    <cellStyle name="Comma 7 4 2 3 3" xfId="3938" xr:uid="{00000000-0005-0000-0000-0000C9020000}"/>
    <cellStyle name="Comma 7 4 2 3 4" xfId="2788" xr:uid="{00000000-0005-0000-0000-0000C9020000}"/>
    <cellStyle name="Comma 7 4 2 3 4 2" xfId="4840" xr:uid="{EE6B6889-4C1B-4F3F-AFFF-A6509996C10D}"/>
    <cellStyle name="Comma 7 4 2 3 4 2 2" xfId="19881" xr:uid="{2992EE23-9339-4AD4-9671-D6CC7D3811A0}"/>
    <cellStyle name="Comma 7 4 2 3 4 3" xfId="12334" xr:uid="{1F58ED8B-7648-4D06-A673-305F8E3FFEEA}"/>
    <cellStyle name="Comma 7 4 2 3 4 3 2" xfId="22714" xr:uid="{3F85E841-59DE-4BF4-BAC5-20002254F66E}"/>
    <cellStyle name="Comma 7 4 2 3 4 4" xfId="17048" xr:uid="{2416E497-FD88-4529-98B4-4C6D592329E8}"/>
    <cellStyle name="Comma 7 4 2 3 5" xfId="6076" xr:uid="{9A777862-8856-4052-9D3A-72A12DDB57F0}"/>
    <cellStyle name="Comma 7 4 2 3 6" xfId="24722" xr:uid="{4754483F-39CC-4506-884D-623B237D2448}"/>
    <cellStyle name="Comma 7 4 2 3 7" xfId="13894" xr:uid="{F51EED97-D574-4F13-B272-2FC1C3F6DCB7}"/>
    <cellStyle name="Comma 7 4 2 4" xfId="1876" xr:uid="{00000000-0005-0000-0000-000074020000}"/>
    <cellStyle name="Comma 7 4 2 4 2" xfId="3814" xr:uid="{00000000-0005-0000-0000-000033020000}"/>
    <cellStyle name="Comma 7 4 2 4 2 2" xfId="8522" xr:uid="{08195E3C-08F1-45D6-A507-0F811622D2E4}"/>
    <cellStyle name="Comma 7 4 2 4 2 2 2" xfId="29074" xr:uid="{288B372D-21D4-4F22-AF01-9F1DDF2975F6}"/>
    <cellStyle name="Comma 7 4 2 4 2 2 3" xfId="27629" xr:uid="{0CD8B4F3-B3C0-4057-BC76-85E767259129}"/>
    <cellStyle name="Comma 7 4 2 4 2 2 4" xfId="18844" xr:uid="{DAD6BE62-17B3-4771-AFFE-A40909DCD8BB}"/>
    <cellStyle name="Comma 7 4 2 4 2 3" xfId="11297" xr:uid="{53689C6A-92D0-4967-BD93-7738916936B3}"/>
    <cellStyle name="Comma 7 4 2 4 2 3 2" xfId="21677" xr:uid="{7EE5AE23-23F9-4DDE-8521-C37128FF346B}"/>
    <cellStyle name="Comma 7 4 2 4 2 4" xfId="24160" xr:uid="{8E63452D-80EA-4719-8D4D-F0635A46CDC9}"/>
    <cellStyle name="Comma 7 4 2 4 2 5" xfId="16011" xr:uid="{1662D567-1E13-4A5B-9EC9-0F33B1CED113}"/>
    <cellStyle name="Comma 7 4 2 4 3" xfId="3961" xr:uid="{00000000-0005-0000-0000-0000CA020000}"/>
    <cellStyle name="Comma 7 4 2 4 4" xfId="2789" xr:uid="{00000000-0005-0000-0000-0000CA020000}"/>
    <cellStyle name="Comma 7 4 2 4 5" xfId="23377" xr:uid="{A6B9BC84-347D-483F-9C74-D3C1F95D5D1F}"/>
    <cellStyle name="Comma 7 4 2 4 6" xfId="13892" xr:uid="{5845B172-0849-4563-AC02-996EE2EF4250}"/>
    <cellStyle name="Comma 7 4 2 5" xfId="1406" xr:uid="{00000000-0005-0000-0000-000075020000}"/>
    <cellStyle name="Comma 7 4 2 5 2" xfId="3583" xr:uid="{00000000-0005-0000-0000-000034020000}"/>
    <cellStyle name="Comma 7 4 2 5 2 2" xfId="8111" xr:uid="{26FE100F-B4AC-4595-86AF-678A8EB371D9}"/>
    <cellStyle name="Comma 7 4 2 5 2 2 2" xfId="18432" xr:uid="{CADC5FE8-E31D-40DB-85BA-F2F2CD8E4534}"/>
    <cellStyle name="Comma 7 4 2 5 2 3" xfId="10885" xr:uid="{FB92B5A0-75BE-4EA1-9B91-A096C096D3B8}"/>
    <cellStyle name="Comma 7 4 2 5 2 3 2" xfId="21265" xr:uid="{82DBE7F7-9662-4C94-8914-32E1659CDFD3}"/>
    <cellStyle name="Comma 7 4 2 5 2 4" xfId="27320" xr:uid="{44849A6C-6EF9-4828-90D4-B741E4E9856B}"/>
    <cellStyle name="Comma 7 4 2 5 2 5" xfId="26721" xr:uid="{DC8913F3-6FE8-48DD-9635-4569CA61FDAE}"/>
    <cellStyle name="Comma 7 4 2 5 2 6" xfId="15599" xr:uid="{48EBFBC1-DD62-427D-B58C-6598767B0549}"/>
    <cellStyle name="Comma 7 4 2 5 3" xfId="3996" xr:uid="{00000000-0005-0000-0000-0000CB020000}"/>
    <cellStyle name="Comma 7 4 2 5 4" xfId="2784" xr:uid="{00000000-0005-0000-0000-0000CB020000}"/>
    <cellStyle name="Comma 7 4 2 5 5" xfId="23072" xr:uid="{665E9FA5-76B0-408E-835E-B1C35F86D982}"/>
    <cellStyle name="Comma 7 4 2 5 6" xfId="13315" xr:uid="{6F8C2B2B-6391-4B14-B4C5-CB6E01967D9C}"/>
    <cellStyle name="Comma 7 4 2 6" xfId="995" xr:uid="{00000000-0005-0000-0000-000076020000}"/>
    <cellStyle name="Comma 7 4 2 6 2" xfId="7785" xr:uid="{73DB21A2-706E-487A-9A03-1EFE34FCA234}"/>
    <cellStyle name="Comma 7 4 2 6 2 2" xfId="18106" xr:uid="{1B979BEC-815E-4735-899D-DC31EA5BF6AD}"/>
    <cellStyle name="Comma 7 4 2 6 3" xfId="10559" xr:uid="{50E3DE3C-56FA-45AC-A4F2-2D3AD589B60D}"/>
    <cellStyle name="Comma 7 4 2 6 3 2" xfId="20939" xr:uid="{863CB364-1D0A-463F-A9B3-A7698B3BE58E}"/>
    <cellStyle name="Comma 7 4 2 6 4" xfId="23127" xr:uid="{3E0B35D9-A0CF-40A6-AAD7-84F0921AB26D}"/>
    <cellStyle name="Comma 7 4 2 6 5" xfId="26271" xr:uid="{3F401398-D6E9-4565-8490-5602EA71E186}"/>
    <cellStyle name="Comma 7 4 2 6 6" xfId="15273" xr:uid="{090D74B4-6266-40B1-A4EB-A8BDCC942E3F}"/>
    <cellStyle name="Comma 7 4 2 7" xfId="4253" xr:uid="{6B979715-89E0-4EFF-880C-62C37F1E285A}"/>
    <cellStyle name="Comma 7 4 2 7 2" xfId="9027" xr:uid="{184BC299-3BD9-49F7-8C60-1FC205C05DB2}"/>
    <cellStyle name="Comma 7 4 2 7 2 2" xfId="19351" xr:uid="{B0ED805C-381A-45C5-B7D6-1DD36D51442F}"/>
    <cellStyle name="Comma 7 4 2 7 3" xfId="11804" xr:uid="{FEA51C1C-CFF8-484F-9AB2-F71B1C4C2D3E}"/>
    <cellStyle name="Comma 7 4 2 7 3 2" xfId="22184" xr:uid="{9EA05CFD-EC4B-4326-8C77-1649B56977A8}"/>
    <cellStyle name="Comma 7 4 2 7 4" xfId="26774" xr:uid="{292650F6-1EFC-4CD3-B756-BFD823B3ABFD}"/>
    <cellStyle name="Comma 7 4 2 7 5" xfId="28003" xr:uid="{446DEDEA-A04D-42AC-ABA9-9009184A1EE8}"/>
    <cellStyle name="Comma 7 4 2 7 6" xfId="16518" xr:uid="{0855E4A6-A21E-48F8-BBC6-84C8BEC9E97D}"/>
    <cellStyle name="Comma 7 4 2 8" xfId="5421" xr:uid="{03C9AB33-2EE0-4C91-8A99-99E9C1D4ECCC}"/>
    <cellStyle name="Comma 7 4 2 8 2" xfId="14513" xr:uid="{BBA58F36-3F96-4699-A06F-ADA3AF3A14AD}"/>
    <cellStyle name="Comma 7 4 2 9" xfId="7028" xr:uid="{522A42D9-E8E4-413E-8040-FB407D3C7DAB}"/>
    <cellStyle name="Comma 7 4 2 9 2" xfId="17346" xr:uid="{CE2AB903-1BA4-4670-98C2-23C54088C3DA}"/>
    <cellStyle name="Comma 7 4 3" xfId="1087" xr:uid="{00000000-0005-0000-0000-000077020000}"/>
    <cellStyle name="Comma 7 4 3 10" xfId="12989" xr:uid="{895D32DA-9748-4CB0-B7B1-AC4FE6C72FFC}"/>
    <cellStyle name="Comma 7 4 3 2" xfId="1879" xr:uid="{00000000-0005-0000-0000-000078020000}"/>
    <cellStyle name="Comma 7 4 3 2 2" xfId="3817" xr:uid="{00000000-0005-0000-0000-000036020000}"/>
    <cellStyle name="Comma 7 4 3 2 2 2" xfId="8525" xr:uid="{40D027AC-4D63-4E7C-854C-634523C8895D}"/>
    <cellStyle name="Comma 7 4 3 2 2 2 2" xfId="29077" xr:uid="{26BD14CD-5F5F-4E07-81DC-31083202D683}"/>
    <cellStyle name="Comma 7 4 3 2 2 2 3" xfId="26327" xr:uid="{EB02A843-3B41-4EAB-8EC5-BC0196BB5250}"/>
    <cellStyle name="Comma 7 4 3 2 2 2 4" xfId="18847" xr:uid="{5269C3B4-009A-437A-8B21-BEC0093F22E0}"/>
    <cellStyle name="Comma 7 4 3 2 2 3" xfId="11300" xr:uid="{4C5C123A-E24E-4DDF-9D85-67BF9113304A}"/>
    <cellStyle name="Comma 7 4 3 2 2 3 2" xfId="21680" xr:uid="{E9881B24-B8AB-49CC-AB48-4ECFC4C6B016}"/>
    <cellStyle name="Comma 7 4 3 2 2 4" xfId="23056" xr:uid="{F7B5C4E3-2864-4B1A-B9B6-20E097A1CA52}"/>
    <cellStyle name="Comma 7 4 3 2 2 5" xfId="16014" xr:uid="{420DBE36-41B3-4484-860E-0F67D5823339}"/>
    <cellStyle name="Comma 7 4 3 2 3" xfId="3989" xr:uid="{00000000-0005-0000-0000-0000CD020000}"/>
    <cellStyle name="Comma 7 4 3 2 4" xfId="2791" xr:uid="{00000000-0005-0000-0000-0000CD020000}"/>
    <cellStyle name="Comma 7 4 3 2 5" xfId="23537" xr:uid="{A7DCB09C-8F9E-47B3-88F4-7F83C9DEEA05}"/>
    <cellStyle name="Comma 7 4 3 2 6" xfId="13895" xr:uid="{6810D4A1-6B92-443F-AC82-F9CE16B23E94}"/>
    <cellStyle name="Comma 7 4 3 3" xfId="1454" xr:uid="{00000000-0005-0000-0000-000079020000}"/>
    <cellStyle name="Comma 7 4 3 3 2" xfId="3639" xr:uid="{00000000-0005-0000-0000-000037020000}"/>
    <cellStyle name="Comma 7 4 3 3 2 2" xfId="8179" xr:uid="{D4686E65-EE9F-48FB-A7A6-FB2122B720CB}"/>
    <cellStyle name="Comma 7 4 3 3 2 2 2" xfId="18500" xr:uid="{EA855A1F-48CF-4194-82DE-EFB6E41E70A6}"/>
    <cellStyle name="Comma 7 4 3 3 2 3" xfId="10953" xr:uid="{C96E7EEF-96B5-4B2A-91CE-DAC83D2DBDC3}"/>
    <cellStyle name="Comma 7 4 3 3 2 3 2" xfId="21333" xr:uid="{F501B471-A893-4E25-B727-01880D40E758}"/>
    <cellStyle name="Comma 7 4 3 3 2 4" xfId="15667" xr:uid="{6220C842-60DB-44C1-9C12-ED14CB0D1383}"/>
    <cellStyle name="Comma 7 4 3 3 3" xfId="3940" xr:uid="{00000000-0005-0000-0000-0000CE020000}"/>
    <cellStyle name="Comma 7 4 3 3 4" xfId="2792" xr:uid="{00000000-0005-0000-0000-0000CE020000}"/>
    <cellStyle name="Comma 7 4 3 3 5" xfId="25787" xr:uid="{564FE8C0-D2D7-4A69-B116-0BE14856C4CA}"/>
    <cellStyle name="Comma 7 4 3 3 6" xfId="13406" xr:uid="{A534F032-7595-468D-8081-389190502A9E}"/>
    <cellStyle name="Comma 7 4 3 4" xfId="2790" xr:uid="{00000000-0005-0000-0000-0000CF020000}"/>
    <cellStyle name="Comma 7 4 3 4 2" xfId="4245" xr:uid="{22475619-634A-4706-9052-5EC8CB65FAEB}"/>
    <cellStyle name="Comma 7 4 3 4 2 2" xfId="9020" xr:uid="{81A5983D-77A5-4512-89EF-B5D12866B4CC}"/>
    <cellStyle name="Comma 7 4 3 4 2 2 2" xfId="19344" xr:uid="{C45785D4-8833-4CF9-BE75-17B909CA7113}"/>
    <cellStyle name="Comma 7 4 3 4 2 3" xfId="11797" xr:uid="{BC66F4A5-2289-4EBA-AB83-D4C4AA6A6FA1}"/>
    <cellStyle name="Comma 7 4 3 4 2 3 2" xfId="22177" xr:uid="{7288D794-7387-4745-ADC4-988D7FA57FE9}"/>
    <cellStyle name="Comma 7 4 3 4 2 4" xfId="26399" xr:uid="{77EC590D-A183-43A4-8B63-300157958074}"/>
    <cellStyle name="Comma 7 4 3 4 2 5" xfId="28287" xr:uid="{EBB062C9-3935-4DF3-A523-A475D536DCF0}"/>
    <cellStyle name="Comma 7 4 3 4 2 6" xfId="16511" xr:uid="{FEBB29AA-7DE6-4AA8-AA0F-353D4CDD61DB}"/>
    <cellStyle name="Comma 7 4 3 4 3" xfId="24652" xr:uid="{4F9BAD72-E6EF-4E72-8D9A-F28A12467414}"/>
    <cellStyle name="Comma 7 4 3 5" xfId="4557" xr:uid="{E0CF5C88-E113-4E0F-97C4-2A07EF7F32A2}"/>
    <cellStyle name="Comma 7 4 3 5 2" xfId="9273" xr:uid="{5A0BAE7D-8A90-4EF8-8ED2-90C4B6F31D4F}"/>
    <cellStyle name="Comma 7 4 3 5 2 2" xfId="29259" xr:uid="{07868E8F-2208-4CC0-BAC5-C5277469F6F1}"/>
    <cellStyle name="Comma 7 4 3 5 2 3" xfId="28503" xr:uid="{1DD65A89-894D-41E2-9B57-F224986EBA29}"/>
    <cellStyle name="Comma 7 4 3 5 2 4" xfId="19597" xr:uid="{A816F9EE-F907-45BF-B56C-392B440D1EF7}"/>
    <cellStyle name="Comma 7 4 3 5 3" xfId="12050" xr:uid="{1D0A3E4F-14A0-4FE0-A058-C961A32609AE}"/>
    <cellStyle name="Comma 7 4 3 5 3 2" xfId="22430" xr:uid="{48F259B8-3C06-4EE1-BC71-6A507128AFA7}"/>
    <cellStyle name="Comma 7 4 3 5 4" xfId="24664" xr:uid="{91473448-F7B5-4379-9B66-5C9B2BDA6A41}"/>
    <cellStyle name="Comma 7 4 3 5 5" xfId="16764" xr:uid="{6355649E-EC95-42AE-A84B-54CA65491A48}"/>
    <cellStyle name="Comma 7 4 3 6" xfId="5423" xr:uid="{003C871C-8146-4E7C-A8DA-FD45412DC9F2}"/>
    <cellStyle name="Comma 7 4 3 6 2" xfId="28392" xr:uid="{890404E2-7680-40EE-ABDC-00658BCBB49C}"/>
    <cellStyle name="Comma 7 4 3 6 3" xfId="26417" xr:uid="{F1BD2BD3-CABD-43ED-8188-F33FC49EE425}"/>
    <cellStyle name="Comma 7 4 3 6 4" xfId="14515" xr:uid="{D6EC4C75-6A77-4AB0-B76F-48ACC2950C51}"/>
    <cellStyle name="Comma 7 4 3 7" xfId="7030" xr:uid="{904EDD5B-88B6-4C2C-90C1-3674193B89E8}"/>
    <cellStyle name="Comma 7 4 3 7 2" xfId="27311" xr:uid="{1F50306A-16A8-44DD-87C4-468A18243B5A}"/>
    <cellStyle name="Comma 7 4 3 7 3" xfId="26406" xr:uid="{CADDC579-9427-4C1A-9931-312DBA586392}"/>
    <cellStyle name="Comma 7 4 3 7 4" xfId="17348" xr:uid="{8EE20C12-3638-4501-AB8A-BBDE232BC535}"/>
    <cellStyle name="Comma 7 4 3 8" xfId="9801" xr:uid="{DAE38FC2-51D2-417B-80C5-806861018194}"/>
    <cellStyle name="Comma 7 4 3 8 2" xfId="20181" xr:uid="{30837D49-EED3-44E4-9915-9F14630DE8E5}"/>
    <cellStyle name="Comma 7 4 3 9" xfId="24303" xr:uid="{26628C65-DEF5-4149-8248-74B7B8E00D44}"/>
    <cellStyle name="Comma 7 4 4" xfId="1880" xr:uid="{00000000-0005-0000-0000-00007A020000}"/>
    <cellStyle name="Comma 7 4 4 10" xfId="13896" xr:uid="{8BFA3F57-778D-4405-9045-51E86465A7DC}"/>
    <cellStyle name="Comma 7 4 4 2" xfId="2794" xr:uid="{00000000-0005-0000-0000-0000D1020000}"/>
    <cellStyle name="Comma 7 4 4 2 2" xfId="25934" xr:uid="{53758721-ECC2-4A39-B4A2-922A941F79F8}"/>
    <cellStyle name="Comma 7 4 4 2 3" xfId="25247" xr:uid="{88120620-D1C5-45B0-9150-F0CDC290295D}"/>
    <cellStyle name="Comma 7 4 4 3" xfId="2795" xr:uid="{00000000-0005-0000-0000-0000D2020000}"/>
    <cellStyle name="Comma 7 4 4 4" xfId="2793" xr:uid="{00000000-0005-0000-0000-0000D3020000}"/>
    <cellStyle name="Comma 7 4 4 5" xfId="4841" xr:uid="{9E458A27-8112-4B35-B3B6-AE9C6ED05843}"/>
    <cellStyle name="Comma 7 4 4 5 2" xfId="9529" xr:uid="{D22A7898-C9AD-427F-8A47-996D7E4C3A4F}"/>
    <cellStyle name="Comma 7 4 4 5 2 2" xfId="19882" xr:uid="{786AC9EA-940F-455A-8623-1F6BA7D13023}"/>
    <cellStyle name="Comma 7 4 4 5 3" xfId="12335" xr:uid="{B2CA7298-452D-4AF6-A7A3-D4A8D8BE4281}"/>
    <cellStyle name="Comma 7 4 4 5 3 2" xfId="22715" xr:uid="{5D6EAA29-B568-4BEB-8C21-A15317AE063F}"/>
    <cellStyle name="Comma 7 4 4 5 4" xfId="17049" xr:uid="{6C0944BE-06AF-43EB-8714-5AD279F54A5F}"/>
    <cellStyle name="Comma 7 4 4 6" xfId="5424" xr:uid="{03285BB5-BEE4-4E33-B123-03E08DF4A85D}"/>
    <cellStyle name="Comma 7 4 4 6 2" xfId="14516" xr:uid="{A384162A-0DD9-4E03-9B5B-C723F0156E8F}"/>
    <cellStyle name="Comma 7 4 4 7" xfId="7031" xr:uid="{53D9633F-8F6B-4A70-9FCC-29E17ABEACF9}"/>
    <cellStyle name="Comma 7 4 4 7 2" xfId="17349" xr:uid="{75D7E473-C4B3-4C00-938E-781FEBEBC454}"/>
    <cellStyle name="Comma 7 4 4 8" xfId="9802" xr:uid="{18D74BD0-556C-4C6E-833F-1238F87937E8}"/>
    <cellStyle name="Comma 7 4 4 8 2" xfId="20182" xr:uid="{D2FE2B1F-EE6A-4B88-8A76-DA34D2FF8061}"/>
    <cellStyle name="Comma 7 4 4 9" xfId="25283" xr:uid="{56998490-0950-474A-84C7-89741FC51F46}"/>
    <cellStyle name="Comma 7 4 5" xfId="1657" xr:uid="{00000000-0005-0000-0000-00007B020000}"/>
    <cellStyle name="Comma 7 4 5 2" xfId="3752" xr:uid="{00000000-0005-0000-0000-000039020000}"/>
    <cellStyle name="Comma 7 4 5 2 2" xfId="8367" xr:uid="{FEF9A127-80A5-4E43-8796-20220105EF7C}"/>
    <cellStyle name="Comma 7 4 5 2 2 2" xfId="28388" xr:uid="{AC674CAC-80E9-4B4F-B7FE-02ECB578AFB7}"/>
    <cellStyle name="Comma 7 4 5 2 2 3" xfId="28659" xr:uid="{C7F0C31D-02F5-4B13-9858-7C2973DDD57A}"/>
    <cellStyle name="Comma 7 4 5 2 2 4" xfId="18688" xr:uid="{A4F6B9F2-7081-4241-A996-458130623E40}"/>
    <cellStyle name="Comma 7 4 5 2 3" xfId="11141" xr:uid="{C93FB8DB-64F2-43BA-9E53-56593C135E67}"/>
    <cellStyle name="Comma 7 4 5 2 3 2" xfId="21521" xr:uid="{D508A895-12A1-4AEC-B11A-462E9A3FC586}"/>
    <cellStyle name="Comma 7 4 5 2 4" xfId="23936" xr:uid="{8D0C2266-DC39-430B-882A-73ADA63211F1}"/>
    <cellStyle name="Comma 7 4 5 2 5" xfId="15855" xr:uid="{29FDC001-1109-4CF3-97B9-0AD527F72B77}"/>
    <cellStyle name="Comma 7 4 5 3" xfId="3880" xr:uid="{00000000-0005-0000-0000-0000D4020000}"/>
    <cellStyle name="Comma 7 4 5 4" xfId="2796" xr:uid="{00000000-0005-0000-0000-0000D4020000}"/>
    <cellStyle name="Comma 7 4 5 5" xfId="24589" xr:uid="{D650911F-5A9C-438A-BF91-E67F9F9F48D2}"/>
    <cellStyle name="Comma 7 4 5 6" xfId="13687" xr:uid="{347996D9-028D-41BF-834F-AC5F713F0A97}"/>
    <cellStyle name="Comma 7 4 6" xfId="1048" xr:uid="{00000000-0005-0000-0000-00007C020000}"/>
    <cellStyle name="Comma 7 4 6 2" xfId="3428" xr:uid="{00000000-0005-0000-0000-00003A020000}"/>
    <cellStyle name="Comma 7 4 6 2 2" xfId="7948" xr:uid="{745DCC2F-9CE1-442F-970C-F387B0D6CD90}"/>
    <cellStyle name="Comma 7 4 6 2 2 2" xfId="18269" xr:uid="{80965C9D-E8EE-4F8D-97E7-30DE703C88D6}"/>
    <cellStyle name="Comma 7 4 6 2 3" xfId="10722" xr:uid="{0E0C10ED-F5C7-4FE7-85A2-03C444A9983B}"/>
    <cellStyle name="Comma 7 4 6 2 3 2" xfId="21102" xr:uid="{CE5F8E2E-8FB4-428A-A857-0585F8EB1498}"/>
    <cellStyle name="Comma 7 4 6 2 4" xfId="28501" xr:uid="{14ADADDB-7527-4F53-9B10-09F5253D5377}"/>
    <cellStyle name="Comma 7 4 6 2 5" xfId="27448" xr:uid="{625BEF35-7E96-4A19-B60F-2A3743A242FD}"/>
    <cellStyle name="Comma 7 4 6 2 6" xfId="15436" xr:uid="{7ABF2E20-DCF5-4B01-8AFE-1C626A859596}"/>
    <cellStyle name="Comma 7 4 6 3" xfId="3921" xr:uid="{00000000-0005-0000-0000-0000D5020000}"/>
    <cellStyle name="Comma 7 4 6 4" xfId="2797" xr:uid="{00000000-0005-0000-0000-0000D5020000}"/>
    <cellStyle name="Comma 7 4 6 5" xfId="25832" xr:uid="{1BAE7548-E520-4712-85F7-24746EA710F2}"/>
    <cellStyle name="Comma 7 4 6 6" xfId="13152" xr:uid="{EFCA29AF-1AAF-412D-83D5-73328CC49003}"/>
    <cellStyle name="Comma 7 4 7" xfId="963" xr:uid="{00000000-0005-0000-0000-00007D020000}"/>
    <cellStyle name="Comma 7 4 7 2" xfId="3211" xr:uid="{00000000-0005-0000-0000-00002E020000}"/>
    <cellStyle name="Comma 7 4 7 2 2" xfId="7705" xr:uid="{B5161891-77E5-4473-B28D-7A2A58F278D1}"/>
    <cellStyle name="Comma 7 4 7 2 2 2" xfId="18025" xr:uid="{12F0EF29-5CC4-4CF5-AD4A-62B8B8E66E3A}"/>
    <cellStyle name="Comma 7 4 7 2 3" xfId="10478" xr:uid="{435101A0-DCD6-414C-83D6-74598050375C}"/>
    <cellStyle name="Comma 7 4 7 2 3 2" xfId="20858" xr:uid="{FB1C148D-A208-4039-9327-C3E194828AD3}"/>
    <cellStyle name="Comma 7 4 7 2 4" xfId="26497" xr:uid="{9749A309-1194-4D95-9C7F-676453C36DAD}"/>
    <cellStyle name="Comma 7 4 7 2 5" xfId="27883" xr:uid="{6F3C45E9-41FF-441F-B8D5-4CB4ECB38140}"/>
    <cellStyle name="Comma 7 4 7 2 6" xfId="15192" xr:uid="{C0A1179E-2C68-4D9E-B066-C992366A1065}"/>
    <cellStyle name="Comma 7 4 7 3" xfId="3909" xr:uid="{00000000-0005-0000-0000-0000D6020000}"/>
    <cellStyle name="Comma 7 4 7 4" xfId="2783" xr:uid="{00000000-0005-0000-0000-0000D6020000}"/>
    <cellStyle name="Comma 7 4 8" xfId="4300" xr:uid="{CE789B1A-B079-43FF-8E75-3D0BEB783506}"/>
    <cellStyle name="Comma 7 4 8 2" xfId="9074" xr:uid="{E03CA205-2620-4935-B5AA-5C9D5C3756CC}"/>
    <cellStyle name="Comma 7 4 8 2 2" xfId="19398" xr:uid="{67FFA285-8851-4372-9B89-1170F7CE1136}"/>
    <cellStyle name="Comma 7 4 8 3" xfId="11851" xr:uid="{076CCB7C-480D-45BC-8434-6B735063A77D}"/>
    <cellStyle name="Comma 7 4 8 3 2" xfId="22231" xr:uid="{C59C8BAA-E225-4B2C-8C51-8A3A8B527C84}"/>
    <cellStyle name="Comma 7 4 8 4" xfId="26860" xr:uid="{2BF67B95-12D1-4DD6-8439-E88D443F4A01}"/>
    <cellStyle name="Comma 7 4 8 5" xfId="26811" xr:uid="{C59C1B13-F283-4E9B-A159-B0864C551DCB}"/>
    <cellStyle name="Comma 7 4 8 6" xfId="16565" xr:uid="{0BCF6836-D717-468A-B439-4B97A1A32B05}"/>
    <cellStyle name="Comma 7 4 9" xfId="5420" xr:uid="{A4A43D7F-1A9D-45AF-A631-BC1C3953A8B4}"/>
    <cellStyle name="Comma 7 4 9 2" xfId="26778" xr:uid="{B8DE2A5D-81B9-43C6-B02F-7B4F09742BF1}"/>
    <cellStyle name="Comma 7 4 9 3" xfId="27104" xr:uid="{6E8E07BD-72CE-437F-BA0A-D693AD7671E0}"/>
    <cellStyle name="Comma 7 4 9 4" xfId="14512" xr:uid="{468A6BFA-3EB9-4005-84D0-1638122A48D6}"/>
    <cellStyle name="Comma 7 5" xfId="378" xr:uid="{00000000-0005-0000-0000-00007E020000}"/>
    <cellStyle name="Comma 7 5 10" xfId="7032" xr:uid="{976DB966-7346-455F-BFD4-A922B79785D1}"/>
    <cellStyle name="Comma 7 5 10 2" xfId="17350" xr:uid="{E7247BA7-E7ED-45CF-8AD0-B0EAB459F15B}"/>
    <cellStyle name="Comma 7 5 11" xfId="9803" xr:uid="{897D9A3D-EFCA-48D1-8021-8D15BC023EAA}"/>
    <cellStyle name="Comma 7 5 11 2" xfId="20183" xr:uid="{5C3A24F4-7D43-46FD-8A7D-DF9AC977738C}"/>
    <cellStyle name="Comma 7 5 12" xfId="23229" xr:uid="{06D2D792-CBE7-4857-AE34-0392C5C67689}"/>
    <cellStyle name="Comma 7 5 13" xfId="12832" xr:uid="{3F98D768-E875-412A-B0D5-225742828F69}"/>
    <cellStyle name="Comma 7 5 2" xfId="379" xr:uid="{00000000-0005-0000-0000-00007F020000}"/>
    <cellStyle name="Comma 7 5 2 10" xfId="24034" xr:uid="{5E6601F3-A6BF-4738-BAA8-291DC5D687DE}"/>
    <cellStyle name="Comma 7 5 2 11" xfId="12990" xr:uid="{B5B11949-2955-4229-97BA-6FF2D396A837}"/>
    <cellStyle name="Comma 7 5 2 2" xfId="1090" xr:uid="{00000000-0005-0000-0000-000080020000}"/>
    <cellStyle name="Comma 7 5 2 2 2" xfId="1881" xr:uid="{00000000-0005-0000-0000-000081020000}"/>
    <cellStyle name="Comma 7 5 2 2 2 2" xfId="2801" xr:uid="{00000000-0005-0000-0000-0000DA020000}"/>
    <cellStyle name="Comma 7 5 2 2 2 3" xfId="25879" xr:uid="{E249C2CB-13B9-4E71-A29E-0BE4934022F2}"/>
    <cellStyle name="Comma 7 5 2 2 3" xfId="2802" xr:uid="{00000000-0005-0000-0000-0000DB020000}"/>
    <cellStyle name="Comma 7 5 2 2 3 2" xfId="27284" xr:uid="{5C8A5F6A-DD45-42DC-A205-5F2F5D08DEF2}"/>
    <cellStyle name="Comma 7 5 2 2 3 3" xfId="27639" xr:uid="{9F0C1183-685A-4FCC-B492-4E9646144D8C}"/>
    <cellStyle name="Comma 7 5 2 2 4" xfId="2800" xr:uid="{00000000-0005-0000-0000-0000DC020000}"/>
    <cellStyle name="Comma 7 5 2 2 5" xfId="5427" xr:uid="{1908A61F-7731-4D63-A63E-D46BAA8415ED}"/>
    <cellStyle name="Comma 7 5 2 2 5 2" xfId="26893" xr:uid="{CC7ED7EE-9449-4CA4-AF4B-DADC7C00BBFB}"/>
    <cellStyle name="Comma 7 5 2 2 5 3" xfId="28944" xr:uid="{58974BF9-B976-4F31-A067-A5292C779CC3}"/>
    <cellStyle name="Comma 7 5 2 2 5 4" xfId="14519" xr:uid="{CCC9CEA3-FED6-45EA-BD19-547AE2644C4E}"/>
    <cellStyle name="Comma 7 5 2 2 6" xfId="7034" xr:uid="{5412AF3D-FDEC-404E-A0B0-A60E416B6B52}"/>
    <cellStyle name="Comma 7 5 2 2 6 2" xfId="17352" xr:uid="{4F968EAA-7C14-4019-8A8C-6C03BE81DCA8}"/>
    <cellStyle name="Comma 7 5 2 2 7" xfId="9805" xr:uid="{49C5BF0E-BAD5-4F1D-BF43-C9A3F0517F69}"/>
    <cellStyle name="Comma 7 5 2 2 7 2" xfId="20185" xr:uid="{93D5A505-566D-4D82-8F27-73BB3F05F260}"/>
    <cellStyle name="Comma 7 5 2 2 8" xfId="24182" xr:uid="{4FF794DA-D1D8-42D2-941A-E16630647474}"/>
    <cellStyle name="Comma 7 5 2 2 9" xfId="13897" xr:uid="{D8566AC3-F47B-45AB-9566-95F091543D67}"/>
    <cellStyle name="Comma 7 5 2 3" xfId="1456" xr:uid="{00000000-0005-0000-0000-000082020000}"/>
    <cellStyle name="Comma 7 5 2 3 2" xfId="3640" xr:uid="{00000000-0005-0000-0000-00003E020000}"/>
    <cellStyle name="Comma 7 5 2 3 2 2" xfId="8180" xr:uid="{8D651152-D985-4652-A6E5-0B2F4CB1E4BC}"/>
    <cellStyle name="Comma 7 5 2 3 2 2 2" xfId="18501" xr:uid="{CDF604F3-77C5-42E1-A170-E6DE85CC4610}"/>
    <cellStyle name="Comma 7 5 2 3 2 3" xfId="10954" xr:uid="{B2989C47-9A7E-47FA-8BA1-7A175EF29E40}"/>
    <cellStyle name="Comma 7 5 2 3 2 3 2" xfId="21334" xr:uid="{515356A3-AB3A-4D0D-B320-50D7487B22D6}"/>
    <cellStyle name="Comma 7 5 2 3 2 4" xfId="15668" xr:uid="{53C523BD-8C3E-4C54-87DF-2F298AEA67BD}"/>
    <cellStyle name="Comma 7 5 2 3 3" xfId="3927" xr:uid="{00000000-0005-0000-0000-0000DD020000}"/>
    <cellStyle name="Comma 7 5 2 3 4" xfId="2803" xr:uid="{00000000-0005-0000-0000-0000DD020000}"/>
    <cellStyle name="Comma 7 5 2 3 5" xfId="25182" xr:uid="{B0505043-04CF-4F16-9E8B-165E8A957D93}"/>
    <cellStyle name="Comma 7 5 2 3 6" xfId="13408" xr:uid="{FFBD52D8-A970-4738-BAB5-F25ED1633D8F}"/>
    <cellStyle name="Comma 7 5 2 4" xfId="996" xr:uid="{00000000-0005-0000-0000-000083020000}"/>
    <cellStyle name="Comma 7 5 2 4 2" xfId="2804" xr:uid="{00000000-0005-0000-0000-0000DE020000}"/>
    <cellStyle name="Comma 7 5 2 4 2 2" xfId="5085" xr:uid="{E349A430-E7DC-490A-BA24-3E223966D609}"/>
    <cellStyle name="Comma 7 5 2 4 2 2 2" xfId="20104" xr:uid="{6FF47E90-6A09-45F0-9892-D55081476D47}"/>
    <cellStyle name="Comma 7 5 2 4 2 3" xfId="12557" xr:uid="{BD2211A7-C1C0-452C-AA50-6B016C07B56A}"/>
    <cellStyle name="Comma 7 5 2 4 2 3 2" xfId="22937" xr:uid="{CD807924-1327-475D-849E-C0F7C39F960D}"/>
    <cellStyle name="Comma 7 5 2 4 2 4" xfId="26772" xr:uid="{2B1E8466-97EC-461A-94CB-C9C19AAEC130}"/>
    <cellStyle name="Comma 7 5 2 4 2 5" xfId="28937" xr:uid="{998C4060-6D2F-4A24-9602-BEF7177DAAE1}"/>
    <cellStyle name="Comma 7 5 2 4 2 6" xfId="17271" xr:uid="{FE3202DA-8BDF-4332-8A69-57B8C37DE48B}"/>
    <cellStyle name="Comma 7 5 2 4 3" xfId="23417" xr:uid="{A3EFAD7C-B3C2-4197-A9EA-7BB004868C8C}"/>
    <cellStyle name="Comma 7 5 2 5" xfId="2799" xr:uid="{00000000-0005-0000-0000-0000DF020000}"/>
    <cellStyle name="Comma 7 5 2 5 2" xfId="23151" xr:uid="{D8C2B5A9-17CC-4F8A-A091-589735E22A89}"/>
    <cellStyle name="Comma 7 5 2 5 3" xfId="23643" xr:uid="{A312F2FC-FB70-4059-ADFE-C3FB67F0B676}"/>
    <cellStyle name="Comma 7 5 2 6" xfId="4558" xr:uid="{16157384-126B-460C-BFC2-46C03127DD58}"/>
    <cellStyle name="Comma 7 5 2 6 2" xfId="9274" xr:uid="{EF542F5A-7D34-4AF5-8B94-95CCE5F74CE8}"/>
    <cellStyle name="Comma 7 5 2 6 2 2" xfId="19598" xr:uid="{54C93144-8D93-4E4F-85D3-647C490FC19C}"/>
    <cellStyle name="Comma 7 5 2 6 3" xfId="12051" xr:uid="{732EA6C3-25E9-4229-82B0-6CF866102CEC}"/>
    <cellStyle name="Comma 7 5 2 6 3 2" xfId="22431" xr:uid="{BF8E0341-91AF-440D-8E56-19E173EF5651}"/>
    <cellStyle name="Comma 7 5 2 6 4" xfId="26823" xr:uid="{2DF3D9AD-7415-47AE-8E4F-8C35A7A76AF7}"/>
    <cellStyle name="Comma 7 5 2 6 5" xfId="26760" xr:uid="{BCC00B26-EFB2-4024-A13B-C47B3A9F9483}"/>
    <cellStyle name="Comma 7 5 2 6 6" xfId="16765" xr:uid="{AB70135A-59CC-4231-8473-414CC38DD3AB}"/>
    <cellStyle name="Comma 7 5 2 7" xfId="5426" xr:uid="{176967F4-A610-463A-A14C-22CE790E51A8}"/>
    <cellStyle name="Comma 7 5 2 7 2" xfId="27496" xr:uid="{CA99279A-D4CB-4A58-B39A-D79E8FCBC533}"/>
    <cellStyle name="Comma 7 5 2 7 3" xfId="28049" xr:uid="{693A6801-44BB-447A-BFE3-C87EF9651E80}"/>
    <cellStyle name="Comma 7 5 2 7 4" xfId="14518" xr:uid="{7A224DFB-784B-444A-B08C-0769354DF6D5}"/>
    <cellStyle name="Comma 7 5 2 8" xfId="7033" xr:uid="{56CE5EF5-FB11-42DC-8740-CFAE0FC55860}"/>
    <cellStyle name="Comma 7 5 2 8 2" xfId="17351" xr:uid="{A0C90DE1-03CB-42A1-824B-1C2EAC7679B7}"/>
    <cellStyle name="Comma 7 5 2 9" xfId="9804" xr:uid="{9F3ACAFF-0531-4025-8E95-06A79A79610F}"/>
    <cellStyle name="Comma 7 5 2 9 2" xfId="20184" xr:uid="{654710CD-2BE3-41BA-A2CB-AF285E4A5D2F}"/>
    <cellStyle name="Comma 7 5 3" xfId="1089" xr:uid="{00000000-0005-0000-0000-000084020000}"/>
    <cellStyle name="Comma 7 5 3 10" xfId="13898" xr:uid="{F8117972-9A02-4E94-A89A-9DE0EF1F9F2A}"/>
    <cellStyle name="Comma 7 5 3 2" xfId="1882" xr:uid="{00000000-0005-0000-0000-000085020000}"/>
    <cellStyle name="Comma 7 5 3 2 2" xfId="2806" xr:uid="{00000000-0005-0000-0000-0000E1020000}"/>
    <cellStyle name="Comma 7 5 3 2 3" xfId="24361" xr:uid="{78099987-BBD6-4B12-B3CB-050F0E1DFEDC}"/>
    <cellStyle name="Comma 7 5 3 2 3 2" xfId="27218" xr:uid="{C81336A5-20BE-4C91-B185-9A70FFF2048E}"/>
    <cellStyle name="Comma 7 5 3 3" xfId="2807" xr:uid="{00000000-0005-0000-0000-0000E2020000}"/>
    <cellStyle name="Comma 7 5 3 4" xfId="2805" xr:uid="{00000000-0005-0000-0000-0000E3020000}"/>
    <cellStyle name="Comma 7 5 3 4 2" xfId="26051" xr:uid="{F3D8B794-41E2-4950-919C-022851130332}"/>
    <cellStyle name="Comma 7 5 3 4 3" xfId="25319" xr:uid="{99C51AC8-0A7D-4E8C-A344-7477A15F7A7F}"/>
    <cellStyle name="Comma 7 5 3 5" xfId="4842" xr:uid="{1CA03B86-463D-4FFC-AFCD-827991E58815}"/>
    <cellStyle name="Comma 7 5 3 5 2" xfId="9530" xr:uid="{451F80B4-4609-4C7D-9498-01BF72AD5D09}"/>
    <cellStyle name="Comma 7 5 3 5 2 2" xfId="19883" xr:uid="{27132CDE-C42A-4DC7-9A5F-6B666AF7E7B8}"/>
    <cellStyle name="Comma 7 5 3 5 3" xfId="12336" xr:uid="{7DC1C82D-0B40-4787-9341-EB47A0CE7378}"/>
    <cellStyle name="Comma 7 5 3 5 3 2" xfId="22716" xr:uid="{49FFE5D2-D942-4C5E-8378-A0D8F8850783}"/>
    <cellStyle name="Comma 7 5 3 5 4" xfId="26644" xr:uid="{49039DEA-6A9E-413A-B2E3-D14CBB20D3D2}"/>
    <cellStyle name="Comma 7 5 3 5 5" xfId="27066" xr:uid="{B2813EB7-543D-4FDE-A1A1-9A0870CCB01D}"/>
    <cellStyle name="Comma 7 5 3 5 6" xfId="17050" xr:uid="{B16BB5E3-806C-4178-9806-8FBCEF84FDCB}"/>
    <cellStyle name="Comma 7 5 3 6" xfId="5428" xr:uid="{F8CDE61D-8F56-41B1-A96F-10AA59765694}"/>
    <cellStyle name="Comma 7 5 3 6 2" xfId="27454" xr:uid="{E09D3AE0-8A4E-4E13-B2D9-2887317425D7}"/>
    <cellStyle name="Comma 7 5 3 6 3" xfId="26381" xr:uid="{AF6146A6-7A29-40AD-9064-A4F39F0C06AE}"/>
    <cellStyle name="Comma 7 5 3 6 4" xfId="14520" xr:uid="{66C83528-5B4C-4376-9AAF-77C6F8F255DC}"/>
    <cellStyle name="Comma 7 5 3 7" xfId="7035" xr:uid="{DD9A3525-1C81-4F5B-836D-C5B2CD3F22B4}"/>
    <cellStyle name="Comma 7 5 3 7 2" xfId="17353" xr:uid="{EDFFF4C1-ECC3-4877-A332-F1A32F9B36AA}"/>
    <cellStyle name="Comma 7 5 3 8" xfId="9806" xr:uid="{C7503E3F-A707-4068-94A7-F7B1CA2320E0}"/>
    <cellStyle name="Comma 7 5 3 8 2" xfId="20186" xr:uid="{0E2E7357-9B0F-46E6-AEB6-A067CB53042B}"/>
    <cellStyle name="Comma 7 5 3 9" xfId="25741" xr:uid="{250FA3E4-CAA2-48CA-BA9A-8E9F6AC2495B}"/>
    <cellStyle name="Comma 7 5 4" xfId="1658" xr:uid="{00000000-0005-0000-0000-000086020000}"/>
    <cellStyle name="Comma 7 5 4 2" xfId="2809" xr:uid="{00000000-0005-0000-0000-0000E5020000}"/>
    <cellStyle name="Comma 7 5 4 2 2" xfId="24727" xr:uid="{D8237B9E-6E93-4F99-B755-1A6AB8151778}"/>
    <cellStyle name="Comma 7 5 4 2 3" xfId="25823" xr:uid="{83F29162-F4DC-485B-913A-426F72898D7D}"/>
    <cellStyle name="Comma 7 5 4 3" xfId="2810" xr:uid="{00000000-0005-0000-0000-0000E6020000}"/>
    <cellStyle name="Comma 7 5 4 4" xfId="2808" xr:uid="{00000000-0005-0000-0000-0000E7020000}"/>
    <cellStyle name="Comma 7 5 4 5" xfId="5429" xr:uid="{BEBA668D-CFAC-4DA4-9B90-D1E93CA6BB03}"/>
    <cellStyle name="Comma 7 5 4 5 2" xfId="14521" xr:uid="{B3312E1E-9BD3-41FE-A560-4C1567E8771D}"/>
    <cellStyle name="Comma 7 5 4 6" xfId="7036" xr:uid="{32CDDEFB-3016-4BDD-87A8-A11D57AF3C32}"/>
    <cellStyle name="Comma 7 5 4 6 2" xfId="17354" xr:uid="{3DA8BEE1-CE3E-4865-A60D-625B1D248AAC}"/>
    <cellStyle name="Comma 7 5 4 7" xfId="9807" xr:uid="{02C762D6-37A5-4432-BA39-2783928551F1}"/>
    <cellStyle name="Comma 7 5 4 7 2" xfId="20187" xr:uid="{862B944B-F6BD-4A21-A40F-D950ABD813AA}"/>
    <cellStyle name="Comma 7 5 4 8" xfId="23067" xr:uid="{231CF76B-0737-438B-B4F4-061C22C3C943}"/>
    <cellStyle name="Comma 7 5 4 9" xfId="13688" xr:uid="{F89F2289-C68F-4D5B-9B23-9E112939341E}"/>
    <cellStyle name="Comma 7 5 5" xfId="1036" xr:uid="{00000000-0005-0000-0000-000087020000}"/>
    <cellStyle name="Comma 7 5 5 2" xfId="3488" xr:uid="{00000000-0005-0000-0000-000041020000}"/>
    <cellStyle name="Comma 7 5 5 2 2" xfId="8008" xr:uid="{2DD2352C-266F-4A5F-84AF-CB72F4FA6F27}"/>
    <cellStyle name="Comma 7 5 5 2 2 2" xfId="18329" xr:uid="{D961906D-B828-434C-BCA6-DB330BE84141}"/>
    <cellStyle name="Comma 7 5 5 2 3" xfId="10782" xr:uid="{0C0B377C-3D5C-43CA-BFF7-B2C647AC2459}"/>
    <cellStyle name="Comma 7 5 5 2 3 2" xfId="21162" xr:uid="{A12EEA66-1A25-437D-A776-FECFBC2059F2}"/>
    <cellStyle name="Comma 7 5 5 2 4" xfId="15496" xr:uid="{652D8C1C-FDE2-4240-A0D2-509894CBA78F}"/>
    <cellStyle name="Comma 7 5 5 3" xfId="3991" xr:uid="{00000000-0005-0000-0000-0000E8020000}"/>
    <cellStyle name="Comma 7 5 5 4" xfId="2811" xr:uid="{00000000-0005-0000-0000-0000E8020000}"/>
    <cellStyle name="Comma 7 5 5 5" xfId="24126" xr:uid="{6312E2F8-7CB9-463E-AD2E-F742458C7BBC}"/>
    <cellStyle name="Comma 7 5 5 6" xfId="13212" xr:uid="{BB74916F-1D4E-4BCD-BFE5-09FAD22B89BF}"/>
    <cellStyle name="Comma 7 5 6" xfId="964" xr:uid="{00000000-0005-0000-0000-000088020000}"/>
    <cellStyle name="Comma 7 5 6 2" xfId="3276" xr:uid="{00000000-0005-0000-0000-00003B020000}"/>
    <cellStyle name="Comma 7 5 6 2 2" xfId="7786" xr:uid="{59CFF37F-222E-4BBA-9E96-C7C1B72FAA0A}"/>
    <cellStyle name="Comma 7 5 6 2 2 2" xfId="18107" xr:uid="{27984507-7424-40CB-A962-DAA221F24103}"/>
    <cellStyle name="Comma 7 5 6 2 3" xfId="10560" xr:uid="{6FCD6B7A-EF5B-4226-B264-361CC18E87FD}"/>
    <cellStyle name="Comma 7 5 6 2 3 2" xfId="20940" xr:uid="{1C892B9D-6CF1-4E18-AECB-A3A342B5CBBA}"/>
    <cellStyle name="Comma 7 5 6 2 4" xfId="26958" xr:uid="{1580819A-192E-4816-9771-6E1150CD1E83}"/>
    <cellStyle name="Comma 7 5 6 2 5" xfId="28329" xr:uid="{53BAAE82-29D8-4F36-9480-F588D4B7C787}"/>
    <cellStyle name="Comma 7 5 6 2 6" xfId="15274" xr:uid="{C43FA030-9D54-4230-931F-608E9DBC72FC}"/>
    <cellStyle name="Comma 7 5 6 3" xfId="4032" xr:uid="{00000000-0005-0000-0000-0000E9020000}"/>
    <cellStyle name="Comma 7 5 6 4" xfId="2812" xr:uid="{00000000-0005-0000-0000-0000E9020000}"/>
    <cellStyle name="Comma 7 5 7" xfId="2798" xr:uid="{00000000-0005-0000-0000-0000EA020000}"/>
    <cellStyle name="Comma 7 5 7 2" xfId="26026" xr:uid="{6C69C921-AEE7-4761-A455-D62EBECC4E3F}"/>
    <cellStyle name="Comma 7 5 7 3" xfId="24598" xr:uid="{263404B4-2CA9-4DF4-903F-4B74224DB0E7}"/>
    <cellStyle name="Comma 7 5 8" xfId="4301" xr:uid="{7FAEF550-2659-4A98-89DA-FA61C4F5FC42}"/>
    <cellStyle name="Comma 7 5 8 2" xfId="9075" xr:uid="{FF053BFD-5B56-48FC-A950-CA50AC4AE016}"/>
    <cellStyle name="Comma 7 5 8 2 2" xfId="19399" xr:uid="{86A8CD73-03D2-4C03-BDAE-DF78A15F7F64}"/>
    <cellStyle name="Comma 7 5 8 3" xfId="11852" xr:uid="{CFC96086-3411-4F0C-8CE9-1E3FD6B56AE1}"/>
    <cellStyle name="Comma 7 5 8 3 2" xfId="22232" xr:uid="{0A3EE9A0-B170-47CE-915E-AE0A0D3C92D2}"/>
    <cellStyle name="Comma 7 5 8 4" xfId="27480" xr:uid="{4873BAA0-8625-460C-8F28-8F669F6849DD}"/>
    <cellStyle name="Comma 7 5 8 5" xfId="26857" xr:uid="{3EF6855D-76DD-4E08-91B7-3E482343FA43}"/>
    <cellStyle name="Comma 7 5 8 6" xfId="16566" xr:uid="{1DF80395-A6F1-4D65-8F13-F1E5F5D314BF}"/>
    <cellStyle name="Comma 7 5 9" xfId="5425" xr:uid="{A02D2273-E62F-4B52-973E-A8FE8A2D53F7}"/>
    <cellStyle name="Comma 7 5 9 2" xfId="27733" xr:uid="{1D3A3FC4-FA99-49A8-A3E2-BCE224D300A2}"/>
    <cellStyle name="Comma 7 5 9 3" xfId="28369" xr:uid="{BCA6CFD9-F50B-4146-BE2B-CC63F77A74B3}"/>
    <cellStyle name="Comma 7 5 9 4" xfId="14517" xr:uid="{69E5510D-A4B7-4054-B7B4-77D416337A88}"/>
    <cellStyle name="Comma 7 6" xfId="380" xr:uid="{00000000-0005-0000-0000-000089020000}"/>
    <cellStyle name="Comma 7 6 10" xfId="7037" xr:uid="{A731BA8C-1C7A-4DE1-8367-0DF174AF8DB4}"/>
    <cellStyle name="Comma 7 6 10 2" xfId="17355" xr:uid="{C17F3A0B-3C7B-40DC-BD55-50C1B669ABE5}"/>
    <cellStyle name="Comma 7 6 11" xfId="9808" xr:uid="{827F1B25-F83E-4056-B6BA-5DD90219B01C}"/>
    <cellStyle name="Comma 7 6 11 2" xfId="20188" xr:uid="{EA4BC5F5-7D5E-4AE4-977F-6F75B469369E}"/>
    <cellStyle name="Comma 7 6 12" xfId="24029" xr:uid="{F1E41B9D-870E-49B7-90E7-81EBFD94596A}"/>
    <cellStyle name="Comma 7 6 13" xfId="12833" xr:uid="{551012C8-4125-4B87-828C-A207572E893F}"/>
    <cellStyle name="Comma 7 6 2" xfId="381" xr:uid="{00000000-0005-0000-0000-00008A020000}"/>
    <cellStyle name="Comma 7 6 2 10" xfId="25383" xr:uid="{75E40D80-CB05-47EB-9004-214CA3D0F592}"/>
    <cellStyle name="Comma 7 6 2 11" xfId="12991" xr:uid="{1960CEEF-D0DA-4371-BFE3-D796F3004A8C}"/>
    <cellStyle name="Comma 7 6 2 2" xfId="1092" xr:uid="{00000000-0005-0000-0000-00008B020000}"/>
    <cellStyle name="Comma 7 6 2 2 2" xfId="1883" xr:uid="{00000000-0005-0000-0000-00008C020000}"/>
    <cellStyle name="Comma 7 6 2 2 2 2" xfId="2816" xr:uid="{00000000-0005-0000-0000-0000EE020000}"/>
    <cellStyle name="Comma 7 6 2 2 2 3" xfId="24229" xr:uid="{13003389-0491-40D1-8095-703D7073D4E9}"/>
    <cellStyle name="Comma 7 6 2 2 3" xfId="2817" xr:uid="{00000000-0005-0000-0000-0000EF020000}"/>
    <cellStyle name="Comma 7 6 2 2 3 2" xfId="28806" xr:uid="{12060B2E-84A5-431C-8C7E-C619D0D7F3C8}"/>
    <cellStyle name="Comma 7 6 2 2 3 3" xfId="26942" xr:uid="{3AEBDC36-D0BF-48DB-8616-56A7155A3A4D}"/>
    <cellStyle name="Comma 7 6 2 2 4" xfId="2815" xr:uid="{00000000-0005-0000-0000-0000F0020000}"/>
    <cellStyle name="Comma 7 6 2 2 5" xfId="5432" xr:uid="{9E866C3A-4B7E-485F-B79E-A24C31F198DB}"/>
    <cellStyle name="Comma 7 6 2 2 5 2" xfId="27676" xr:uid="{4104A8CB-E177-44BD-B2F7-0ED654252A73}"/>
    <cellStyle name="Comma 7 6 2 2 5 3" xfId="27750" xr:uid="{82D71D3F-E442-49CD-96AD-439F28A8ADD2}"/>
    <cellStyle name="Comma 7 6 2 2 5 4" xfId="14524" xr:uid="{1967EA1A-C851-4881-9DE9-321A48C171F0}"/>
    <cellStyle name="Comma 7 6 2 2 6" xfId="7039" xr:uid="{4CF9EB67-21FB-4AFB-90B1-E3E47227F8C5}"/>
    <cellStyle name="Comma 7 6 2 2 6 2" xfId="17357" xr:uid="{7922F7E8-EA38-46D6-983A-7DDD43936659}"/>
    <cellStyle name="Comma 7 6 2 2 7" xfId="9810" xr:uid="{F26C8896-9526-4D27-9199-7EB736353B2F}"/>
    <cellStyle name="Comma 7 6 2 2 7 2" xfId="20190" xr:uid="{A3D59B4F-5400-4CFE-A2BC-08A49AAF92BC}"/>
    <cellStyle name="Comma 7 6 2 2 8" xfId="23956" xr:uid="{30AE55C6-5FB4-45F1-A412-983E04DE64E0}"/>
    <cellStyle name="Comma 7 6 2 2 9" xfId="13899" xr:uid="{4B0352C3-DA70-4B5F-A0FF-46D2E249CF16}"/>
    <cellStyle name="Comma 7 6 2 3" xfId="1457" xr:uid="{00000000-0005-0000-0000-00008D020000}"/>
    <cellStyle name="Comma 7 6 2 3 2" xfId="3641" xr:uid="{00000000-0005-0000-0000-000045020000}"/>
    <cellStyle name="Comma 7 6 2 3 2 2" xfId="8181" xr:uid="{437E0758-5650-42F9-BEE0-D892C7DF2909}"/>
    <cellStyle name="Comma 7 6 2 3 2 2 2" xfId="18502" xr:uid="{145B19BB-2DA0-4FB1-B532-6FBA04F41C64}"/>
    <cellStyle name="Comma 7 6 2 3 2 3" xfId="10955" xr:uid="{7A2CC2C4-692D-4390-816B-95EAEE6D96C3}"/>
    <cellStyle name="Comma 7 6 2 3 2 3 2" xfId="21335" xr:uid="{0400292B-F395-4763-B7B0-921ED695DBF4}"/>
    <cellStyle name="Comma 7 6 2 3 2 4" xfId="15669" xr:uid="{4DADC6E6-B422-4F25-92E0-DE670753F7A7}"/>
    <cellStyle name="Comma 7 6 2 3 3" xfId="3941" xr:uid="{00000000-0005-0000-0000-0000F1020000}"/>
    <cellStyle name="Comma 7 6 2 3 4" xfId="2818" xr:uid="{00000000-0005-0000-0000-0000F1020000}"/>
    <cellStyle name="Comma 7 6 2 3 5" xfId="24690" xr:uid="{042F9026-AB18-4733-AA78-4D38080C8696}"/>
    <cellStyle name="Comma 7 6 2 3 6" xfId="13409" xr:uid="{FAE14625-16D4-4D35-A9B2-E650B07F1235}"/>
    <cellStyle name="Comma 7 6 2 4" xfId="997" xr:uid="{00000000-0005-0000-0000-00008E020000}"/>
    <cellStyle name="Comma 7 6 2 4 2" xfId="2819" xr:uid="{00000000-0005-0000-0000-0000F2020000}"/>
    <cellStyle name="Comma 7 6 2 4 2 2" xfId="5088" xr:uid="{276D92D6-AECC-4BCE-B01C-6FF15AB573E9}"/>
    <cellStyle name="Comma 7 6 2 4 2 2 2" xfId="20106" xr:uid="{56FAC27D-4249-4AE7-A705-88D0CDB4535A}"/>
    <cellStyle name="Comma 7 6 2 4 2 3" xfId="12559" xr:uid="{20D64421-9476-4807-BE27-59780D497949}"/>
    <cellStyle name="Comma 7 6 2 4 2 3 2" xfId="22939" xr:uid="{F302929A-8EA6-4705-A5A7-97E2C0670F5C}"/>
    <cellStyle name="Comma 7 6 2 4 2 4" xfId="26100" xr:uid="{196D3368-B71C-47CA-9E85-5445B94273D8}"/>
    <cellStyle name="Comma 7 6 2 4 2 5" xfId="27198" xr:uid="{5F748A43-3DB9-43D0-9D29-A6B099225DD3}"/>
    <cellStyle name="Comma 7 6 2 4 2 6" xfId="17273" xr:uid="{B9EECDFD-51A2-44E8-A97D-07477953D4B6}"/>
    <cellStyle name="Comma 7 6 2 4 3" xfId="23810" xr:uid="{32F5A686-940D-492F-9752-9F33C5A1EA18}"/>
    <cellStyle name="Comma 7 6 2 5" xfId="2814" xr:uid="{00000000-0005-0000-0000-0000F3020000}"/>
    <cellStyle name="Comma 7 6 2 5 2" xfId="25955" xr:uid="{214498E0-7D19-49C0-A81E-4D8114817E8D}"/>
    <cellStyle name="Comma 7 6 2 5 3" xfId="24388" xr:uid="{883B945B-B3DA-4401-84CA-45A02017E70E}"/>
    <cellStyle name="Comma 7 6 2 6" xfId="4559" xr:uid="{E4517905-BB9E-4537-BCE1-164984416C8D}"/>
    <cellStyle name="Comma 7 6 2 6 2" xfId="9275" xr:uid="{775380ED-63A9-4AFD-B4B3-3B86F01DC346}"/>
    <cellStyle name="Comma 7 6 2 6 2 2" xfId="19599" xr:uid="{78600DAB-BCD7-4012-BD5C-C96BBFB0BAC4}"/>
    <cellStyle name="Comma 7 6 2 6 3" xfId="12052" xr:uid="{B480B75F-899F-45F2-B5A1-18B21637777B}"/>
    <cellStyle name="Comma 7 6 2 6 3 2" xfId="22432" xr:uid="{C9342F73-82EC-47D6-A4DD-11603CDB806A}"/>
    <cellStyle name="Comma 7 6 2 6 4" xfId="27369" xr:uid="{436A172F-5E2A-4E29-B619-29DF9F349388}"/>
    <cellStyle name="Comma 7 6 2 6 5" xfId="26698" xr:uid="{EB0F06C9-FC6A-4287-9105-DED4A3F64197}"/>
    <cellStyle name="Comma 7 6 2 6 6" xfId="16766" xr:uid="{239A06A1-786B-4472-84AA-CF773C0154D7}"/>
    <cellStyle name="Comma 7 6 2 7" xfId="5431" xr:uid="{61EBACC3-B7EA-4AE4-829C-410B7E18816C}"/>
    <cellStyle name="Comma 7 6 2 7 2" xfId="27438" xr:uid="{A9A30403-AB4E-4050-A458-5496C5DB13D5}"/>
    <cellStyle name="Comma 7 6 2 7 3" xfId="26132" xr:uid="{237ACA2D-2B91-417F-A302-52BDDBC8A907}"/>
    <cellStyle name="Comma 7 6 2 7 4" xfId="14523" xr:uid="{C0E77893-DD74-4736-A66B-5B7E2D56BB33}"/>
    <cellStyle name="Comma 7 6 2 8" xfId="7038" xr:uid="{07F9C58B-176D-402D-A776-CA2893A69A42}"/>
    <cellStyle name="Comma 7 6 2 8 2" xfId="17356" xr:uid="{672254B9-BFF5-4321-B892-1A0033A561E5}"/>
    <cellStyle name="Comma 7 6 2 9" xfId="9809" xr:uid="{979A0854-FAF2-47A1-A475-10CE244A43B6}"/>
    <cellStyle name="Comma 7 6 2 9 2" xfId="20189" xr:uid="{BC97BAE4-D67B-4E5D-BF48-1092B393A2D0}"/>
    <cellStyle name="Comma 7 6 3" xfId="1091" xr:uid="{00000000-0005-0000-0000-00008F020000}"/>
    <cellStyle name="Comma 7 6 3 10" xfId="13900" xr:uid="{25B8022A-87BE-4AE3-BD89-C21CAB0CFEC5}"/>
    <cellStyle name="Comma 7 6 3 2" xfId="1884" xr:uid="{00000000-0005-0000-0000-000090020000}"/>
    <cellStyle name="Comma 7 6 3 2 2" xfId="2821" xr:uid="{00000000-0005-0000-0000-0000F5020000}"/>
    <cellStyle name="Comma 7 6 3 2 3" xfId="25887" xr:uid="{D12D4227-B912-4F1A-8A8D-7B632FA40814}"/>
    <cellStyle name="Comma 7 6 3 2 3 2" xfId="26443" xr:uid="{881C84E5-7E21-4748-B2AA-CDBF2F5E21F5}"/>
    <cellStyle name="Comma 7 6 3 3" xfId="2822" xr:uid="{00000000-0005-0000-0000-0000F6020000}"/>
    <cellStyle name="Comma 7 6 3 4" xfId="2820" xr:uid="{00000000-0005-0000-0000-0000F7020000}"/>
    <cellStyle name="Comma 7 6 3 4 2" xfId="26393" xr:uid="{D944409A-746A-4839-ACAA-3A2A6AEDCF9E}"/>
    <cellStyle name="Comma 7 6 3 4 3" xfId="28094" xr:uid="{E194CBE7-8E8B-4480-9A44-DEB1C99330F8}"/>
    <cellStyle name="Comma 7 6 3 5" xfId="4843" xr:uid="{E219473F-37C2-4BC6-B428-F6E61AAA7E77}"/>
    <cellStyle name="Comma 7 6 3 5 2" xfId="9531" xr:uid="{0E287542-EDE1-4FAB-A8A5-3D3C2F5D9916}"/>
    <cellStyle name="Comma 7 6 3 5 2 2" xfId="19884" xr:uid="{30FB7779-A4CB-40D1-A292-F20A7613F46D}"/>
    <cellStyle name="Comma 7 6 3 5 3" xfId="12337" xr:uid="{E2355E29-31D9-4740-B425-5F23CF650B89}"/>
    <cellStyle name="Comma 7 6 3 5 3 2" xfId="22717" xr:uid="{29CFD619-3D5B-4478-B584-BC85C23F2B5D}"/>
    <cellStyle name="Comma 7 6 3 5 4" xfId="28581" xr:uid="{5E18FC9A-ED16-444B-B0AC-6A2E589FCEE7}"/>
    <cellStyle name="Comma 7 6 3 5 5" xfId="26581" xr:uid="{9519CA0D-36FD-4A2C-8C68-E9D85C5B83B7}"/>
    <cellStyle name="Comma 7 6 3 5 6" xfId="17051" xr:uid="{4632440D-9E17-4999-BCEC-E3AB7EE3C27D}"/>
    <cellStyle name="Comma 7 6 3 6" xfId="5433" xr:uid="{30755894-0791-492E-9C4B-D0AF42AA968F}"/>
    <cellStyle name="Comma 7 6 3 6 2" xfId="27516" xr:uid="{CB939302-E22A-4449-A619-37B51C6D50C2}"/>
    <cellStyle name="Comma 7 6 3 6 3" xfId="28108" xr:uid="{41603F3B-0EA5-41D2-8D23-F922AA022CD9}"/>
    <cellStyle name="Comma 7 6 3 6 4" xfId="14525" xr:uid="{8C3E912A-B10B-45C3-810E-7DAD73541FC0}"/>
    <cellStyle name="Comma 7 6 3 7" xfId="7040" xr:uid="{87F6DBFA-4D4E-44C1-BF5B-BE5B760E47F6}"/>
    <cellStyle name="Comma 7 6 3 7 2" xfId="17358" xr:uid="{FBD170FE-1B7D-4C38-BD2D-629A14EDCDD4}"/>
    <cellStyle name="Comma 7 6 3 8" xfId="9811" xr:uid="{875AEDFB-A2C7-47E1-9558-310723BAEFFC}"/>
    <cellStyle name="Comma 7 6 3 8 2" xfId="20191" xr:uid="{D0CE74FC-9F69-4ECF-B5E8-F66DEC0362F8}"/>
    <cellStyle name="Comma 7 6 3 9" xfId="23573" xr:uid="{5B8F1636-175B-44E1-B3DD-4B2A83A15869}"/>
    <cellStyle name="Comma 7 6 4" xfId="1659" xr:uid="{00000000-0005-0000-0000-000091020000}"/>
    <cellStyle name="Comma 7 6 4 2" xfId="2824" xr:uid="{00000000-0005-0000-0000-0000F9020000}"/>
    <cellStyle name="Comma 7 6 4 2 2" xfId="24212" xr:uid="{2AE69E40-2F41-483F-A2CF-69920FFF1BBA}"/>
    <cellStyle name="Comma 7 6 4 2 3" xfId="24580" xr:uid="{599A05B1-E326-4B38-8DF4-870CAA75B8E2}"/>
    <cellStyle name="Comma 7 6 4 3" xfId="2825" xr:uid="{00000000-0005-0000-0000-0000FA020000}"/>
    <cellStyle name="Comma 7 6 4 4" xfId="2823" xr:uid="{00000000-0005-0000-0000-0000FB020000}"/>
    <cellStyle name="Comma 7 6 4 5" xfId="5434" xr:uid="{73056810-7FD3-40E2-83DA-397856BF5AF9}"/>
    <cellStyle name="Comma 7 6 4 5 2" xfId="14526" xr:uid="{4D028409-05D7-4518-A8D5-A54070E009BA}"/>
    <cellStyle name="Comma 7 6 4 6" xfId="7041" xr:uid="{7195028B-CDC3-497F-A68A-17D408CE6ED1}"/>
    <cellStyle name="Comma 7 6 4 6 2" xfId="17359" xr:uid="{7B66DA4A-3070-408B-8428-6BC038C3F973}"/>
    <cellStyle name="Comma 7 6 4 7" xfId="9812" xr:uid="{E15BFDE9-629B-4142-A538-DA18612AB588}"/>
    <cellStyle name="Comma 7 6 4 7 2" xfId="20192" xr:uid="{2CDC84F9-DD08-4919-9E6C-A9FA3E7F4FAF}"/>
    <cellStyle name="Comma 7 6 4 8" xfId="23706" xr:uid="{B7EBF125-2E65-4AED-8C3C-406CDB796309}"/>
    <cellStyle name="Comma 7 6 4 9" xfId="13689" xr:uid="{8E39F908-1CB5-4ACD-BFE0-8AFD93271C39}"/>
    <cellStyle name="Comma 7 6 5" xfId="1397" xr:uid="{00000000-0005-0000-0000-000092020000}"/>
    <cellStyle name="Comma 7 6 5 2" xfId="3549" xr:uid="{00000000-0005-0000-0000-000048020000}"/>
    <cellStyle name="Comma 7 6 5 2 2" xfId="8071" xr:uid="{0CACFFBE-A11D-4577-96EE-8E61FC9A26D4}"/>
    <cellStyle name="Comma 7 6 5 2 2 2" xfId="18392" xr:uid="{63B62D4E-A599-4A18-8A2E-E4FD4853921E}"/>
    <cellStyle name="Comma 7 6 5 2 3" xfId="10845" xr:uid="{F7B1F2E4-226E-4D49-A0CF-A3D7665A0FF2}"/>
    <cellStyle name="Comma 7 6 5 2 3 2" xfId="21225" xr:uid="{B2BBB5B3-BFAE-4235-843E-FBC60CD7D737}"/>
    <cellStyle name="Comma 7 6 5 2 4" xfId="15559" xr:uid="{E72097E0-C970-42A9-B946-A7E10431B9AC}"/>
    <cellStyle name="Comma 7 6 5 3" xfId="3072" xr:uid="{00000000-0005-0000-0000-0000FC020000}"/>
    <cellStyle name="Comma 7 6 5 4" xfId="2826" xr:uid="{00000000-0005-0000-0000-0000FC020000}"/>
    <cellStyle name="Comma 7 6 5 5" xfId="23625" xr:uid="{0E15F794-1049-4CC5-B1E5-19CBC21A6F22}"/>
    <cellStyle name="Comma 7 6 5 6" xfId="13275" xr:uid="{0431A631-5652-4DC6-BAEE-424E49B9CBED}"/>
    <cellStyle name="Comma 7 6 6" xfId="965" xr:uid="{00000000-0005-0000-0000-000093020000}"/>
    <cellStyle name="Comma 7 6 6 2" xfId="3277" xr:uid="{00000000-0005-0000-0000-000042020000}"/>
    <cellStyle name="Comma 7 6 6 2 2" xfId="7787" xr:uid="{29012E97-DA1E-49EF-ADD2-DE3B8F6C24DB}"/>
    <cellStyle name="Comma 7 6 6 2 2 2" xfId="18108" xr:uid="{E91647E1-8914-404F-B370-D966D74F82B2}"/>
    <cellStyle name="Comma 7 6 6 2 3" xfId="10561" xr:uid="{AB4A37B1-7EA3-4F1A-9AA8-8F204F804B3F}"/>
    <cellStyle name="Comma 7 6 6 2 3 2" xfId="20941" xr:uid="{186980B0-FC32-4DA4-9B40-B15C014B3246}"/>
    <cellStyle name="Comma 7 6 6 2 4" xfId="28969" xr:uid="{D8F7AFCF-5188-41DF-92C0-FF8BE44DFE06}"/>
    <cellStyle name="Comma 7 6 6 2 5" xfId="27383" xr:uid="{0DFD842C-AD3E-4890-B498-BBD8FB79BF08}"/>
    <cellStyle name="Comma 7 6 6 2 6" xfId="15275" xr:uid="{00D76A9B-AC6D-4549-A689-ED4AC2779181}"/>
    <cellStyle name="Comma 7 6 6 3" xfId="3889" xr:uid="{00000000-0005-0000-0000-0000FD020000}"/>
    <cellStyle name="Comma 7 6 6 4" xfId="2827" xr:uid="{00000000-0005-0000-0000-0000FD020000}"/>
    <cellStyle name="Comma 7 6 7" xfId="2813" xr:uid="{00000000-0005-0000-0000-0000FE020000}"/>
    <cellStyle name="Comma 7 6 7 2" xfId="28214" xr:uid="{C23031EF-0C5D-4BAA-B799-5EE0D376E7BD}"/>
    <cellStyle name="Comma 7 6 7 3" xfId="27132" xr:uid="{B437E26F-CF5E-40B2-97C7-E696494499AA}"/>
    <cellStyle name="Comma 7 6 8" xfId="4302" xr:uid="{A9B79D3D-7CD1-43B7-A5D0-F84D2E8E005F}"/>
    <cellStyle name="Comma 7 6 8 2" xfId="9076" xr:uid="{F83C413B-1FDB-4CC6-B045-A0F893580608}"/>
    <cellStyle name="Comma 7 6 8 2 2" xfId="19400" xr:uid="{0BF99000-4597-4C44-8650-A1563FC4C048}"/>
    <cellStyle name="Comma 7 6 8 3" xfId="11853" xr:uid="{4BC0A9E0-F680-4BE1-BB0C-7AC75282B53E}"/>
    <cellStyle name="Comma 7 6 8 3 2" xfId="22233" xr:uid="{B563E4E7-EB5F-4AED-90C8-DD4C8D72820B}"/>
    <cellStyle name="Comma 7 6 8 4" xfId="26849" xr:uid="{D7489AF5-741D-4EEF-B14C-59131C8D5AB1}"/>
    <cellStyle name="Comma 7 6 8 5" xfId="27609" xr:uid="{FC1B7663-8155-47AA-A0E2-2943F3B0AED8}"/>
    <cellStyle name="Comma 7 6 8 6" xfId="16567" xr:uid="{9D36974C-D90F-4B50-A733-BF804D3A0C65}"/>
    <cellStyle name="Comma 7 6 9" xfId="5430" xr:uid="{CF154F9A-08EB-4EA1-B43C-3E423DC38997}"/>
    <cellStyle name="Comma 7 6 9 2" xfId="28089" xr:uid="{474F5D45-351F-4075-A4BF-C1E7EC987F96}"/>
    <cellStyle name="Comma 7 6 9 3" xfId="26793" xr:uid="{4A92F632-FEFB-493B-A293-6ADFE40ABEAA}"/>
    <cellStyle name="Comma 7 6 9 4" xfId="14522" xr:uid="{03AA8BF9-4204-4430-864B-58D3F602CA3E}"/>
    <cellStyle name="Comma 7 7" xfId="382" xr:uid="{00000000-0005-0000-0000-000094020000}"/>
    <cellStyle name="Comma 7 7 10" xfId="9813" xr:uid="{B58C6515-7174-4236-A2AB-B7593DFBDA30}"/>
    <cellStyle name="Comma 7 7 10 2" xfId="20193" xr:uid="{7E12D69C-3DA3-4DC0-B6B9-C969BC0A8ECA}"/>
    <cellStyle name="Comma 7 7 11" xfId="25627" xr:uid="{4F37E110-88D5-4D32-A0A5-5BA884423AC6}"/>
    <cellStyle name="Comma 7 7 12" xfId="12834" xr:uid="{E568473D-02B6-451A-83CA-23078757C029}"/>
    <cellStyle name="Comma 7 7 2" xfId="383" xr:uid="{00000000-0005-0000-0000-000095020000}"/>
    <cellStyle name="Comma 7 7 2 2" xfId="1094" xr:uid="{00000000-0005-0000-0000-000096020000}"/>
    <cellStyle name="Comma 7 7 2 2 2" xfId="3753" xr:uid="{00000000-0005-0000-0000-00004B020000}"/>
    <cellStyle name="Comma 7 7 2 2 2 2" xfId="8368" xr:uid="{C4C31555-7E66-4915-B8B2-68E69114624D}"/>
    <cellStyle name="Comma 7 7 2 2 2 2 2" xfId="18689" xr:uid="{80BBA60A-92BE-4A31-A7CB-0EA42FF7884B}"/>
    <cellStyle name="Comma 7 7 2 2 2 3" xfId="11142" xr:uid="{4476923F-4680-495F-A3E6-7357A7995139}"/>
    <cellStyle name="Comma 7 7 2 2 2 3 2" xfId="21522" xr:uid="{58F88105-5B1A-4F86-AAF8-17BF9E413202}"/>
    <cellStyle name="Comma 7 7 2 2 2 4" xfId="27525" xr:uid="{6C6C459B-7AE9-4BD2-8347-69F2D04E6DD2}"/>
    <cellStyle name="Comma 7 7 2 2 2 5" xfId="28186" xr:uid="{14729122-ED44-4FBE-9D91-E982DBAC782C}"/>
    <cellStyle name="Comma 7 7 2 2 2 6" xfId="15856" xr:uid="{CB1D52AD-0828-4F9F-9FA9-B627DD149AC9}"/>
    <cellStyle name="Comma 7 7 2 2 3" xfId="3903" xr:uid="{00000000-0005-0000-0000-000001030000}"/>
    <cellStyle name="Comma 7 7 2 2 4" xfId="6077" xr:uid="{92D93415-EDF7-4A71-AD88-CA38ACDC88EF}"/>
    <cellStyle name="Comma 7 7 2 2 5" xfId="24040" xr:uid="{BFF290ED-0961-453B-A2E1-A0AE0C8B2660}"/>
    <cellStyle name="Comma 7 7 2 2 6" xfId="13690" xr:uid="{A5E44688-0768-4F30-87A6-CD8BC33015DC}"/>
    <cellStyle name="Comma 7 7 2 3" xfId="1660" xr:uid="{00000000-0005-0000-0000-000097020000}"/>
    <cellStyle name="Comma 7 7 2 3 2" xfId="2830" xr:uid="{00000000-0005-0000-0000-000002030000}"/>
    <cellStyle name="Comma 7 7 2 3 3" xfId="24206" xr:uid="{C141B8B7-C5FD-44CB-82B2-BBDBD04AA026}"/>
    <cellStyle name="Comma 7 7 2 4" xfId="998" xr:uid="{00000000-0005-0000-0000-000098020000}"/>
    <cellStyle name="Comma 7 7 2 4 2" xfId="2829" xr:uid="{00000000-0005-0000-0000-000003030000}"/>
    <cellStyle name="Comma 7 7 2 4 3" xfId="26777" xr:uid="{4D61D2B2-61A3-4C10-AC83-D7EAD116BCD7}"/>
    <cellStyle name="Comma 7 7 2 5" xfId="5436" xr:uid="{20F49FE5-3C14-4044-B091-3CF89B40F76C}"/>
    <cellStyle name="Comma 7 7 2 5 2" xfId="27650" xr:uid="{C277DEDA-504D-4911-819C-C61C402FC793}"/>
    <cellStyle name="Comma 7 7 2 5 3" xfId="26599" xr:uid="{38D7EF80-3755-48F3-91D9-2DE4C5B0E454}"/>
    <cellStyle name="Comma 7 7 2 5 4" xfId="14528" xr:uid="{9E6FF36E-12BF-4EFC-870C-E600B64235A3}"/>
    <cellStyle name="Comma 7 7 2 6" xfId="7043" xr:uid="{43BA1326-4F93-4A70-846F-31FF734D9899}"/>
    <cellStyle name="Comma 7 7 2 6 2" xfId="28442" xr:uid="{60C30E37-C65D-40E4-82F9-5FE8797F0481}"/>
    <cellStyle name="Comma 7 7 2 6 3" xfId="26107" xr:uid="{240C1C19-C177-4853-B20D-0F71FB209B14}"/>
    <cellStyle name="Comma 7 7 2 6 4" xfId="17361" xr:uid="{3EE376B7-6F9F-46ED-B489-16E78060DB69}"/>
    <cellStyle name="Comma 7 7 2 7" xfId="9814" xr:uid="{B20EE2E4-D18F-4172-AEAC-FDAA867FDAC0}"/>
    <cellStyle name="Comma 7 7 2 7 2" xfId="20194" xr:uid="{1775ED8D-327F-456A-8C63-1DE8FD9CED46}"/>
    <cellStyle name="Comma 7 7 2 8" xfId="23877" xr:uid="{5ABBB17C-FB7F-42B4-B04A-3024FCD8E084}"/>
    <cellStyle name="Comma 7 7 2 9" xfId="12992" xr:uid="{D716B4BC-4568-4F54-AEE6-91006E03DF96}"/>
    <cellStyle name="Comma 7 7 3" xfId="1093" xr:uid="{00000000-0005-0000-0000-000099020000}"/>
    <cellStyle name="Comma 7 7 3 2" xfId="2832" xr:uid="{00000000-0005-0000-0000-000005030000}"/>
    <cellStyle name="Comma 7 7 3 2 2" xfId="28504" xr:uid="{EDD72BE8-A5C4-4457-91CB-3A308D826836}"/>
    <cellStyle name="Comma 7 7 3 2 3" xfId="26421" xr:uid="{A2BA20C6-75BC-4322-B626-87AB78E3FB1A}"/>
    <cellStyle name="Comma 7 7 3 3" xfId="2833" xr:uid="{00000000-0005-0000-0000-000006030000}"/>
    <cellStyle name="Comma 7 7 3 4" xfId="2831" xr:uid="{00000000-0005-0000-0000-000007030000}"/>
    <cellStyle name="Comma 7 7 3 5" xfId="2480" xr:uid="{00000000-0005-0000-0000-000004030000}"/>
    <cellStyle name="Comma 7 7 3 5 2" xfId="28026" xr:uid="{CD1F8EFB-3323-4CA8-8B3E-007737FF6251}"/>
    <cellStyle name="Comma 7 7 3 5 3" xfId="28346" xr:uid="{F4B1B0E6-6C98-4519-AA7F-B4C8FECEEC45}"/>
    <cellStyle name="Comma 7 7 3 5 4" xfId="14529" xr:uid="{C9D9E7CF-95A8-4F94-B1CE-66DA6AC7E48A}"/>
    <cellStyle name="Comma 7 7 3 6" xfId="7044" xr:uid="{03A80873-818B-4C8D-BBAD-D8B0677C7CBE}"/>
    <cellStyle name="Comma 7 7 3 6 2" xfId="17362" xr:uid="{592278D4-0E99-4AFC-AD4E-FA128E734F9D}"/>
    <cellStyle name="Comma 7 7 3 7" xfId="9815" xr:uid="{0DF4DC9D-6A0C-49B0-B2AD-FD3711B002EF}"/>
    <cellStyle name="Comma 7 7 3 7 2" xfId="20195" xr:uid="{809E93C4-2B46-4CCF-8019-BBD45134327A}"/>
    <cellStyle name="Comma 7 7 3 8" xfId="23609" xr:uid="{FC021F7B-027B-49E5-B2DD-AEFB85B314B0}"/>
    <cellStyle name="Comma 7 7 3 9" xfId="13410" xr:uid="{74B2D53C-37DF-4356-ABC2-2C643263B4A1}"/>
    <cellStyle name="Comma 7 7 4" xfId="1458" xr:uid="{00000000-0005-0000-0000-00009A020000}"/>
    <cellStyle name="Comma 7 7 4 2" xfId="3278" xr:uid="{00000000-0005-0000-0000-000049020000}"/>
    <cellStyle name="Comma 7 7 4 2 2" xfId="7788" xr:uid="{48C28D72-D0C6-44D8-9E24-26E37F99CADB}"/>
    <cellStyle name="Comma 7 7 4 2 2 2" xfId="18109" xr:uid="{18DBE691-BE39-457C-9AE5-79603209C623}"/>
    <cellStyle name="Comma 7 7 4 2 3" xfId="10562" xr:uid="{2BA03105-2731-4E8D-A768-3121C2C4E78A}"/>
    <cellStyle name="Comma 7 7 4 2 3 2" xfId="20942" xr:uid="{A00127CA-FAB2-477F-9A89-8A499E874784}"/>
    <cellStyle name="Comma 7 7 4 2 4" xfId="27008" xr:uid="{C3FAC489-F7DF-4852-A607-A430AA323496}"/>
    <cellStyle name="Comma 7 7 4 2 5" xfId="28046" xr:uid="{8FC8FD37-6B0C-456A-9490-63A7B192797D}"/>
    <cellStyle name="Comma 7 7 4 2 6" xfId="15276" xr:uid="{725105D0-55BF-4482-9D4D-08FF119ACC32}"/>
    <cellStyle name="Comma 7 7 4 3" xfId="3068" xr:uid="{00000000-0005-0000-0000-000008030000}"/>
    <cellStyle name="Comma 7 7 4 4" xfId="2834" xr:uid="{00000000-0005-0000-0000-000008030000}"/>
    <cellStyle name="Comma 7 7 5" xfId="966" xr:uid="{00000000-0005-0000-0000-00009B020000}"/>
    <cellStyle name="Comma 7 7 5 2" xfId="2835" xr:uid="{00000000-0005-0000-0000-000009030000}"/>
    <cellStyle name="Comma 7 7 5 3" xfId="25023" xr:uid="{5EF21CCC-5F3C-41D5-BD0D-07C7BA192F15}"/>
    <cellStyle name="Comma 7 7 6" xfId="2828" xr:uid="{00000000-0005-0000-0000-00000A030000}"/>
    <cellStyle name="Comma 7 7 6 2" xfId="27641" xr:uid="{E0C67EA2-B8DF-47DE-B0B3-43C78D949BA5}"/>
    <cellStyle name="Comma 7 7 6 3" xfId="26415" xr:uid="{5D6246B2-E678-45C0-A2E8-D286CB0EB11D}"/>
    <cellStyle name="Comma 7 7 7" xfId="4303" xr:uid="{B6ED4448-5D2C-4495-B072-F1E6B46ABCA1}"/>
    <cellStyle name="Comma 7 7 7 2" xfId="9077" xr:uid="{44E8AF91-CEF9-4609-966A-E2A7156F4678}"/>
    <cellStyle name="Comma 7 7 7 2 2" xfId="29215" xr:uid="{74A7F9B7-AD7E-47D6-8C90-B590D47F6809}"/>
    <cellStyle name="Comma 7 7 7 2 3" xfId="26851" xr:uid="{1A2280E5-1409-412F-ADA0-F9763BE4299B}"/>
    <cellStyle name="Comma 7 7 7 2 4" xfId="19401" xr:uid="{B41BA21A-0059-4978-9FAD-01CCA7968E37}"/>
    <cellStyle name="Comma 7 7 7 3" xfId="11854" xr:uid="{DC80BD43-F1A6-4C27-9C40-2F0B81A60558}"/>
    <cellStyle name="Comma 7 7 7 3 2" xfId="22234" xr:uid="{26D6D325-5306-41E9-BA3F-029C798EA693}"/>
    <cellStyle name="Comma 7 7 7 4" xfId="28694" xr:uid="{6DD2ADF2-5FB3-43B0-B06F-D3C465E20E10}"/>
    <cellStyle name="Comma 7 7 7 5" xfId="16568" xr:uid="{1382914F-26B4-4748-90FF-1B60DFE6903F}"/>
    <cellStyle name="Comma 7 7 8" xfId="5435" xr:uid="{D9D9B5A0-D9F5-42AD-982A-123F56285B1F}"/>
    <cellStyle name="Comma 7 7 8 2" xfId="26814" xr:uid="{96AEC1A9-4C0B-4545-A97B-19FB903DBA65}"/>
    <cellStyle name="Comma 7 7 8 3" xfId="26474" xr:uid="{57EAA4F2-DC2F-4D1E-AD3E-1A53CF5DD366}"/>
    <cellStyle name="Comma 7 7 8 4" xfId="14527" xr:uid="{D29EAD3D-D8C3-4644-8BC4-2D910287E1B7}"/>
    <cellStyle name="Comma 7 7 9" xfId="7042" xr:uid="{8BC68A5F-0A39-41D5-8D5B-122B8AF61214}"/>
    <cellStyle name="Comma 7 7 9 2" xfId="28604" xr:uid="{B364D506-A7FA-4DBC-B5D8-FC86ED6AA7C4}"/>
    <cellStyle name="Comma 7 7 9 3" xfId="26871" xr:uid="{24C0656A-EFC5-45B9-815C-FBB9A5253660}"/>
    <cellStyle name="Comma 7 7 9 4" xfId="17360" xr:uid="{FCE7DC43-1D77-4D58-80A1-9A500BDE2AE1}"/>
    <cellStyle name="Comma 7 8" xfId="384" xr:uid="{00000000-0005-0000-0000-00009C020000}"/>
    <cellStyle name="Comma 7 8 10" xfId="9816" xr:uid="{33AC4FFA-A809-4D2E-A22C-4CABE8AE7093}"/>
    <cellStyle name="Comma 7 8 10 2" xfId="20196" xr:uid="{21CD8133-6E45-47AC-8148-AFB48F360EEB}"/>
    <cellStyle name="Comma 7 8 11" xfId="25824" xr:uid="{81A0D395-7047-4044-81B0-1115765A7640}"/>
    <cellStyle name="Comma 7 8 12" xfId="12835" xr:uid="{0D625ABD-BF77-415E-87FE-0183F52E5CD4}"/>
    <cellStyle name="Comma 7 8 2" xfId="385" xr:uid="{00000000-0005-0000-0000-00009D020000}"/>
    <cellStyle name="Comma 7 8 2 2" xfId="1096" xr:uid="{00000000-0005-0000-0000-00009E020000}"/>
    <cellStyle name="Comma 7 8 2 2 2" xfId="3754" xr:uid="{00000000-0005-0000-0000-00004F020000}"/>
    <cellStyle name="Comma 7 8 2 2 2 2" xfId="8369" xr:uid="{3B463B1D-B343-4A56-9CD8-B2DF0E4B844D}"/>
    <cellStyle name="Comma 7 8 2 2 2 2 2" xfId="18690" xr:uid="{50532801-9633-467B-B84F-0AC5E707416F}"/>
    <cellStyle name="Comma 7 8 2 2 2 3" xfId="11143" xr:uid="{9F44D70F-E2CB-400F-A338-A9657BAB6737}"/>
    <cellStyle name="Comma 7 8 2 2 2 3 2" xfId="21523" xr:uid="{D4CF20D7-533B-4544-B24F-FCC206D7F6D8}"/>
    <cellStyle name="Comma 7 8 2 2 2 4" xfId="26324" xr:uid="{D5376942-CB30-4EE2-A6B3-3E156BC923A3}"/>
    <cellStyle name="Comma 7 8 2 2 2 5" xfId="28088" xr:uid="{FF0E4CE8-0773-4614-926B-9658284CF275}"/>
    <cellStyle name="Comma 7 8 2 2 2 6" xfId="15857" xr:uid="{176E3B3F-EA08-48C2-A64E-A7DB07F31C0F}"/>
    <cellStyle name="Comma 7 8 2 2 3" xfId="3995" xr:uid="{00000000-0005-0000-0000-00000D030000}"/>
    <cellStyle name="Comma 7 8 2 2 4" xfId="6078" xr:uid="{E6C37ED5-6779-4791-99A8-12AA4BCD6BD5}"/>
    <cellStyle name="Comma 7 8 2 2 5" xfId="24990" xr:uid="{88B43C02-E45E-4D85-ABAC-80C6E78ABD68}"/>
    <cellStyle name="Comma 7 8 2 2 6" xfId="13691" xr:uid="{5C5BE81D-C778-414A-8391-878FBB336B0B}"/>
    <cellStyle name="Comma 7 8 2 3" xfId="1661" xr:uid="{00000000-0005-0000-0000-00009F020000}"/>
    <cellStyle name="Comma 7 8 2 3 2" xfId="2838" xr:uid="{00000000-0005-0000-0000-00000E030000}"/>
    <cellStyle name="Comma 7 8 2 3 3" xfId="23579" xr:uid="{1753FD01-ED33-4834-8799-03F7346002D2}"/>
    <cellStyle name="Comma 7 8 2 4" xfId="999" xr:uid="{00000000-0005-0000-0000-0000A0020000}"/>
    <cellStyle name="Comma 7 8 2 4 2" xfId="2837" xr:uid="{00000000-0005-0000-0000-00000F030000}"/>
    <cellStyle name="Comma 7 8 2 4 3" xfId="26173" xr:uid="{53732459-50FA-4ACE-9A88-F38F229DA19B}"/>
    <cellStyle name="Comma 7 8 2 5" xfId="5438" xr:uid="{0AE3E468-B3AF-43C6-B4D3-263D37719F82}"/>
    <cellStyle name="Comma 7 8 2 5 2" xfId="28574" xr:uid="{86D2F4BF-76EE-4F9A-8F11-FC1FAFEDEE5F}"/>
    <cellStyle name="Comma 7 8 2 5 3" xfId="26984" xr:uid="{2E74CAF9-26C0-4B18-A7A1-5B62BEFE9457}"/>
    <cellStyle name="Comma 7 8 2 5 4" xfId="14531" xr:uid="{EA0D888A-F4A3-4D4B-B174-372045C10630}"/>
    <cellStyle name="Comma 7 8 2 6" xfId="7046" xr:uid="{EED1FF90-1A16-495D-A445-2D7B80BD31B9}"/>
    <cellStyle name="Comma 7 8 2 6 2" xfId="27408" xr:uid="{6FF3955A-C900-4222-A554-5938F2359972}"/>
    <cellStyle name="Comma 7 8 2 6 3" xfId="28148" xr:uid="{A969F5D5-DB22-4600-BEA4-EC26FC1FAB89}"/>
    <cellStyle name="Comma 7 8 2 6 4" xfId="17364" xr:uid="{BE201759-B6EE-4A1B-B2DB-9CEB22A2F5A1}"/>
    <cellStyle name="Comma 7 8 2 7" xfId="9817" xr:uid="{18D3AD65-C391-4DAF-B4D8-0C7E33BF99EA}"/>
    <cellStyle name="Comma 7 8 2 7 2" xfId="20197" xr:uid="{4BDFBA7A-E4F6-49BF-BBEE-2EE4D66088D4}"/>
    <cellStyle name="Comma 7 8 2 8" xfId="23339" xr:uid="{224D94EC-F9E4-453F-9FF9-8E463D1F08C2}"/>
    <cellStyle name="Comma 7 8 2 9" xfId="12993" xr:uid="{BB555F3A-3A96-4BB4-AC9F-1F63D63B0B67}"/>
    <cellStyle name="Comma 7 8 3" xfId="1095" xr:uid="{00000000-0005-0000-0000-0000A1020000}"/>
    <cellStyle name="Comma 7 8 3 2" xfId="2840" xr:uid="{00000000-0005-0000-0000-000011030000}"/>
    <cellStyle name="Comma 7 8 3 2 2" xfId="27948" xr:uid="{AE9A823E-4974-4A4A-B8B7-CAC954A22E5C}"/>
    <cellStyle name="Comma 7 8 3 2 3" xfId="26601" xr:uid="{A27CC132-5765-4E79-B7BA-C82B33D3C0AB}"/>
    <cellStyle name="Comma 7 8 3 3" xfId="2841" xr:uid="{00000000-0005-0000-0000-000012030000}"/>
    <cellStyle name="Comma 7 8 3 4" xfId="2839" xr:uid="{00000000-0005-0000-0000-000013030000}"/>
    <cellStyle name="Comma 7 8 3 5" xfId="2481" xr:uid="{00000000-0005-0000-0000-000010030000}"/>
    <cellStyle name="Comma 7 8 3 5 2" xfId="26650" xr:uid="{D0C923F8-0DAB-467B-A937-CD74FC548784}"/>
    <cellStyle name="Comma 7 8 3 5 3" xfId="27215" xr:uid="{68BA1101-76B7-4E63-804B-47FF0FDD011B}"/>
    <cellStyle name="Comma 7 8 3 5 4" xfId="14532" xr:uid="{3D4ADA8E-ABA1-42EA-A0C8-796E1A881166}"/>
    <cellStyle name="Comma 7 8 3 6" xfId="7047" xr:uid="{7DBC38E1-25A0-4099-BF02-E08B5D606AC2}"/>
    <cellStyle name="Comma 7 8 3 6 2" xfId="17365" xr:uid="{7AF3C5A8-303A-4484-9725-59BE05C10670}"/>
    <cellStyle name="Comma 7 8 3 7" xfId="9818" xr:uid="{335031AF-54A8-48BB-B0C5-C55A6EBAD58B}"/>
    <cellStyle name="Comma 7 8 3 7 2" xfId="20198" xr:uid="{60CF9800-86C6-4CDE-9FBD-48B90537643A}"/>
    <cellStyle name="Comma 7 8 3 8" xfId="25557" xr:uid="{B35E0D23-EFB4-4949-9BBA-0EA3984ABA8E}"/>
    <cellStyle name="Comma 7 8 3 9" xfId="13411" xr:uid="{A12D7529-B44B-4A9A-8E3E-DB1A47CB29E7}"/>
    <cellStyle name="Comma 7 8 4" xfId="1459" xr:uid="{00000000-0005-0000-0000-0000A2020000}"/>
    <cellStyle name="Comma 7 8 4 2" xfId="3279" xr:uid="{00000000-0005-0000-0000-00004D020000}"/>
    <cellStyle name="Comma 7 8 4 2 2" xfId="7789" xr:uid="{03CBAABB-69B3-4510-ABE8-494EC0A3BEE3}"/>
    <cellStyle name="Comma 7 8 4 2 2 2" xfId="18110" xr:uid="{91F69D81-F555-44BB-87A4-B8312D05CD35}"/>
    <cellStyle name="Comma 7 8 4 2 3" xfId="10563" xr:uid="{4E3CBCF7-7759-4D2E-83E7-9E7F3C928917}"/>
    <cellStyle name="Comma 7 8 4 2 3 2" xfId="20943" xr:uid="{F0178C7D-22E6-433F-A026-89FB1FBA6C2F}"/>
    <cellStyle name="Comma 7 8 4 2 4" xfId="28583" xr:uid="{21E1983E-367E-4B66-AC65-64853D9027FB}"/>
    <cellStyle name="Comma 7 8 4 2 5" xfId="27694" xr:uid="{F2EA1D1D-5705-43CF-A4E4-A0099EA494B7}"/>
    <cellStyle name="Comma 7 8 4 2 6" xfId="15277" xr:uid="{7880F321-5520-48FF-957B-2A975FA319EF}"/>
    <cellStyle name="Comma 7 8 4 3" xfId="3922" xr:uid="{00000000-0005-0000-0000-000014030000}"/>
    <cellStyle name="Comma 7 8 4 4" xfId="2842" xr:uid="{00000000-0005-0000-0000-000014030000}"/>
    <cellStyle name="Comma 7 8 5" xfId="967" xr:uid="{00000000-0005-0000-0000-0000A3020000}"/>
    <cellStyle name="Comma 7 8 5 2" xfId="2843" xr:uid="{00000000-0005-0000-0000-000015030000}"/>
    <cellStyle name="Comma 7 8 5 3" xfId="24402" xr:uid="{1E7987C6-7BAB-49E1-8AD5-3F90608C0937}"/>
    <cellStyle name="Comma 7 8 6" xfId="2836" xr:uid="{00000000-0005-0000-0000-000016030000}"/>
    <cellStyle name="Comma 7 8 6 2" xfId="28474" xr:uid="{977634E5-3876-493D-8C30-60862ECCA305}"/>
    <cellStyle name="Comma 7 8 6 3" xfId="27931" xr:uid="{9CE3F3F3-5C55-4C5E-94DD-86BCCD26CE66}"/>
    <cellStyle name="Comma 7 8 7" xfId="4304" xr:uid="{E3F1DAE5-A102-43D6-8E60-EA96E81341DE}"/>
    <cellStyle name="Comma 7 8 7 2" xfId="9078" xr:uid="{75BFF3CA-990A-4696-B909-F686F675FDF3}"/>
    <cellStyle name="Comma 7 8 7 2 2" xfId="29216" xr:uid="{9F08460F-27F0-4DBB-8535-547F11CC7E6F}"/>
    <cellStyle name="Comma 7 8 7 2 3" xfId="27453" xr:uid="{A90C2728-572E-4821-A80F-481DD7AAF361}"/>
    <cellStyle name="Comma 7 8 7 2 4" xfId="19402" xr:uid="{E5908D99-29F6-4E7E-BCD2-8B979AE76CDF}"/>
    <cellStyle name="Comma 7 8 7 3" xfId="11855" xr:uid="{3F04CE94-8836-4536-8988-B3500A9B5892}"/>
    <cellStyle name="Comma 7 8 7 3 2" xfId="22235" xr:uid="{279CBBE5-4815-4801-A6B1-B02B4C9F3D34}"/>
    <cellStyle name="Comma 7 8 7 4" xfId="28697" xr:uid="{BA8F9482-12C5-4979-B736-EDD5B04E1784}"/>
    <cellStyle name="Comma 7 8 7 5" xfId="16569" xr:uid="{AF231DED-8F8D-480E-8354-B11DF77A35FC}"/>
    <cellStyle name="Comma 7 8 8" xfId="5437" xr:uid="{F03FAFAD-8448-4421-B55A-FCE7574DAEA8}"/>
    <cellStyle name="Comma 7 8 8 2" xfId="28235" xr:uid="{FD13664B-B4D6-4068-93E0-F46E9062F927}"/>
    <cellStyle name="Comma 7 8 8 3" xfId="27738" xr:uid="{5829FA95-D227-481A-A9DE-A69D0CD2273C}"/>
    <cellStyle name="Comma 7 8 8 4" xfId="14530" xr:uid="{D7044808-E5EA-4AA4-9936-15FBF743B5B7}"/>
    <cellStyle name="Comma 7 8 9" xfId="7045" xr:uid="{622B6CAA-1235-43FA-A480-E317254CDB72}"/>
    <cellStyle name="Comma 7 8 9 2" xfId="28565" xr:uid="{4FE7D856-B215-4029-ACD9-2D6D3A47FA2C}"/>
    <cellStyle name="Comma 7 8 9 3" xfId="27859" xr:uid="{400C78AF-378A-4405-B9BE-C8A8A46E7D3C}"/>
    <cellStyle name="Comma 7 8 9 4" xfId="17363" xr:uid="{21576EF0-ECAF-4A75-82D1-DE7B2EAABDA6}"/>
    <cellStyle name="Comma 7 9" xfId="386" xr:uid="{00000000-0005-0000-0000-0000A4020000}"/>
    <cellStyle name="Comma 7 9 10" xfId="12827" xr:uid="{EBCCBFB6-BD39-4F84-9270-FEC8194854B4}"/>
    <cellStyle name="Comma 7 9 2" xfId="1097" xr:uid="{00000000-0005-0000-0000-0000A5020000}"/>
    <cellStyle name="Comma 7 9 2 2" xfId="1885" xr:uid="{00000000-0005-0000-0000-0000A6020000}"/>
    <cellStyle name="Comma 7 9 2 2 2" xfId="8526" xr:uid="{BDBC1C16-D841-4955-9DB3-B29857D45677}"/>
    <cellStyle name="Comma 7 9 2 2 2 2" xfId="18848" xr:uid="{43B8199A-5D7F-4B3D-8CA0-A900AC4218A6}"/>
    <cellStyle name="Comma 7 9 2 2 3" xfId="11301" xr:uid="{E128CEC7-E7B8-4E62-9570-A6036A7F62D9}"/>
    <cellStyle name="Comma 7 9 2 2 3 2" xfId="21681" xr:uid="{2430D2A6-5D58-48F5-AA24-616EE6581DC2}"/>
    <cellStyle name="Comma 7 9 2 2 4" xfId="24900" xr:uid="{5C8E579E-6EED-4A29-990D-7E8EC8A7C66C}"/>
    <cellStyle name="Comma 7 9 2 2 5" xfId="27167" xr:uid="{11C3427D-3969-4FA8-B8B1-202F77BA84C8}"/>
    <cellStyle name="Comma 7 9 2 2 6" xfId="16015" xr:uid="{F4404F6C-BDD5-4BF1-BAE5-5927380C2990}"/>
    <cellStyle name="Comma 7 9 2 3" xfId="3862" xr:uid="{00000000-0005-0000-0000-000018030000}"/>
    <cellStyle name="Comma 7 9 2 3 2" xfId="26261" xr:uid="{E300AA8C-E378-41E5-94DB-F645B29D6816}"/>
    <cellStyle name="Comma 7 9 2 3 3" xfId="26461" xr:uid="{024244A6-5C97-4F55-9DDD-7EF31A373C9A}"/>
    <cellStyle name="Comma 7 9 2 4" xfId="6079" xr:uid="{C9B8E749-CBE4-49B3-872B-C0207794EBAD}"/>
    <cellStyle name="Comma 7 9 2 5" xfId="23605" xr:uid="{040888F7-1191-4300-A248-8CE12DC6E564}"/>
    <cellStyle name="Comma 7 9 2 5 2" xfId="26638" xr:uid="{4952B3FD-ED12-47D6-82CE-8101230A330B}"/>
    <cellStyle name="Comma 7 9 2 6" xfId="27398" xr:uid="{038D6BEF-5AC8-4C98-B46B-9C0BB2B9E005}"/>
    <cellStyle name="Comma 7 9 2 7" xfId="13901" xr:uid="{040C5670-E5E7-4121-99AC-FCB16639C530}"/>
    <cellStyle name="Comma 7 9 3" xfId="1446" xr:uid="{00000000-0005-0000-0000-0000A7020000}"/>
    <cellStyle name="Comma 7 9 3 2" xfId="3635" xr:uid="{00000000-0005-0000-0000-000053020000}"/>
    <cellStyle name="Comma 7 9 3 2 2" xfId="8173" xr:uid="{E9097F4B-724F-42CE-8F5B-23317FC960BE}"/>
    <cellStyle name="Comma 7 9 3 2 2 2" xfId="18494" xr:uid="{50E0E809-0524-4049-A57A-9A12C0BD1389}"/>
    <cellStyle name="Comma 7 9 3 2 3" xfId="10947" xr:uid="{7C73D25B-727D-48D1-9EB1-5D170958F816}"/>
    <cellStyle name="Comma 7 9 3 2 3 2" xfId="21327" xr:uid="{4424C864-D842-429A-8281-1D0D3EF0BC68}"/>
    <cellStyle name="Comma 7 9 3 2 4" xfId="15661" xr:uid="{814C6D26-139D-441C-9F89-94EF0E6EB4A3}"/>
    <cellStyle name="Comma 7 9 3 3" xfId="4002" xr:uid="{00000000-0005-0000-0000-000019030000}"/>
    <cellStyle name="Comma 7 9 3 4" xfId="2845" xr:uid="{00000000-0005-0000-0000-000019030000}"/>
    <cellStyle name="Comma 7 9 3 5" xfId="25542" xr:uid="{150D9944-3318-4ADF-9E5E-2C7BFDC4FCD7}"/>
    <cellStyle name="Comma 7 9 3 6" xfId="13398" xr:uid="{E1A1687B-088D-425D-9531-C5696E08200C}"/>
    <cellStyle name="Comma 7 9 4" xfId="991" xr:uid="{00000000-0005-0000-0000-0000A8020000}"/>
    <cellStyle name="Comma 7 9 4 2" xfId="3275" xr:uid="{00000000-0005-0000-0000-000051020000}"/>
    <cellStyle name="Comma 7 9 4 2 2" xfId="7781" xr:uid="{286458DD-50CF-4B88-BA84-5BC2154EBFA2}"/>
    <cellStyle name="Comma 7 9 4 2 2 2" xfId="18102" xr:uid="{B39ED6D1-522F-4AF4-962F-A090A518A954}"/>
    <cellStyle name="Comma 7 9 4 2 3" xfId="10555" xr:uid="{5F2CDA9A-23B7-431D-A3A2-6CFBCAFE50E2}"/>
    <cellStyle name="Comma 7 9 4 2 3 2" xfId="20935" xr:uid="{87D01D8C-3F1A-43B8-A8D5-40B850BA9A18}"/>
    <cellStyle name="Comma 7 9 4 2 4" xfId="27779" xr:uid="{EB1C2080-F6FC-45CC-9B99-0A3231E8866E}"/>
    <cellStyle name="Comma 7 9 4 2 5" xfId="27558" xr:uid="{1DF7F8E3-11CC-47FF-8985-2D14A2E34FFA}"/>
    <cellStyle name="Comma 7 9 4 2 6" xfId="15269" xr:uid="{D7AE4E6C-363E-404B-AFA1-C662A6660167}"/>
    <cellStyle name="Comma 7 9 4 3" xfId="3877" xr:uid="{00000000-0005-0000-0000-00001A030000}"/>
    <cellStyle name="Comma 7 9 4 4" xfId="2844" xr:uid="{00000000-0005-0000-0000-00001A030000}"/>
    <cellStyle name="Comma 7 9 5" xfId="4249" xr:uid="{BDD37A39-A425-4FE5-BEE0-490FD28C9DBE}"/>
    <cellStyle name="Comma 7 9 5 2" xfId="9023" xr:uid="{33641FAE-2468-4347-ADE9-C81003660277}"/>
    <cellStyle name="Comma 7 9 5 2 2" xfId="29209" xr:uid="{E1924B71-7ED2-42B6-8588-FA19F8C17261}"/>
    <cellStyle name="Comma 7 9 5 2 3" xfId="28107" xr:uid="{56251D3F-CB32-437C-8101-613E7CDE32AF}"/>
    <cellStyle name="Comma 7 9 5 2 4" xfId="19347" xr:uid="{C46DCFFD-D8E4-442B-ADBD-4A8CCD8E9A2D}"/>
    <cellStyle name="Comma 7 9 5 3" xfId="11800" xr:uid="{27F5B1BE-6145-4826-9DD4-9C0E6A4D0F8A}"/>
    <cellStyle name="Comma 7 9 5 3 2" xfId="22180" xr:uid="{2F72E295-D50A-4E13-A7BF-3064363E7264}"/>
    <cellStyle name="Comma 7 9 5 4" xfId="26042" xr:uid="{79AF428D-B017-4D99-8176-4F7D68122592}"/>
    <cellStyle name="Comma 7 9 5 5" xfId="16514" xr:uid="{B1E4378C-A58D-4901-8085-77AD36719DC8}"/>
    <cellStyle name="Comma 7 9 6" xfId="5439" xr:uid="{C17323F5-A1DB-409D-91F8-20BF853F2B5C}"/>
    <cellStyle name="Comma 7 9 6 2" xfId="26720" xr:uid="{709FEFB0-0987-4D13-B1A5-17AF726A9916}"/>
    <cellStyle name="Comma 7 9 6 3" xfId="27081" xr:uid="{2AAC7E90-E707-4F6C-8F23-676A73800B52}"/>
    <cellStyle name="Comma 7 9 6 4" xfId="14533" xr:uid="{E32E23DA-B9AD-4464-897A-691DECA7991A}"/>
    <cellStyle name="Comma 7 9 7" xfId="7048" xr:uid="{E5E6F28C-2192-4E4B-BF60-6C342F8A4690}"/>
    <cellStyle name="Comma 7 9 7 2" xfId="27414" xr:uid="{181B5C86-9952-4010-9E63-AB5229C27783}"/>
    <cellStyle name="Comma 7 9 7 3" xfId="28356" xr:uid="{15E49A01-B81C-454B-848A-5B3A754D79A3}"/>
    <cellStyle name="Comma 7 9 7 4" xfId="17366" xr:uid="{4194C87F-3D2F-4795-A831-D5A1D3B896A9}"/>
    <cellStyle name="Comma 7 9 8" xfId="9819" xr:uid="{F3C5F00A-E60C-47C8-A6A0-96D9C815E28B}"/>
    <cellStyle name="Comma 7 9 8 2" xfId="20199" xr:uid="{2E360C4E-186D-42FB-A202-4B403B730FB1}"/>
    <cellStyle name="Comma 7 9 9" xfId="25408" xr:uid="{E5CB5640-5827-4D24-A9E1-69603152CAAF}"/>
    <cellStyle name="Comma 8" xfId="387" xr:uid="{00000000-0005-0000-0000-0000A9020000}"/>
    <cellStyle name="Comma 9" xfId="388" xr:uid="{00000000-0005-0000-0000-0000AA020000}"/>
    <cellStyle name="Comma 9 10" xfId="5440" xr:uid="{DA873B9A-CF36-42DB-BCB0-2FC10A9A7954}"/>
    <cellStyle name="Comma 9 10 2" xfId="26621" xr:uid="{BF44449C-345C-4E8F-B1C1-D47F9BCF083B}"/>
    <cellStyle name="Comma 9 10 3" xfId="26584" xr:uid="{784E3DB0-217F-4B78-A602-9D5CA1BA08E3}"/>
    <cellStyle name="Comma 9 10 4" xfId="14534" xr:uid="{3E7681CA-0E33-4578-8EF9-9A2C536F86BF}"/>
    <cellStyle name="Comma 9 11" xfId="7049" xr:uid="{C9F8A72C-915C-4BF1-B487-FA7D09C7BE69}"/>
    <cellStyle name="Comma 9 11 2" xfId="17367" xr:uid="{ACEEAED2-D6D2-4CB9-9C06-C42BAD2C4953}"/>
    <cellStyle name="Comma 9 12" xfId="9820" xr:uid="{572F6938-C956-4A42-98A5-54E0FD28DA85}"/>
    <cellStyle name="Comma 9 12 2" xfId="20200" xr:uid="{2B9412D9-7DAF-449D-A27D-1628D91DC245}"/>
    <cellStyle name="Comma 9 13" xfId="24299" xr:uid="{1082B9DA-F8D3-4B4E-99D6-B9B00001BE26}"/>
    <cellStyle name="Comma 9 14" xfId="12720" xr:uid="{514B13CE-29CD-4438-A453-E4FE6D51CFDA}"/>
    <cellStyle name="Comma 9 2" xfId="389" xr:uid="{00000000-0005-0000-0000-0000AB020000}"/>
    <cellStyle name="Comma 9 2 10" xfId="7050" xr:uid="{EA3EA009-2EBD-41F7-9578-142E52626BEE}"/>
    <cellStyle name="Comma 9 2 10 2" xfId="17368" xr:uid="{FE8F5EB8-8BFE-4B46-AB9B-15DBCF95BAD0}"/>
    <cellStyle name="Comma 9 2 11" xfId="9821" xr:uid="{4504BDB3-DBC9-462B-81C3-252EAC097A12}"/>
    <cellStyle name="Comma 9 2 11 2" xfId="20201" xr:uid="{717ACD65-F810-4891-8F8E-7A4FD3B06F47}"/>
    <cellStyle name="Comma 9 2 12" xfId="24585" xr:uid="{8DA30F4E-F6F0-4C44-A55C-73CA4BCE1CF7}"/>
    <cellStyle name="Comma 9 2 13" xfId="12780" xr:uid="{995B93D8-B2F7-4304-8216-525463614B89}"/>
    <cellStyle name="Comma 9 2 2" xfId="390" xr:uid="{00000000-0005-0000-0000-0000AC020000}"/>
    <cellStyle name="Comma 9 2 2 10" xfId="9822" xr:uid="{48F70160-660C-498A-B441-C949331A815D}"/>
    <cellStyle name="Comma 9 2 2 10 2" xfId="20202" xr:uid="{F22893B5-A6B9-462B-A2AB-8C0563E1D928}"/>
    <cellStyle name="Comma 9 2 2 11" xfId="25784" xr:uid="{A46EACF1-CE10-4D0B-9833-8037D7C165E7}"/>
    <cellStyle name="Comma 9 2 2 12" xfId="12837" xr:uid="{0C7FCA46-A806-4AE4-9DCA-130CC4086AA2}"/>
    <cellStyle name="Comma 9 2 2 2" xfId="1100" xr:uid="{00000000-0005-0000-0000-0000AD020000}"/>
    <cellStyle name="Comma 9 2 2 2 2" xfId="1887" xr:uid="{00000000-0005-0000-0000-0000AE020000}"/>
    <cellStyle name="Comma 9 2 2 2 2 2" xfId="6552" xr:uid="{C2ADA93A-7E23-4687-841C-E4997905E610}"/>
    <cellStyle name="Comma 9 2 2 2 2 2 2" xfId="26179" xr:uid="{FDB0F0FE-6B83-4C5D-9246-A7BB6D1539D1}"/>
    <cellStyle name="Comma 9 2 2 2 2 2 3" xfId="26867" xr:uid="{56EC5273-BD5F-4C36-8FAA-63C73BD4DBE0}"/>
    <cellStyle name="Comma 9 2 2 2 2 2 4" xfId="16017" xr:uid="{CE41D04F-2551-40D8-B1AF-49D852797505}"/>
    <cellStyle name="Comma 9 2 2 2 2 3" xfId="8528" xr:uid="{2DF2E80D-A458-496D-8652-64C41AB58A4F}"/>
    <cellStyle name="Comma 9 2 2 2 2 3 2" xfId="18850" xr:uid="{B61D80CA-E1A1-4882-9A0E-55589D9E931C}"/>
    <cellStyle name="Comma 9 2 2 2 2 4" xfId="11303" xr:uid="{7131A44A-CF56-48ED-B61A-21D2518BADEF}"/>
    <cellStyle name="Comma 9 2 2 2 2 4 2" xfId="21683" xr:uid="{8BB3C255-87B9-4A60-85DA-5BF6A3C87865}"/>
    <cellStyle name="Comma 9 2 2 2 2 5" xfId="24116" xr:uid="{174B3426-73A0-4385-B143-5BA8005315D6}"/>
    <cellStyle name="Comma 9 2 2 2 2 6" xfId="27595" xr:uid="{06E01E20-7878-4784-9509-F7F0CB2421B4}"/>
    <cellStyle name="Comma 9 2 2 2 2 7" xfId="13903" xr:uid="{66DE0AEE-AD59-46B9-969E-BD5D60D2515A}"/>
    <cellStyle name="Comma 9 2 2 2 3" xfId="1462" xr:uid="{00000000-0005-0000-0000-0000AF020000}"/>
    <cellStyle name="Comma 9 2 2 2 3 2" xfId="8184" xr:uid="{9A733B75-2430-4DBC-AA53-326EEDD1B885}"/>
    <cellStyle name="Comma 9 2 2 2 3 2 2" xfId="27275" xr:uid="{160A08CC-BC39-4239-B5CF-4F08FB522A31}"/>
    <cellStyle name="Comma 9 2 2 2 3 2 3" xfId="28111" xr:uid="{3EDA6C93-20E2-41A8-9ED7-333490F16C94}"/>
    <cellStyle name="Comma 9 2 2 2 3 2 4" xfId="18505" xr:uid="{679BBE54-921E-407A-A500-68D2D157EFB2}"/>
    <cellStyle name="Comma 9 2 2 2 3 3" xfId="10958" xr:uid="{A7AE5166-B97B-48B3-B579-86D42D2AAB01}"/>
    <cellStyle name="Comma 9 2 2 2 3 3 2" xfId="21338" xr:uid="{6AF65A44-D44A-4E4A-85AF-C3E347271A40}"/>
    <cellStyle name="Comma 9 2 2 2 3 4" xfId="25282" xr:uid="{A3F848AB-775D-4236-9C77-C9DFF5265ABF}"/>
    <cellStyle name="Comma 9 2 2 2 3 5" xfId="15672" xr:uid="{4676429C-9C89-45CB-9012-67FFAF283761}"/>
    <cellStyle name="Comma 9 2 2 2 4" xfId="3055" xr:uid="{00000000-0005-0000-0000-00001F030000}"/>
    <cellStyle name="Comma 9 2 2 2 4 2" xfId="26364" xr:uid="{A5D4166E-507D-4061-BB3F-87922F3DE17A}"/>
    <cellStyle name="Comma 9 2 2 2 4 3" xfId="27545" xr:uid="{13C370BA-BC1D-49EE-A4EA-E2F69FEAC098}"/>
    <cellStyle name="Comma 9 2 2 2 5" xfId="4694" xr:uid="{FB6E7372-FB13-416F-9B70-666DCE76CC6D}"/>
    <cellStyle name="Comma 9 2 2 2 5 2" xfId="9404" xr:uid="{22BBB1CC-37BC-4217-A9A2-99499514EBEB}"/>
    <cellStyle name="Comma 9 2 2 2 5 2 2" xfId="19735" xr:uid="{D8C050CC-FDAD-47A9-BE3F-FB92C8E71CBE}"/>
    <cellStyle name="Comma 9 2 2 2 5 3" xfId="12188" xr:uid="{86331C9E-33D9-42AA-9124-98802D069DA5}"/>
    <cellStyle name="Comma 9 2 2 2 5 3 2" xfId="22568" xr:uid="{726AC1FE-E85B-453E-9881-DDCAA47F376D}"/>
    <cellStyle name="Comma 9 2 2 2 5 4" xfId="28638" xr:uid="{BBAC0068-76BD-4008-BFF9-86CF6EA9CC01}"/>
    <cellStyle name="Comma 9 2 2 2 5 5" xfId="28152" xr:uid="{A4B764AD-7034-48AB-B375-51D0F069FB38}"/>
    <cellStyle name="Comma 9 2 2 2 5 6" xfId="16902" xr:uid="{0883B866-E45F-4467-8253-0FB717353894}"/>
    <cellStyle name="Comma 9 2 2 2 6" xfId="6080" xr:uid="{9ACCB3E1-1781-4CAA-A2AD-520BEDA32FE5}"/>
    <cellStyle name="Comma 9 2 2 2 7" xfId="25406" xr:uid="{4D9979F5-8C73-448C-99C0-39B8C00875DD}"/>
    <cellStyle name="Comma 9 2 2 2 8" xfId="13414" xr:uid="{5B2730AF-370D-49EB-BBDB-6F8E0506A14F}"/>
    <cellStyle name="Comma 9 2 2 3" xfId="1888" xr:uid="{00000000-0005-0000-0000-0000B0020000}"/>
    <cellStyle name="Comma 9 2 2 3 2" xfId="3819" xr:uid="{00000000-0005-0000-0000-00005A020000}"/>
    <cellStyle name="Comma 9 2 2 3 2 2" xfId="8529" xr:uid="{04D24675-E3CB-4247-AFA8-B5DC9B6C7CF8}"/>
    <cellStyle name="Comma 9 2 2 3 2 2 2" xfId="29079" xr:uid="{05C5A652-4863-4B72-804A-3B78BC9F3AE6}"/>
    <cellStyle name="Comma 9 2 2 3 2 2 3" xfId="26639" xr:uid="{6F4809B2-4EC1-4BF1-BAF6-67E6B3DE6F11}"/>
    <cellStyle name="Comma 9 2 2 3 2 2 4" xfId="18851" xr:uid="{053E914D-9E0D-4D63-AF20-9FBA3E233E8A}"/>
    <cellStyle name="Comma 9 2 2 3 2 3" xfId="11304" xr:uid="{7290698F-F210-4A8F-A939-2B9E77BDEFD6}"/>
    <cellStyle name="Comma 9 2 2 3 2 3 2" xfId="21684" xr:uid="{F7B0EB19-9B1C-411B-9B70-8667B55B867D}"/>
    <cellStyle name="Comma 9 2 2 3 2 4" xfId="25148" xr:uid="{27567898-6BBE-48DD-85F0-E3F34F4CB7A0}"/>
    <cellStyle name="Comma 9 2 2 3 2 5" xfId="16018" xr:uid="{F1DE833A-F310-4535-886D-623375BA3848}"/>
    <cellStyle name="Comma 9 2 2 3 3" xfId="3099" xr:uid="{00000000-0005-0000-0000-000020030000}"/>
    <cellStyle name="Comma 9 2 2 3 4" xfId="2849" xr:uid="{00000000-0005-0000-0000-000020030000}"/>
    <cellStyle name="Comma 9 2 2 3 4 2" xfId="4844" xr:uid="{22898CD1-14A1-4D55-94CE-897B995443EE}"/>
    <cellStyle name="Comma 9 2 2 3 4 2 2" xfId="19885" xr:uid="{F9B256BA-C4CD-42F1-AC9D-E478F42C0230}"/>
    <cellStyle name="Comma 9 2 2 3 4 3" xfId="12338" xr:uid="{0E10944E-A88E-488D-B003-CD787D305B5E}"/>
    <cellStyle name="Comma 9 2 2 3 4 3 2" xfId="22718" xr:uid="{7D491682-03B4-450C-BEBE-93E046DEBD54}"/>
    <cellStyle name="Comma 9 2 2 3 4 4" xfId="17052" xr:uid="{68B125BB-D801-49D2-9B7B-A34DC4367978}"/>
    <cellStyle name="Comma 9 2 2 3 5" xfId="6081" xr:uid="{C9760712-E57A-4C61-93BD-D400DF49AC00}"/>
    <cellStyle name="Comma 9 2 2 3 6" xfId="24442" xr:uid="{9EC9CD41-AEC5-4DA4-B21B-F67CCAB7492B}"/>
    <cellStyle name="Comma 9 2 2 3 7" xfId="13904" xr:uid="{29B3D61D-D6E2-4115-8806-4308A621E3A0}"/>
    <cellStyle name="Comma 9 2 2 4" xfId="1886" xr:uid="{00000000-0005-0000-0000-0000B1020000}"/>
    <cellStyle name="Comma 9 2 2 4 2" xfId="3818" xr:uid="{00000000-0005-0000-0000-00005B020000}"/>
    <cellStyle name="Comma 9 2 2 4 2 2" xfId="8527" xr:uid="{49125B3B-15A6-473F-96E9-189D1E97D34F}"/>
    <cellStyle name="Comma 9 2 2 4 2 2 2" xfId="29078" xr:uid="{B2B9AE5C-FE4F-4787-9124-2C56DC2760E3}"/>
    <cellStyle name="Comma 9 2 2 4 2 2 3" xfId="26564" xr:uid="{F933A2CF-BB6C-488F-A262-470AF27EC132}"/>
    <cellStyle name="Comma 9 2 2 4 2 2 4" xfId="18849" xr:uid="{6D20DF04-6E17-41F4-8B9D-0DCA61DD1280}"/>
    <cellStyle name="Comma 9 2 2 4 2 3" xfId="11302" xr:uid="{0C88E90F-2DE0-4C5F-AF41-681CAE395BBA}"/>
    <cellStyle name="Comma 9 2 2 4 2 3 2" xfId="21682" xr:uid="{57D7A397-4A31-4016-8578-F08575780FB1}"/>
    <cellStyle name="Comma 9 2 2 4 2 4" xfId="26570" xr:uid="{594E9DB4-1D37-469E-8BCC-26D75E2E792E}"/>
    <cellStyle name="Comma 9 2 2 4 2 5" xfId="16016" xr:uid="{262D3337-4FA4-4581-AAF6-A7F2CC6B2302}"/>
    <cellStyle name="Comma 9 2 2 4 3" xfId="3930" xr:uid="{00000000-0005-0000-0000-000021030000}"/>
    <cellStyle name="Comma 9 2 2 4 4" xfId="2848" xr:uid="{00000000-0005-0000-0000-000021030000}"/>
    <cellStyle name="Comma 9 2 2 4 5" xfId="24611" xr:uid="{28230BB3-2F6F-42F3-BBBF-E1E9598FAC44}"/>
    <cellStyle name="Comma 9 2 2 4 6" xfId="13902" xr:uid="{B32727E1-7BC3-483E-A4C4-179497765DAA}"/>
    <cellStyle name="Comma 9 2 2 5" xfId="1414" xr:uid="{00000000-0005-0000-0000-0000B2020000}"/>
    <cellStyle name="Comma 9 2 2 5 2" xfId="6287" xr:uid="{E7F91D08-95A3-46F4-99F9-79C472C94A62}"/>
    <cellStyle name="Comma 9 2 2 5 2 2" xfId="28900" xr:uid="{7A5FDB88-26B7-4954-93FB-1FC08FD01241}"/>
    <cellStyle name="Comma 9 2 2 5 2 3" xfId="27488" xr:uid="{20121817-DE38-478E-A0C9-8CA51021C6A1}"/>
    <cellStyle name="Comma 9 2 2 5 2 4" xfId="15628" xr:uid="{9EF98EB1-2E18-49C3-B28E-FF712CE767FD}"/>
    <cellStyle name="Comma 9 2 2 5 3" xfId="8140" xr:uid="{0CA62767-ABCC-44FC-B29F-79E4DA41D3F1}"/>
    <cellStyle name="Comma 9 2 2 5 3 2" xfId="18461" xr:uid="{E31E322F-395D-404E-90A6-0CAF622F76DA}"/>
    <cellStyle name="Comma 9 2 2 5 4" xfId="10914" xr:uid="{0CD67C13-46ED-458B-BB97-6AE4AA723DC6}"/>
    <cellStyle name="Comma 9 2 2 5 4 2" xfId="21294" xr:uid="{FEBF5AE6-F2C8-4739-AB25-70E65435EE48}"/>
    <cellStyle name="Comma 9 2 2 5 5" xfId="23960" xr:uid="{F8229870-3919-47AE-9E69-F5C7B0F342DC}"/>
    <cellStyle name="Comma 9 2 2 5 6" xfId="13345" xr:uid="{E3C82B1B-A92C-4B75-B182-BFDF46DFEC24}"/>
    <cellStyle name="Comma 9 2 2 6" xfId="1001" xr:uid="{00000000-0005-0000-0000-0000B3020000}"/>
    <cellStyle name="Comma 9 2 2 6 2" xfId="7791" xr:uid="{18739594-25D8-485D-AF73-A6EAC20184F9}"/>
    <cellStyle name="Comma 9 2 2 6 2 2" xfId="18112" xr:uid="{D478520B-8667-4049-ABD7-7B5FD315B9F7}"/>
    <cellStyle name="Comma 9 2 2 6 3" xfId="10565" xr:uid="{F5483422-E8FE-4C82-9B6F-1E7A245DE269}"/>
    <cellStyle name="Comma 9 2 2 6 3 2" xfId="20945" xr:uid="{4A59DDAC-E5D6-4B9B-92A9-87DAC9465ED5}"/>
    <cellStyle name="Comma 9 2 2 6 4" xfId="22966" xr:uid="{9366A9D7-1218-46BA-B392-C94BD191D2C9}"/>
    <cellStyle name="Comma 9 2 2 6 5" xfId="27059" xr:uid="{A795FF8B-5187-45C9-9DA4-184C590AB6DA}"/>
    <cellStyle name="Comma 9 2 2 6 6" xfId="15279" xr:uid="{9E8929BE-A314-4938-A244-B7E9C0DBDF2B}"/>
    <cellStyle name="Comma 9 2 2 7" xfId="4255" xr:uid="{E0C85FC3-7DF6-402F-868D-4447C2B6A7E1}"/>
    <cellStyle name="Comma 9 2 2 7 2" xfId="9029" xr:uid="{72C6F020-6E80-40B3-99F7-A91AB93FDF34}"/>
    <cellStyle name="Comma 9 2 2 7 2 2" xfId="19353" xr:uid="{768F1E9F-808F-4C97-BF31-B4ACABE808C8}"/>
    <cellStyle name="Comma 9 2 2 7 3" xfId="11806" xr:uid="{3CA314C9-E45D-496F-8897-8D2435A7F4E2}"/>
    <cellStyle name="Comma 9 2 2 7 3 2" xfId="22186" xr:uid="{D7751098-7811-4101-BEA3-BB4B597F96B1}"/>
    <cellStyle name="Comma 9 2 2 7 4" xfId="26697" xr:uid="{A6739047-6317-41E1-B4EB-FA911BED1240}"/>
    <cellStyle name="Comma 9 2 2 7 5" xfId="28293" xr:uid="{B30C9CD2-6F47-4B79-9E2C-D5876FB7C66E}"/>
    <cellStyle name="Comma 9 2 2 7 6" xfId="16520" xr:uid="{CE3AA408-446D-47AD-A415-FBDA7F7C0F27}"/>
    <cellStyle name="Comma 9 2 2 8" xfId="5442" xr:uid="{4D1A3E43-3913-445E-AA05-12BFBD2DA1A1}"/>
    <cellStyle name="Comma 9 2 2 8 2" xfId="14536" xr:uid="{4CE1834B-75AA-41E9-AD38-6DE8DAEE3F61}"/>
    <cellStyle name="Comma 9 2 2 9" xfId="7051" xr:uid="{AE781F20-9133-4BCA-A08A-CD3029B0EAED}"/>
    <cellStyle name="Comma 9 2 2 9 2" xfId="17369" xr:uid="{42AFA3A4-3895-419F-B778-0ED62FB9D071}"/>
    <cellStyle name="Comma 9 2 3" xfId="1099" xr:uid="{00000000-0005-0000-0000-0000B4020000}"/>
    <cellStyle name="Comma 9 2 3 10" xfId="12995" xr:uid="{15E56B7E-9255-4626-819C-5160DA16A97C}"/>
    <cellStyle name="Comma 9 2 3 2" xfId="1889" xr:uid="{00000000-0005-0000-0000-0000B5020000}"/>
    <cellStyle name="Comma 9 2 3 2 2" xfId="3820" xr:uid="{00000000-0005-0000-0000-00005E020000}"/>
    <cellStyle name="Comma 9 2 3 2 2 2" xfId="8530" xr:uid="{91046EBB-21C7-4D97-B2FA-F5F674307BDC}"/>
    <cellStyle name="Comma 9 2 3 2 2 2 2" xfId="29080" xr:uid="{D23EA6C1-BE17-4AB0-8A3B-16843E2355DB}"/>
    <cellStyle name="Comma 9 2 3 2 2 2 3" xfId="28883" xr:uid="{91BD9F49-5AB2-427A-B6A8-A9CA09D338C0}"/>
    <cellStyle name="Comma 9 2 3 2 2 2 4" xfId="18852" xr:uid="{FEB2E903-F3CA-4C14-B6FD-5B24A4FEAAD1}"/>
    <cellStyle name="Comma 9 2 3 2 2 3" xfId="11305" xr:uid="{C2E5D629-1A24-4D6B-8DD9-DCAA44DD66AE}"/>
    <cellStyle name="Comma 9 2 3 2 2 3 2" xfId="21685" xr:uid="{BD0BDA0C-F179-4FD5-AA4F-4FF14C9D5872}"/>
    <cellStyle name="Comma 9 2 3 2 2 4" xfId="26006" xr:uid="{C15C3FC0-9FF1-4B33-838A-9EFFE075DD51}"/>
    <cellStyle name="Comma 9 2 3 2 2 5" xfId="16019" xr:uid="{02688398-477E-4714-B7AE-911D82032CBB}"/>
    <cellStyle name="Comma 9 2 3 2 3" xfId="4021" xr:uid="{00000000-0005-0000-0000-000023030000}"/>
    <cellStyle name="Comma 9 2 3 2 4" xfId="2851" xr:uid="{00000000-0005-0000-0000-000023030000}"/>
    <cellStyle name="Comma 9 2 3 2 5" xfId="23401" xr:uid="{ECAB8334-43B9-4297-B0B4-1ABEB7CCA6D7}"/>
    <cellStyle name="Comma 9 2 3 2 6" xfId="13905" xr:uid="{AA567229-9DD3-4903-8734-4BF1837B6B8B}"/>
    <cellStyle name="Comma 9 2 3 3" xfId="1461" xr:uid="{00000000-0005-0000-0000-0000B6020000}"/>
    <cellStyle name="Comma 9 2 3 3 2" xfId="3643" xr:uid="{00000000-0005-0000-0000-00005F020000}"/>
    <cellStyle name="Comma 9 2 3 3 2 2" xfId="8183" xr:uid="{12905EB3-9B73-48C5-B3AB-3BF75501D384}"/>
    <cellStyle name="Comma 9 2 3 3 2 2 2" xfId="18504" xr:uid="{E61E7019-8722-41C3-B911-3C956765110A}"/>
    <cellStyle name="Comma 9 2 3 3 2 3" xfId="10957" xr:uid="{2EBE4D7C-75E1-4D94-A6AE-1193987F49D0}"/>
    <cellStyle name="Comma 9 2 3 3 2 3 2" xfId="21337" xr:uid="{F7582298-6B5E-4D6A-865C-CF2556ED9FC5}"/>
    <cellStyle name="Comma 9 2 3 3 2 4" xfId="15671" xr:uid="{DAC3BC4B-565E-4D28-8532-15F07DE70644}"/>
    <cellStyle name="Comma 9 2 3 3 3" xfId="3088" xr:uid="{00000000-0005-0000-0000-000024030000}"/>
    <cellStyle name="Comma 9 2 3 3 4" xfId="2852" xr:uid="{00000000-0005-0000-0000-000024030000}"/>
    <cellStyle name="Comma 9 2 3 3 5" xfId="25310" xr:uid="{297D806E-CCDB-4495-BD59-CC69448CCDAE}"/>
    <cellStyle name="Comma 9 2 3 3 6" xfId="13413" xr:uid="{39292E82-CF8F-4B6A-8A1F-BB1C2994DFB3}"/>
    <cellStyle name="Comma 9 2 3 4" xfId="2850" xr:uid="{00000000-0005-0000-0000-000025030000}"/>
    <cellStyle name="Comma 9 2 3 4 2" xfId="5079" xr:uid="{54F6BB4A-1BB6-434B-9FE0-6CCC520F186B}"/>
    <cellStyle name="Comma 9 2 3 4 2 2" xfId="9726" xr:uid="{C9840EF9-2D1E-432B-A4E8-8666677C8A74}"/>
    <cellStyle name="Comma 9 2 3 4 2 2 2" xfId="20101" xr:uid="{5663BD21-0772-4718-B792-44092E1D936B}"/>
    <cellStyle name="Comma 9 2 3 4 2 3" xfId="12554" xr:uid="{5D489F67-CF30-42AB-9713-735B0884AD9A}"/>
    <cellStyle name="Comma 9 2 3 4 2 3 2" xfId="22934" xr:uid="{EAD3A8C4-AC27-47EF-9AD3-657E6E620737}"/>
    <cellStyle name="Comma 9 2 3 4 2 4" xfId="28560" xr:uid="{57BE345A-16FB-4038-B3F3-EB9E42B0C6BD}"/>
    <cellStyle name="Comma 9 2 3 4 2 5" xfId="27294" xr:uid="{E9F8290F-3E5C-4C09-B922-3BF81F573D99}"/>
    <cellStyle name="Comma 9 2 3 4 2 6" xfId="17268" xr:uid="{FE736309-DEF6-4EA4-8CF6-831165327DE3}"/>
    <cellStyle name="Comma 9 2 3 4 3" xfId="23070" xr:uid="{EF59DB1A-CEC5-473D-8B68-119CA8AF34C2}"/>
    <cellStyle name="Comma 9 2 3 5" xfId="4561" xr:uid="{E75F1F5E-012B-4E59-88C5-4C5D3B167B6A}"/>
    <cellStyle name="Comma 9 2 3 5 2" xfId="9277" xr:uid="{6B37A62D-F138-4C5F-9A67-82FD4E6B0CBD}"/>
    <cellStyle name="Comma 9 2 3 5 2 2" xfId="29261" xr:uid="{B8AB0317-90D8-4ACA-9EC4-35BB1FE8C38C}"/>
    <cellStyle name="Comma 9 2 3 5 2 3" xfId="27613" xr:uid="{16003022-9BFD-41F5-A4CB-993725DC0750}"/>
    <cellStyle name="Comma 9 2 3 5 2 4" xfId="19601" xr:uid="{F1B5FF09-59CF-4A66-9A62-E1D0B4260032}"/>
    <cellStyle name="Comma 9 2 3 5 3" xfId="12054" xr:uid="{8DA1E8DF-94C5-4266-B214-CD3CB5B35EF6}"/>
    <cellStyle name="Comma 9 2 3 5 3 2" xfId="22434" xr:uid="{57253BD0-6717-4CBF-BC28-8DCA60394D6E}"/>
    <cellStyle name="Comma 9 2 3 5 4" xfId="28353" xr:uid="{D9356D2F-F097-43DC-92A2-7CF7461CF0DF}"/>
    <cellStyle name="Comma 9 2 3 5 5" xfId="16768" xr:uid="{5933AD04-90C2-4B03-B21B-2E95C0750E4F}"/>
    <cellStyle name="Comma 9 2 3 6" xfId="5443" xr:uid="{79B8EC09-1B82-46EE-A111-9D587C2437F3}"/>
    <cellStyle name="Comma 9 2 3 6 2" xfId="28510" xr:uid="{617954BB-5322-4890-A804-D095530F255E}"/>
    <cellStyle name="Comma 9 2 3 6 3" xfId="27969" xr:uid="{E27E637D-E3A0-49C3-817A-07C41AB71311}"/>
    <cellStyle name="Comma 9 2 3 6 4" xfId="14537" xr:uid="{364DEA9B-121A-4F5D-85A1-9897A7D7BBA0}"/>
    <cellStyle name="Comma 9 2 3 7" xfId="7052" xr:uid="{973FE7F4-38D0-4B3B-92E7-EF32E93275AF}"/>
    <cellStyle name="Comma 9 2 3 7 2" xfId="28667" xr:uid="{102851A6-E952-43C2-9890-6A1124E15569}"/>
    <cellStyle name="Comma 9 2 3 7 3" xfId="27537" xr:uid="{5FD8C504-8061-43B6-910C-92F0DE2F974C}"/>
    <cellStyle name="Comma 9 2 3 7 4" xfId="17370" xr:uid="{6A829116-8CB9-435F-B6C1-D13233E908B5}"/>
    <cellStyle name="Comma 9 2 3 8" xfId="9823" xr:uid="{18C9DA9B-5EC8-4945-A474-1334B3CDD2D8}"/>
    <cellStyle name="Comma 9 2 3 8 2" xfId="20203" xr:uid="{B286235A-B08F-4593-B724-725654B6B350}"/>
    <cellStyle name="Comma 9 2 3 9" xfId="25434" xr:uid="{CE680A7A-5BBA-4FE0-9680-EFFE1ABFFC30}"/>
    <cellStyle name="Comma 9 2 4" xfId="1890" xr:uid="{00000000-0005-0000-0000-0000B7020000}"/>
    <cellStyle name="Comma 9 2 4 2" xfId="3821" xr:uid="{00000000-0005-0000-0000-000060020000}"/>
    <cellStyle name="Comma 9 2 4 2 2" xfId="8531" xr:uid="{13F6D5B9-D5FB-4ED2-B13A-90B55D0F27A5}"/>
    <cellStyle name="Comma 9 2 4 2 2 2" xfId="29081" xr:uid="{A994F63B-4C8E-43B5-B1E4-6DEA363B6962}"/>
    <cellStyle name="Comma 9 2 4 2 2 3" xfId="27635" xr:uid="{06BDCA39-A466-4EC9-B539-324B40CAEBAE}"/>
    <cellStyle name="Comma 9 2 4 2 2 4" xfId="18853" xr:uid="{0DD3C6AE-F89D-453D-971D-42BF5FDE96DC}"/>
    <cellStyle name="Comma 9 2 4 2 3" xfId="11306" xr:uid="{C33FC69F-C657-4C34-ABED-73370780CC79}"/>
    <cellStyle name="Comma 9 2 4 2 3 2" xfId="21686" xr:uid="{8716A72F-DA64-4605-AE2B-B8266DDF29BD}"/>
    <cellStyle name="Comma 9 2 4 2 4" xfId="25924" xr:uid="{02957930-1BB6-4B0E-8714-B46B78AE33E9}"/>
    <cellStyle name="Comma 9 2 4 2 5" xfId="16020" xr:uid="{0A3A1FBD-3197-4193-A06C-52231C4B6AAC}"/>
    <cellStyle name="Comma 9 2 4 3" xfId="3942" xr:uid="{00000000-0005-0000-0000-000026030000}"/>
    <cellStyle name="Comma 9 2 4 4" xfId="2853" xr:uid="{00000000-0005-0000-0000-000026030000}"/>
    <cellStyle name="Comma 9 2 4 4 2" xfId="4845" xr:uid="{DD26C116-15A7-40F5-90AE-2463C09CA646}"/>
    <cellStyle name="Comma 9 2 4 4 2 2" xfId="19886" xr:uid="{5676659A-204A-4865-8632-581F9BD5F37F}"/>
    <cellStyle name="Comma 9 2 4 4 3" xfId="12339" xr:uid="{6C7E9E2D-B021-4A94-A262-B994573E8D22}"/>
    <cellStyle name="Comma 9 2 4 4 3 2" xfId="22719" xr:uid="{718005CF-C6AF-4BD3-BE39-9C0BA5EA7357}"/>
    <cellStyle name="Comma 9 2 4 4 4" xfId="28232" xr:uid="{FA28CF68-F818-48FC-A386-FCBE72A029B7}"/>
    <cellStyle name="Comma 9 2 4 4 5" xfId="28413" xr:uid="{30AB319B-9A60-48E7-B76F-353888B99130}"/>
    <cellStyle name="Comma 9 2 4 4 6" xfId="17053" xr:uid="{CC9DF148-BCB8-4BB3-8464-254FD669BA4B}"/>
    <cellStyle name="Comma 9 2 4 5" xfId="6082" xr:uid="{E40D09F6-4A55-4E25-B61E-A098F03B5A81}"/>
    <cellStyle name="Comma 9 2 4 6" xfId="24953" xr:uid="{408726C1-1A79-461C-83EC-EE684FC06DE4}"/>
    <cellStyle name="Comma 9 2 4 7" xfId="13906" xr:uid="{082D38EE-520A-41F4-BF99-A99068053A4A}"/>
    <cellStyle name="Comma 9 2 5" xfId="1663" xr:uid="{00000000-0005-0000-0000-0000B8020000}"/>
    <cellStyle name="Comma 9 2 5 2" xfId="3756" xr:uid="{00000000-0005-0000-0000-000061020000}"/>
    <cellStyle name="Comma 9 2 5 2 2" xfId="8371" xr:uid="{5BDF1E2D-D7E1-482D-9277-B7A4CBC9197C}"/>
    <cellStyle name="Comma 9 2 5 2 2 2" xfId="27498" xr:uid="{6CAD878F-F976-464C-BF2A-994064248E53}"/>
    <cellStyle name="Comma 9 2 5 2 2 3" xfId="26407" xr:uid="{12CAB957-6E31-479C-A929-BFFD0F7A05E3}"/>
    <cellStyle name="Comma 9 2 5 2 2 4" xfId="18692" xr:uid="{2D4B0161-FA97-4F23-A2B5-B86C68129C66}"/>
    <cellStyle name="Comma 9 2 5 2 3" xfId="11145" xr:uid="{09D47D51-AB62-479B-B620-A39B9F04F66A}"/>
    <cellStyle name="Comma 9 2 5 2 3 2" xfId="21525" xr:uid="{7D34DDE0-FDB7-450D-B15E-0093DB52FE84}"/>
    <cellStyle name="Comma 9 2 5 2 4" xfId="28781" xr:uid="{A0DC33F2-C445-4F42-83CB-26DC71B75D6B}"/>
    <cellStyle name="Comma 9 2 5 2 5" xfId="15859" xr:uid="{BC347513-1C9B-4C9F-A5AB-AC3D2A6327DC}"/>
    <cellStyle name="Comma 9 2 5 3" xfId="3860" xr:uid="{00000000-0005-0000-0000-000027030000}"/>
    <cellStyle name="Comma 9 2 5 4" xfId="2854" xr:uid="{00000000-0005-0000-0000-000027030000}"/>
    <cellStyle name="Comma 9 2 5 5" xfId="25770" xr:uid="{5DE79F53-EDAA-4925-9B8A-264577761DFD}"/>
    <cellStyle name="Comma 9 2 5 6" xfId="13693" xr:uid="{F235A9E0-A10F-4F5D-9327-88F49636E5AD}"/>
    <cellStyle name="Comma 9 2 6" xfId="1030" xr:uid="{00000000-0005-0000-0000-0000B9020000}"/>
    <cellStyle name="Comma 9 2 6 2" xfId="3518" xr:uid="{00000000-0005-0000-0000-000062020000}"/>
    <cellStyle name="Comma 9 2 6 2 2" xfId="8038" xr:uid="{611FC40D-1401-422C-AF06-361A7E7AEF34}"/>
    <cellStyle name="Comma 9 2 6 2 2 2" xfId="18359" xr:uid="{4AA5857B-6728-489A-97A2-1A6B6E6FC0A9}"/>
    <cellStyle name="Comma 9 2 6 2 3" xfId="10812" xr:uid="{61D22F81-BD63-4A27-9ABC-398B23CC6466}"/>
    <cellStyle name="Comma 9 2 6 2 3 2" xfId="21192" xr:uid="{614456C2-15D0-4B91-AA26-83B3DB3D121F}"/>
    <cellStyle name="Comma 9 2 6 2 4" xfId="28259" xr:uid="{5DAD157F-4FAB-4623-8591-CE8EEB1FAC50}"/>
    <cellStyle name="Comma 9 2 6 2 5" xfId="27307" xr:uid="{1C24AA3E-A4B5-4A4E-BAE9-0B7377A8E38F}"/>
    <cellStyle name="Comma 9 2 6 2 6" xfId="15526" xr:uid="{17BFD6B6-EB73-4C0F-9DBD-15743F4509D5}"/>
    <cellStyle name="Comma 9 2 6 3" xfId="4029" xr:uid="{00000000-0005-0000-0000-000028030000}"/>
    <cellStyle name="Comma 9 2 6 4" xfId="2847" xr:uid="{00000000-0005-0000-0000-000028030000}"/>
    <cellStyle name="Comma 9 2 6 5" xfId="24151" xr:uid="{291EB53C-E3AA-4B96-840C-56AC4FC9F3AD}"/>
    <cellStyle name="Comma 9 2 6 6" xfId="13242" xr:uid="{63B3B4CF-EF40-49E3-A9C1-3EC6E6E7412E}"/>
    <cellStyle name="Comma 9 2 7" xfId="969" xr:uid="{00000000-0005-0000-0000-0000BA020000}"/>
    <cellStyle name="Comma 9 2 7 2" xfId="7735" xr:uid="{32776AC0-65BE-4292-A249-8344DFBB1D01}"/>
    <cellStyle name="Comma 9 2 7 2 2" xfId="26974" xr:uid="{0C1B77C3-254E-4887-A811-502AB928D487}"/>
    <cellStyle name="Comma 9 2 7 2 3" xfId="28519" xr:uid="{93B8AAA7-A88D-47E1-B38F-B2359A4B0832}"/>
    <cellStyle name="Comma 9 2 7 2 4" xfId="18055" xr:uid="{8D40B95D-84E5-4280-9D3E-C2BF04BCB945}"/>
    <cellStyle name="Comma 9 2 7 3" xfId="10508" xr:uid="{257E311A-2E20-4F84-B45D-A1C5ADF6B72A}"/>
    <cellStyle name="Comma 9 2 7 3 2" xfId="20888" xr:uid="{59BC2636-3BA8-4D5E-9DAD-58AFD8BF7447}"/>
    <cellStyle name="Comma 9 2 7 4" xfId="25303" xr:uid="{E6A9D0EB-8BB4-40E0-A060-5FB40044E642}"/>
    <cellStyle name="Comma 9 2 7 5" xfId="15222" xr:uid="{6DA561E3-F0AD-45D7-A19D-65D147F8A2ED}"/>
    <cellStyle name="Comma 9 2 8" xfId="4306" xr:uid="{DAD404AC-B2D5-4EC0-B488-512A9D92336D}"/>
    <cellStyle name="Comma 9 2 8 2" xfId="9080" xr:uid="{A2A5D8AE-8DD5-4181-9156-5912449A1098}"/>
    <cellStyle name="Comma 9 2 8 2 2" xfId="19404" xr:uid="{C3E9A2BC-F52F-4559-92A9-C60757C983ED}"/>
    <cellStyle name="Comma 9 2 8 3" xfId="11857" xr:uid="{19A641D0-ED76-4398-8279-93FDAE108BCA}"/>
    <cellStyle name="Comma 9 2 8 3 2" xfId="22237" xr:uid="{C39AFADA-E260-49CA-B521-887BAC30740B}"/>
    <cellStyle name="Comma 9 2 8 4" xfId="26667" xr:uid="{A3308268-1D31-4D5F-B4FB-ACBCE5DF89C6}"/>
    <cellStyle name="Comma 9 2 8 5" xfId="28013" xr:uid="{01ACCE9C-0003-4E25-81BE-E02B62FCC6D8}"/>
    <cellStyle name="Comma 9 2 8 6" xfId="16571" xr:uid="{FDDFA8A6-3624-49B0-ACA7-7EAA65D8FF87}"/>
    <cellStyle name="Comma 9 2 9" xfId="5441" xr:uid="{83FF9D05-3156-4DFC-AC01-6289FB1496BE}"/>
    <cellStyle name="Comma 9 2 9 2" xfId="26239" xr:uid="{17F44268-D6AA-4E29-8CBB-B9C0A010493A}"/>
    <cellStyle name="Comma 9 2 9 3" xfId="28031" xr:uid="{16FF2080-1742-497B-9B9F-BB5417005397}"/>
    <cellStyle name="Comma 9 2 9 4" xfId="14535" xr:uid="{EB935351-4B7E-49E0-B76F-551303E45146}"/>
    <cellStyle name="Comma 9 3" xfId="391" xr:uid="{00000000-0005-0000-0000-0000BB020000}"/>
    <cellStyle name="Comma 9 3 10" xfId="9824" xr:uid="{AD2FD1F0-18ED-4EBD-8611-D461E9D6BECA}"/>
    <cellStyle name="Comma 9 3 10 2" xfId="20204" xr:uid="{A8771CC3-E200-464D-901B-7C489B79BD32}"/>
    <cellStyle name="Comma 9 3 11" xfId="24774" xr:uid="{3E478744-7B6B-43C2-9C37-F6D3C6D7E9EA}"/>
    <cellStyle name="Comma 9 3 12" xfId="12836" xr:uid="{8AAE59E0-9E94-4257-AF19-A79D31183D9A}"/>
    <cellStyle name="Comma 9 3 2" xfId="1101" xr:uid="{00000000-0005-0000-0000-0000BC020000}"/>
    <cellStyle name="Comma 9 3 2 2" xfId="1892" xr:uid="{00000000-0005-0000-0000-0000BD020000}"/>
    <cellStyle name="Comma 9 3 2 2 2" xfId="6553" xr:uid="{2C6415D9-75A6-43E1-A3F2-2CE9F2E14822}"/>
    <cellStyle name="Comma 9 3 2 2 2 2" xfId="24435" xr:uid="{A742C2B9-0FD8-438C-B9E9-55CC240BDFD9}"/>
    <cellStyle name="Comma 9 3 2 2 2 2 2" xfId="28264" xr:uid="{9E7CF2D7-4E85-49F7-9090-530F3721F950}"/>
    <cellStyle name="Comma 9 3 2 2 2 3" xfId="27123" xr:uid="{F60A09DB-0689-4B66-9643-CAB68E7D230E}"/>
    <cellStyle name="Comma 9 3 2 2 2 4" xfId="16022" xr:uid="{CA08A778-F93D-493D-B818-13077BD046E6}"/>
    <cellStyle name="Comma 9 3 2 2 3" xfId="8533" xr:uid="{ACB468D0-40ED-49D8-ACDC-1A1CDB432F0D}"/>
    <cellStyle name="Comma 9 3 2 2 3 2" xfId="18855" xr:uid="{B2F4BA5A-D33B-44BB-A215-B221B9EEFBF8}"/>
    <cellStyle name="Comma 9 3 2 2 4" xfId="11308" xr:uid="{BFF04F64-8436-469F-AD69-BFF6F95CF868}"/>
    <cellStyle name="Comma 9 3 2 2 4 2" xfId="21688" xr:uid="{E385B55F-D2BB-478A-8BCB-86C404D9393F}"/>
    <cellStyle name="Comma 9 3 2 2 5" xfId="24747" xr:uid="{91ADBC10-28D2-4923-BF85-E669974C7C93}"/>
    <cellStyle name="Comma 9 3 2 2 6" xfId="28116" xr:uid="{D5257610-B56D-4B06-B50D-8B7E99DE85FF}"/>
    <cellStyle name="Comma 9 3 2 2 7" xfId="13908" xr:uid="{3A49E21C-2F3D-47D1-828F-1EAA0C9E2385}"/>
    <cellStyle name="Comma 9 3 2 3" xfId="1463" xr:uid="{00000000-0005-0000-0000-0000BE020000}"/>
    <cellStyle name="Comma 9 3 2 3 2" xfId="8185" xr:uid="{DDCD22E8-F40A-4E06-88FE-C5870DFAFDD1}"/>
    <cellStyle name="Comma 9 3 2 3 2 2" xfId="28772" xr:uid="{985DEB00-868A-4B95-B4C2-F9AD798D4B45}"/>
    <cellStyle name="Comma 9 3 2 3 2 3" xfId="28629" xr:uid="{714FBBEC-3BF6-4EF8-8C19-9DCD6FEC0F77}"/>
    <cellStyle name="Comma 9 3 2 3 2 4" xfId="18506" xr:uid="{A55DA467-130B-4F6D-9120-B26DD27F9FCE}"/>
    <cellStyle name="Comma 9 3 2 3 3" xfId="10959" xr:uid="{FAF642BE-EAA9-4659-9FD1-D6726EA85FF1}"/>
    <cellStyle name="Comma 9 3 2 3 3 2" xfId="21339" xr:uid="{E3B5B471-6919-49C5-918D-374172B6F59F}"/>
    <cellStyle name="Comma 9 3 2 3 4" xfId="22995" xr:uid="{CB68B736-0903-4562-84FC-CA1C54B68CAD}"/>
    <cellStyle name="Comma 9 3 2 3 5" xfId="15673" xr:uid="{335F3079-B343-4E90-8025-3EBB3DD0576E}"/>
    <cellStyle name="Comma 9 3 2 4" xfId="4018" xr:uid="{00000000-0005-0000-0000-00002A030000}"/>
    <cellStyle name="Comma 9 3 2 4 2" xfId="26904" xr:uid="{5E733B22-44E1-4B9D-BF50-9F5ACD9A5FF6}"/>
    <cellStyle name="Comma 9 3 2 4 3" xfId="26937" xr:uid="{8BF68D59-2550-450C-B1B0-C5615523223C}"/>
    <cellStyle name="Comma 9 3 2 5" xfId="4695" xr:uid="{A552DE71-19FF-4CA8-898C-9EE2B1C8BCF8}"/>
    <cellStyle name="Comma 9 3 2 5 2" xfId="9405" xr:uid="{5E167C6C-DE79-4F20-B2CB-4381C0B578EA}"/>
    <cellStyle name="Comma 9 3 2 5 2 2" xfId="19736" xr:uid="{F278D3A8-EDCB-4B77-B52A-13F6E0E7F571}"/>
    <cellStyle name="Comma 9 3 2 5 3" xfId="12189" xr:uid="{AFC232D3-B69B-4E27-BAD1-54A6663181ED}"/>
    <cellStyle name="Comma 9 3 2 5 3 2" xfId="22569" xr:uid="{D3715F36-0BF2-4BEA-9C33-5E5A88159250}"/>
    <cellStyle name="Comma 9 3 2 5 4" xfId="27620" xr:uid="{76F80E81-C942-40A7-B167-79DA73DCCBCA}"/>
    <cellStyle name="Comma 9 3 2 5 5" xfId="28677" xr:uid="{FA281501-9FAA-4791-A140-8EC015AF0A8E}"/>
    <cellStyle name="Comma 9 3 2 5 6" xfId="16903" xr:uid="{6ABCD0DB-D022-42CB-89B7-3DE929D38B6C}"/>
    <cellStyle name="Comma 9 3 2 6" xfId="6083" xr:uid="{01DE7E9F-2652-467B-B302-625DE49C3991}"/>
    <cellStyle name="Comma 9 3 2 7" xfId="25495" xr:uid="{0A914B13-3CE7-41E5-AE22-3A87D28B531F}"/>
    <cellStyle name="Comma 9 3 2 8" xfId="13415" xr:uid="{27EC26CD-5D73-4104-9AEC-50A6CC684BF8}"/>
    <cellStyle name="Comma 9 3 3" xfId="1893" xr:uid="{00000000-0005-0000-0000-0000BF020000}"/>
    <cellStyle name="Comma 9 3 3 2" xfId="3823" xr:uid="{00000000-0005-0000-0000-000066020000}"/>
    <cellStyle name="Comma 9 3 3 2 2" xfId="8534" xr:uid="{E74D2EA2-296B-4F5C-B63A-3759C146AC48}"/>
    <cellStyle name="Comma 9 3 3 2 2 2" xfId="29083" xr:uid="{B8789078-E610-4FF5-91ED-1E46D1FE771E}"/>
    <cellStyle name="Comma 9 3 3 2 2 3" xfId="27722" xr:uid="{D1AA18D8-7F16-4E25-A91C-4754AE85D451}"/>
    <cellStyle name="Comma 9 3 3 2 2 4" xfId="18856" xr:uid="{52720556-B9E7-4A43-9915-D93A664ABA42}"/>
    <cellStyle name="Comma 9 3 3 2 3" xfId="11309" xr:uid="{FEB84574-A89D-43F1-9394-CC45E4027788}"/>
    <cellStyle name="Comma 9 3 3 2 3 2" xfId="21689" xr:uid="{ABB12B7A-309F-4494-A37D-EE9C762326DA}"/>
    <cellStyle name="Comma 9 3 3 2 4" xfId="24384" xr:uid="{4F0E892D-005B-4B2B-AB0B-D642D3929266}"/>
    <cellStyle name="Comma 9 3 3 2 5" xfId="16023" xr:uid="{92784265-8672-4095-83E6-042913796380}"/>
    <cellStyle name="Comma 9 3 3 3" xfId="4028" xr:uid="{00000000-0005-0000-0000-00002B030000}"/>
    <cellStyle name="Comma 9 3 3 4" xfId="2856" xr:uid="{00000000-0005-0000-0000-00002B030000}"/>
    <cellStyle name="Comma 9 3 3 4 2" xfId="4846" xr:uid="{C6B0D35A-58A6-4E72-A2ED-F08FB6B58D60}"/>
    <cellStyle name="Comma 9 3 3 4 2 2" xfId="19887" xr:uid="{1C2C2743-5C15-4C42-9891-48A39CA784E7}"/>
    <cellStyle name="Comma 9 3 3 4 3" xfId="12340" xr:uid="{B0BD36E3-F209-4513-BC4E-F531CF40675D}"/>
    <cellStyle name="Comma 9 3 3 4 3 2" xfId="22720" xr:uid="{3D38F5FA-90A8-4B03-987B-7771D00C2806}"/>
    <cellStyle name="Comma 9 3 3 4 4" xfId="17054" xr:uid="{FAEBC28E-F4F1-4858-930E-A651C66E4A78}"/>
    <cellStyle name="Comma 9 3 3 5" xfId="6084" xr:uid="{690F1926-F3C3-4559-B60E-F32D94C3D3AD}"/>
    <cellStyle name="Comma 9 3 3 6" xfId="24942" xr:uid="{2DFA1081-C47B-4708-B30D-D1F099CC3E23}"/>
    <cellStyle name="Comma 9 3 3 7" xfId="13909" xr:uid="{759AA477-9B4A-4842-9594-918DAE3BE5BE}"/>
    <cellStyle name="Comma 9 3 4" xfId="1891" xr:uid="{00000000-0005-0000-0000-0000C0020000}"/>
    <cellStyle name="Comma 9 3 4 2" xfId="3822" xr:uid="{00000000-0005-0000-0000-000067020000}"/>
    <cellStyle name="Comma 9 3 4 2 2" xfId="8532" xr:uid="{9A41CFDB-9534-48B8-A1AA-6AED54E89C2E}"/>
    <cellStyle name="Comma 9 3 4 2 2 2" xfId="29082" xr:uid="{C71C8878-C90A-4AE6-A2A4-E23CC2E952B1}"/>
    <cellStyle name="Comma 9 3 4 2 2 3" xfId="26949" xr:uid="{0723FA7D-DB12-48D5-B247-D5C64203696B}"/>
    <cellStyle name="Comma 9 3 4 2 2 4" xfId="18854" xr:uid="{4BA44EF9-9A1E-448C-8920-F4D99EBBF691}"/>
    <cellStyle name="Comma 9 3 4 2 3" xfId="11307" xr:uid="{1BC69F57-9DC4-4E71-A0B4-BE3976B6E70B}"/>
    <cellStyle name="Comma 9 3 4 2 3 2" xfId="21687" xr:uid="{938E2EDF-B43C-489E-8396-DEC11E452AB8}"/>
    <cellStyle name="Comma 9 3 4 2 4" xfId="25443" xr:uid="{F0685940-99E2-44D1-BD5D-28D3D374C95A}"/>
    <cellStyle name="Comma 9 3 4 2 5" xfId="16021" xr:uid="{79D5DA36-3B56-42DD-A937-D5C1DF2DB2DC}"/>
    <cellStyle name="Comma 9 3 4 3" xfId="3993" xr:uid="{00000000-0005-0000-0000-00002C030000}"/>
    <cellStyle name="Comma 9 3 4 4" xfId="2855" xr:uid="{00000000-0005-0000-0000-00002C030000}"/>
    <cellStyle name="Comma 9 3 4 5" xfId="23174" xr:uid="{AA1B5ABD-A03B-4AA5-8AF5-6DB15DE6E8E8}"/>
    <cellStyle name="Comma 9 3 4 6" xfId="13907" xr:uid="{EF729318-AC7B-41FE-93AB-69A433207CAE}"/>
    <cellStyle name="Comma 9 3 5" xfId="1399" xr:uid="{00000000-0005-0000-0000-0000C1020000}"/>
    <cellStyle name="Comma 9 3 5 2" xfId="6231" xr:uid="{09828293-3537-46D9-B0E4-47483FE08565}"/>
    <cellStyle name="Comma 9 3 5 2 2" xfId="27958" xr:uid="{9D177B41-370B-492F-8FB9-AB653B9C01FA}"/>
    <cellStyle name="Comma 9 3 5 2 3" xfId="28362" xr:uid="{A7AC2A18-D106-44FF-A605-D4D6F112F4BD}"/>
    <cellStyle name="Comma 9 3 5 2 4" xfId="15569" xr:uid="{DAC74DCB-0F08-457B-8CD2-07FBB4649BBD}"/>
    <cellStyle name="Comma 9 3 5 3" xfId="8081" xr:uid="{06323EEF-4CF9-4F5F-8DB5-A60B245E4475}"/>
    <cellStyle name="Comma 9 3 5 3 2" xfId="18402" xr:uid="{08E54C15-9D2E-485B-99C3-58E826231102}"/>
    <cellStyle name="Comma 9 3 5 4" xfId="10855" xr:uid="{C1F10A86-AEF0-4B15-9DE0-33AA07E9667D}"/>
    <cellStyle name="Comma 9 3 5 4 2" xfId="21235" xr:uid="{C6D70200-733F-4696-91DB-1806139BB53D}"/>
    <cellStyle name="Comma 9 3 5 5" xfId="23652" xr:uid="{0E17C11A-36CB-402F-AEDA-757803E27CA9}"/>
    <cellStyle name="Comma 9 3 5 6" xfId="13285" xr:uid="{5D7143BA-A120-4DD8-814C-DCC01C8694EF}"/>
    <cellStyle name="Comma 9 3 6" xfId="1000" xr:uid="{00000000-0005-0000-0000-0000C2020000}"/>
    <cellStyle name="Comma 9 3 6 2" xfId="7790" xr:uid="{FE9437B9-96F6-4088-948B-76D2AA8E1A9D}"/>
    <cellStyle name="Comma 9 3 6 2 2" xfId="18111" xr:uid="{D6B89E5D-4867-43C2-96B6-8DC639CE69BF}"/>
    <cellStyle name="Comma 9 3 6 3" xfId="10564" xr:uid="{1D4902CE-C348-46BE-8241-2238C58D5570}"/>
    <cellStyle name="Comma 9 3 6 3 2" xfId="20944" xr:uid="{4CC686EA-146C-44D2-A450-28547E58FDAC}"/>
    <cellStyle name="Comma 9 3 6 4" xfId="25669" xr:uid="{2D1A572F-B08A-4C0C-A508-E30FD3C72CD1}"/>
    <cellStyle name="Comma 9 3 6 5" xfId="27513" xr:uid="{9B096F96-C0CF-42E6-BFEF-0866CA9479A1}"/>
    <cellStyle name="Comma 9 3 6 6" xfId="15278" xr:uid="{BD8BE834-1A9A-4492-9DFB-EA5558543679}"/>
    <cellStyle name="Comma 9 3 7" xfId="4254" xr:uid="{E4225EB6-0697-437C-8865-0C5626E78DC4}"/>
    <cellStyle name="Comma 9 3 7 2" xfId="9028" xr:uid="{9BF9B24E-250C-4B63-AD97-44610901ACDE}"/>
    <cellStyle name="Comma 9 3 7 2 2" xfId="19352" xr:uid="{B7FECFAD-68E6-4FF1-BF84-AD6A5228B078}"/>
    <cellStyle name="Comma 9 3 7 3" xfId="11805" xr:uid="{74A92EA2-1FBD-4586-A826-84F43EB1CF61}"/>
    <cellStyle name="Comma 9 3 7 3 2" xfId="22185" xr:uid="{7D40B1E5-D905-417C-8EBC-261ACA06A4ED}"/>
    <cellStyle name="Comma 9 3 7 4" xfId="26372" xr:uid="{38D5ED8E-6FE3-4ED2-B16F-2EF1F16EAA4B}"/>
    <cellStyle name="Comma 9 3 7 5" xfId="28345" xr:uid="{72C5B754-0220-45D8-B139-604B6136E4A0}"/>
    <cellStyle name="Comma 9 3 7 6" xfId="16519" xr:uid="{A58445EF-4D6B-418A-B9E3-CFBD134C7040}"/>
    <cellStyle name="Comma 9 3 8" xfId="5444" xr:uid="{BEA5224F-4D1D-497E-9994-81E7A29A554C}"/>
    <cellStyle name="Comma 9 3 8 2" xfId="14538" xr:uid="{CA88BE99-3788-4FEF-9ECB-C17217E8605F}"/>
    <cellStyle name="Comma 9 3 9" xfId="7053" xr:uid="{D9B810AA-7968-478A-99FF-E05E6F427E57}"/>
    <cellStyle name="Comma 9 3 9 2" xfId="17371" xr:uid="{8E5FD437-374F-4D38-9B10-B5A902ECB46C}"/>
    <cellStyle name="Comma 9 4" xfId="1098" xr:uid="{00000000-0005-0000-0000-0000C3020000}"/>
    <cellStyle name="Comma 9 4 10" xfId="12994" xr:uid="{45CCF88D-7716-478C-899A-5A1720550FBF}"/>
    <cellStyle name="Comma 9 4 2" xfId="1894" xr:uid="{00000000-0005-0000-0000-0000C4020000}"/>
    <cellStyle name="Comma 9 4 2 2" xfId="3824" xr:uid="{00000000-0005-0000-0000-00006A020000}"/>
    <cellStyle name="Comma 9 4 2 2 2" xfId="8535" xr:uid="{C588B551-08B1-4B6C-9D7D-F3935C692F73}"/>
    <cellStyle name="Comma 9 4 2 2 2 2" xfId="29084" xr:uid="{6C91978C-F611-410F-A89F-53544BD05A8D}"/>
    <cellStyle name="Comma 9 4 2 2 2 3" xfId="28651" xr:uid="{AD437537-3AF8-408B-AB70-445144E5A4CB}"/>
    <cellStyle name="Comma 9 4 2 2 2 4" xfId="18857" xr:uid="{C3B43E65-EB5C-4252-80FE-4420318EA695}"/>
    <cellStyle name="Comma 9 4 2 2 3" xfId="11310" xr:uid="{C9B0BD74-229C-4979-AE2B-384D4C2FF5D7}"/>
    <cellStyle name="Comma 9 4 2 2 3 2" xfId="21690" xr:uid="{A445BB9F-E899-47C9-8479-FD053E9DE3E4}"/>
    <cellStyle name="Comma 9 4 2 2 4" xfId="24297" xr:uid="{DA7B13E5-FA98-4C0B-B5AC-2905838ED5B3}"/>
    <cellStyle name="Comma 9 4 2 2 5" xfId="16024" xr:uid="{0E2E4075-3445-4CEF-B2EF-8DD8705E4C4A}"/>
    <cellStyle name="Comma 9 4 2 3" xfId="3738" xr:uid="{00000000-0005-0000-0000-00002E030000}"/>
    <cellStyle name="Comma 9 4 2 4" xfId="2858" xr:uid="{00000000-0005-0000-0000-00002E030000}"/>
    <cellStyle name="Comma 9 4 2 5" xfId="24550" xr:uid="{A43E7735-B550-4A7E-9027-C35CD893ADCB}"/>
    <cellStyle name="Comma 9 4 2 6" xfId="13910" xr:uid="{51582FF5-40A6-4FFB-9DA4-F5BE64DE8A3F}"/>
    <cellStyle name="Comma 9 4 3" xfId="1460" xr:uid="{00000000-0005-0000-0000-0000C5020000}"/>
    <cellStyle name="Comma 9 4 3 2" xfId="3642" xr:uid="{00000000-0005-0000-0000-00006B020000}"/>
    <cellStyle name="Comma 9 4 3 2 2" xfId="8182" xr:uid="{FFEB55C1-E0B7-4CC5-B9CF-9C9661388AEA}"/>
    <cellStyle name="Comma 9 4 3 2 2 2" xfId="18503" xr:uid="{515ACD6A-68AB-4635-AC7D-5F264E6E4050}"/>
    <cellStyle name="Comma 9 4 3 2 3" xfId="10956" xr:uid="{523B67E9-3D38-4EEF-BBEC-28E20C122BCB}"/>
    <cellStyle name="Comma 9 4 3 2 3 2" xfId="21336" xr:uid="{AD9F345B-B217-4FC3-8B27-A3A648DC68F0}"/>
    <cellStyle name="Comma 9 4 3 2 4" xfId="15670" xr:uid="{864B0A50-64C1-4EA9-BBE4-1950AA6B38B2}"/>
    <cellStyle name="Comma 9 4 3 3" xfId="3740" xr:uid="{00000000-0005-0000-0000-00002F030000}"/>
    <cellStyle name="Comma 9 4 3 4" xfId="2859" xr:uid="{00000000-0005-0000-0000-00002F030000}"/>
    <cellStyle name="Comma 9 4 3 5" xfId="24289" xr:uid="{310B057E-6882-4710-BE52-ACAF21A19CBE}"/>
    <cellStyle name="Comma 9 4 3 6" xfId="13412" xr:uid="{0E513D0F-5427-42B9-8168-B46D0BC32C9A}"/>
    <cellStyle name="Comma 9 4 4" xfId="2857" xr:uid="{00000000-0005-0000-0000-000030030000}"/>
    <cellStyle name="Comma 9 4 4 2" xfId="5049" xr:uid="{52F5B344-897C-41C0-BE2D-668BEB324EEA}"/>
    <cellStyle name="Comma 9 4 4 2 2" xfId="9722" xr:uid="{7F8A7E6C-ECF6-49CE-8591-6C19CA862D9C}"/>
    <cellStyle name="Comma 9 4 4 2 2 2" xfId="20091" xr:uid="{47E4C321-5BE5-4066-BBF3-7F1144EA1464}"/>
    <cellStyle name="Comma 9 4 4 2 3" xfId="12544" xr:uid="{D791D599-3141-43EA-8F51-1945C5B0E09A}"/>
    <cellStyle name="Comma 9 4 4 2 3 2" xfId="22924" xr:uid="{2BB705BF-4380-46BD-96D6-DB4B8688827D}"/>
    <cellStyle name="Comma 9 4 4 2 4" xfId="28746" xr:uid="{D689C332-B54D-45B8-89EC-4E28BAA9DD33}"/>
    <cellStyle name="Comma 9 4 4 2 5" xfId="26435" xr:uid="{5C71D148-AD79-46DE-8330-6B0EF57397DE}"/>
    <cellStyle name="Comma 9 4 4 2 6" xfId="17258" xr:uid="{AFEAAB1B-E2D5-4489-885E-BCB389C5B003}"/>
    <cellStyle name="Comma 9 4 4 3" xfId="25398" xr:uid="{D07889BA-F954-4A57-BBC6-E84BE7B26D0D}"/>
    <cellStyle name="Comma 9 4 5" xfId="4560" xr:uid="{141EDC49-1CCD-4C7D-B0F3-A4B12004037E}"/>
    <cellStyle name="Comma 9 4 5 2" xfId="9276" xr:uid="{46FEDF0F-D7CF-484C-AF77-C6FE8432ECC9}"/>
    <cellStyle name="Comma 9 4 5 2 2" xfId="29260" xr:uid="{CE7FA676-1251-45F3-AE91-4088573BC1A5}"/>
    <cellStyle name="Comma 9 4 5 2 3" xfId="28197" xr:uid="{A7588A89-47FE-4525-AE64-C0602B698DD1}"/>
    <cellStyle name="Comma 9 4 5 2 4" xfId="19600" xr:uid="{65F61FE6-6CBF-425B-BB99-009A9A78563D}"/>
    <cellStyle name="Comma 9 4 5 3" xfId="12053" xr:uid="{9C470B45-7674-4769-9E62-7677614728FA}"/>
    <cellStyle name="Comma 9 4 5 3 2" xfId="22433" xr:uid="{ACE6E1FF-42ED-4FCF-8C82-AA7296E25722}"/>
    <cellStyle name="Comma 9 4 5 4" xfId="24104" xr:uid="{B54705EC-07A5-47E2-9FD2-D80F9972590B}"/>
    <cellStyle name="Comma 9 4 5 5" xfId="16767" xr:uid="{035994FF-57A7-43A3-B4E7-154DDB205E18}"/>
    <cellStyle name="Comma 9 4 6" xfId="5445" xr:uid="{09283E49-57E0-403A-B455-DB7919E607B9}"/>
    <cellStyle name="Comma 9 4 6 2" xfId="27393" xr:uid="{45B00181-619D-4E5D-A162-0C379179DAFA}"/>
    <cellStyle name="Comma 9 4 6 3" xfId="26279" xr:uid="{DBCCE240-3465-4786-A4A2-483A3710DDE9}"/>
    <cellStyle name="Comma 9 4 6 4" xfId="14539" xr:uid="{068211EF-E53D-4D40-A2EB-22CCFBD69166}"/>
    <cellStyle name="Comma 9 4 7" xfId="7054" xr:uid="{1159C2C5-E847-435C-B874-79FB4FBF4AE4}"/>
    <cellStyle name="Comma 9 4 7 2" xfId="26112" xr:uid="{2AE8A7AE-166D-4FE6-934D-D1D0E889F63E}"/>
    <cellStyle name="Comma 9 4 7 3" xfId="27901" xr:uid="{1AD9C2D1-799F-407F-9053-6CF0314C4CD6}"/>
    <cellStyle name="Comma 9 4 7 4" xfId="17372" xr:uid="{3372BF8A-A7F2-4324-A671-E60911201CCD}"/>
    <cellStyle name="Comma 9 4 8" xfId="9825" xr:uid="{99D62C44-433C-48CE-92EF-06A9B3A9806E}"/>
    <cellStyle name="Comma 9 4 8 2" xfId="20205" xr:uid="{49151966-4230-4C61-A539-7C9DA3FCB2EE}"/>
    <cellStyle name="Comma 9 4 9" xfId="23687" xr:uid="{ACA71D30-6718-46FD-8A07-4A4BE518325C}"/>
    <cellStyle name="Comma 9 5" xfId="1895" xr:uid="{00000000-0005-0000-0000-0000C6020000}"/>
    <cellStyle name="Comma 9 5 10" xfId="13911" xr:uid="{163249A1-368E-4B15-9F10-A12DE7424826}"/>
    <cellStyle name="Comma 9 5 2" xfId="2861" xr:uid="{00000000-0005-0000-0000-000032030000}"/>
    <cellStyle name="Comma 9 5 2 2" xfId="24168" xr:uid="{1008E296-72BA-446D-8C7F-BDE198D79F5E}"/>
    <cellStyle name="Comma 9 5 2 3" xfId="25999" xr:uid="{73042906-BF5B-458B-BD5A-583A58872C0B}"/>
    <cellStyle name="Comma 9 5 3" xfId="2862" xr:uid="{00000000-0005-0000-0000-000033030000}"/>
    <cellStyle name="Comma 9 5 4" xfId="2860" xr:uid="{00000000-0005-0000-0000-000034030000}"/>
    <cellStyle name="Comma 9 5 5" xfId="4847" xr:uid="{461EE161-9A4F-426C-8C41-36D3A7EFD5C1}"/>
    <cellStyle name="Comma 9 5 5 2" xfId="9532" xr:uid="{DBA810EE-67BC-47E6-BA63-60C0B742AA32}"/>
    <cellStyle name="Comma 9 5 5 2 2" xfId="19888" xr:uid="{5DED73DA-BB9B-4AE2-BF48-F1264AB6D657}"/>
    <cellStyle name="Comma 9 5 5 3" xfId="12341" xr:uid="{E1D99686-E01F-42F3-AA75-317D39B9D26B}"/>
    <cellStyle name="Comma 9 5 5 3 2" xfId="22721" xr:uid="{26C4BCF3-92C9-473D-A371-A26FBBAAB28A}"/>
    <cellStyle name="Comma 9 5 5 4" xfId="17055" xr:uid="{01670962-4B6A-4AEE-A2D9-BEEAC0897776}"/>
    <cellStyle name="Comma 9 5 6" xfId="5446" xr:uid="{BE9BE797-12A9-48D5-BCF8-A91DE101C196}"/>
    <cellStyle name="Comma 9 5 6 2" xfId="14540" xr:uid="{BCFDEA23-6CE4-44C9-8A6C-888AD919420C}"/>
    <cellStyle name="Comma 9 5 7" xfId="7055" xr:uid="{68F67E50-B1B5-4DB7-AB55-AE651F4D6E52}"/>
    <cellStyle name="Comma 9 5 7 2" xfId="17373" xr:uid="{44FBC047-FD74-4887-82F0-1D4D3BEA2621}"/>
    <cellStyle name="Comma 9 5 8" xfId="9826" xr:uid="{7284A606-5FBA-4C66-91EF-920756FB6FDF}"/>
    <cellStyle name="Comma 9 5 8 2" xfId="20206" xr:uid="{BA93FDAB-D747-412B-979F-837E02B39AE4}"/>
    <cellStyle name="Comma 9 5 9" xfId="25802" xr:uid="{2813BDB7-0BF2-4188-A358-7F724D670AFF}"/>
    <cellStyle name="Comma 9 6" xfId="1662" xr:uid="{00000000-0005-0000-0000-0000C7020000}"/>
    <cellStyle name="Comma 9 6 2" xfId="3755" xr:uid="{00000000-0005-0000-0000-00006D020000}"/>
    <cellStyle name="Comma 9 6 2 2" xfId="8370" xr:uid="{F08F3DAA-3527-4F41-BBCF-62882289B73C}"/>
    <cellStyle name="Comma 9 6 2 2 2" xfId="28763" xr:uid="{77897072-B6B7-445B-9992-B1293099543B}"/>
    <cellStyle name="Comma 9 6 2 2 3" xfId="28379" xr:uid="{A414CE99-EFCE-4EB6-8B4D-2F4249D97152}"/>
    <cellStyle name="Comma 9 6 2 2 4" xfId="18691" xr:uid="{495F611A-0FAE-4D5F-8632-651704846CC7}"/>
    <cellStyle name="Comma 9 6 2 3" xfId="11144" xr:uid="{F4F84720-238D-4C23-8053-677140288BF8}"/>
    <cellStyle name="Comma 9 6 2 3 2" xfId="21524" xr:uid="{3AA7F37D-4633-46F6-85E9-EDB277E6BA06}"/>
    <cellStyle name="Comma 9 6 2 4" xfId="24010" xr:uid="{526E36D3-D5A7-4DF8-B096-94E810203195}"/>
    <cellStyle name="Comma 9 6 2 5" xfId="15858" xr:uid="{90BBB8AF-071F-44C9-8DEF-5E868A9E4464}"/>
    <cellStyle name="Comma 9 6 3" xfId="4024" xr:uid="{00000000-0005-0000-0000-000035030000}"/>
    <cellStyle name="Comma 9 6 4" xfId="2863" xr:uid="{00000000-0005-0000-0000-000035030000}"/>
    <cellStyle name="Comma 9 6 5" xfId="24861" xr:uid="{EFD68BAC-F58E-43B8-9EA5-1C6B4A9D9503}"/>
    <cellStyle name="Comma 9 6 6" xfId="13692" xr:uid="{F61289E7-A329-4EA4-A15D-F66EE8F85EBE}"/>
    <cellStyle name="Comma 9 7" xfId="1042" xr:uid="{00000000-0005-0000-0000-0000C8020000}"/>
    <cellStyle name="Comma 9 7 2" xfId="3458" xr:uid="{00000000-0005-0000-0000-00006E020000}"/>
    <cellStyle name="Comma 9 7 2 2" xfId="7978" xr:uid="{14FC4C16-2108-4BB9-9193-AA4D5101A4E3}"/>
    <cellStyle name="Comma 9 7 2 2 2" xfId="18299" xr:uid="{3F16D4D5-1780-483A-BEA3-A8AB07AE9CA0}"/>
    <cellStyle name="Comma 9 7 2 3" xfId="10752" xr:uid="{0C9683AA-AD97-40D1-9142-B00D631700CD}"/>
    <cellStyle name="Comma 9 7 2 3 2" xfId="21132" xr:uid="{1E4979E0-238B-43B5-A24A-4EF587E5C571}"/>
    <cellStyle name="Comma 9 7 2 4" xfId="27960" xr:uid="{2DA526BF-4D02-49B3-B7EA-B442495B17FF}"/>
    <cellStyle name="Comma 9 7 2 5" xfId="27297" xr:uid="{B70BCB48-F39C-434D-A619-B9C640CA5B29}"/>
    <cellStyle name="Comma 9 7 2 6" xfId="15466" xr:uid="{7EE57125-7009-4E5E-A908-3BB880B15EFE}"/>
    <cellStyle name="Comma 9 7 3" xfId="3982" xr:uid="{00000000-0005-0000-0000-000036030000}"/>
    <cellStyle name="Comma 9 7 4" xfId="2864" xr:uid="{00000000-0005-0000-0000-000036030000}"/>
    <cellStyle name="Comma 9 7 5" xfId="25195" xr:uid="{AD06AB76-6300-4455-805E-560FDCF675AE}"/>
    <cellStyle name="Comma 9 7 6" xfId="13182" xr:uid="{B436FA7F-DDBB-44CF-8A33-D4730DA86E85}"/>
    <cellStyle name="Comma 9 8" xfId="968" xr:uid="{00000000-0005-0000-0000-0000C9020000}"/>
    <cellStyle name="Comma 9 8 2" xfId="3182" xr:uid="{00000000-0005-0000-0000-000055020000}"/>
    <cellStyle name="Comma 9 8 2 2" xfId="7675" xr:uid="{85DDBD36-BAC7-42FD-B5C7-591DE17BB1D6}"/>
    <cellStyle name="Comma 9 8 2 2 2" xfId="17995" xr:uid="{FDD5B69F-A642-46C2-AE11-404C58760E9C}"/>
    <cellStyle name="Comma 9 8 2 3" xfId="10448" xr:uid="{7EFFFB30-F1A6-4734-BA58-7677045BC4FF}"/>
    <cellStyle name="Comma 9 8 2 3 2" xfId="20828" xr:uid="{298D23A4-22E4-4D74-A66B-5AC1FFCE9262}"/>
    <cellStyle name="Comma 9 8 2 4" xfId="28176" xr:uid="{226ADF85-1E3D-4075-B280-749B68A33AE2}"/>
    <cellStyle name="Comma 9 8 2 5" xfId="26220" xr:uid="{D3665509-7B75-4A69-AD6F-0DAFE3103045}"/>
    <cellStyle name="Comma 9 8 2 6" xfId="15162" xr:uid="{7BC52953-88FC-4A57-9E7E-AC654942256D}"/>
    <cellStyle name="Comma 9 8 3" xfId="3869" xr:uid="{00000000-0005-0000-0000-000037030000}"/>
    <cellStyle name="Comma 9 8 4" xfId="2846" xr:uid="{00000000-0005-0000-0000-000037030000}"/>
    <cellStyle name="Comma 9 9" xfId="4305" xr:uid="{CB8A88E4-531E-4524-AF2E-F2F1E03DA39E}"/>
    <cellStyle name="Comma 9 9 2" xfId="9079" xr:uid="{0248D866-D51A-423C-989C-7F5B6CE2E061}"/>
    <cellStyle name="Comma 9 9 2 2" xfId="19403" xr:uid="{D9E98D49-3F10-4289-AC97-66034A4623A8}"/>
    <cellStyle name="Comma 9 9 3" xfId="11856" xr:uid="{0DDF163A-7DA7-42A2-991D-BD089876B47F}"/>
    <cellStyle name="Comma 9 9 3 2" xfId="22236" xr:uid="{DEAFFAC7-C69C-4FFC-B37A-9303E886228E}"/>
    <cellStyle name="Comma 9 9 4" xfId="28305" xr:uid="{B1B93B9B-BA09-4A89-A04F-93AC7089FD64}"/>
    <cellStyle name="Comma 9 9 5" xfId="28932" xr:uid="{6938FE82-C3F9-4678-B33D-9AAC2CB596D0}"/>
    <cellStyle name="Comma 9 9 6" xfId="16570" xr:uid="{33B6E75E-0CA3-4EDA-A457-281E25B5E31C}"/>
    <cellStyle name="Currency 10" xfId="9827" xr:uid="{72B778CC-CCF9-404B-9C69-E242C4FEC109}"/>
    <cellStyle name="Currency 10 2" xfId="20207" xr:uid="{75BF60F8-98A3-425D-9BEA-69A09353E1B5}"/>
    <cellStyle name="Currency 2" xfId="392" xr:uid="{00000000-0005-0000-0000-0000CA020000}"/>
    <cellStyle name="Currency 2 2" xfId="393" xr:uid="{00000000-0005-0000-0000-0000CB020000}"/>
    <cellStyle name="Currency 2 2 2" xfId="1102" xr:uid="{00000000-0005-0000-0000-0000CC020000}"/>
    <cellStyle name="Currency 2 2 2 2" xfId="25788" xr:uid="{6E937F6E-100F-4815-9BB8-151BA912B5C2}"/>
    <cellStyle name="Currency 2 2 2 3" xfId="26019" xr:uid="{FC95101B-CEBC-4E5C-A575-56BF12EEE97F}"/>
    <cellStyle name="Currency 2 2 3" xfId="943" xr:uid="{00000000-0005-0000-0000-0000CD020000}"/>
    <cellStyle name="Currency 2 2 3 2" xfId="2866" xr:uid="{00000000-0005-0000-0000-00003C030000}"/>
    <cellStyle name="Currency 2 2 4" xfId="2865" xr:uid="{00000000-0005-0000-0000-00003D030000}"/>
    <cellStyle name="Currency 2 3" xfId="394" xr:uid="{00000000-0005-0000-0000-0000CE020000}"/>
    <cellStyle name="Currency 2 4" xfId="395" xr:uid="{00000000-0005-0000-0000-0000CF020000}"/>
    <cellStyle name="Currency 2 4 10" xfId="27286" xr:uid="{06B77546-D60F-4360-8FDC-53EFF1817C3E}"/>
    <cellStyle name="Currency 2 4 11" xfId="14542" xr:uid="{D31096C1-45C3-4AEE-A54F-C5D79314548B}"/>
    <cellStyle name="Currency 2 4 2" xfId="1103" xr:uid="{00000000-0005-0000-0000-0000D0020000}"/>
    <cellStyle name="Currency 2 4 2 2" xfId="2869" xr:uid="{00000000-0005-0000-0000-000041030000}"/>
    <cellStyle name="Currency 2 4 2 3" xfId="2870" xr:uid="{00000000-0005-0000-0000-000042030000}"/>
    <cellStyle name="Currency 2 4 2 4" xfId="2868" xr:uid="{00000000-0005-0000-0000-000043030000}"/>
    <cellStyle name="Currency 2 4 2 5" xfId="2482" xr:uid="{00000000-0005-0000-0000-000040030000}"/>
    <cellStyle name="Currency 2 4 2 5 2" xfId="17376" xr:uid="{DA300049-A601-451C-A4F9-B08A1F935305}"/>
    <cellStyle name="Currency 2 4 2 6" xfId="9829" xr:uid="{81572855-1D88-491F-B347-88685C60E346}"/>
    <cellStyle name="Currency 2 4 2 6 2" xfId="20209" xr:uid="{4E31A0E2-284D-414C-AA3C-0D6FEA6B73C7}"/>
    <cellStyle name="Currency 2 4 2 7" xfId="25453" xr:uid="{324BA1D3-0A93-44B3-BBD6-A0F9F1BA95EF}"/>
    <cellStyle name="Currency 2 4 2 8" xfId="14543" xr:uid="{BBF8D937-76AB-47F7-8CD1-97D4120A837F}"/>
    <cellStyle name="Currency 2 4 3" xfId="1014" xr:uid="{00000000-0005-0000-0000-0000D1020000}"/>
    <cellStyle name="Currency 2 4 3 2" xfId="2871" xr:uid="{00000000-0005-0000-0000-000044030000}"/>
    <cellStyle name="Currency 2 4 4" xfId="2872" xr:uid="{00000000-0005-0000-0000-000045030000}"/>
    <cellStyle name="Currency 2 4 5" xfId="2867" xr:uid="{00000000-0005-0000-0000-000046030000}"/>
    <cellStyle name="Currency 2 4 6" xfId="7057" xr:uid="{FC4AB33E-FF13-4816-BA78-60AEF4FA62F6}"/>
    <cellStyle name="Currency 2 4 6 2" xfId="17375" xr:uid="{B0574DFF-C7CA-47F4-9D79-CB5051C0B32E}"/>
    <cellStyle name="Currency 2 4 7" xfId="9828" xr:uid="{69FFAAFE-DA21-4106-B7D2-63F310655B4F}"/>
    <cellStyle name="Currency 2 4 7 2" xfId="20208" xr:uid="{AA1465DD-A840-451B-8BD0-1DBD3E0C586C}"/>
    <cellStyle name="Currency 2 4 8" xfId="24911" xr:uid="{A17124AD-E64D-4354-A5EC-35CBA987B9D3}"/>
    <cellStyle name="Currency 2 4 9" xfId="23211" xr:uid="{A3C56F16-C906-44A6-9FA4-08F5C0036EB8}"/>
    <cellStyle name="Currency 2 5" xfId="396" xr:uid="{00000000-0005-0000-0000-0000D2020000}"/>
    <cellStyle name="Currency 2 5 2" xfId="1104" xr:uid="{00000000-0005-0000-0000-0000D3020000}"/>
    <cellStyle name="Currency 2 5 3" xfId="2873" xr:uid="{00000000-0005-0000-0000-000047030000}"/>
    <cellStyle name="Currency 2 6" xfId="942" xr:uid="{00000000-0005-0000-0000-0000D4020000}"/>
    <cellStyle name="Currency 3" xfId="397" xr:uid="{00000000-0005-0000-0000-0000D5020000}"/>
    <cellStyle name="Currency 3 2" xfId="2483" xr:uid="{00000000-0005-0000-0000-000049030000}"/>
    <cellStyle name="Currency 3 2 2" xfId="2875" xr:uid="{00000000-0005-0000-0000-00004A030000}"/>
    <cellStyle name="Currency 3 2 3" xfId="2876" xr:uid="{00000000-0005-0000-0000-00004B030000}"/>
    <cellStyle name="Currency 3 2 4" xfId="2874" xr:uid="{00000000-0005-0000-0000-00004C030000}"/>
    <cellStyle name="Currency 3 2 5" xfId="7058" xr:uid="{A25AFE78-2204-4329-B050-5044FD70F122}"/>
    <cellStyle name="Currency 3 2 5 2" xfId="17377" xr:uid="{ACACD70E-4F57-492F-A4BB-453D881AFA61}"/>
    <cellStyle name="Currency 3 2 6" xfId="9830" xr:uid="{F56AE28A-E7C9-44D5-B77C-2FE241C2BC52}"/>
    <cellStyle name="Currency 3 2 6 2" xfId="20210" xr:uid="{BA9FBAAA-7D68-4615-B901-FD438C40065F}"/>
    <cellStyle name="Currency 3 2 7" xfId="25881" xr:uid="{F6CC2756-FA17-42E2-BD03-CA133F88D52A}"/>
    <cellStyle name="Currency 3 2 8" xfId="14544" xr:uid="{6392ED4B-AE7B-4E1F-8729-DD218757DEDA}"/>
    <cellStyle name="Currency 4" xfId="398" xr:uid="{00000000-0005-0000-0000-0000D6020000}"/>
    <cellStyle name="Currency 4 10" xfId="1105" xr:uid="{00000000-0005-0000-0000-0000D7020000}"/>
    <cellStyle name="Currency 4 10 10" xfId="12996" xr:uid="{57DFB55E-B95E-43FD-9EAA-06C7868A3475}"/>
    <cellStyle name="Currency 4 10 2" xfId="1896" xr:uid="{00000000-0005-0000-0000-0000D8020000}"/>
    <cellStyle name="Currency 4 10 2 2" xfId="3825" xr:uid="{00000000-0005-0000-0000-000075020000}"/>
    <cellStyle name="Currency 4 10 2 2 2" xfId="8536" xr:uid="{2980A44E-F5E5-4F3F-8429-D687E6FC0F5C}"/>
    <cellStyle name="Currency 4 10 2 2 2 2" xfId="18858" xr:uid="{9CBC99F6-6EE0-4730-9FF8-F62E70D7CD16}"/>
    <cellStyle name="Currency 4 10 2 2 3" xfId="11311" xr:uid="{5E857975-5907-4188-987A-556BDC628005}"/>
    <cellStyle name="Currency 4 10 2 2 3 2" xfId="21691" xr:uid="{5B3C6713-3262-4D89-9DA6-6847404FAC88}"/>
    <cellStyle name="Currency 4 10 2 2 4" xfId="28919" xr:uid="{2AEF6602-BD68-4E11-8F02-04FF7DB7CCE5}"/>
    <cellStyle name="Currency 4 10 2 2 5" xfId="28254" xr:uid="{4AF68C65-5BEF-4ACD-9E58-19998DE553A7}"/>
    <cellStyle name="Currency 4 10 2 2 6" xfId="16025" xr:uid="{13584F86-D597-46BF-B642-6B38BDD69A06}"/>
    <cellStyle name="Currency 4 10 2 3" xfId="3061" xr:uid="{00000000-0005-0000-0000-00004F030000}"/>
    <cellStyle name="Currency 4 10 2 4" xfId="2879" xr:uid="{00000000-0005-0000-0000-00004F030000}"/>
    <cellStyle name="Currency 4 10 2 5" xfId="25676" xr:uid="{56E7CF16-F13D-4D30-9932-034E9B076603}"/>
    <cellStyle name="Currency 4 10 2 6" xfId="13912" xr:uid="{8C0273CB-E381-4D7C-8A86-AA6639A29BC5}"/>
    <cellStyle name="Currency 4 10 3" xfId="2880" xr:uid="{00000000-0005-0000-0000-000050030000}"/>
    <cellStyle name="Currency 4 10 3 2" xfId="25011" xr:uid="{7E964161-058A-4894-B7E6-C6432BEA8854}"/>
    <cellStyle name="Currency 4 10 3 3" xfId="24810" xr:uid="{ECCAA7DB-4316-498B-A125-4BC70FF9526E}"/>
    <cellStyle name="Currency 4 10 4" xfId="2878" xr:uid="{00000000-0005-0000-0000-000051030000}"/>
    <cellStyle name="Currency 4 10 4 2" xfId="24570" xr:uid="{FDF9E629-25E9-45C6-9797-236759F6F29D}"/>
    <cellStyle name="Currency 4 10 4 3" xfId="24077" xr:uid="{7EC4095B-A245-4A01-B323-3EA97485EF01}"/>
    <cellStyle name="Currency 4 10 5" xfId="4562" xr:uid="{B04748DD-FACD-4ACF-B16D-94CC65767568}"/>
    <cellStyle name="Currency 4 10 5 2" xfId="9278" xr:uid="{1A84FAB8-E6BE-4B34-80BE-26861B27DF3A}"/>
    <cellStyle name="Currency 4 10 5 2 2" xfId="19602" xr:uid="{29AE09AA-C25D-4F64-B5C6-1F1569C40432}"/>
    <cellStyle name="Currency 4 10 5 3" xfId="12055" xr:uid="{785D4021-D189-47D5-9413-4A29E76DB8DF}"/>
    <cellStyle name="Currency 4 10 5 3 2" xfId="22435" xr:uid="{171F093D-A8D1-48E7-8468-877BD7E7F2F2}"/>
    <cellStyle name="Currency 4 10 5 4" xfId="26207" xr:uid="{19B6EA01-EA61-4AF2-95B7-8350002C81C4}"/>
    <cellStyle name="Currency 4 10 5 5" xfId="28458" xr:uid="{99BAF6DE-6720-4558-9A2B-80C9062CCCAB}"/>
    <cellStyle name="Currency 4 10 5 6" xfId="16769" xr:uid="{81857B55-33F9-48ED-9E29-1AFEEFD5F66F}"/>
    <cellStyle name="Currency 4 10 6" xfId="5449" xr:uid="{62AC9EBD-A7CF-41A1-84C4-AFB6404F68A3}"/>
    <cellStyle name="Currency 4 10 6 2" xfId="28289" xr:uid="{0609F398-6348-424A-90D6-A636F7FA2280}"/>
    <cellStyle name="Currency 4 10 6 3" xfId="28690" xr:uid="{18F996A0-EBBA-4C94-A217-9F74BC90C2FB}"/>
    <cellStyle name="Currency 4 10 6 4" xfId="14546" xr:uid="{0E28AED2-0AA8-4687-853A-A5A8C7C8DE8C}"/>
    <cellStyle name="Currency 4 10 7" xfId="7060" xr:uid="{3FFB285E-5666-420B-9008-53A45AC6B71F}"/>
    <cellStyle name="Currency 4 10 7 2" xfId="17379" xr:uid="{1F87BADE-AA5F-497D-B435-B6E737357EDE}"/>
    <cellStyle name="Currency 4 10 8" xfId="9832" xr:uid="{24E82599-913C-476E-91B8-A4F0C4E7BA5F}"/>
    <cellStyle name="Currency 4 10 8 2" xfId="20212" xr:uid="{43E507AA-EECC-48D2-9170-DD46B82B001F}"/>
    <cellStyle name="Currency 4 10 9" xfId="24568" xr:uid="{A671CB35-B028-456A-92DF-663CBFA25D1B}"/>
    <cellStyle name="Currency 4 11" xfId="1664" xr:uid="{00000000-0005-0000-0000-0000D9020000}"/>
    <cellStyle name="Currency 4 11 2" xfId="2882" xr:uid="{00000000-0005-0000-0000-000053030000}"/>
    <cellStyle name="Currency 4 11 2 2" xfId="25932" xr:uid="{34FDA006-C196-48AD-AE14-61B5EBFCFE9A}"/>
    <cellStyle name="Currency 4 11 2 3" xfId="23102" xr:uid="{1727EE3D-8290-444A-8B7E-06A73EF6D607}"/>
    <cellStyle name="Currency 4 11 3" xfId="2883" xr:uid="{00000000-0005-0000-0000-000054030000}"/>
    <cellStyle name="Currency 4 11 4" xfId="2881" xr:uid="{00000000-0005-0000-0000-000055030000}"/>
    <cellStyle name="Currency 4 11 5" xfId="5450" xr:uid="{4DF00E92-58D6-4F03-8D29-1AE0F0FA2D62}"/>
    <cellStyle name="Currency 4 11 5 2" xfId="14547" xr:uid="{08EFF6B9-2DB3-4B2B-829D-5D25D7F75D7F}"/>
    <cellStyle name="Currency 4 11 6" xfId="7061" xr:uid="{51C18308-2ABC-4E8B-BC83-AD9D9E4B95DF}"/>
    <cellStyle name="Currency 4 11 6 2" xfId="17380" xr:uid="{753372E6-EDC2-44C0-BA87-EC7EB2BBDB0D}"/>
    <cellStyle name="Currency 4 11 7" xfId="9833" xr:uid="{36230522-FDE1-44F4-AA25-9464C8904E8E}"/>
    <cellStyle name="Currency 4 11 7 2" xfId="20213" xr:uid="{634724DE-A5D0-4207-9900-3C0BC1CA53C3}"/>
    <cellStyle name="Currency 4 11 8" xfId="25388" xr:uid="{7AA9F050-0984-4B8B-AC90-5451A21A8C45}"/>
    <cellStyle name="Currency 4 11 9" xfId="13694" xr:uid="{B270F4C2-811C-4C33-9875-DC1315A801ED}"/>
    <cellStyle name="Currency 4 12" xfId="1050" xr:uid="{00000000-0005-0000-0000-0000DA020000}"/>
    <cellStyle name="Currency 4 12 2" xfId="3413" xr:uid="{00000000-0005-0000-0000-000077020000}"/>
    <cellStyle name="Currency 4 12 2 2" xfId="7933" xr:uid="{99E22D27-1DB9-4E42-81F3-815237ECCEE7}"/>
    <cellStyle name="Currency 4 12 2 2 2" xfId="18254" xr:uid="{84A29089-2FD6-4D0F-932D-9C337DA5E95F}"/>
    <cellStyle name="Currency 4 12 2 3" xfId="10707" xr:uid="{3F050565-D9F1-4087-BF28-C28F0A235AD3}"/>
    <cellStyle name="Currency 4 12 2 3 2" xfId="21087" xr:uid="{4AA67185-57C1-423E-9610-82D5A8858BA1}"/>
    <cellStyle name="Currency 4 12 2 4" xfId="15421" xr:uid="{35BCEDD5-81CF-468D-9456-75C7698A2790}"/>
    <cellStyle name="Currency 4 12 3" xfId="3929" xr:uid="{00000000-0005-0000-0000-000056030000}"/>
    <cellStyle name="Currency 4 12 4" xfId="2884" xr:uid="{00000000-0005-0000-0000-000056030000}"/>
    <cellStyle name="Currency 4 12 5" xfId="23073" xr:uid="{DD8952F2-E747-49AD-A080-056F083978BC}"/>
    <cellStyle name="Currency 4 12 6" xfId="13136" xr:uid="{D90D1053-30AA-4DC7-9BD3-58DAF24EC73C}"/>
    <cellStyle name="Currency 4 13" xfId="970" xr:uid="{00000000-0005-0000-0000-0000DB020000}"/>
    <cellStyle name="Currency 4 13 2" xfId="3173" xr:uid="{00000000-0005-0000-0000-000073020000}"/>
    <cellStyle name="Currency 4 13 2 2" xfId="7666" xr:uid="{FD11F6FD-2B34-470B-84BB-BEA3B8C99821}"/>
    <cellStyle name="Currency 4 13 2 2 2" xfId="17986" xr:uid="{D33918D2-3B20-4DC5-8BCC-F974F85F87B7}"/>
    <cellStyle name="Currency 4 13 2 3" xfId="10439" xr:uid="{F26186CB-A27A-4444-854D-F80A9D12488B}"/>
    <cellStyle name="Currency 4 13 2 3 2" xfId="20819" xr:uid="{CD138C56-4F5D-4A55-BA5D-4C55E910F395}"/>
    <cellStyle name="Currency 4 13 2 4" xfId="28548" xr:uid="{490EEC8B-8B0C-43E3-B7BA-D9C0A94FBDAD}"/>
    <cellStyle name="Currency 4 13 2 5" xfId="27591" xr:uid="{3A679F5B-362A-4508-BBCD-7531BB184157}"/>
    <cellStyle name="Currency 4 13 2 6" xfId="15153" xr:uid="{DEB1B54C-494C-4D96-A679-23729F950BD2}"/>
    <cellStyle name="Currency 4 13 3" xfId="3086" xr:uid="{00000000-0005-0000-0000-000057030000}"/>
    <cellStyle name="Currency 4 13 4" xfId="2885" xr:uid="{00000000-0005-0000-0000-000057030000}"/>
    <cellStyle name="Currency 4 14" xfId="2877" xr:uid="{00000000-0005-0000-0000-000058030000}"/>
    <cellStyle name="Currency 4 14 2" xfId="26059" xr:uid="{42C45801-AEFE-4DD7-A15A-46312B8FDDB1}"/>
    <cellStyle name="Currency 4 14 3" xfId="26034" xr:uid="{29DF0580-16E4-4DF9-9F6C-87E48FB39423}"/>
    <cellStyle name="Currency 4 15" xfId="4309" xr:uid="{63506494-5EF4-49B2-B867-C353954E1871}"/>
    <cellStyle name="Currency 4 15 2" xfId="9083" xr:uid="{4B48067B-B185-4C5B-BB67-4A8AE8E91D42}"/>
    <cellStyle name="Currency 4 15 2 2" xfId="19407" xr:uid="{A7BB9965-AF64-416F-9312-73EB919D79BF}"/>
    <cellStyle name="Currency 4 15 3" xfId="11860" xr:uid="{740CD15E-26AB-43FD-BACC-D3F392222B0D}"/>
    <cellStyle name="Currency 4 15 3 2" xfId="22240" xr:uid="{3ACD6CDF-53AC-46D2-8E35-850999C6A254}"/>
    <cellStyle name="Currency 4 15 4" xfId="27548" xr:uid="{E3FEE21E-8820-4B0A-9E30-CCEE64FC8DBA}"/>
    <cellStyle name="Currency 4 15 5" xfId="26773" xr:uid="{37F26CDA-AADD-49E9-9178-509B5D061479}"/>
    <cellStyle name="Currency 4 15 6" xfId="16574" xr:uid="{5AD6757B-8E1F-4A2B-B1B6-BD5D47312BA3}"/>
    <cellStyle name="Currency 4 16" xfId="5448" xr:uid="{12D038A7-0691-4CD7-833A-52910D77842A}"/>
    <cellStyle name="Currency 4 16 2" xfId="27844" xr:uid="{9E2E96C2-18C1-4573-AFF2-D81C5DFB2882}"/>
    <cellStyle name="Currency 4 16 3" xfId="27095" xr:uid="{86BAD19B-06B2-4B0A-8925-BABF8A464A68}"/>
    <cellStyle name="Currency 4 16 4" xfId="14545" xr:uid="{2354B3BA-78BB-4DD7-9D7C-9BFC888ED608}"/>
    <cellStyle name="Currency 4 17" xfId="7059" xr:uid="{49839160-1C07-458A-9D26-9B723F652A0E}"/>
    <cellStyle name="Currency 4 17 2" xfId="17378" xr:uid="{0E53BC35-5895-465C-B060-930069FA8564}"/>
    <cellStyle name="Currency 4 18" xfId="9831" xr:uid="{C9CDCC9A-B5A8-41F7-A326-B63DF7857545}"/>
    <cellStyle name="Currency 4 18 2" xfId="20211" xr:uid="{66EA3AED-4682-4B02-BBBB-A66F5107D224}"/>
    <cellStyle name="Currency 4 19" xfId="23154" xr:uid="{9697E694-694C-474A-B0E4-E60A854E5B0C}"/>
    <cellStyle name="Currency 4 2" xfId="399" xr:uid="{00000000-0005-0000-0000-0000DC020000}"/>
    <cellStyle name="Currency 4 2 10" xfId="5451" xr:uid="{B2B6F369-6ADD-49FD-91B1-D71AD24223B7}"/>
    <cellStyle name="Currency 4 2 10 2" xfId="27906" xr:uid="{08FB673B-33C9-4D49-8305-70CEC80E5156}"/>
    <cellStyle name="Currency 4 2 10 3" xfId="27165" xr:uid="{12EE0172-1433-41EE-85AC-336B9C9C93E0}"/>
    <cellStyle name="Currency 4 2 10 4" xfId="14548" xr:uid="{5A973B02-DD8E-4E90-B117-58CE86AC663D}"/>
    <cellStyle name="Currency 4 2 11" xfId="7062" xr:uid="{E3709955-0084-4208-9796-6B18AFD3654C}"/>
    <cellStyle name="Currency 4 2 11 2" xfId="17381" xr:uid="{697810A7-E03B-4B70-837C-EB36B2A5B9A2}"/>
    <cellStyle name="Currency 4 2 12" xfId="9834" xr:uid="{22FC9485-52B2-4792-B68D-930EE22F6995}"/>
    <cellStyle name="Currency 4 2 12 2" xfId="20214" xr:uid="{0DDD27C7-0A9B-43E1-8618-99445E8C409F}"/>
    <cellStyle name="Currency 4 2 13" xfId="23615" xr:uid="{1D0E56A0-09AF-46B4-B460-23FBFF786453}"/>
    <cellStyle name="Currency 4 2 14" xfId="12734" xr:uid="{689DF49A-2A95-4DA4-9068-E8399F81B893}"/>
    <cellStyle name="Currency 4 2 2" xfId="400" xr:uid="{00000000-0005-0000-0000-0000DD020000}"/>
    <cellStyle name="Currency 4 2 2 10" xfId="7063" xr:uid="{AFDCFE96-7172-446A-BC8D-A80E337A132A}"/>
    <cellStyle name="Currency 4 2 2 10 2" xfId="17382" xr:uid="{27CCD2C5-E525-46A0-9DC3-7FD0F30D9211}"/>
    <cellStyle name="Currency 4 2 2 11" xfId="9835" xr:uid="{1B184A9A-5539-4569-BBFC-8FBAB02B4208}"/>
    <cellStyle name="Currency 4 2 2 11 2" xfId="20215" xr:uid="{72459DCC-9D72-42D1-AC5B-86628027C4CA}"/>
    <cellStyle name="Currency 4 2 2 12" xfId="25110" xr:uid="{D57050D0-0460-4291-9EA1-A76379C142F4}"/>
    <cellStyle name="Currency 4 2 2 13" xfId="12794" xr:uid="{4126FC07-9419-4C6B-81D6-228986D68CCC}"/>
    <cellStyle name="Currency 4 2 2 2" xfId="401" xr:uid="{00000000-0005-0000-0000-0000DE020000}"/>
    <cellStyle name="Currency 4 2 2 2 10" xfId="9836" xr:uid="{7F437444-DCBF-45C5-818B-4EAC9D07294B}"/>
    <cellStyle name="Currency 4 2 2 2 10 2" xfId="20216" xr:uid="{5B119F07-4B22-4D87-B447-D3EDC2F703B6}"/>
    <cellStyle name="Currency 4 2 2 2 11" xfId="24092" xr:uid="{222F16BE-6817-4CE8-A8FF-A70E739A0BAC}"/>
    <cellStyle name="Currency 4 2 2 2 12" xfId="12840" xr:uid="{0DEC7B90-C8C2-4C41-AC47-A4A2761DABAA}"/>
    <cellStyle name="Currency 4 2 2 2 2" xfId="1108" xr:uid="{00000000-0005-0000-0000-0000DF020000}"/>
    <cellStyle name="Currency 4 2 2 2 2 2" xfId="1898" xr:uid="{00000000-0005-0000-0000-0000E0020000}"/>
    <cellStyle name="Currency 4 2 2 2 2 2 2" xfId="6554" xr:uid="{9C220CDB-E89B-46CC-98B9-2774C28F5A4C}"/>
    <cellStyle name="Currency 4 2 2 2 2 2 2 2" xfId="28527" xr:uid="{10ED858C-8345-4634-B8CD-85BE3EC8C221}"/>
    <cellStyle name="Currency 4 2 2 2 2 2 2 3" xfId="28570" xr:uid="{D2B5AEEC-12D1-4BA5-8D31-4DACBD11A0B9}"/>
    <cellStyle name="Currency 4 2 2 2 2 2 2 4" xfId="16027" xr:uid="{B5B7EFD8-23DE-4271-91C7-7AD00701ED8B}"/>
    <cellStyle name="Currency 4 2 2 2 2 2 3" xfId="8538" xr:uid="{4B5E7174-F73B-44AE-830E-BB677E5E9C4B}"/>
    <cellStyle name="Currency 4 2 2 2 2 2 3 2" xfId="18860" xr:uid="{976419F5-FD9B-4B11-A2FC-1626B2BD2120}"/>
    <cellStyle name="Currency 4 2 2 2 2 2 4" xfId="11313" xr:uid="{0B820217-D02D-414D-8415-CAA8CE4A45E1}"/>
    <cellStyle name="Currency 4 2 2 2 2 2 4 2" xfId="21693" xr:uid="{B40D63CC-8C70-4F75-9B98-CB3093F48345}"/>
    <cellStyle name="Currency 4 2 2 2 2 2 5" xfId="25554" xr:uid="{559D8A45-C594-4C7D-AF44-2492EFFAD564}"/>
    <cellStyle name="Currency 4 2 2 2 2 2 6" xfId="27463" xr:uid="{FA7BC627-DE31-40A6-81B1-7A90C9AC813A}"/>
    <cellStyle name="Currency 4 2 2 2 2 2 7" xfId="13914" xr:uid="{47B324BD-7E01-4096-A3D4-F1F12208DDBD}"/>
    <cellStyle name="Currency 4 2 2 2 2 3" xfId="1468" xr:uid="{00000000-0005-0000-0000-0000E1020000}"/>
    <cellStyle name="Currency 4 2 2 2 2 3 2" xfId="8190" xr:uid="{20B61CFD-D6B4-46CE-8C03-1099A4749E25}"/>
    <cellStyle name="Currency 4 2 2 2 2 3 2 2" xfId="28257" xr:uid="{30446E36-B085-4396-AEE3-4609764C561B}"/>
    <cellStyle name="Currency 4 2 2 2 2 3 2 3" xfId="27721" xr:uid="{836BC99A-2D48-4C0A-B333-C5DADCE6E9BA}"/>
    <cellStyle name="Currency 4 2 2 2 2 3 2 4" xfId="18511" xr:uid="{EEE6C9AD-DD58-4DE0-820D-9D74F3D91499}"/>
    <cellStyle name="Currency 4 2 2 2 2 3 3" xfId="10964" xr:uid="{358DF9CE-4DBE-48DA-B5EC-2FFCC5E94CA9}"/>
    <cellStyle name="Currency 4 2 2 2 2 3 3 2" xfId="21344" xr:uid="{E0D1B2CB-F54B-4233-B0ED-18D77146FA6F}"/>
    <cellStyle name="Currency 4 2 2 2 2 3 4" xfId="24350" xr:uid="{09A0C389-A3D7-45F4-B41C-ED6CC76C79B2}"/>
    <cellStyle name="Currency 4 2 2 2 2 3 5" xfId="15678" xr:uid="{A0C0CBA5-7EEA-44B0-84F6-184866F147A7}"/>
    <cellStyle name="Currency 4 2 2 2 2 4" xfId="4026" xr:uid="{00000000-0005-0000-0000-00005C030000}"/>
    <cellStyle name="Currency 4 2 2 2 2 4 2" xfId="26853" xr:uid="{7BB4EA34-A6C9-4D11-8D2E-0FDE2FD292C3}"/>
    <cellStyle name="Currency 4 2 2 2 2 4 3" xfId="27135" xr:uid="{93DE2468-3CA5-4D95-B3DC-54F9C2C521BD}"/>
    <cellStyle name="Currency 4 2 2 2 2 5" xfId="4697" xr:uid="{7084CE7A-D357-42CE-A9C6-88B81F5159B2}"/>
    <cellStyle name="Currency 4 2 2 2 2 5 2" xfId="9407" xr:uid="{4A78660E-0538-4F7C-A99D-927B42BFB641}"/>
    <cellStyle name="Currency 4 2 2 2 2 5 2 2" xfId="19738" xr:uid="{5F621BD0-2401-45D3-A75C-50707AF74410}"/>
    <cellStyle name="Currency 4 2 2 2 2 5 3" xfId="12191" xr:uid="{25C2A306-2F5B-4285-8557-6D7DFAA4D838}"/>
    <cellStyle name="Currency 4 2 2 2 2 5 3 2" xfId="22571" xr:uid="{1BED4161-72E5-4708-8567-F74F8C776A8C}"/>
    <cellStyle name="Currency 4 2 2 2 2 5 4" xfId="27774" xr:uid="{47A9B949-39EA-4549-8E79-F641EA350CAC}"/>
    <cellStyle name="Currency 4 2 2 2 2 5 5" xfId="27856" xr:uid="{BD9992A2-C311-4BF8-81D2-E3B32D4487E6}"/>
    <cellStyle name="Currency 4 2 2 2 2 5 6" xfId="16905" xr:uid="{9C7753B4-76C4-4612-BF0C-E813CB144784}"/>
    <cellStyle name="Currency 4 2 2 2 2 6" xfId="6085" xr:uid="{6E6F263A-EA7D-4049-A69A-8EAB9CC7D926}"/>
    <cellStyle name="Currency 4 2 2 2 2 7" xfId="22997" xr:uid="{A51B0EFC-7C00-4C1F-A459-7C17EC395393}"/>
    <cellStyle name="Currency 4 2 2 2 2 8" xfId="13420" xr:uid="{B6653F10-1ABE-4481-9F21-BB1957E8A3D7}"/>
    <cellStyle name="Currency 4 2 2 2 3" xfId="1899" xr:uid="{00000000-0005-0000-0000-0000E2020000}"/>
    <cellStyle name="Currency 4 2 2 2 3 2" xfId="3827" xr:uid="{00000000-0005-0000-0000-00007D020000}"/>
    <cellStyle name="Currency 4 2 2 2 3 2 2" xfId="8539" xr:uid="{CD2F0F47-043B-4F01-8DEA-0FFE79E714C2}"/>
    <cellStyle name="Currency 4 2 2 2 3 2 2 2" xfId="29086" xr:uid="{B0E36BF4-5887-47D4-A727-C2173D56F629}"/>
    <cellStyle name="Currency 4 2 2 2 3 2 2 3" xfId="27107" xr:uid="{7620BB94-9807-4B47-8918-2DB3021EA093}"/>
    <cellStyle name="Currency 4 2 2 2 3 2 2 4" xfId="18861" xr:uid="{0D777917-58E7-45E8-AE2A-3B8C9BF68FAC}"/>
    <cellStyle name="Currency 4 2 2 2 3 2 3" xfId="11314" xr:uid="{8DF89E86-6339-4B59-AB04-69815AED335E}"/>
    <cellStyle name="Currency 4 2 2 2 3 2 3 2" xfId="21694" xr:uid="{9B4B4DDB-4653-4014-BEB9-403BC4F0064A}"/>
    <cellStyle name="Currency 4 2 2 2 3 2 4" xfId="25910" xr:uid="{5D07F8CB-729A-47F2-9E1F-A6FBCF5470B8}"/>
    <cellStyle name="Currency 4 2 2 2 3 2 5" xfId="16028" xr:uid="{096551D7-2C25-4B4A-AAEC-6E67A518C0BF}"/>
    <cellStyle name="Currency 4 2 2 2 3 3" xfId="3097" xr:uid="{00000000-0005-0000-0000-00005D030000}"/>
    <cellStyle name="Currency 4 2 2 2 3 4" xfId="2889" xr:uid="{00000000-0005-0000-0000-00005D030000}"/>
    <cellStyle name="Currency 4 2 2 2 3 4 2" xfId="4848" xr:uid="{C157E51C-C97B-41FF-B39D-ED87DA8FD3C7}"/>
    <cellStyle name="Currency 4 2 2 2 3 4 2 2" xfId="19889" xr:uid="{B2950662-D01E-4974-95BB-AE6061DDC796}"/>
    <cellStyle name="Currency 4 2 2 2 3 4 3" xfId="12342" xr:uid="{D9394CAE-5057-482A-AB0D-CD579A7C8626}"/>
    <cellStyle name="Currency 4 2 2 2 3 4 3 2" xfId="22722" xr:uid="{6C712888-A1AF-4C22-94B4-7156341D9F73}"/>
    <cellStyle name="Currency 4 2 2 2 3 4 4" xfId="17056" xr:uid="{1E600C4D-0ABE-49F5-BC8B-893865899475}"/>
    <cellStyle name="Currency 4 2 2 2 3 5" xfId="6086" xr:uid="{EB497DF0-9E18-4457-9A75-C314249AC9C6}"/>
    <cellStyle name="Currency 4 2 2 2 3 6" xfId="22981" xr:uid="{D69EDF92-33F6-4C02-9B54-F751AF5DC6D3}"/>
    <cellStyle name="Currency 4 2 2 2 3 7" xfId="13915" xr:uid="{5F5C035B-5737-4E7D-B54F-1FBC58914092}"/>
    <cellStyle name="Currency 4 2 2 2 4" xfId="1897" xr:uid="{00000000-0005-0000-0000-0000E3020000}"/>
    <cellStyle name="Currency 4 2 2 2 4 2" xfId="3826" xr:uid="{00000000-0005-0000-0000-00007E020000}"/>
    <cellStyle name="Currency 4 2 2 2 4 2 2" xfId="8537" xr:uid="{B8ED43B9-8C74-4861-96B6-1E8F510ADA69}"/>
    <cellStyle name="Currency 4 2 2 2 4 2 2 2" xfId="29085" xr:uid="{140E8181-5FC9-4B17-9EEF-157D0E37A7F0}"/>
    <cellStyle name="Currency 4 2 2 2 4 2 2 3" xfId="27352" xr:uid="{ECC8DB8E-0F44-4518-9C95-1D85D5631619}"/>
    <cellStyle name="Currency 4 2 2 2 4 2 2 4" xfId="18859" xr:uid="{510D6E17-B771-4F66-BE89-EA3E13BF8977}"/>
    <cellStyle name="Currency 4 2 2 2 4 2 3" xfId="11312" xr:uid="{8599277A-8580-4DDE-B167-D075958F07AA}"/>
    <cellStyle name="Currency 4 2 2 2 4 2 3 2" xfId="21692" xr:uid="{07E7E8EF-3658-4A9C-A159-28B026C7073E}"/>
    <cellStyle name="Currency 4 2 2 2 4 2 4" xfId="27803" xr:uid="{2E8306A3-5D35-4337-9B88-B406D7A6006E}"/>
    <cellStyle name="Currency 4 2 2 2 4 2 5" xfId="16026" xr:uid="{7F4DDECB-B5DC-446A-B5AD-F3911075E16B}"/>
    <cellStyle name="Currency 4 2 2 2 4 3" xfId="3910" xr:uid="{00000000-0005-0000-0000-00005E030000}"/>
    <cellStyle name="Currency 4 2 2 2 4 4" xfId="2888" xr:uid="{00000000-0005-0000-0000-00005E030000}"/>
    <cellStyle name="Currency 4 2 2 2 4 5" xfId="24975" xr:uid="{A1D34346-69BE-4887-99C6-A1E1FB5E312F}"/>
    <cellStyle name="Currency 4 2 2 2 4 6" xfId="13913" xr:uid="{C88B9CE1-CB19-4E06-ABF1-E87B8D91DEC7}"/>
    <cellStyle name="Currency 4 2 2 2 5" xfId="1418" xr:uid="{00000000-0005-0000-0000-0000E4020000}"/>
    <cellStyle name="Currency 4 2 2 2 5 2" xfId="6294" xr:uid="{C615C74A-C7F2-452F-995E-55BE0861F7B8}"/>
    <cellStyle name="Currency 4 2 2 2 5 2 2" xfId="26543" xr:uid="{F44D6BF1-C3A5-4D70-99A4-3AE55C592295}"/>
    <cellStyle name="Currency 4 2 2 2 5 2 3" xfId="28424" xr:uid="{913CCE01-FE17-4AB9-890E-41351221D7CA}"/>
    <cellStyle name="Currency 4 2 2 2 5 2 4" xfId="15635" xr:uid="{68914022-0332-47D2-A6B5-10C3BA721590}"/>
    <cellStyle name="Currency 4 2 2 2 5 3" xfId="8147" xr:uid="{01F56276-62DE-4A0A-97F6-DB492A744003}"/>
    <cellStyle name="Currency 4 2 2 2 5 3 2" xfId="18468" xr:uid="{69191B44-4C4F-40F8-A080-3D30F12CDDB9}"/>
    <cellStyle name="Currency 4 2 2 2 5 4" xfId="10921" xr:uid="{101EB0CA-E50D-42EA-B3F0-8EEF2BF10858}"/>
    <cellStyle name="Currency 4 2 2 2 5 4 2" xfId="21301" xr:uid="{0F3B0140-AC44-400C-A3C0-DF4393036060}"/>
    <cellStyle name="Currency 4 2 2 2 5 5" xfId="23803" xr:uid="{EEB64B38-3E51-48AE-A14A-8B87EBD1D95D}"/>
    <cellStyle name="Currency 4 2 2 2 5 6" xfId="13359" xr:uid="{C2094AF7-718F-47AC-857C-F73ACBB18C3C}"/>
    <cellStyle name="Currency 4 2 2 2 6" xfId="1004" xr:uid="{00000000-0005-0000-0000-0000E5020000}"/>
    <cellStyle name="Currency 4 2 2 2 6 2" xfId="7794" xr:uid="{4CC2B416-E304-4E03-B26C-8D3C8946DD43}"/>
    <cellStyle name="Currency 4 2 2 2 6 2 2" xfId="18115" xr:uid="{FB1538F2-AD7D-4C3A-848A-868D0A2F8855}"/>
    <cellStyle name="Currency 4 2 2 2 6 3" xfId="10568" xr:uid="{A6996206-FDCC-49D8-94A6-539CFD1E48D5}"/>
    <cellStyle name="Currency 4 2 2 2 6 3 2" xfId="20948" xr:uid="{01AD8343-0C80-4C60-9779-8449872EF6B8}"/>
    <cellStyle name="Currency 4 2 2 2 6 4" xfId="23177" xr:uid="{19BBC1C9-0443-4348-AD5F-43C2F74520B3}"/>
    <cellStyle name="Currency 4 2 2 2 6 5" xfId="27053" xr:uid="{714D886C-27F4-49CB-9390-78FA04D6835B}"/>
    <cellStyle name="Currency 4 2 2 2 6 6" xfId="15282" xr:uid="{4EA1A49D-FA6E-4926-84C5-264E8ACF0FDB}"/>
    <cellStyle name="Currency 4 2 2 2 7" xfId="4258" xr:uid="{386D0C16-864A-41B2-95EB-18B2CD6451B3}"/>
    <cellStyle name="Currency 4 2 2 2 7 2" xfId="9032" xr:uid="{7EEB2FF9-95BD-453B-9D77-6177D7EA6BC9}"/>
    <cellStyle name="Currency 4 2 2 2 7 2 2" xfId="19356" xr:uid="{D5B154A3-86A4-425F-A7DC-C7603B5C9B11}"/>
    <cellStyle name="Currency 4 2 2 2 7 3" xfId="11809" xr:uid="{292340FB-A502-43C3-9E32-BA28DF60066A}"/>
    <cellStyle name="Currency 4 2 2 2 7 3 2" xfId="22189" xr:uid="{49C498BF-8178-42C2-A5ED-3D3ABB8196EA}"/>
    <cellStyle name="Currency 4 2 2 2 7 4" xfId="26470" xr:uid="{DC861303-4F02-43EA-86C6-4E8B24B7FA83}"/>
    <cellStyle name="Currency 4 2 2 2 7 5" xfId="26547" xr:uid="{CB9A1512-4B0A-4523-ADBE-D76F3EB48E64}"/>
    <cellStyle name="Currency 4 2 2 2 7 6" xfId="16523" xr:uid="{DCF7FA42-00EA-47E9-AAAB-BA38D236D17E}"/>
    <cellStyle name="Currency 4 2 2 2 8" xfId="5453" xr:uid="{930063EA-F901-4948-83B5-0D8AB6A0865A}"/>
    <cellStyle name="Currency 4 2 2 2 8 2" xfId="14550" xr:uid="{3265FD5D-ADC8-4714-893B-0F2DFCA196D5}"/>
    <cellStyle name="Currency 4 2 2 2 9" xfId="7064" xr:uid="{3A1CB3A7-7FB5-43A0-989C-9BB856078995}"/>
    <cellStyle name="Currency 4 2 2 2 9 2" xfId="17383" xr:uid="{EF4652B1-9193-48F6-839E-760BD06757A9}"/>
    <cellStyle name="Currency 4 2 2 3" xfId="1107" xr:uid="{00000000-0005-0000-0000-0000E6020000}"/>
    <cellStyle name="Currency 4 2 2 3 10" xfId="12998" xr:uid="{9DDAE261-2460-4753-A928-99E254787585}"/>
    <cellStyle name="Currency 4 2 2 3 2" xfId="1900" xr:uid="{00000000-0005-0000-0000-0000E7020000}"/>
    <cellStyle name="Currency 4 2 2 3 2 2" xfId="3828" xr:uid="{00000000-0005-0000-0000-000081020000}"/>
    <cellStyle name="Currency 4 2 2 3 2 2 2" xfId="8540" xr:uid="{29B85DD0-33C8-4F0C-A45D-D1396CF7489B}"/>
    <cellStyle name="Currency 4 2 2 3 2 2 2 2" xfId="29087" xr:uid="{C0FE7EF9-16E6-4C76-8ACA-09316C6B4A0A}"/>
    <cellStyle name="Currency 4 2 2 3 2 2 2 3" xfId="28876" xr:uid="{A0BBE405-552F-4DFC-B377-58545E6BD992}"/>
    <cellStyle name="Currency 4 2 2 3 2 2 2 4" xfId="18862" xr:uid="{204BDA89-D071-4A71-8A44-7839A0EA0A75}"/>
    <cellStyle name="Currency 4 2 2 3 2 2 3" xfId="11315" xr:uid="{4173A424-8D25-4843-A806-1861A970B645}"/>
    <cellStyle name="Currency 4 2 2 3 2 2 3 2" xfId="21695" xr:uid="{BB127A32-AB12-46D6-8DA6-DB5F9AB51A41}"/>
    <cellStyle name="Currency 4 2 2 3 2 2 4" xfId="24488" xr:uid="{246130AE-688D-4B0B-95E2-F256191F4FFE}"/>
    <cellStyle name="Currency 4 2 2 3 2 2 5" xfId="16029" xr:uid="{F3546B3B-10EB-413F-BCB7-72066B4FF4F4}"/>
    <cellStyle name="Currency 4 2 2 3 2 3" xfId="3911" xr:uid="{00000000-0005-0000-0000-000060030000}"/>
    <cellStyle name="Currency 4 2 2 3 2 4" xfId="2891" xr:uid="{00000000-0005-0000-0000-000060030000}"/>
    <cellStyle name="Currency 4 2 2 3 2 5" xfId="24693" xr:uid="{CE25AF73-B1C7-429A-9AF6-AFBD7C16FFA2}"/>
    <cellStyle name="Currency 4 2 2 3 2 6" xfId="13916" xr:uid="{728D0280-3EA2-48D2-8C1D-71EDA3F6271B}"/>
    <cellStyle name="Currency 4 2 2 3 3" xfId="1467" xr:uid="{00000000-0005-0000-0000-0000E8020000}"/>
    <cellStyle name="Currency 4 2 2 3 3 2" xfId="3646" xr:uid="{00000000-0005-0000-0000-000082020000}"/>
    <cellStyle name="Currency 4 2 2 3 3 2 2" xfId="8189" xr:uid="{8F3231C5-5B4D-4249-A1AC-E166AD161B88}"/>
    <cellStyle name="Currency 4 2 2 3 3 2 2 2" xfId="18510" xr:uid="{0EE298D5-9F9C-4E7D-A907-22DE9E390E19}"/>
    <cellStyle name="Currency 4 2 2 3 3 2 3" xfId="10963" xr:uid="{C619ACE4-23FA-4171-9EBE-961D588A7CBC}"/>
    <cellStyle name="Currency 4 2 2 3 3 2 3 2" xfId="21343" xr:uid="{39AC6C6C-1A41-48EE-8895-17A072198D43}"/>
    <cellStyle name="Currency 4 2 2 3 3 2 4" xfId="15677" xr:uid="{640413BE-D77F-4DE8-8E9E-A7FA2250F4B8}"/>
    <cellStyle name="Currency 4 2 2 3 3 3" xfId="3980" xr:uid="{00000000-0005-0000-0000-000061030000}"/>
    <cellStyle name="Currency 4 2 2 3 3 4" xfId="2892" xr:uid="{00000000-0005-0000-0000-000061030000}"/>
    <cellStyle name="Currency 4 2 2 3 3 5" xfId="24956" xr:uid="{47B94803-2515-4435-A1F4-63B81B6C9F43}"/>
    <cellStyle name="Currency 4 2 2 3 3 6" xfId="13419" xr:uid="{44CB60CA-749D-4265-98F2-238AF4D6044D}"/>
    <cellStyle name="Currency 4 2 2 3 4" xfId="2890" xr:uid="{00000000-0005-0000-0000-000062030000}"/>
    <cellStyle name="Currency 4 2 2 3 4 2" xfId="5081" xr:uid="{976FA13D-482E-46E8-9DBC-69FCCEA8787A}"/>
    <cellStyle name="Currency 4 2 2 3 4 2 2" xfId="9728" xr:uid="{F1876F7F-701B-40A7-BB3E-399EAA42C4DE}"/>
    <cellStyle name="Currency 4 2 2 3 4 2 2 2" xfId="20103" xr:uid="{E6DDC049-F95F-414D-9F9E-2D7F95E642AC}"/>
    <cellStyle name="Currency 4 2 2 3 4 2 3" xfId="12556" xr:uid="{557A72B1-81B6-4A7B-9AED-42E71E55650B}"/>
    <cellStyle name="Currency 4 2 2 3 4 2 3 2" xfId="22936" xr:uid="{F10B31B2-6F84-477B-ABA5-9855CB728C20}"/>
    <cellStyle name="Currency 4 2 2 3 4 2 4" xfId="26181" xr:uid="{122ACFE7-BEC7-4739-AC5D-4BCFB25AB5A8}"/>
    <cellStyle name="Currency 4 2 2 3 4 2 5" xfId="26713" xr:uid="{192FA1AD-42ED-4B67-BE64-A3D3E48E11D7}"/>
    <cellStyle name="Currency 4 2 2 3 4 2 6" xfId="17270" xr:uid="{0A80008D-CAC2-46CF-810C-DB30FB384556}"/>
    <cellStyle name="Currency 4 2 2 3 4 3" xfId="25544" xr:uid="{102F5DE6-318F-4DF8-B39D-98F149A4485F}"/>
    <cellStyle name="Currency 4 2 2 3 5" xfId="4564" xr:uid="{4E9A336F-60C3-4FA1-94D6-8A23376A0EEA}"/>
    <cellStyle name="Currency 4 2 2 3 5 2" xfId="9280" xr:uid="{FB052C8E-4BFF-4B1B-A04A-0F39009C799D}"/>
    <cellStyle name="Currency 4 2 2 3 5 2 2" xfId="29263" xr:uid="{12F0F747-119B-489E-8B88-720595B7A5A6}"/>
    <cellStyle name="Currency 4 2 2 3 5 2 3" xfId="28250" xr:uid="{D7A37302-7840-40C4-BFDF-D221D3AADF85}"/>
    <cellStyle name="Currency 4 2 2 3 5 2 4" xfId="19604" xr:uid="{EDD696AE-8829-4D94-A256-73CE73C58BFA}"/>
    <cellStyle name="Currency 4 2 2 3 5 3" xfId="12057" xr:uid="{9F78B2E3-7B4C-4238-A643-344C435AB457}"/>
    <cellStyle name="Currency 4 2 2 3 5 3 2" xfId="22437" xr:uid="{74C461AA-6989-4DFA-A654-D26E78BBB9F8}"/>
    <cellStyle name="Currency 4 2 2 3 5 4" xfId="26439" xr:uid="{25A042F7-C40B-4678-9F0A-2FEC4F3D2E39}"/>
    <cellStyle name="Currency 4 2 2 3 5 5" xfId="16771" xr:uid="{F646B7A2-4F98-47FB-B614-5DDA007DBEF3}"/>
    <cellStyle name="Currency 4 2 2 3 6" xfId="5454" xr:uid="{8F428FD9-27AF-4DE1-9148-E92D4D096AB9}"/>
    <cellStyle name="Currency 4 2 2 3 6 2" xfId="26188" xr:uid="{A6270C4F-D0BA-4CCD-AC65-8A0C41F8B108}"/>
    <cellStyle name="Currency 4 2 2 3 6 3" xfId="27850" xr:uid="{E0788235-0F90-4108-ABFB-D53B22A1A6BE}"/>
    <cellStyle name="Currency 4 2 2 3 6 4" xfId="14551" xr:uid="{60F340A4-AC87-4D1E-8E38-3EA395AF6C4B}"/>
    <cellStyle name="Currency 4 2 2 3 7" xfId="7065" xr:uid="{D6113E86-1304-4308-8C98-88F3C2AEDE04}"/>
    <cellStyle name="Currency 4 2 2 3 7 2" xfId="27760" xr:uid="{5C6D70CE-E813-4850-9553-60458CC36148}"/>
    <cellStyle name="Currency 4 2 2 3 7 3" xfId="27335" xr:uid="{033313D2-94C7-4D30-AB4D-B703595E1532}"/>
    <cellStyle name="Currency 4 2 2 3 7 4" xfId="17384" xr:uid="{8AA878B0-C575-42BF-A4E5-1CB64C5B6512}"/>
    <cellStyle name="Currency 4 2 2 3 8" xfId="9837" xr:uid="{7EF097DD-6AF3-4915-8CF5-75291B7321D9}"/>
    <cellStyle name="Currency 4 2 2 3 8 2" xfId="20217" xr:uid="{0B84B4D1-46FE-4660-B1B2-23B083894054}"/>
    <cellStyle name="Currency 4 2 2 3 9" xfId="25482" xr:uid="{DFE25C47-84F8-404E-BCA9-C671E4484D98}"/>
    <cellStyle name="Currency 4 2 2 4" xfId="1901" xr:uid="{00000000-0005-0000-0000-0000E9020000}"/>
    <cellStyle name="Currency 4 2 2 4 2" xfId="3829" xr:uid="{00000000-0005-0000-0000-000083020000}"/>
    <cellStyle name="Currency 4 2 2 4 2 2" xfId="8541" xr:uid="{DED279DB-0CFA-4760-A6B3-1079F5D8709A}"/>
    <cellStyle name="Currency 4 2 2 4 2 2 2" xfId="29088" xr:uid="{B3F9C20C-8896-4DEE-B1A6-5B8B40D8B60E}"/>
    <cellStyle name="Currency 4 2 2 4 2 2 3" xfId="27915" xr:uid="{564760FD-16B0-49C8-9500-8F4D79878312}"/>
    <cellStyle name="Currency 4 2 2 4 2 2 4" xfId="18863" xr:uid="{AB5E4E33-B35E-4724-86C1-F73FF2DABD84}"/>
    <cellStyle name="Currency 4 2 2 4 2 3" xfId="11316" xr:uid="{8C1BE7BD-31BB-40DE-BFE2-28BD5AE1B525}"/>
    <cellStyle name="Currency 4 2 2 4 2 3 2" xfId="21696" xr:uid="{8F11AE49-206E-454A-87C1-CF0E077DA580}"/>
    <cellStyle name="Currency 4 2 2 4 2 4" xfId="25970" xr:uid="{3CC0C389-CD25-4F4D-A31C-DF11A9E60B57}"/>
    <cellStyle name="Currency 4 2 2 4 2 5" xfId="16030" xr:uid="{E61050F6-4116-4C0B-B937-92FF32D8F68C}"/>
    <cellStyle name="Currency 4 2 2 4 3" xfId="3981" xr:uid="{00000000-0005-0000-0000-000063030000}"/>
    <cellStyle name="Currency 4 2 2 4 4" xfId="2893" xr:uid="{00000000-0005-0000-0000-000063030000}"/>
    <cellStyle name="Currency 4 2 2 4 4 2" xfId="4849" xr:uid="{BE532ADA-427D-4324-8AE0-7CB6AB2DC2A2}"/>
    <cellStyle name="Currency 4 2 2 4 4 2 2" xfId="19890" xr:uid="{30E0C3E3-92B2-47C4-8697-EC75D8FF4B36}"/>
    <cellStyle name="Currency 4 2 2 4 4 3" xfId="12343" xr:uid="{BD6FBD30-BFD1-4E44-9765-F6163E70BA35}"/>
    <cellStyle name="Currency 4 2 2 4 4 3 2" xfId="22723" xr:uid="{C1D249DC-7154-44B7-BD84-A668521B5741}"/>
    <cellStyle name="Currency 4 2 2 4 4 4" xfId="27084" xr:uid="{35987BB2-C97E-4B97-8F96-ACF5D8BA4496}"/>
    <cellStyle name="Currency 4 2 2 4 4 5" xfId="27332" xr:uid="{07EB18C3-9D13-4154-A76A-D2B838EAC4C3}"/>
    <cellStyle name="Currency 4 2 2 4 4 6" xfId="17057" xr:uid="{7D3D8815-0BB8-4BE0-B635-4A249C2A87DC}"/>
    <cellStyle name="Currency 4 2 2 4 5" xfId="6087" xr:uid="{B70DAE03-28F7-4723-AE03-D4BB5AF8A35A}"/>
    <cellStyle name="Currency 4 2 2 4 6" xfId="24113" xr:uid="{3911D23D-6E88-4CFA-BEE2-6EE9701A33E1}"/>
    <cellStyle name="Currency 4 2 2 4 7" xfId="13917" xr:uid="{E8A3E304-4126-4692-9ABD-944E29E23AD9}"/>
    <cellStyle name="Currency 4 2 2 5" xfId="1666" xr:uid="{00000000-0005-0000-0000-0000EA020000}"/>
    <cellStyle name="Currency 4 2 2 5 2" xfId="3758" xr:uid="{00000000-0005-0000-0000-000084020000}"/>
    <cellStyle name="Currency 4 2 2 5 2 2" xfId="8373" xr:uid="{F0CE891F-25F5-4592-8A6C-B283F3906C7D}"/>
    <cellStyle name="Currency 4 2 2 5 2 2 2" xfId="28945" xr:uid="{6F6D886A-3D89-45FD-AB3B-5095C1F18072}"/>
    <cellStyle name="Currency 4 2 2 5 2 2 3" xfId="27893" xr:uid="{08BECFA7-A46E-4710-AB90-99ADDF6AF67F}"/>
    <cellStyle name="Currency 4 2 2 5 2 2 4" xfId="18694" xr:uid="{0D58988C-A065-4A6E-BDC2-780AA9249089}"/>
    <cellStyle name="Currency 4 2 2 5 2 3" xfId="11147" xr:uid="{A3333BFB-79FC-461A-8190-97DED488906C}"/>
    <cellStyle name="Currency 4 2 2 5 2 3 2" xfId="21527" xr:uid="{F8E80775-E50A-417F-AF1F-547EA53E4F8D}"/>
    <cellStyle name="Currency 4 2 2 5 2 4" xfId="28764" xr:uid="{7EC68D2E-3B53-4179-8CAD-FDBECD7BF912}"/>
    <cellStyle name="Currency 4 2 2 5 2 5" xfId="15861" xr:uid="{9ED65A4F-CF64-4F1C-9EBE-769338E7E4CA}"/>
    <cellStyle name="Currency 4 2 2 5 3" xfId="3906" xr:uid="{00000000-0005-0000-0000-000064030000}"/>
    <cellStyle name="Currency 4 2 2 5 4" xfId="2894" xr:uid="{00000000-0005-0000-0000-000064030000}"/>
    <cellStyle name="Currency 4 2 2 5 5" xfId="24986" xr:uid="{F1CB5372-CC12-4250-81D3-A5C402B91864}"/>
    <cellStyle name="Currency 4 2 2 5 6" xfId="13696" xr:uid="{D4BAA7BE-57CE-42D3-A409-88CBB59054C4}"/>
    <cellStyle name="Currency 4 2 2 6" xfId="1026" xr:uid="{00000000-0005-0000-0000-0000EB020000}"/>
    <cellStyle name="Currency 4 2 2 6 2" xfId="3531" xr:uid="{00000000-0005-0000-0000-000085020000}"/>
    <cellStyle name="Currency 4 2 2 6 2 2" xfId="8052" xr:uid="{FE2A861C-75D8-4E62-93CE-C1CB04EEDBDD}"/>
    <cellStyle name="Currency 4 2 2 6 2 2 2" xfId="18373" xr:uid="{D3D78614-595B-4D25-BEAE-4AD6A54397DA}"/>
    <cellStyle name="Currency 4 2 2 6 2 3" xfId="10826" xr:uid="{7323C095-C8E9-492E-A515-45602184853A}"/>
    <cellStyle name="Currency 4 2 2 6 2 3 2" xfId="21206" xr:uid="{4C5A8790-5212-440B-9904-0F03BBCA9514}"/>
    <cellStyle name="Currency 4 2 2 6 2 4" xfId="28498" xr:uid="{43F544CA-608E-4E81-B5DC-D36986BF5398}"/>
    <cellStyle name="Currency 4 2 2 6 2 5" xfId="26198" xr:uid="{2B27DA6E-7CAF-4AB0-BEC9-78FC89E74647}"/>
    <cellStyle name="Currency 4 2 2 6 2 6" xfId="15540" xr:uid="{BEED8BA4-F3B9-4C58-9BCA-4BE22F66204C}"/>
    <cellStyle name="Currency 4 2 2 6 3" xfId="3945" xr:uid="{00000000-0005-0000-0000-000065030000}"/>
    <cellStyle name="Currency 4 2 2 6 4" xfId="2887" xr:uid="{00000000-0005-0000-0000-000065030000}"/>
    <cellStyle name="Currency 4 2 2 6 5" xfId="25391" xr:uid="{CEC7EFB6-835B-472F-805D-A08D6918CEDF}"/>
    <cellStyle name="Currency 4 2 2 6 6" xfId="13256" xr:uid="{9DF8E745-440B-4571-9978-37C867F639A8}"/>
    <cellStyle name="Currency 4 2 2 7" xfId="972" xr:uid="{00000000-0005-0000-0000-0000EC020000}"/>
    <cellStyle name="Currency 4 2 2 7 2" xfId="7749" xr:uid="{25690BDB-2802-48FC-A509-74D4C9F7C0CE}"/>
    <cellStyle name="Currency 4 2 2 7 2 2" xfId="27710" xr:uid="{C8A0337E-7C8E-4611-B051-98138C44EC1F}"/>
    <cellStyle name="Currency 4 2 2 7 2 3" xfId="27394" xr:uid="{5ACFF65D-5D45-4EE4-9316-FCDDE6A8AA5A}"/>
    <cellStyle name="Currency 4 2 2 7 2 4" xfId="18069" xr:uid="{9E14AC0B-29CF-48E5-82E8-F9FD3EC3F774}"/>
    <cellStyle name="Currency 4 2 2 7 3" xfId="10522" xr:uid="{4635797D-991C-453F-AAD6-3639DC191126}"/>
    <cellStyle name="Currency 4 2 2 7 3 2" xfId="20902" xr:uid="{CCDFB233-065B-4BBE-86C1-98B49C64FC2F}"/>
    <cellStyle name="Currency 4 2 2 7 4" xfId="25407" xr:uid="{42E2A410-A189-4DD8-A8B5-3C551E1CA916}"/>
    <cellStyle name="Currency 4 2 2 7 5" xfId="15236" xr:uid="{EF56FBC0-59FF-4B8E-A465-082FEA8464FD}"/>
    <cellStyle name="Currency 4 2 2 8" xfId="4311" xr:uid="{8EBB3A36-13FC-4F3D-8C1C-F960A17AC6B3}"/>
    <cellStyle name="Currency 4 2 2 8 2" xfId="9085" xr:uid="{9A0EF1C1-DFBA-4605-8E48-BA19F78B5FD3}"/>
    <cellStyle name="Currency 4 2 2 8 2 2" xfId="19409" xr:uid="{105B1A77-A0B5-4497-8D83-7732B80D3E41}"/>
    <cellStyle name="Currency 4 2 2 8 3" xfId="11862" xr:uid="{6BA5AF98-E27D-47FC-B7A7-D48CC6996370}"/>
    <cellStyle name="Currency 4 2 2 8 3 2" xfId="22242" xr:uid="{8EEA7242-65D1-4556-B8FE-67161DCB3294}"/>
    <cellStyle name="Currency 4 2 2 8 4" xfId="28039" xr:uid="{14F9F511-608D-4442-B761-7EAF7AE7E1B8}"/>
    <cellStyle name="Currency 4 2 2 8 5" xfId="26999" xr:uid="{D4311650-AABF-46D7-88BD-CEA39AEDFF18}"/>
    <cellStyle name="Currency 4 2 2 8 6" xfId="16576" xr:uid="{009B2320-489D-4D4E-8B5C-41C9A487392D}"/>
    <cellStyle name="Currency 4 2 2 9" xfId="5452" xr:uid="{486B0E26-3CEF-4280-9688-1D1779ADD312}"/>
    <cellStyle name="Currency 4 2 2 9 2" xfId="28618" xr:uid="{111B7F17-D13A-4846-8E8A-D82B40D7DA00}"/>
    <cellStyle name="Currency 4 2 2 9 3" xfId="27600" xr:uid="{C58AA09D-6A0C-4583-9691-DBE9018A8358}"/>
    <cellStyle name="Currency 4 2 2 9 4" xfId="14549" xr:uid="{5E206888-28AC-4240-A2A1-4BCA749C735A}"/>
    <cellStyle name="Currency 4 2 3" xfId="402" xr:uid="{00000000-0005-0000-0000-0000ED020000}"/>
    <cellStyle name="Currency 4 2 3 10" xfId="9838" xr:uid="{F44EF994-B5F9-43DB-ADB4-7C1FB92EA394}"/>
    <cellStyle name="Currency 4 2 3 10 2" xfId="20218" xr:uid="{ADB883EB-3DC9-456F-B769-E6AFBAC0CBED}"/>
    <cellStyle name="Currency 4 2 3 11" xfId="23584" xr:uid="{9F8D6936-44C6-4415-A335-75B7DC47D285}"/>
    <cellStyle name="Currency 4 2 3 12" xfId="12839" xr:uid="{4EA2C86D-2385-436A-9166-BB0F131C682C}"/>
    <cellStyle name="Currency 4 2 3 2" xfId="1109" xr:uid="{00000000-0005-0000-0000-0000EE020000}"/>
    <cellStyle name="Currency 4 2 3 2 2" xfId="1903" xr:uid="{00000000-0005-0000-0000-0000EF020000}"/>
    <cellStyle name="Currency 4 2 3 2 2 2" xfId="6555" xr:uid="{0B8C87B8-0531-4904-B5CC-86CF16ADEC2B}"/>
    <cellStyle name="Currency 4 2 3 2 2 2 2" xfId="26043" xr:uid="{30A160F0-C1FA-4117-B37E-989C5A47F385}"/>
    <cellStyle name="Currency 4 2 3 2 2 2 2 2" xfId="28827" xr:uid="{5852F64F-5054-470A-952A-8A05DB38CA00}"/>
    <cellStyle name="Currency 4 2 3 2 2 2 3" xfId="28120" xr:uid="{C7AB71FB-734E-4FF5-BB69-2CE278908F9E}"/>
    <cellStyle name="Currency 4 2 3 2 2 2 4" xfId="16032" xr:uid="{04F8397C-A70D-421E-AFA9-1AEE20A6AEC0}"/>
    <cellStyle name="Currency 4 2 3 2 2 3" xfId="8543" xr:uid="{D26DC971-5280-4520-83FF-C11C50CCD6AC}"/>
    <cellStyle name="Currency 4 2 3 2 2 3 2" xfId="18865" xr:uid="{7A34040A-A6ED-424F-AB75-AAAD8E2DBFC9}"/>
    <cellStyle name="Currency 4 2 3 2 2 4" xfId="11318" xr:uid="{048F19B0-444C-4B2E-8048-1218B5002E53}"/>
    <cellStyle name="Currency 4 2 3 2 2 4 2" xfId="21698" xr:uid="{3ADEADBC-F3A0-4172-88AF-7F9B88B2F7BA}"/>
    <cellStyle name="Currency 4 2 3 2 2 5" xfId="24524" xr:uid="{E21F4B7B-51F2-4253-BFFE-8D27D8A2DB55}"/>
    <cellStyle name="Currency 4 2 3 2 2 6" xfId="26460" xr:uid="{51755185-CC95-467E-A963-EB81F0D73D5A}"/>
    <cellStyle name="Currency 4 2 3 2 2 7" xfId="13919" xr:uid="{68184F06-9E19-4922-9EA0-349CE6127E80}"/>
    <cellStyle name="Currency 4 2 3 2 3" xfId="1469" xr:uid="{00000000-0005-0000-0000-0000F0020000}"/>
    <cellStyle name="Currency 4 2 3 2 3 2" xfId="8191" xr:uid="{9D9FA626-8784-43D6-AC7E-E0F4DA42B7E7}"/>
    <cellStyle name="Currency 4 2 3 2 3 2 2" xfId="28433" xr:uid="{39D9E241-7A86-438F-B4BB-B9616258347D}"/>
    <cellStyle name="Currency 4 2 3 2 3 2 3" xfId="27944" xr:uid="{A1F29A7B-F3CD-4877-B27F-40F8B2A455AE}"/>
    <cellStyle name="Currency 4 2 3 2 3 2 4" xfId="18512" xr:uid="{B2B0241A-F81B-4F7D-8BE2-F66A70A7A9FE}"/>
    <cellStyle name="Currency 4 2 3 2 3 3" xfId="10965" xr:uid="{F48B4B86-54B7-4206-83A3-D27E6FA463C9}"/>
    <cellStyle name="Currency 4 2 3 2 3 3 2" xfId="21345" xr:uid="{ED0085E7-8785-4AA1-9AE0-59A199C93725}"/>
    <cellStyle name="Currency 4 2 3 2 3 4" xfId="24391" xr:uid="{17233163-7F78-4BEE-8A93-E56691EAB5FB}"/>
    <cellStyle name="Currency 4 2 3 2 3 5" xfId="15679" xr:uid="{569C0367-5839-4464-B649-4CDAF620D147}"/>
    <cellStyle name="Currency 4 2 3 2 4" xfId="3939" xr:uid="{00000000-0005-0000-0000-000067030000}"/>
    <cellStyle name="Currency 4 2 3 2 4 2" xfId="28844" xr:uid="{2F99107D-1B91-4149-BA7D-DCE06BE9A4BF}"/>
    <cellStyle name="Currency 4 2 3 2 4 3" xfId="26485" xr:uid="{CDF3BA7F-70E1-4514-8D49-08E02C875D17}"/>
    <cellStyle name="Currency 4 2 3 2 5" xfId="4698" xr:uid="{E99B52CF-D925-4BE2-AE93-25F19D69AB49}"/>
    <cellStyle name="Currency 4 2 3 2 5 2" xfId="9408" xr:uid="{CA866FA2-6A86-4A95-8BC3-1FC3CD30C40E}"/>
    <cellStyle name="Currency 4 2 3 2 5 2 2" xfId="19739" xr:uid="{47163954-E0AA-423B-A850-DE6610B3E57E}"/>
    <cellStyle name="Currency 4 2 3 2 5 3" xfId="12192" xr:uid="{7EDF241D-1BF8-407E-B9F6-BE8EA93BA47F}"/>
    <cellStyle name="Currency 4 2 3 2 5 3 2" xfId="22572" xr:uid="{D4DAAF93-F360-4837-A387-E6BFA659BFF8}"/>
    <cellStyle name="Currency 4 2 3 2 5 4" xfId="28966" xr:uid="{255816C1-643B-4701-8C51-24B77FCDF489}"/>
    <cellStyle name="Currency 4 2 3 2 5 5" xfId="26177" xr:uid="{A6BE1E5B-C8D5-46BC-BD22-FED636F52C64}"/>
    <cellStyle name="Currency 4 2 3 2 5 6" xfId="16906" xr:uid="{4FA6C591-4F28-4153-9A0D-FEF93DAD2B7B}"/>
    <cellStyle name="Currency 4 2 3 2 6" xfId="6088" xr:uid="{179860C0-7B4C-46C2-A73B-3424AE514706}"/>
    <cellStyle name="Currency 4 2 3 2 7" xfId="23830" xr:uid="{89D1C9C4-21C4-4406-A02D-9D51A7A40878}"/>
    <cellStyle name="Currency 4 2 3 2 8" xfId="13421" xr:uid="{A079E2B1-2CFA-4ACB-A0D7-3CE89BDCF1B3}"/>
    <cellStyle name="Currency 4 2 3 3" xfId="1904" xr:uid="{00000000-0005-0000-0000-0000F1020000}"/>
    <cellStyle name="Currency 4 2 3 3 2" xfId="3831" xr:uid="{00000000-0005-0000-0000-000089020000}"/>
    <cellStyle name="Currency 4 2 3 3 2 2" xfId="8544" xr:uid="{62B78885-9723-4D10-B359-E23D6F3A0CAD}"/>
    <cellStyle name="Currency 4 2 3 3 2 2 2" xfId="29090" xr:uid="{66265166-D76C-4DD7-99B9-E8204EC958F9}"/>
    <cellStyle name="Currency 4 2 3 3 2 2 3" xfId="28613" xr:uid="{86BA30B1-7F59-409B-9460-D2CD8D68D2FD}"/>
    <cellStyle name="Currency 4 2 3 3 2 2 4" xfId="18866" xr:uid="{43D47896-3EFC-4F9F-A472-4592E3FB9E2C}"/>
    <cellStyle name="Currency 4 2 3 3 2 3" xfId="11319" xr:uid="{071D3AAD-54FE-4C3F-B8D2-C55C4BC6ADAA}"/>
    <cellStyle name="Currency 4 2 3 3 2 3 2" xfId="21699" xr:uid="{085C2E00-38BC-4FFA-A9EB-8450CDBAB3A9}"/>
    <cellStyle name="Currency 4 2 3 3 2 4" xfId="25801" xr:uid="{9648E3F6-F908-425C-A83F-E2E0787FA759}"/>
    <cellStyle name="Currency 4 2 3 3 2 5" xfId="16033" xr:uid="{5C34BED5-6877-4A1A-8796-D9DF798E6546}"/>
    <cellStyle name="Currency 4 2 3 3 3" xfId="4019" xr:uid="{00000000-0005-0000-0000-000068030000}"/>
    <cellStyle name="Currency 4 2 3 3 4" xfId="2896" xr:uid="{00000000-0005-0000-0000-000068030000}"/>
    <cellStyle name="Currency 4 2 3 3 4 2" xfId="4850" xr:uid="{C013408A-BC64-4613-B5A0-6BBD66D8A680}"/>
    <cellStyle name="Currency 4 2 3 3 4 2 2" xfId="19891" xr:uid="{CB392F21-DBF1-4ED0-9E64-98A9974780B0}"/>
    <cellStyle name="Currency 4 2 3 3 4 3" xfId="12344" xr:uid="{B8BEB0C7-9B6C-453D-B1BC-E8BE2D50FADB}"/>
    <cellStyle name="Currency 4 2 3 3 4 3 2" xfId="22724" xr:uid="{28B2B67D-3703-4E15-BF5C-4198D7F365BA}"/>
    <cellStyle name="Currency 4 2 3 3 4 4" xfId="17058" xr:uid="{0754D5B2-B6FF-4C5A-BC49-464CB5003836}"/>
    <cellStyle name="Currency 4 2 3 3 5" xfId="6089" xr:uid="{1C562347-8B74-47AE-B679-9A727B1005D3}"/>
    <cellStyle name="Currency 4 2 3 3 6" xfId="25002" xr:uid="{B9F87521-0227-4B90-81F2-084A681093C6}"/>
    <cellStyle name="Currency 4 2 3 3 7" xfId="13920" xr:uid="{B323845C-ADC7-4A33-AE5A-84374A12576E}"/>
    <cellStyle name="Currency 4 2 3 4" xfId="1902" xr:uid="{00000000-0005-0000-0000-0000F2020000}"/>
    <cellStyle name="Currency 4 2 3 4 2" xfId="3830" xr:uid="{00000000-0005-0000-0000-00008A020000}"/>
    <cellStyle name="Currency 4 2 3 4 2 2" xfId="8542" xr:uid="{C5912C40-0A9B-4BC3-A93B-68A18CCA3252}"/>
    <cellStyle name="Currency 4 2 3 4 2 2 2" xfId="29089" xr:uid="{C5D90CEC-CCB4-4356-AC84-BCA8262613F7}"/>
    <cellStyle name="Currency 4 2 3 4 2 2 3" xfId="27601" xr:uid="{699626D5-A417-4487-88DA-003829A769C0}"/>
    <cellStyle name="Currency 4 2 3 4 2 2 4" xfId="18864" xr:uid="{51F02E05-7C5D-4E7F-A6AB-CF7BB6B7195C}"/>
    <cellStyle name="Currency 4 2 3 4 2 3" xfId="11317" xr:uid="{ACE84ECF-A94A-466E-B048-FA556165A64A}"/>
    <cellStyle name="Currency 4 2 3 4 2 3 2" xfId="21697" xr:uid="{2DA4D682-DBAB-40CA-8C9F-FF58F1AE77F9}"/>
    <cellStyle name="Currency 4 2 3 4 2 4" xfId="24298" xr:uid="{A3F3718E-C86E-4F7A-A6E5-5E4E8577CFE4}"/>
    <cellStyle name="Currency 4 2 3 4 2 5" xfId="16031" xr:uid="{CDEB34E4-E1DB-44D4-9EE4-B4D325D30C3E}"/>
    <cellStyle name="Currency 4 2 3 4 3" xfId="3087" xr:uid="{00000000-0005-0000-0000-000069030000}"/>
    <cellStyle name="Currency 4 2 3 4 4" xfId="2895" xr:uid="{00000000-0005-0000-0000-000069030000}"/>
    <cellStyle name="Currency 4 2 3 4 5" xfId="22964" xr:uid="{837C7042-FEED-4305-8173-94F2EDDE3092}"/>
    <cellStyle name="Currency 4 2 3 4 6" xfId="13918" xr:uid="{CCF8E082-B86D-49F2-896F-A8EE1FCE46C1}"/>
    <cellStyle name="Currency 4 2 3 5" xfId="1403" xr:uid="{00000000-0005-0000-0000-0000F3020000}"/>
    <cellStyle name="Currency 4 2 3 5 2" xfId="6245" xr:uid="{95D5F98B-81EC-4E96-A507-9E04716E9288}"/>
    <cellStyle name="Currency 4 2 3 5 2 2" xfId="28247" xr:uid="{36A9629B-E225-4F38-AF29-09EC9D118A9E}"/>
    <cellStyle name="Currency 4 2 3 5 2 3" xfId="28641" xr:uid="{1D5A6B48-39EC-4D1D-B489-34AD2DCB4AA8}"/>
    <cellStyle name="Currency 4 2 3 5 2 4" xfId="15583" xr:uid="{C095A89A-B4E3-4789-A97D-21ACDAC715A9}"/>
    <cellStyle name="Currency 4 2 3 5 3" xfId="8095" xr:uid="{A88337FF-E017-4E28-9EDD-91BEA7597AC7}"/>
    <cellStyle name="Currency 4 2 3 5 3 2" xfId="18416" xr:uid="{860861F4-24FB-468B-A3FA-66D32DC04371}"/>
    <cellStyle name="Currency 4 2 3 5 4" xfId="10869" xr:uid="{98D9EA96-3986-4F29-A9EB-0204D1419AA4}"/>
    <cellStyle name="Currency 4 2 3 5 4 2" xfId="21249" xr:uid="{4CA30712-DAFE-41A5-91C0-97485A29DE26}"/>
    <cellStyle name="Currency 4 2 3 5 5" xfId="23953" xr:uid="{41D9EC65-BDBD-491F-B987-0072C859476C}"/>
    <cellStyle name="Currency 4 2 3 5 6" xfId="13299" xr:uid="{CD7F16E9-7D87-4A18-934A-EB4AAD15BDA4}"/>
    <cellStyle name="Currency 4 2 3 6" xfId="1003" xr:uid="{00000000-0005-0000-0000-0000F4020000}"/>
    <cellStyle name="Currency 4 2 3 6 2" xfId="7793" xr:uid="{1E851DAF-FE36-4955-BD87-014BC66AE883}"/>
    <cellStyle name="Currency 4 2 3 6 2 2" xfId="18114" xr:uid="{9D0E21BF-B246-45F3-AC8A-3F282AC719C5}"/>
    <cellStyle name="Currency 4 2 3 6 3" xfId="10567" xr:uid="{27A41A5B-D502-4D29-B7B6-1E290CB92A0C}"/>
    <cellStyle name="Currency 4 2 3 6 3 2" xfId="20947" xr:uid="{4FA15034-AD22-4772-BEC3-525CBE68FB28}"/>
    <cellStyle name="Currency 4 2 3 6 4" xfId="24770" xr:uid="{AE608374-9040-4E3E-8CD3-E8DE21CF685F}"/>
    <cellStyle name="Currency 4 2 3 6 5" xfId="26434" xr:uid="{DD711691-1898-4660-88FF-C594D6E393FD}"/>
    <cellStyle name="Currency 4 2 3 6 6" xfId="15281" xr:uid="{9A887044-C070-4F91-AB85-93E256E3C311}"/>
    <cellStyle name="Currency 4 2 3 7" xfId="4257" xr:uid="{A523D437-36E4-478A-9002-E674FBD3561E}"/>
    <cellStyle name="Currency 4 2 3 7 2" xfId="9031" xr:uid="{ABD044E5-CABC-43F7-B5DB-B214D987B933}"/>
    <cellStyle name="Currency 4 2 3 7 2 2" xfId="19355" xr:uid="{5CC0580A-10A6-4085-BF34-F8E351949786}"/>
    <cellStyle name="Currency 4 2 3 7 3" xfId="11808" xr:uid="{444C4705-D307-4414-AE08-315A5A8A0E04}"/>
    <cellStyle name="Currency 4 2 3 7 3 2" xfId="22188" xr:uid="{DAA0E7BF-EFAE-4DAF-9ADC-77A8D22A9263}"/>
    <cellStyle name="Currency 4 2 3 7 4" xfId="27423" xr:uid="{19054C44-56CB-42BC-9AAF-2C474156FC45}"/>
    <cellStyle name="Currency 4 2 3 7 5" xfId="27546" xr:uid="{7A236248-4404-4909-A9EA-76B9E8F321AD}"/>
    <cellStyle name="Currency 4 2 3 7 6" xfId="16522" xr:uid="{3D3ACC5F-AE02-479E-9360-82A44041A12A}"/>
    <cellStyle name="Currency 4 2 3 8" xfId="5455" xr:uid="{79BF88DE-FF28-444A-8F82-6C61843C8B46}"/>
    <cellStyle name="Currency 4 2 3 8 2" xfId="14552" xr:uid="{A6AA98B0-12E8-49AA-960F-97D2AB481C28}"/>
    <cellStyle name="Currency 4 2 3 9" xfId="7066" xr:uid="{3352C1CF-B351-4329-9442-4A86F4AD39AC}"/>
    <cellStyle name="Currency 4 2 3 9 2" xfId="17385" xr:uid="{D28996B4-EACE-428F-AD11-94183C8C6A2D}"/>
    <cellStyle name="Currency 4 2 4" xfId="1106" xr:uid="{00000000-0005-0000-0000-0000F5020000}"/>
    <cellStyle name="Currency 4 2 4 10" xfId="12997" xr:uid="{E2B38FE7-9CD6-4486-B2AE-448F649DE810}"/>
    <cellStyle name="Currency 4 2 4 2" xfId="1905" xr:uid="{00000000-0005-0000-0000-0000F6020000}"/>
    <cellStyle name="Currency 4 2 4 2 2" xfId="3832" xr:uid="{00000000-0005-0000-0000-00008D020000}"/>
    <cellStyle name="Currency 4 2 4 2 2 2" xfId="8545" xr:uid="{E062CD51-408A-4DBF-A5B3-CC9670D5098D}"/>
    <cellStyle name="Currency 4 2 4 2 2 2 2" xfId="29091" xr:uid="{19ACF58E-85F7-425D-8D9F-C4394EA40289}"/>
    <cellStyle name="Currency 4 2 4 2 2 2 3" xfId="26688" xr:uid="{2ABF2511-EB53-4745-BD75-4C2491FEC437}"/>
    <cellStyle name="Currency 4 2 4 2 2 2 4" xfId="18867" xr:uid="{AE8F93FA-BD77-4F2C-BC10-79D9885F6FF8}"/>
    <cellStyle name="Currency 4 2 4 2 2 3" xfId="11320" xr:uid="{A5FF8BA2-78DB-4C34-8081-AE16D4D160D1}"/>
    <cellStyle name="Currency 4 2 4 2 2 3 2" xfId="21700" xr:uid="{78A9BE27-7519-4308-81E0-487063B28813}"/>
    <cellStyle name="Currency 4 2 4 2 2 4" xfId="25790" xr:uid="{37393E43-1C8D-4CE4-B5F5-5D7B18E631B8}"/>
    <cellStyle name="Currency 4 2 4 2 2 5" xfId="16034" xr:uid="{63B4209E-5AE2-4C1E-83A7-A51E5C1AA528}"/>
    <cellStyle name="Currency 4 2 4 2 3" xfId="3737" xr:uid="{00000000-0005-0000-0000-00006B030000}"/>
    <cellStyle name="Currency 4 2 4 2 4" xfId="2898" xr:uid="{00000000-0005-0000-0000-00006B030000}"/>
    <cellStyle name="Currency 4 2 4 2 5" xfId="24355" xr:uid="{6F6E7CFF-CDE6-4E33-919B-EED76B0B6516}"/>
    <cellStyle name="Currency 4 2 4 2 6" xfId="13921" xr:uid="{955AD0D9-522F-4063-96CB-74FF92E304F1}"/>
    <cellStyle name="Currency 4 2 4 3" xfId="1466" xr:uid="{00000000-0005-0000-0000-0000F7020000}"/>
    <cellStyle name="Currency 4 2 4 3 2" xfId="3645" xr:uid="{00000000-0005-0000-0000-00008E020000}"/>
    <cellStyle name="Currency 4 2 4 3 2 2" xfId="8188" xr:uid="{68C0B7FD-2F74-4717-9CA0-5BF72625EEAB}"/>
    <cellStyle name="Currency 4 2 4 3 2 2 2" xfId="18509" xr:uid="{23AAC5F1-B9BD-457A-A1B7-64602C20D08E}"/>
    <cellStyle name="Currency 4 2 4 3 2 3" xfId="10962" xr:uid="{558939E0-B9DB-49B4-A5AA-733D61BDEBDE}"/>
    <cellStyle name="Currency 4 2 4 3 2 3 2" xfId="21342" xr:uid="{F6DE8A76-1353-43FF-A1A3-51D338815112}"/>
    <cellStyle name="Currency 4 2 4 3 2 4" xfId="15676" xr:uid="{15E88A30-DC58-49E5-A0BB-91A49D996E1F}"/>
    <cellStyle name="Currency 4 2 4 3 3" xfId="3867" xr:uid="{00000000-0005-0000-0000-00006C030000}"/>
    <cellStyle name="Currency 4 2 4 3 4" xfId="2899" xr:uid="{00000000-0005-0000-0000-00006C030000}"/>
    <cellStyle name="Currency 4 2 4 3 5" xfId="25611" xr:uid="{635D97F5-0C99-473C-B07D-2F216BC88835}"/>
    <cellStyle name="Currency 4 2 4 3 6" xfId="13418" xr:uid="{F3894B03-EAF6-4A8A-A0DB-EC20F0B6899F}"/>
    <cellStyle name="Currency 4 2 4 4" xfId="2897" xr:uid="{00000000-0005-0000-0000-00006D030000}"/>
    <cellStyle name="Currency 4 2 4 4 2" xfId="5098" xr:uid="{3D3AB909-1DC8-41BA-BB8D-09304315525C}"/>
    <cellStyle name="Currency 4 2 4 4 2 2" xfId="9730" xr:uid="{2B7302E9-80B6-42CA-839A-AE279556A983}"/>
    <cellStyle name="Currency 4 2 4 4 2 2 2" xfId="20108" xr:uid="{FD684586-6923-4C5C-8FC7-5920F908682C}"/>
    <cellStyle name="Currency 4 2 4 4 2 3" xfId="12561" xr:uid="{A8FBFAFF-D75D-44E0-9E8F-89B871F2B915}"/>
    <cellStyle name="Currency 4 2 4 4 2 3 2" xfId="22941" xr:uid="{8FE4C3C4-5967-41C5-91B0-DF3C1872E74F}"/>
    <cellStyle name="Currency 4 2 4 4 2 4" xfId="27678" xr:uid="{52986DAC-1705-43D9-A2F1-AD763447A648}"/>
    <cellStyle name="Currency 4 2 4 4 2 5" xfId="26510" xr:uid="{79DDB6DC-F81D-4AAA-AFA1-710906B7AB3F}"/>
    <cellStyle name="Currency 4 2 4 4 2 6" xfId="17275" xr:uid="{05874400-5249-4B8D-A9D2-BAC31C7BD5F5}"/>
    <cellStyle name="Currency 4 2 4 4 3" xfId="23014" xr:uid="{5370173A-EF46-47C1-B4F0-DE9433937158}"/>
    <cellStyle name="Currency 4 2 4 5" xfId="4563" xr:uid="{0AB06EED-9403-462D-A243-89CECDE4272C}"/>
    <cellStyle name="Currency 4 2 4 5 2" xfId="9279" xr:uid="{A2822EEA-87B7-4A1E-B1A7-2A2D3806F4F8}"/>
    <cellStyle name="Currency 4 2 4 5 2 2" xfId="29262" xr:uid="{92BF86B6-92E1-4E0B-AA81-4ABFC0C5D8C0}"/>
    <cellStyle name="Currency 4 2 4 5 2 3" xfId="28246" xr:uid="{C7AFEB90-26F6-49A1-83EB-28DB813555AB}"/>
    <cellStyle name="Currency 4 2 4 5 2 4" xfId="19603" xr:uid="{7E49B259-E973-409A-AB65-2C0695349DB9}"/>
    <cellStyle name="Currency 4 2 4 5 3" xfId="12056" xr:uid="{8D260FDF-0F12-4AED-8588-8BE10661CBB2}"/>
    <cellStyle name="Currency 4 2 4 5 3 2" xfId="22436" xr:uid="{E40F21C5-701B-49F1-B98A-11BC3CC62459}"/>
    <cellStyle name="Currency 4 2 4 5 4" xfId="24170" xr:uid="{13C3B830-1031-4795-9E12-A428CA48E412}"/>
    <cellStyle name="Currency 4 2 4 5 5" xfId="16770" xr:uid="{6E9161F8-4436-4CAB-A71A-B51C6738548D}"/>
    <cellStyle name="Currency 4 2 4 6" xfId="5456" xr:uid="{FA7B367A-FFFD-45C2-BA91-41CC27CA9F91}"/>
    <cellStyle name="Currency 4 2 4 6 2" xfId="27204" xr:uid="{E56981C9-F20E-4B9D-BC1F-3E7FF648D7C7}"/>
    <cellStyle name="Currency 4 2 4 6 3" xfId="28421" xr:uid="{789B7492-24C8-4850-B8EC-652D7B8D12B3}"/>
    <cellStyle name="Currency 4 2 4 6 4" xfId="14553" xr:uid="{0AC7E24D-048B-458A-9E50-F7453D3097D9}"/>
    <cellStyle name="Currency 4 2 4 7" xfId="7067" xr:uid="{CCED945F-5091-46D8-BCBF-164C27A9E9C4}"/>
    <cellStyle name="Currency 4 2 4 7 2" xfId="28048" xr:uid="{A0C72224-9C9C-485A-A97C-46A701559F3F}"/>
    <cellStyle name="Currency 4 2 4 7 3" xfId="27308" xr:uid="{E18B74D0-946D-41F6-9465-EB941781061F}"/>
    <cellStyle name="Currency 4 2 4 7 4" xfId="17386" xr:uid="{4DC6EB31-673F-47DC-AD92-410130F60AF3}"/>
    <cellStyle name="Currency 4 2 4 8" xfId="9839" xr:uid="{6E9CDF83-0F54-4B3D-8A79-3EC50DEE1A55}"/>
    <cellStyle name="Currency 4 2 4 8 2" xfId="20219" xr:uid="{AF02ECEB-1C33-4137-8C93-E50D9C87B7C8}"/>
    <cellStyle name="Currency 4 2 4 9" xfId="25703" xr:uid="{D150062E-1B5D-405B-A449-165F2C5DD973}"/>
    <cellStyle name="Currency 4 2 5" xfId="1906" xr:uid="{00000000-0005-0000-0000-0000F8020000}"/>
    <cellStyle name="Currency 4 2 5 10" xfId="13922" xr:uid="{C95A1BBC-85FB-4DF1-B534-3C53038C8ADE}"/>
    <cellStyle name="Currency 4 2 5 2" xfId="2901" xr:uid="{00000000-0005-0000-0000-00006F030000}"/>
    <cellStyle name="Currency 4 2 5 2 2" xfId="25225" xr:uid="{330BFDE3-8003-4AB0-B101-5C1BA8535D2D}"/>
    <cellStyle name="Currency 4 2 5 2 3" xfId="23682" xr:uid="{781BB6FB-D412-4A09-B4B4-7ED37F6D81E7}"/>
    <cellStyle name="Currency 4 2 5 3" xfId="2902" xr:uid="{00000000-0005-0000-0000-000070030000}"/>
    <cellStyle name="Currency 4 2 5 4" xfId="2900" xr:uid="{00000000-0005-0000-0000-000071030000}"/>
    <cellStyle name="Currency 4 2 5 5" xfId="4851" xr:uid="{5E3D05E1-9F37-42D8-B037-A0E07DEDA269}"/>
    <cellStyle name="Currency 4 2 5 5 2" xfId="9533" xr:uid="{4A8A558D-8945-49A4-83C7-7CD582534B3D}"/>
    <cellStyle name="Currency 4 2 5 5 2 2" xfId="19892" xr:uid="{9FBC56C0-0397-49CD-95E8-1325F363D2D0}"/>
    <cellStyle name="Currency 4 2 5 5 3" xfId="12345" xr:uid="{30DF46D3-91AC-47CB-BE25-60F110750093}"/>
    <cellStyle name="Currency 4 2 5 5 3 2" xfId="22725" xr:uid="{57CD8014-76A9-4798-81E1-65C94B04A911}"/>
    <cellStyle name="Currency 4 2 5 5 4" xfId="17059" xr:uid="{8C3953CA-A27F-4D78-B5D1-E5DD51173C72}"/>
    <cellStyle name="Currency 4 2 5 6" xfId="5457" xr:uid="{FA719C04-891B-43B6-AC66-CD349930A6C6}"/>
    <cellStyle name="Currency 4 2 5 6 2" xfId="14554" xr:uid="{B608BC41-90BD-4B54-BB54-6B2334B7C105}"/>
    <cellStyle name="Currency 4 2 5 7" xfId="7068" xr:uid="{7DA1628C-FCA7-4A7A-82FD-CF243311F835}"/>
    <cellStyle name="Currency 4 2 5 7 2" xfId="17387" xr:uid="{42EC31CD-6755-4E8A-BE29-7616AA0978B3}"/>
    <cellStyle name="Currency 4 2 5 8" xfId="9840" xr:uid="{B52D0A11-EFE7-4117-9F23-B708C2A55526}"/>
    <cellStyle name="Currency 4 2 5 8 2" xfId="20220" xr:uid="{62554C0F-88AB-46C3-8E4A-7C8A992AAE0F}"/>
    <cellStyle name="Currency 4 2 5 9" xfId="24143" xr:uid="{D9FF9FF0-B4A5-4E7E-999B-014D7CBC6AD0}"/>
    <cellStyle name="Currency 4 2 6" xfId="1665" xr:uid="{00000000-0005-0000-0000-0000F9020000}"/>
    <cellStyle name="Currency 4 2 6 2" xfId="3757" xr:uid="{00000000-0005-0000-0000-000090020000}"/>
    <cellStyle name="Currency 4 2 6 2 2" xfId="8372" xr:uid="{F1164194-DBB4-4D17-8151-B0FF3BDB5196}"/>
    <cellStyle name="Currency 4 2 6 2 2 2" xfId="26640" xr:uid="{B1302945-CC0D-4FED-9447-5D3AB60E47BC}"/>
    <cellStyle name="Currency 4 2 6 2 2 3" xfId="26758" xr:uid="{965E029E-7FB4-424A-8FA6-D12053E533EF}"/>
    <cellStyle name="Currency 4 2 6 2 2 4" xfId="18693" xr:uid="{8A82BBB5-E7FF-47FD-8A5F-87DF11808FF5}"/>
    <cellStyle name="Currency 4 2 6 2 3" xfId="11146" xr:uid="{45012DEC-C301-4D21-A743-255BC82F3F0B}"/>
    <cellStyle name="Currency 4 2 6 2 3 2" xfId="21526" xr:uid="{7AE3BC23-2CC8-4195-B6C5-A5CC3DDF8A49}"/>
    <cellStyle name="Currency 4 2 6 2 4" xfId="25226" xr:uid="{8ABB59FB-FEB3-483A-97D0-70714E5AF709}"/>
    <cellStyle name="Currency 4 2 6 2 5" xfId="15860" xr:uid="{6AB71C70-16C4-442C-964F-643F6D6C9338}"/>
    <cellStyle name="Currency 4 2 6 3" xfId="3944" xr:uid="{00000000-0005-0000-0000-000072030000}"/>
    <cellStyle name="Currency 4 2 6 4" xfId="2903" xr:uid="{00000000-0005-0000-0000-000072030000}"/>
    <cellStyle name="Currency 4 2 6 5" xfId="25382" xr:uid="{F2DA9651-64AC-40D5-89FB-BA497D79E8A4}"/>
    <cellStyle name="Currency 4 2 6 6" xfId="13695" xr:uid="{5B4DD9DE-1704-4B0E-9621-5C4F6013E436}"/>
    <cellStyle name="Currency 4 2 7" xfId="1038" xr:uid="{00000000-0005-0000-0000-0000FA020000}"/>
    <cellStyle name="Currency 4 2 7 2" xfId="3472" xr:uid="{00000000-0005-0000-0000-000091020000}"/>
    <cellStyle name="Currency 4 2 7 2 2" xfId="7992" xr:uid="{75B9448C-E8D3-4A1C-9997-32D99DA713A5}"/>
    <cellStyle name="Currency 4 2 7 2 2 2" xfId="18313" xr:uid="{AF4585B1-EDB1-446A-A29E-6ABBCA2C2941}"/>
    <cellStyle name="Currency 4 2 7 2 3" xfId="10766" xr:uid="{06C69ED8-C26C-4E20-9910-81456E39F119}"/>
    <cellStyle name="Currency 4 2 7 2 3 2" xfId="21146" xr:uid="{1A03868A-8585-4CB8-A9CF-57120F893815}"/>
    <cellStyle name="Currency 4 2 7 2 4" xfId="28195" xr:uid="{A7D26D92-AF75-40CA-93EC-E1FC7BF8ADD4}"/>
    <cellStyle name="Currency 4 2 7 2 5" xfId="28140" xr:uid="{EDD8CF90-E0BA-4E87-9A56-4BA5A1765366}"/>
    <cellStyle name="Currency 4 2 7 2 6" xfId="15480" xr:uid="{90C925E6-A569-4FC3-85E8-036E210D4A56}"/>
    <cellStyle name="Currency 4 2 7 3" xfId="3926" xr:uid="{00000000-0005-0000-0000-000073030000}"/>
    <cellStyle name="Currency 4 2 7 4" xfId="2904" xr:uid="{00000000-0005-0000-0000-000073030000}"/>
    <cellStyle name="Currency 4 2 7 5" xfId="24190" xr:uid="{23E08127-EA53-4E17-AE19-0B2CC7402091}"/>
    <cellStyle name="Currency 4 2 7 6" xfId="13196" xr:uid="{DC8D1861-458B-4980-AA4F-9D1293388E5B}"/>
    <cellStyle name="Currency 4 2 8" xfId="971" xr:uid="{00000000-0005-0000-0000-0000FB020000}"/>
    <cellStyle name="Currency 4 2 8 2" xfId="3195" xr:uid="{00000000-0005-0000-0000-000078020000}"/>
    <cellStyle name="Currency 4 2 8 2 2" xfId="7689" xr:uid="{9D4203C2-0169-48D6-873E-9040570A1506}"/>
    <cellStyle name="Currency 4 2 8 2 2 2" xfId="18009" xr:uid="{02F942EA-31E0-43C5-B219-AC961D6DA1EA}"/>
    <cellStyle name="Currency 4 2 8 2 3" xfId="10462" xr:uid="{5717BDC1-E087-4049-95B0-B64FB825A817}"/>
    <cellStyle name="Currency 4 2 8 2 3 2" xfId="20842" xr:uid="{0A45631F-85EC-4DC8-9B83-5131ADE64902}"/>
    <cellStyle name="Currency 4 2 8 2 4" xfId="26952" xr:uid="{2BBC601A-95C5-482B-8385-D15BC481A544}"/>
    <cellStyle name="Currency 4 2 8 2 5" xfId="28104" xr:uid="{50182E0D-938F-41B9-8123-14257246BB38}"/>
    <cellStyle name="Currency 4 2 8 2 6" xfId="15176" xr:uid="{A57E3181-F269-4BAD-AE01-6C0987511C0C}"/>
    <cellStyle name="Currency 4 2 8 3" xfId="3974" xr:uid="{00000000-0005-0000-0000-000074030000}"/>
    <cellStyle name="Currency 4 2 8 4" xfId="2886" xr:uid="{00000000-0005-0000-0000-000074030000}"/>
    <cellStyle name="Currency 4 2 9" xfId="4310" xr:uid="{C3749371-873F-4476-8AE0-C0AD5804DFA8}"/>
    <cellStyle name="Currency 4 2 9 2" xfId="9084" xr:uid="{2D421736-A0DF-4CE6-AD13-FA24F6258A30}"/>
    <cellStyle name="Currency 4 2 9 2 2" xfId="19408" xr:uid="{7BCD1184-DD88-45F8-A8F9-AF62814B48A1}"/>
    <cellStyle name="Currency 4 2 9 3" xfId="11861" xr:uid="{7341BF08-757F-4864-B3F7-34F987536D5B}"/>
    <cellStyle name="Currency 4 2 9 3 2" xfId="22241" xr:uid="{2D5DFA61-5490-4B85-9754-D4B1B626FA8A}"/>
    <cellStyle name="Currency 4 2 9 4" xfId="27489" xr:uid="{78831AE9-60A9-4CE7-B868-C81A7D450C26}"/>
    <cellStyle name="Currency 4 2 9 5" xfId="27456" xr:uid="{03A5EC92-6261-4F08-BC85-D90A71DADBE9}"/>
    <cellStyle name="Currency 4 2 9 6" xfId="16575" xr:uid="{D11B62CB-221F-44E1-9AF4-705B350705AF}"/>
    <cellStyle name="Currency 4 20" xfId="12711" xr:uid="{08FCB49B-BCCE-4416-862B-C24D8054D463}"/>
    <cellStyle name="Currency 4 3" xfId="403" xr:uid="{00000000-0005-0000-0000-0000FC020000}"/>
    <cellStyle name="Currency 4 3 10" xfId="5458" xr:uid="{BF44239B-273B-4DE6-9E6F-C915656B9EBB}"/>
    <cellStyle name="Currency 4 3 10 2" xfId="14555" xr:uid="{848B8E98-A803-4A17-AA1F-AA43DAB780CF}"/>
    <cellStyle name="Currency 4 3 11" xfId="7069" xr:uid="{BF6C3EB3-0C64-454A-80A0-AA35EAE648A3}"/>
    <cellStyle name="Currency 4 3 11 2" xfId="17388" xr:uid="{E9BB5789-DB04-40D2-96F5-73A414C70604}"/>
    <cellStyle name="Currency 4 3 12" xfId="9841" xr:uid="{FD01E0BB-BFC3-4152-94AB-6C944CB1CDDE}"/>
    <cellStyle name="Currency 4 3 12 2" xfId="20221" xr:uid="{781D62DD-B19A-4587-AE85-B8527BB989FD}"/>
    <cellStyle name="Currency 4 3 13" xfId="24061" xr:uid="{0CFF321E-C855-4F03-85B5-AAC57D0F31C4}"/>
    <cellStyle name="Currency 4 3 14" xfId="12771" xr:uid="{91683194-8CD5-4C89-882C-16C5130BFF2F}"/>
    <cellStyle name="Currency 4 3 2" xfId="404" xr:uid="{00000000-0005-0000-0000-0000FD020000}"/>
    <cellStyle name="Currency 4 3 2 10" xfId="9842" xr:uid="{66EB9850-AD10-477C-AAB4-202BD3051F61}"/>
    <cellStyle name="Currency 4 3 2 10 2" xfId="20222" xr:uid="{CEAA0D18-73E9-40DF-B45A-1B3D0EFA027B}"/>
    <cellStyle name="Currency 4 3 2 11" xfId="25425" xr:uid="{CFC1A968-8504-4DD2-9F0B-E11A7F61A61C}"/>
    <cellStyle name="Currency 4 3 2 12" xfId="12841" xr:uid="{6EF71976-E6CE-4DF8-B36C-0730B93BFF74}"/>
    <cellStyle name="Currency 4 3 2 2" xfId="1111" xr:uid="{00000000-0005-0000-0000-0000FE020000}"/>
    <cellStyle name="Currency 4 3 2 2 10" xfId="13423" xr:uid="{4F24CB8C-395D-4056-A59D-773367A3FB48}"/>
    <cellStyle name="Currency 4 3 2 2 2" xfId="1908" xr:uid="{00000000-0005-0000-0000-0000FF020000}"/>
    <cellStyle name="Currency 4 3 2 2 2 2" xfId="3834" xr:uid="{00000000-0005-0000-0000-000095020000}"/>
    <cellStyle name="Currency 4 3 2 2 2 2 2" xfId="8547" xr:uid="{612D81CD-EB77-482D-94CE-95E5BECB9BEE}"/>
    <cellStyle name="Currency 4 3 2 2 2 2 2 2" xfId="29093" xr:uid="{DAA9D009-0B38-41B3-AB6D-CCE52EED2EB1}"/>
    <cellStyle name="Currency 4 3 2 2 2 2 2 3" xfId="26829" xr:uid="{776EFC91-05D9-4DC1-BDB4-6ABB17F3B3DF}"/>
    <cellStyle name="Currency 4 3 2 2 2 2 2 4" xfId="18869" xr:uid="{5ABDD51F-4A8D-405B-B4D4-ED7E75CCA733}"/>
    <cellStyle name="Currency 4 3 2 2 2 2 3" xfId="11322" xr:uid="{4F65367E-4195-44E8-AA5D-F1161902FDFA}"/>
    <cellStyle name="Currency 4 3 2 2 2 2 3 2" xfId="21702" xr:uid="{4C9F9594-F1A6-43EB-98D1-70F808633186}"/>
    <cellStyle name="Currency 4 3 2 2 2 2 4" xfId="25601" xr:uid="{5F5A1C8A-7AAD-4EA8-AAFE-088D3E6E87B2}"/>
    <cellStyle name="Currency 4 3 2 2 2 2 5" xfId="16036" xr:uid="{C5AA2792-6181-4088-A75A-94D6948FAC58}"/>
    <cellStyle name="Currency 4 3 2 2 2 3" xfId="3060" xr:uid="{00000000-0005-0000-0000-000078030000}"/>
    <cellStyle name="Currency 4 3 2 2 2 4" xfId="2908" xr:uid="{00000000-0005-0000-0000-000078030000}"/>
    <cellStyle name="Currency 4 3 2 2 2 5" xfId="25536" xr:uid="{94F0B3DD-29DD-4D39-A1BE-5F77FF73DAF8}"/>
    <cellStyle name="Currency 4 3 2 2 2 6" xfId="13924" xr:uid="{DE017D86-B3CC-4210-B291-A9CD553B6560}"/>
    <cellStyle name="Currency 4 3 2 2 3" xfId="1471" xr:uid="{00000000-0005-0000-0000-000000030000}"/>
    <cellStyle name="Currency 4 3 2 2 3 2" xfId="2909" xr:uid="{00000000-0005-0000-0000-000079030000}"/>
    <cellStyle name="Currency 4 3 2 2 3 2 2" xfId="5107" xr:uid="{86040905-AEBB-43D0-9ADA-4EB1BEEB38E4}"/>
    <cellStyle name="Currency 4 3 2 2 3 2 2 2" xfId="20112" xr:uid="{F2717038-877F-4B8F-B566-F5C9D329C909}"/>
    <cellStyle name="Currency 4 3 2 2 3 2 3" xfId="12565" xr:uid="{BA4B0C18-9DD2-4911-817C-363F3AB43369}"/>
    <cellStyle name="Currency 4 3 2 2 3 2 3 2" xfId="22945" xr:uid="{A615CDF5-8327-4284-83B0-0DAA4BDA99DC}"/>
    <cellStyle name="Currency 4 3 2 2 3 2 4" xfId="26444" xr:uid="{BA68FC4F-11CE-4F4D-AED3-78BBC40278F3}"/>
    <cellStyle name="Currency 4 3 2 2 3 2 5" xfId="27569" xr:uid="{3505EAA0-3AAE-4763-BAA0-B7BC8523CC11}"/>
    <cellStyle name="Currency 4 3 2 2 3 2 6" xfId="17279" xr:uid="{2782957A-ECA5-4FAB-927A-71C43EB6B651}"/>
    <cellStyle name="Currency 4 3 2 2 3 3" xfId="24051" xr:uid="{E3D2905A-8515-4FC8-B5A5-B1666AECEF38}"/>
    <cellStyle name="Currency 4 3 2 2 4" xfId="2907" xr:uid="{00000000-0005-0000-0000-00007A030000}"/>
    <cellStyle name="Currency 4 3 2 2 4 2" xfId="27216" xr:uid="{33EE273A-93F0-42BF-9DDC-ADAD4A83E3F6}"/>
    <cellStyle name="Currency 4 3 2 2 4 3" xfId="26591" xr:uid="{F69E1557-FAF4-4367-A934-D0655F33D8C1}"/>
    <cellStyle name="Currency 4 3 2 2 5" xfId="4700" xr:uid="{5C783A06-3A50-4148-BC4A-1B7B4A7A23E5}"/>
    <cellStyle name="Currency 4 3 2 2 5 2" xfId="9410" xr:uid="{63152F98-C98B-417D-BA04-252ADE710E5B}"/>
    <cellStyle name="Currency 4 3 2 2 5 2 2" xfId="19741" xr:uid="{2FE486EF-26F4-4E23-870C-D6B59AC3F361}"/>
    <cellStyle name="Currency 4 3 2 2 5 3" xfId="12194" xr:uid="{F362B2C9-64AA-4044-A320-01BF936C9D39}"/>
    <cellStyle name="Currency 4 3 2 2 5 3 2" xfId="22574" xr:uid="{408720C6-3598-45DB-8568-329F5F064D65}"/>
    <cellStyle name="Currency 4 3 2 2 5 4" xfId="27889" xr:uid="{5FDE6565-C1CB-423E-B5C7-22332B3CED8B}"/>
    <cellStyle name="Currency 4 3 2 2 5 5" xfId="26254" xr:uid="{FE7E136F-68A9-456B-B81E-EDA921593209}"/>
    <cellStyle name="Currency 4 3 2 2 5 6" xfId="16908" xr:uid="{3D070637-E75E-4AD0-8A1B-F241C4985F58}"/>
    <cellStyle name="Currency 4 3 2 2 6" xfId="5460" xr:uid="{FCF7D082-2D6A-40BF-B39C-4C39D51C14E3}"/>
    <cellStyle name="Currency 4 3 2 2 6 2" xfId="26524" xr:uid="{84A3295B-AC48-47AC-982D-E1B5FC95F3CB}"/>
    <cellStyle name="Currency 4 3 2 2 6 3" xfId="26273" xr:uid="{51F09F09-2A9F-4A2D-9BE4-3124FB87BB03}"/>
    <cellStyle name="Currency 4 3 2 2 6 4" xfId="14557" xr:uid="{9AEF1E8C-B316-4138-ACC7-F74A4FDF179A}"/>
    <cellStyle name="Currency 4 3 2 2 7" xfId="7071" xr:uid="{BD804C57-C5E5-4432-99B6-418387A74E23}"/>
    <cellStyle name="Currency 4 3 2 2 7 2" xfId="17390" xr:uid="{EB47D7DD-1801-4BD4-BA00-D9C7534055B7}"/>
    <cellStyle name="Currency 4 3 2 2 8" xfId="9843" xr:uid="{84EE404C-A1ED-4F7E-8428-D9EB1D4DBE7E}"/>
    <cellStyle name="Currency 4 3 2 2 8 2" xfId="20223" xr:uid="{46FBE74F-AA34-4551-8B2C-700AA7304FBF}"/>
    <cellStyle name="Currency 4 3 2 2 9" xfId="23216" xr:uid="{CDEE91B4-F7A5-4F2A-9E11-645FD20ECB4D}"/>
    <cellStyle name="Currency 4 3 2 3" xfId="1909" xr:uid="{00000000-0005-0000-0000-000001030000}"/>
    <cellStyle name="Currency 4 3 2 3 2" xfId="3835" xr:uid="{00000000-0005-0000-0000-000096020000}"/>
    <cellStyle name="Currency 4 3 2 3 2 2" xfId="8548" xr:uid="{DF313345-0C98-40BA-8AA3-82F37AF94671}"/>
    <cellStyle name="Currency 4 3 2 3 2 2 2" xfId="29094" xr:uid="{88F35763-7D1C-4291-8531-0F13824E3933}"/>
    <cellStyle name="Currency 4 3 2 3 2 2 3" xfId="28285" xr:uid="{ACE839DE-ABB0-4E2F-911C-7F8C82BCDFDC}"/>
    <cellStyle name="Currency 4 3 2 3 2 2 4" xfId="18870" xr:uid="{D097BD3F-DD7C-48D6-A59E-5BC8DB494A8A}"/>
    <cellStyle name="Currency 4 3 2 3 2 3" xfId="11323" xr:uid="{D5D479C5-765E-440E-807E-9979016D520C}"/>
    <cellStyle name="Currency 4 3 2 3 2 3 2" xfId="21703" xr:uid="{17A20CAC-CF35-40D0-AFBB-705BD21FC339}"/>
    <cellStyle name="Currency 4 3 2 3 2 4" xfId="25923" xr:uid="{ACA032B4-0FBB-47A3-A067-BA27706D74D5}"/>
    <cellStyle name="Currency 4 3 2 3 2 5" xfId="16037" xr:uid="{380B28CC-9649-4969-8209-1C22C8A1A86D}"/>
    <cellStyle name="Currency 4 3 2 3 3" xfId="3923" xr:uid="{00000000-0005-0000-0000-00007B030000}"/>
    <cellStyle name="Currency 4 3 2 3 4" xfId="2910" xr:uid="{00000000-0005-0000-0000-00007B030000}"/>
    <cellStyle name="Currency 4 3 2 3 4 2" xfId="4852" xr:uid="{AF71378C-0554-433C-9018-4E6F1DB7D272}"/>
    <cellStyle name="Currency 4 3 2 3 4 2 2" xfId="19893" xr:uid="{6B439F10-2D0A-4E99-AC78-B15D900B7354}"/>
    <cellStyle name="Currency 4 3 2 3 4 3" xfId="12346" xr:uid="{87C9A7FE-8428-47CD-87BD-0328081A9DBF}"/>
    <cellStyle name="Currency 4 3 2 3 4 3 2" xfId="22726" xr:uid="{692A6D3C-A5CD-488B-B7FC-2BF7C25E61C3}"/>
    <cellStyle name="Currency 4 3 2 3 4 4" xfId="17060" xr:uid="{99741D3C-2B07-4F07-9E8F-08DA2B8EAA15}"/>
    <cellStyle name="Currency 4 3 2 3 5" xfId="6090" xr:uid="{0F249290-6710-49CA-9059-9EFA844B4453}"/>
    <cellStyle name="Currency 4 3 2 3 6" xfId="23640" xr:uid="{02E7A254-F0EE-4811-8F3C-C07BB9CE32BC}"/>
    <cellStyle name="Currency 4 3 2 3 7" xfId="13925" xr:uid="{A498114D-00EE-4C73-B71F-EBD6F24B07C7}"/>
    <cellStyle name="Currency 4 3 2 4" xfId="1907" xr:uid="{00000000-0005-0000-0000-000002030000}"/>
    <cellStyle name="Currency 4 3 2 4 2" xfId="3833" xr:uid="{00000000-0005-0000-0000-000097020000}"/>
    <cellStyle name="Currency 4 3 2 4 2 2" xfId="8546" xr:uid="{1D4EA432-591E-4200-8451-EDA0E40A39BD}"/>
    <cellStyle name="Currency 4 3 2 4 2 2 2" xfId="29092" xr:uid="{03869CF4-22B5-4EBF-863F-FC8825B01377}"/>
    <cellStyle name="Currency 4 3 2 4 2 2 3" xfId="26623" xr:uid="{689A0497-AABA-4E69-AFD2-8D166FBD1E58}"/>
    <cellStyle name="Currency 4 3 2 4 2 2 4" xfId="18868" xr:uid="{51E4F0C3-94E8-47CF-8263-3B3C080ECB94}"/>
    <cellStyle name="Currency 4 3 2 4 2 3" xfId="11321" xr:uid="{FCA0D5B3-66A2-4141-A3C4-B9DA1BFBBD3E}"/>
    <cellStyle name="Currency 4 3 2 4 2 3 2" xfId="21701" xr:uid="{FA0544AA-B94C-47C3-BEB4-733D97C1635A}"/>
    <cellStyle name="Currency 4 3 2 4 2 4" xfId="26007" xr:uid="{47DE73E8-8302-410C-8C00-F1A3552FC7BC}"/>
    <cellStyle name="Currency 4 3 2 4 2 5" xfId="16035" xr:uid="{2FC37F4D-B94C-4562-89ED-2D40F7B65070}"/>
    <cellStyle name="Currency 4 3 2 4 3" xfId="3966" xr:uid="{00000000-0005-0000-0000-00007C030000}"/>
    <cellStyle name="Currency 4 3 2 4 4" xfId="2911" xr:uid="{00000000-0005-0000-0000-00007C030000}"/>
    <cellStyle name="Currency 4 3 2 4 5" xfId="24718" xr:uid="{72C7C328-0AB8-4FDA-9527-994592C8055D}"/>
    <cellStyle name="Currency 4 3 2 4 6" xfId="13923" xr:uid="{B1A288EC-F9C4-4694-A24A-BA866DAE1AEB}"/>
    <cellStyle name="Currency 4 3 2 5" xfId="1031" xr:uid="{00000000-0005-0000-0000-000003030000}"/>
    <cellStyle name="Currency 4 3 2 5 2" xfId="3509" xr:uid="{00000000-0005-0000-0000-000098020000}"/>
    <cellStyle name="Currency 4 3 2 5 2 2" xfId="8029" xr:uid="{099505EC-0212-4E3D-BACB-E35F1352F7F7}"/>
    <cellStyle name="Currency 4 3 2 5 2 2 2" xfId="18350" xr:uid="{14F001FA-735D-4210-BB02-7BBBE4012B15}"/>
    <cellStyle name="Currency 4 3 2 5 2 3" xfId="10803" xr:uid="{111B2C4A-22E7-4CE1-939C-7CCF547E8DF8}"/>
    <cellStyle name="Currency 4 3 2 5 2 3 2" xfId="21183" xr:uid="{C237067E-7B33-43E9-97E1-4A68E9ED8EC7}"/>
    <cellStyle name="Currency 4 3 2 5 2 4" xfId="26295" xr:uid="{D4F124B5-418B-41AC-A084-6015B6755663}"/>
    <cellStyle name="Currency 4 3 2 5 2 5" xfId="26742" xr:uid="{42BCC7BD-8BD2-4F88-99D6-E80D717BF4C9}"/>
    <cellStyle name="Currency 4 3 2 5 2 6" xfId="15517" xr:uid="{0A254F95-3632-4F16-B10C-523FB7B16E32}"/>
    <cellStyle name="Currency 4 3 2 5 3" xfId="3918" xr:uid="{00000000-0005-0000-0000-00007D030000}"/>
    <cellStyle name="Currency 4 3 2 5 4" xfId="2906" xr:uid="{00000000-0005-0000-0000-00007D030000}"/>
    <cellStyle name="Currency 4 3 2 5 5" xfId="25792" xr:uid="{BD4E6B43-B671-455F-8CEA-FA669B12644F}"/>
    <cellStyle name="Currency 4 3 2 5 6" xfId="13233" xr:uid="{7AC69811-6955-4E64-B949-D61BFBBD9BCD}"/>
    <cellStyle name="Currency 4 3 2 6" xfId="1005" xr:uid="{00000000-0005-0000-0000-000004030000}"/>
    <cellStyle name="Currency 4 3 2 6 2" xfId="7795" xr:uid="{83F32F6F-6EC7-4E66-AB18-4D684E130EDB}"/>
    <cellStyle name="Currency 4 3 2 6 2 2" xfId="18116" xr:uid="{784D2A31-F367-4EEC-B9A7-69CF7D4D4E03}"/>
    <cellStyle name="Currency 4 3 2 6 3" xfId="10569" xr:uid="{7035CAA5-963C-4091-86B7-3BF7BED0DD41}"/>
    <cellStyle name="Currency 4 3 2 6 3 2" xfId="20949" xr:uid="{E319186B-D0FF-4E2B-A961-5BB99D04C202}"/>
    <cellStyle name="Currency 4 3 2 6 4" xfId="24507" xr:uid="{82AF7752-C077-47F9-A7F5-F7537F51118E}"/>
    <cellStyle name="Currency 4 3 2 6 5" xfId="28699" xr:uid="{EFCA0CE6-158E-481E-998E-04AEE899038A}"/>
    <cellStyle name="Currency 4 3 2 6 6" xfId="15283" xr:uid="{B8766493-9340-44D9-8E16-3460124060C0}"/>
    <cellStyle name="Currency 4 3 2 7" xfId="4259" xr:uid="{50CE950C-F91F-43BE-AA4A-19A608C67DEA}"/>
    <cellStyle name="Currency 4 3 2 7 2" xfId="9033" xr:uid="{443CB296-63E7-4454-83FF-F097201C5A2C}"/>
    <cellStyle name="Currency 4 3 2 7 2 2" xfId="19357" xr:uid="{7C27FB19-BFBF-4062-96D4-7AB7927FB3A1}"/>
    <cellStyle name="Currency 4 3 2 7 3" xfId="11810" xr:uid="{EEA8375A-C5C3-4043-8FC1-143E4B53BA70}"/>
    <cellStyle name="Currency 4 3 2 7 3 2" xfId="22190" xr:uid="{8AC3D137-3597-416F-AC6F-EA8C7C601C83}"/>
    <cellStyle name="Currency 4 3 2 7 4" xfId="27683" xr:uid="{7DC3E1ED-E2BB-4041-8755-7C60EE3FB770}"/>
    <cellStyle name="Currency 4 3 2 7 5" xfId="28555" xr:uid="{C3380145-2243-4B1F-9A4E-E332B10EF2F1}"/>
    <cellStyle name="Currency 4 3 2 7 6" xfId="16524" xr:uid="{F8F047FF-8A64-46F7-A916-652ED98CD33F}"/>
    <cellStyle name="Currency 4 3 2 8" xfId="5459" xr:uid="{A24E47F6-9948-4BC3-89AA-A55457DA5E1E}"/>
    <cellStyle name="Currency 4 3 2 8 2" xfId="14556" xr:uid="{E5C86274-94A2-4105-9CCA-6330A798DE07}"/>
    <cellStyle name="Currency 4 3 2 9" xfId="7070" xr:uid="{078FC5D8-8D90-4BA6-8525-6469E3C7ABA6}"/>
    <cellStyle name="Currency 4 3 2 9 2" xfId="17389" xr:uid="{718E04FC-946C-4EB2-9D48-DA1F1785AF24}"/>
    <cellStyle name="Currency 4 3 3" xfId="1110" xr:uid="{00000000-0005-0000-0000-000005030000}"/>
    <cellStyle name="Currency 4 3 3 10" xfId="24545" xr:uid="{3666A290-3B0A-4FF0-A1B0-A0E16D812884}"/>
    <cellStyle name="Currency 4 3 3 11" xfId="12999" xr:uid="{6E90661F-A01F-4636-A353-5A79729C150E}"/>
    <cellStyle name="Currency 4 3 3 2" xfId="1472" xr:uid="{00000000-0005-0000-0000-000006030000}"/>
    <cellStyle name="Currency 4 3 3 2 2" xfId="1911" xr:uid="{00000000-0005-0000-0000-000007030000}"/>
    <cellStyle name="Currency 4 3 3 2 2 2" xfId="6556" xr:uid="{5DF4465B-047D-4F89-95EB-20A423EC0EF1}"/>
    <cellStyle name="Currency 4 3 3 2 2 2 2" xfId="23475" xr:uid="{2F0CE6E2-563B-4FB3-9B58-E1452B19D719}"/>
    <cellStyle name="Currency 4 3 3 2 2 2 2 2" xfId="26612" xr:uid="{6ACEF2D2-6DD8-417E-99C2-F0AC0613E13C}"/>
    <cellStyle name="Currency 4 3 3 2 2 2 3" xfId="27197" xr:uid="{C074258F-3C64-40F2-B64E-D8DCCFADFB2C}"/>
    <cellStyle name="Currency 4 3 3 2 2 2 4" xfId="16039" xr:uid="{9229668A-57B8-4373-B16C-2D11410BAD75}"/>
    <cellStyle name="Currency 4 3 3 2 2 3" xfId="8550" xr:uid="{FACFFDE0-9552-4FB1-A8BD-C4EAA5EEC1FF}"/>
    <cellStyle name="Currency 4 3 3 2 2 3 2" xfId="29096" xr:uid="{D694CF9C-3B4B-4380-A8B6-8DDB4907DC81}"/>
    <cellStyle name="Currency 4 3 3 2 2 3 3" xfId="28299" xr:uid="{0BFD1FD8-6CE6-431A-93D4-B5D39877FA6C}"/>
    <cellStyle name="Currency 4 3 3 2 2 3 4" xfId="18872" xr:uid="{5FC2AC3A-866E-405E-9401-E08B5863C6AA}"/>
    <cellStyle name="Currency 4 3 3 2 2 4" xfId="11325" xr:uid="{B4C84341-4A05-45B7-BB51-2D9DFCFFC934}"/>
    <cellStyle name="Currency 4 3 3 2 2 4 2" xfId="21705" xr:uid="{D2AB8320-E650-457D-8E93-8F28266AB2F1}"/>
    <cellStyle name="Currency 4 3 3 2 2 5" xfId="25381" xr:uid="{B6F4C06D-8C47-48F2-80FE-0752CAD21E0D}"/>
    <cellStyle name="Currency 4 3 3 2 2 6" xfId="13927" xr:uid="{B5BB3121-E6AA-4E41-9DAF-B0BE8B5086F4}"/>
    <cellStyle name="Currency 4 3 3 2 3" xfId="3647" xr:uid="{00000000-0005-0000-0000-00009A020000}"/>
    <cellStyle name="Currency 4 3 3 2 3 2" xfId="8192" xr:uid="{9CD0D0A3-058E-4CC9-85E7-9EDF66F23576}"/>
    <cellStyle name="Currency 4 3 3 2 3 2 2" xfId="28291" xr:uid="{21ABD6FD-2877-4F13-AC10-AFF8F412EF63}"/>
    <cellStyle name="Currency 4 3 3 2 3 2 3" xfId="26579" xr:uid="{26EF4EB4-B3EB-497C-99F4-C5C1ED9CAEEA}"/>
    <cellStyle name="Currency 4 3 3 2 3 2 4" xfId="18513" xr:uid="{A7E27DC1-5740-4FD9-8B5A-2CD79EACD43C}"/>
    <cellStyle name="Currency 4 3 3 2 3 3" xfId="10966" xr:uid="{171E62A5-B9F0-41BD-A8AE-BF453E83815F}"/>
    <cellStyle name="Currency 4 3 3 2 3 3 2" xfId="21346" xr:uid="{BF1B7F75-3664-4234-ADDC-6160693F3EB6}"/>
    <cellStyle name="Currency 4 3 3 2 3 4" xfId="23224" xr:uid="{0727E719-1FFD-4AC1-B2BF-2B581F2B56FE}"/>
    <cellStyle name="Currency 4 3 3 2 3 5" xfId="15680" xr:uid="{1CD90EF2-1C12-41E6-B474-9B551083592F}"/>
    <cellStyle name="Currency 4 3 3 2 4" xfId="3071" xr:uid="{00000000-0005-0000-0000-00007F030000}"/>
    <cellStyle name="Currency 4 3 3 2 5" xfId="2913" xr:uid="{00000000-0005-0000-0000-00007F030000}"/>
    <cellStyle name="Currency 4 3 3 2 5 2" xfId="4701" xr:uid="{C933AE5A-3110-4F25-9219-3C71261261B8}"/>
    <cellStyle name="Currency 4 3 3 2 5 2 2" xfId="19742" xr:uid="{341802FB-623D-4D4A-B676-FD7C2C713442}"/>
    <cellStyle name="Currency 4 3 3 2 5 3" xfId="12195" xr:uid="{E8A0A013-E669-43DA-BCDD-E3C11FD631AA}"/>
    <cellStyle name="Currency 4 3 3 2 5 3 2" xfId="22575" xr:uid="{08B06FCF-AC8E-4D7D-AE9F-E2DC8A271347}"/>
    <cellStyle name="Currency 4 3 3 2 5 4" xfId="27305" xr:uid="{0E980A2F-FC13-4220-B6E7-B0472A2568A9}"/>
    <cellStyle name="Currency 4 3 3 2 5 5" xfId="26321" xr:uid="{E293DD25-6012-4247-8A5D-C7F022435A7D}"/>
    <cellStyle name="Currency 4 3 3 2 5 6" xfId="16909" xr:uid="{706817AC-518D-4C64-AA8A-90B4B6A83556}"/>
    <cellStyle name="Currency 4 3 3 2 6" xfId="6091" xr:uid="{06825586-42AD-4A6A-BEBD-252483F7F0BA}"/>
    <cellStyle name="Currency 4 3 3 2 7" xfId="23389" xr:uid="{F48FBEA0-0E0F-420E-847F-1E446C0CC691}"/>
    <cellStyle name="Currency 4 3 3 2 8" xfId="13424" xr:uid="{1C6D2987-01F0-4501-9BDB-02191B3706E9}"/>
    <cellStyle name="Currency 4 3 3 3" xfId="1912" xr:uid="{00000000-0005-0000-0000-000008030000}"/>
    <cellStyle name="Currency 4 3 3 3 2" xfId="3837" xr:uid="{00000000-0005-0000-0000-00009C020000}"/>
    <cellStyle name="Currency 4 3 3 3 2 2" xfId="8551" xr:uid="{6106539B-211A-4438-8A72-D5B0E1A5651B}"/>
    <cellStyle name="Currency 4 3 3 3 2 2 2" xfId="29097" xr:uid="{54F1D7A5-5A3C-4A0C-BE61-8776E378E3D7}"/>
    <cellStyle name="Currency 4 3 3 3 2 2 3" xfId="27503" xr:uid="{58FB9F1A-4969-4987-BD86-C88BB3D08D5F}"/>
    <cellStyle name="Currency 4 3 3 3 2 2 4" xfId="18873" xr:uid="{396C2B64-290C-42EE-8BD7-E7B281F5714C}"/>
    <cellStyle name="Currency 4 3 3 3 2 3" xfId="11326" xr:uid="{F9C6A10F-8A78-4E22-B059-E283D4912615}"/>
    <cellStyle name="Currency 4 3 3 3 2 3 2" xfId="21706" xr:uid="{B4DBC9B4-4C89-4B7C-A9C1-60397ECEF52C}"/>
    <cellStyle name="Currency 4 3 3 3 2 4" xfId="25454" xr:uid="{5097C177-D2FE-4266-9C94-41F4D7A9E8F0}"/>
    <cellStyle name="Currency 4 3 3 3 2 5" xfId="16040" xr:uid="{089C20A2-7E77-490E-B213-00A4A7E52EA3}"/>
    <cellStyle name="Currency 4 3 3 3 3" xfId="3986" xr:uid="{00000000-0005-0000-0000-000080030000}"/>
    <cellStyle name="Currency 4 3 3 3 4" xfId="2914" xr:uid="{00000000-0005-0000-0000-000080030000}"/>
    <cellStyle name="Currency 4 3 3 3 4 2" xfId="4853" xr:uid="{7403AC3C-188C-4186-A313-864D6FF06A67}"/>
    <cellStyle name="Currency 4 3 3 3 4 2 2" xfId="19894" xr:uid="{9E1BA27D-18CB-409B-B020-DC674E4E99F9}"/>
    <cellStyle name="Currency 4 3 3 3 4 3" xfId="12347" xr:uid="{5DEEAA19-B050-41CD-8FDC-50B982043BD2}"/>
    <cellStyle name="Currency 4 3 3 3 4 3 2" xfId="22727" xr:uid="{669CB6F2-723D-446C-8339-47A87DBAD4D4}"/>
    <cellStyle name="Currency 4 3 3 3 4 4" xfId="17061" xr:uid="{CF73B35D-CA9C-4CF7-9FB2-20D3250D0BBA}"/>
    <cellStyle name="Currency 4 3 3 3 5" xfId="6092" xr:uid="{9D1379D3-CDB7-4318-AA6C-6FBE67D70313}"/>
    <cellStyle name="Currency 4 3 3 3 6" xfId="23440" xr:uid="{A1903A18-9B69-42F6-A71C-1E47A33F0398}"/>
    <cellStyle name="Currency 4 3 3 3 7" xfId="13928" xr:uid="{95E8B1BB-11A9-4EC5-A933-F7AFBD0546E9}"/>
    <cellStyle name="Currency 4 3 3 4" xfId="1910" xr:uid="{00000000-0005-0000-0000-000009030000}"/>
    <cellStyle name="Currency 4 3 3 4 2" xfId="3836" xr:uid="{00000000-0005-0000-0000-00009D020000}"/>
    <cellStyle name="Currency 4 3 3 4 2 2" xfId="8549" xr:uid="{EC759569-C14C-45F5-B35D-3C8E616F3E59}"/>
    <cellStyle name="Currency 4 3 3 4 2 2 2" xfId="29095" xr:uid="{A46999F8-D9CF-48DF-BAB6-5784AE1E034F}"/>
    <cellStyle name="Currency 4 3 3 4 2 2 3" xfId="27961" xr:uid="{C19B2FDA-7128-4869-86DA-5E6EB539EF33}"/>
    <cellStyle name="Currency 4 3 3 4 2 2 4" xfId="18871" xr:uid="{4A760EC8-E9FD-4097-A961-142682247EF1}"/>
    <cellStyle name="Currency 4 3 3 4 2 3" xfId="11324" xr:uid="{938BC39D-2A54-478B-AF68-BD58BA4EB8A2}"/>
    <cellStyle name="Currency 4 3 3 4 2 3 2" xfId="21704" xr:uid="{52B45785-6EB4-4CC7-A343-00DF14488C69}"/>
    <cellStyle name="Currency 4 3 3 4 2 4" xfId="25778" xr:uid="{98FBCBB6-F7F8-4A7D-8AD0-9A8DEB4AA09F}"/>
    <cellStyle name="Currency 4 3 3 4 2 5" xfId="16038" xr:uid="{F8B2C9F5-2E01-4B30-83CB-5015408FAF4B}"/>
    <cellStyle name="Currency 4 3 3 4 3" xfId="4015" xr:uid="{00000000-0005-0000-0000-000081030000}"/>
    <cellStyle name="Currency 4 3 3 4 4" xfId="2912" xr:uid="{00000000-0005-0000-0000-000081030000}"/>
    <cellStyle name="Currency 4 3 3 4 5" xfId="25152" xr:uid="{5C10972B-8975-4A47-BEB6-6B93D33A0FA7}"/>
    <cellStyle name="Currency 4 3 3 4 6" xfId="13926" xr:uid="{6867869A-F975-47E5-953D-E13D006C6E36}"/>
    <cellStyle name="Currency 4 3 3 5" xfId="1411" xr:uid="{00000000-0005-0000-0000-00000A030000}"/>
    <cellStyle name="Currency 4 3 3 5 2" xfId="6279" xr:uid="{23184324-7DD4-4010-AE73-2A8F01411298}"/>
    <cellStyle name="Currency 4 3 3 5 2 2" xfId="28789" xr:uid="{D71BFC65-A34E-4AF4-894D-ACA75969A4C0}"/>
    <cellStyle name="Currency 4 3 3 5 2 3" xfId="26767" xr:uid="{F7713537-62F1-4089-99B5-179895E30950}"/>
    <cellStyle name="Currency 4 3 3 5 2 4" xfId="15620" xr:uid="{AA0136E0-C9FD-4DBF-868B-8690C5354986}"/>
    <cellStyle name="Currency 4 3 3 5 3" xfId="8132" xr:uid="{79172C6D-42A4-44AA-8CE4-0C7F18ADB784}"/>
    <cellStyle name="Currency 4 3 3 5 3 2" xfId="18453" xr:uid="{973ED040-7E25-4C05-BBFD-92ECCE9E2581}"/>
    <cellStyle name="Currency 4 3 3 5 4" xfId="10906" xr:uid="{7EA408A3-A254-4D4B-B318-4DA6FA74AFDD}"/>
    <cellStyle name="Currency 4 3 3 5 4 2" xfId="21286" xr:uid="{684145F4-2035-4664-B7DD-50A6EDB5A655}"/>
    <cellStyle name="Currency 4 3 3 5 5" xfId="23715" xr:uid="{CAC1092A-F43B-41AA-9B51-9BC15AB03D71}"/>
    <cellStyle name="Currency 4 3 3 5 6" xfId="13336" xr:uid="{95239A94-8858-4FE3-912B-8D87F00F214C}"/>
    <cellStyle name="Currency 4 3 3 6" xfId="4565" xr:uid="{6C09AC62-920E-4B92-8B8C-41DBE3DB5727}"/>
    <cellStyle name="Currency 4 3 3 6 2" xfId="9281" xr:uid="{D40ACADE-5E50-4400-9DC4-44678F1CAE89}"/>
    <cellStyle name="Currency 4 3 3 6 2 2" xfId="19605" xr:uid="{5832BE3A-1BCA-430A-8375-BEDBE0B9DA11}"/>
    <cellStyle name="Currency 4 3 3 6 3" xfId="12058" xr:uid="{F61BDB8C-9380-4AB5-84D1-CC468846C86E}"/>
    <cellStyle name="Currency 4 3 3 6 3 2" xfId="22438" xr:uid="{9156FB93-0128-4235-AA39-5923DE6ACE06}"/>
    <cellStyle name="Currency 4 3 3 6 4" xfId="24982" xr:uid="{0D5727A7-FD20-4D9C-B259-DB402821B9D7}"/>
    <cellStyle name="Currency 4 3 3 6 5" xfId="26253" xr:uid="{F87DE430-E0B8-485B-B3A3-8AEBF898461B}"/>
    <cellStyle name="Currency 4 3 3 6 6" xfId="16772" xr:uid="{01700BAC-D550-4014-ABA7-F8C206B154B5}"/>
    <cellStyle name="Currency 4 3 3 7" xfId="5461" xr:uid="{5C20BF41-C581-4E84-A8B5-2879147E2726}"/>
    <cellStyle name="Currency 4 3 3 7 2" xfId="27831" xr:uid="{13CACBE5-0DD9-48F3-ADC7-758F5CD00F4E}"/>
    <cellStyle name="Currency 4 3 3 7 3" xfId="27396" xr:uid="{2552E06E-6FC1-49FA-9105-935F576D0065}"/>
    <cellStyle name="Currency 4 3 3 7 4" xfId="14558" xr:uid="{19292B83-87EE-42BD-89C0-6E00F1F8684E}"/>
    <cellStyle name="Currency 4 3 3 8" xfId="7072" xr:uid="{CF4E473A-B34B-47FB-B694-7D57FFD9EA09}"/>
    <cellStyle name="Currency 4 3 3 8 2" xfId="17391" xr:uid="{56DF7027-8884-4522-897E-BC8E7BB4009E}"/>
    <cellStyle name="Currency 4 3 3 9" xfId="9844" xr:uid="{1EFC1FFF-234D-441E-92AF-64C07F7FEF98}"/>
    <cellStyle name="Currency 4 3 3 9 2" xfId="20224" xr:uid="{69017883-34D5-41DD-B80E-6AC534268D9E}"/>
    <cellStyle name="Currency 4 3 4" xfId="1470" xr:uid="{00000000-0005-0000-0000-00000B030000}"/>
    <cellStyle name="Currency 4 3 4 10" xfId="13422" xr:uid="{29E89165-FCD6-4AC7-A8EA-17BA4F189EAC}"/>
    <cellStyle name="Currency 4 3 4 2" xfId="1913" xr:uid="{00000000-0005-0000-0000-00000C030000}"/>
    <cellStyle name="Currency 4 3 4 2 2" xfId="3838" xr:uid="{00000000-0005-0000-0000-0000A0020000}"/>
    <cellStyle name="Currency 4 3 4 2 2 2" xfId="8552" xr:uid="{4C4FBCEC-6C72-4320-B6B3-564319C8F9B0}"/>
    <cellStyle name="Currency 4 3 4 2 2 2 2" xfId="29098" xr:uid="{70058152-BB35-4A20-B45F-CAA2FCA1938D}"/>
    <cellStyle name="Currency 4 3 4 2 2 2 3" xfId="27688" xr:uid="{6E648EA7-2CBD-4560-9D44-DFF8F1CCBE73}"/>
    <cellStyle name="Currency 4 3 4 2 2 2 4" xfId="18874" xr:uid="{19D39A6D-124B-4925-8475-0BDAC417F51F}"/>
    <cellStyle name="Currency 4 3 4 2 2 3" xfId="11327" xr:uid="{16AD81D6-1924-4F27-BC93-6CB59BFD47A0}"/>
    <cellStyle name="Currency 4 3 4 2 2 3 2" xfId="21707" xr:uid="{05D6BFD6-108E-4EA0-9B9B-DB58C3B7992F}"/>
    <cellStyle name="Currency 4 3 4 2 2 4" xfId="24177" xr:uid="{9779390A-EB69-42F2-B4D5-666A772F067A}"/>
    <cellStyle name="Currency 4 3 4 2 2 5" xfId="16041" xr:uid="{D15B3CED-D576-4352-B23F-97DFF5C41A6C}"/>
    <cellStyle name="Currency 4 3 4 2 3" xfId="3951" xr:uid="{00000000-0005-0000-0000-000083030000}"/>
    <cellStyle name="Currency 4 3 4 2 4" xfId="2916" xr:uid="{00000000-0005-0000-0000-000083030000}"/>
    <cellStyle name="Currency 4 3 4 2 5" xfId="23503" xr:uid="{C0208703-AEED-4D36-B0B1-A2CBA7355215}"/>
    <cellStyle name="Currency 4 3 4 2 6" xfId="13929" xr:uid="{66E02E18-5115-4FB1-8AE6-3F539DD0F08C}"/>
    <cellStyle name="Currency 4 3 4 3" xfId="2917" xr:uid="{00000000-0005-0000-0000-000084030000}"/>
    <cellStyle name="Currency 4 3 4 3 2" xfId="5097" xr:uid="{64266EF1-A61D-412E-9705-2345108B1693}"/>
    <cellStyle name="Currency 4 3 4 3 2 2" xfId="9729" xr:uid="{6AF6FD8E-4C17-46CC-9E24-E291A35487C6}"/>
    <cellStyle name="Currency 4 3 4 3 2 2 2" xfId="20107" xr:uid="{EB7EF2C5-8E46-4165-8521-974B21E06257}"/>
    <cellStyle name="Currency 4 3 4 3 2 3" xfId="12560" xr:uid="{313CC1C8-12DD-4FCB-A723-CB696DBB2D1A}"/>
    <cellStyle name="Currency 4 3 4 3 2 3 2" xfId="22940" xr:uid="{5919370D-AAAD-4169-95E7-10EA887E9EA9}"/>
    <cellStyle name="Currency 4 3 4 3 2 4" xfId="27824" xr:uid="{C3D2653E-64C1-4AC6-BCDB-9F7CDA353B23}"/>
    <cellStyle name="Currency 4 3 4 3 2 5" xfId="27331" xr:uid="{E5BCC294-7F05-4806-8115-2357A12D62FE}"/>
    <cellStyle name="Currency 4 3 4 3 2 6" xfId="17274" xr:uid="{53EDFD92-FB29-4248-BA5A-DA8FC5C8ABCA}"/>
    <cellStyle name="Currency 4 3 4 3 3" xfId="25068" xr:uid="{DE8E8C15-7697-4DDC-94E1-A4E1B859A634}"/>
    <cellStyle name="Currency 4 3 4 4" xfId="2915" xr:uid="{00000000-0005-0000-0000-000085030000}"/>
    <cellStyle name="Currency 4 3 4 5" xfId="4699" xr:uid="{8394D753-ACC5-47FC-96FF-DEED16252855}"/>
    <cellStyle name="Currency 4 3 4 5 2" xfId="9409" xr:uid="{0EB05E42-DE13-4561-A448-1B60A6F5C5FA}"/>
    <cellStyle name="Currency 4 3 4 5 2 2" xfId="19740" xr:uid="{C7792EC6-6080-4475-B070-89571DE4CB72}"/>
    <cellStyle name="Currency 4 3 4 5 3" xfId="12193" xr:uid="{0C1C6EDF-80BB-45BF-8DA6-C651CFCB329B}"/>
    <cellStyle name="Currency 4 3 4 5 3 2" xfId="22573" xr:uid="{86A54BF8-009B-4F04-9F00-6F3C50B89C8A}"/>
    <cellStyle name="Currency 4 3 4 5 4" xfId="28080" xr:uid="{4FEFC04A-B43C-493D-B6C1-FE3CAC2788C8}"/>
    <cellStyle name="Currency 4 3 4 5 5" xfId="28805" xr:uid="{5B04C4B3-2D59-4A68-863D-A6BE1DAA02FE}"/>
    <cellStyle name="Currency 4 3 4 5 6" xfId="16907" xr:uid="{70B5515B-7EC4-4A39-9FF5-C0C95B3EE728}"/>
    <cellStyle name="Currency 4 3 4 6" xfId="5462" xr:uid="{62BC4C0F-9CC5-4DE5-9F08-846985C60564}"/>
    <cellStyle name="Currency 4 3 4 6 2" xfId="14559" xr:uid="{E906979F-094F-45B0-9B54-CDC2622BC44D}"/>
    <cellStyle name="Currency 4 3 4 7" xfId="7073" xr:uid="{64B6EFEA-871E-49FF-9D8B-D630ADF8A481}"/>
    <cellStyle name="Currency 4 3 4 7 2" xfId="17392" xr:uid="{F7923FAA-FB7E-4C21-A4F0-7F3D976E8220}"/>
    <cellStyle name="Currency 4 3 4 8" xfId="9845" xr:uid="{C03E54B4-E4AD-43D4-B74B-67F8177EF83C}"/>
    <cellStyle name="Currency 4 3 4 8 2" xfId="20225" xr:uid="{D6E0C603-19C2-49C4-8A63-D6AB635EC1B6}"/>
    <cellStyle name="Currency 4 3 4 9" xfId="24313" xr:uid="{6B73676C-B415-4894-91A7-F3CE7457EF8F}"/>
    <cellStyle name="Currency 4 3 5" xfId="1914" xr:uid="{00000000-0005-0000-0000-00000D030000}"/>
    <cellStyle name="Currency 4 3 5 2" xfId="3839" xr:uid="{00000000-0005-0000-0000-0000A1020000}"/>
    <cellStyle name="Currency 4 3 5 2 2" xfId="8553" xr:uid="{6EF5DC7E-4E26-4309-BA06-BE90A2A287DA}"/>
    <cellStyle name="Currency 4 3 5 2 2 2" xfId="29099" xr:uid="{ECD8D52A-0381-4064-B11D-356F7E46401C}"/>
    <cellStyle name="Currency 4 3 5 2 2 3" xfId="28071" xr:uid="{001A1CDA-866C-438A-BDDA-0AE80523E061}"/>
    <cellStyle name="Currency 4 3 5 2 2 4" xfId="18875" xr:uid="{26356459-786B-40C0-AA0E-399A627B7880}"/>
    <cellStyle name="Currency 4 3 5 2 3" xfId="11328" xr:uid="{B59B0156-F63A-4E2F-9CA6-05BFE08A0725}"/>
    <cellStyle name="Currency 4 3 5 2 3 2" xfId="21708" xr:uid="{AAEBC7F4-EDA8-478D-BF4B-9D407AA161C6}"/>
    <cellStyle name="Currency 4 3 5 2 4" xfId="23882" xr:uid="{1D22BCD0-B03D-4BF4-A9FB-65D2A4CBD84F}"/>
    <cellStyle name="Currency 4 3 5 2 5" xfId="16042" xr:uid="{BD549515-9F29-44B5-B2C2-6B7F83F27C9E}"/>
    <cellStyle name="Currency 4 3 5 3" xfId="3883" xr:uid="{00000000-0005-0000-0000-000086030000}"/>
    <cellStyle name="Currency 4 3 5 4" xfId="2918" xr:uid="{00000000-0005-0000-0000-000086030000}"/>
    <cellStyle name="Currency 4 3 5 4 2" xfId="4854" xr:uid="{D0B1476F-7534-433E-AEFC-F565ECC79A75}"/>
    <cellStyle name="Currency 4 3 5 4 2 2" xfId="19895" xr:uid="{C05DD5C0-7C77-49C3-B9B0-D1E897D7EB61}"/>
    <cellStyle name="Currency 4 3 5 4 3" xfId="12348" xr:uid="{9D196215-A293-4D38-AF1C-FD24F950EEF7}"/>
    <cellStyle name="Currency 4 3 5 4 3 2" xfId="22728" xr:uid="{71A5A6D4-DF55-4917-92EB-7178CBDC3F78}"/>
    <cellStyle name="Currency 4 3 5 4 4" xfId="17062" xr:uid="{D3C97128-62F0-4678-8ECB-48386B26F4E2}"/>
    <cellStyle name="Currency 4 3 5 5" xfId="6093" xr:uid="{AA654712-43A0-4C4F-B091-CBFACA28F834}"/>
    <cellStyle name="Currency 4 3 5 6" xfId="25439" xr:uid="{AD4959B4-682F-49B8-B310-71524F09DE28}"/>
    <cellStyle name="Currency 4 3 5 7" xfId="13930" xr:uid="{D9FAB381-4828-4018-BB0B-2A2C6CE668AC}"/>
    <cellStyle name="Currency 4 3 6" xfId="1667" xr:uid="{00000000-0005-0000-0000-00000E030000}"/>
    <cellStyle name="Currency 4 3 6 2" xfId="3759" xr:uid="{00000000-0005-0000-0000-0000A2020000}"/>
    <cellStyle name="Currency 4 3 6 2 2" xfId="8374" xr:uid="{845C92E0-5C32-4630-9745-617A4007C714}"/>
    <cellStyle name="Currency 4 3 6 2 2 2" xfId="26093" xr:uid="{4D844B59-B27D-4DC2-98DE-B2CF751C443F}"/>
    <cellStyle name="Currency 4 3 6 2 2 3" xfId="28475" xr:uid="{448A5DF7-486C-477D-AB59-1FFF4BF3AFBD}"/>
    <cellStyle name="Currency 4 3 6 2 2 4" xfId="18695" xr:uid="{78DB37F5-8824-4BC0-A1CA-EF3B6868672C}"/>
    <cellStyle name="Currency 4 3 6 2 3" xfId="11148" xr:uid="{6289928F-B2D3-4699-A66D-04DCBDB2B72E}"/>
    <cellStyle name="Currency 4 3 6 2 3 2" xfId="21528" xr:uid="{8CF1A992-BDD9-46B2-811A-1D0688581531}"/>
    <cellStyle name="Currency 4 3 6 2 4" xfId="23158" xr:uid="{77F81849-9B4E-45F6-A95A-751242E69D65}"/>
    <cellStyle name="Currency 4 3 6 2 5" xfId="15862" xr:uid="{26C8ACDC-0EE9-4490-8988-25C0F8ACB943}"/>
    <cellStyle name="Currency 4 3 6 3" xfId="3912" xr:uid="{00000000-0005-0000-0000-000087030000}"/>
    <cellStyle name="Currency 4 3 6 4" xfId="2919" xr:uid="{00000000-0005-0000-0000-000087030000}"/>
    <cellStyle name="Currency 4 3 6 5" xfId="25486" xr:uid="{852694EE-CA1F-4B30-B640-9E3D5E3D2673}"/>
    <cellStyle name="Currency 4 3 6 6" xfId="13697" xr:uid="{A95BAE3B-3FDF-4E8C-9BB2-037828D36378}"/>
    <cellStyle name="Currency 4 3 7" xfId="1043" xr:uid="{00000000-0005-0000-0000-00000F030000}"/>
    <cellStyle name="Currency 4 3 7 2" xfId="3449" xr:uid="{00000000-0005-0000-0000-0000A3020000}"/>
    <cellStyle name="Currency 4 3 7 2 2" xfId="7969" xr:uid="{D1BD0BDA-4569-416F-9FCB-AB03E7C51647}"/>
    <cellStyle name="Currency 4 3 7 2 2 2" xfId="18290" xr:uid="{E5BD8340-CA5A-47D5-A080-070DB44D3781}"/>
    <cellStyle name="Currency 4 3 7 2 3" xfId="10743" xr:uid="{481EBC9B-0C13-4B06-A236-3749C3505679}"/>
    <cellStyle name="Currency 4 3 7 2 3 2" xfId="21123" xr:uid="{B7CCA254-C568-4295-9FD6-9AB09EBF394B}"/>
    <cellStyle name="Currency 4 3 7 2 4" xfId="27418" xr:uid="{BB55172A-2480-446E-A7FD-FCD57E168F50}"/>
    <cellStyle name="Currency 4 3 7 2 5" xfId="28926" xr:uid="{014D5470-4FD6-4747-997B-C0BC3B4E5133}"/>
    <cellStyle name="Currency 4 3 7 2 6" xfId="15457" xr:uid="{196DA570-7238-4A29-B07D-21ED05D5D21D}"/>
    <cellStyle name="Currency 4 3 7 3" xfId="4025" xr:uid="{00000000-0005-0000-0000-000088030000}"/>
    <cellStyle name="Currency 4 3 7 4" xfId="2905" xr:uid="{00000000-0005-0000-0000-000088030000}"/>
    <cellStyle name="Currency 4 3 7 5" xfId="25331" xr:uid="{1E8461BC-E5D3-4C1F-B34B-7544D34B4AB9}"/>
    <cellStyle name="Currency 4 3 7 6" xfId="13173" xr:uid="{3AB0D323-9F15-4E84-A940-F307DA14FDB1}"/>
    <cellStyle name="Currency 4 3 8" xfId="973" xr:uid="{00000000-0005-0000-0000-000010030000}"/>
    <cellStyle name="Currency 4 3 8 2" xfId="7726" xr:uid="{7B7D970B-D3FA-4D28-B3EE-40E57AAFB4D2}"/>
    <cellStyle name="Currency 4 3 8 2 2" xfId="18046" xr:uid="{5AC9F922-8E3C-494D-A42F-C11504D1A76B}"/>
    <cellStyle name="Currency 4 3 8 3" xfId="10499" xr:uid="{45E02F72-91C0-42F1-B38F-F1BE00A11F0A}"/>
    <cellStyle name="Currency 4 3 8 3 2" xfId="20879" xr:uid="{6C646EF1-C48A-4B4E-91F2-FA22F95E439C}"/>
    <cellStyle name="Currency 4 3 8 4" xfId="24898" xr:uid="{7AB02088-9F08-42AA-80EB-5F8770B6D3C7}"/>
    <cellStyle name="Currency 4 3 8 5" xfId="27533" xr:uid="{F3B47CD5-BE6D-46DF-A603-1495E39EC75C}"/>
    <cellStyle name="Currency 4 3 8 6" xfId="15213" xr:uid="{1102C1E7-6DE8-4A66-936C-EAA644C168CC}"/>
    <cellStyle name="Currency 4 3 9" xfId="4312" xr:uid="{F6440F94-C47D-414D-A357-1C921E4BAAB5}"/>
    <cellStyle name="Currency 4 3 9 2" xfId="9086" xr:uid="{7251F130-5C2F-449F-9841-844CC16FCD3E}"/>
    <cellStyle name="Currency 4 3 9 2 2" xfId="19410" xr:uid="{683C578B-5F28-4456-AD90-E3C94B24A73D}"/>
    <cellStyle name="Currency 4 3 9 3" xfId="11863" xr:uid="{0D8ABE70-26FD-4FD7-89BE-2E637D0579B8}"/>
    <cellStyle name="Currency 4 3 9 3 2" xfId="22243" xr:uid="{6C997805-9400-4EE6-B947-777D0F1A500C}"/>
    <cellStyle name="Currency 4 3 9 4" xfId="27279" xr:uid="{C91CDDDD-DD24-42A3-9205-D0B191FD24AD}"/>
    <cellStyle name="Currency 4 3 9 5" xfId="26189" xr:uid="{D41F0AD0-7053-4176-A1F4-049CEE73682B}"/>
    <cellStyle name="Currency 4 3 9 6" xfId="16577" xr:uid="{BC2A8557-04C4-42FC-B92E-8B10A9EF2B19}"/>
    <cellStyle name="Currency 4 4" xfId="405" xr:uid="{00000000-0005-0000-0000-000011030000}"/>
    <cellStyle name="Currency 4 4 10" xfId="7074" xr:uid="{2BE1F74C-A0A3-44E4-BBFB-275E2D2371CB}"/>
    <cellStyle name="Currency 4 4 10 2" xfId="17393" xr:uid="{82224F2B-26C6-4977-87E0-12AD7435E460}"/>
    <cellStyle name="Currency 4 4 11" xfId="9846" xr:uid="{4A14B791-42CD-4DED-93CB-944428C88041}"/>
    <cellStyle name="Currency 4 4 11 2" xfId="20226" xr:uid="{CEC30D6B-536B-45F1-B393-4B6090E07549}"/>
    <cellStyle name="Currency 4 4 12" xfId="25366" xr:uid="{D5B1AC51-893C-47B5-93E5-2DC46DF230F8}"/>
    <cellStyle name="Currency 4 4 13" xfId="12751" xr:uid="{63E74EDC-8133-47E0-A4C0-867AAC453B50}"/>
    <cellStyle name="Currency 4 4 2" xfId="406" xr:uid="{00000000-0005-0000-0000-000012030000}"/>
    <cellStyle name="Currency 4 4 2 10" xfId="9847" xr:uid="{80032230-1993-4601-A968-CDC837D667A0}"/>
    <cellStyle name="Currency 4 4 2 10 2" xfId="20227" xr:uid="{BE5C88E7-F692-47E1-9601-26930EE0E015}"/>
    <cellStyle name="Currency 4 4 2 11" xfId="23512" xr:uid="{0CB0252F-7461-405C-BC45-B11983FCFA05}"/>
    <cellStyle name="Currency 4 4 2 12" xfId="12842" xr:uid="{659E2A58-A667-4B4D-8370-52E93C739FE1}"/>
    <cellStyle name="Currency 4 4 2 2" xfId="1113" xr:uid="{00000000-0005-0000-0000-000013030000}"/>
    <cellStyle name="Currency 4 4 2 2 10" xfId="13426" xr:uid="{678F0693-8129-40E1-B135-745FAB9920AC}"/>
    <cellStyle name="Currency 4 4 2 2 2" xfId="1916" xr:uid="{00000000-0005-0000-0000-000014030000}"/>
    <cellStyle name="Currency 4 4 2 2 2 2" xfId="3841" xr:uid="{00000000-0005-0000-0000-0000A7020000}"/>
    <cellStyle name="Currency 4 4 2 2 2 2 2" xfId="8555" xr:uid="{E3684FEC-1DDA-4C45-AF4E-4BBC99A8A9C0}"/>
    <cellStyle name="Currency 4 4 2 2 2 2 2 2" xfId="29101" xr:uid="{5DF3F602-1224-4A4C-9A20-7A2BCC33946D}"/>
    <cellStyle name="Currency 4 4 2 2 2 2 2 3" xfId="26463" xr:uid="{ED152DCA-034D-4EF9-9A88-6C5083474056}"/>
    <cellStyle name="Currency 4 4 2 2 2 2 2 4" xfId="18877" xr:uid="{E8446E38-FA65-4FB9-A07D-E11534372ACF}"/>
    <cellStyle name="Currency 4 4 2 2 2 2 3" xfId="11330" xr:uid="{D7B241E4-ABAE-4B03-84A3-6E65A26D997D}"/>
    <cellStyle name="Currency 4 4 2 2 2 2 3 2" xfId="21710" xr:uid="{8643A669-3472-4643-A031-F155A43E6AFF}"/>
    <cellStyle name="Currency 4 4 2 2 2 2 4" xfId="26028" xr:uid="{5D032007-94D9-48E7-B500-00723B575E03}"/>
    <cellStyle name="Currency 4 4 2 2 2 2 5" xfId="16044" xr:uid="{1683A934-591A-4614-9BE7-6CF12BA4D9CC}"/>
    <cellStyle name="Currency 4 4 2 2 2 3" xfId="3069" xr:uid="{00000000-0005-0000-0000-00008C030000}"/>
    <cellStyle name="Currency 4 4 2 2 2 4" xfId="2923" xr:uid="{00000000-0005-0000-0000-00008C030000}"/>
    <cellStyle name="Currency 4 4 2 2 2 5" xfId="25765" xr:uid="{3515B59F-E3A9-47FB-832F-38BB8B20FC86}"/>
    <cellStyle name="Currency 4 4 2 2 2 6" xfId="13932" xr:uid="{16491DC8-280F-4E15-8847-7357F9199B2F}"/>
    <cellStyle name="Currency 4 4 2 2 3" xfId="1474" xr:uid="{00000000-0005-0000-0000-000015030000}"/>
    <cellStyle name="Currency 4 4 2 2 3 2" xfId="2924" xr:uid="{00000000-0005-0000-0000-00008D030000}"/>
    <cellStyle name="Currency 4 4 2 2 3 2 2" xfId="5062" xr:uid="{D3D031FE-16AB-4C87-B5B8-C1A5F9D4C0D7}"/>
    <cellStyle name="Currency 4 4 2 2 3 2 2 2" xfId="20095" xr:uid="{99806457-ACE0-4057-9EA8-6A58B7DD66A8}"/>
    <cellStyle name="Currency 4 4 2 2 3 2 3" xfId="12548" xr:uid="{E9E36381-5261-4511-8D02-484631D3800C}"/>
    <cellStyle name="Currency 4 4 2 2 3 2 3 2" xfId="22928" xr:uid="{51AA0516-1FDF-4403-8E90-103959B88BDA}"/>
    <cellStyle name="Currency 4 4 2 2 3 2 4" xfId="28783" xr:uid="{D80AC71D-892B-4B21-96B5-D782C6809D9B}"/>
    <cellStyle name="Currency 4 4 2 2 3 2 5" xfId="27994" xr:uid="{EB40D05B-0B14-4B38-9B40-E78A1495726B}"/>
    <cellStyle name="Currency 4 4 2 2 3 2 6" xfId="17262" xr:uid="{EC0D44BF-ABF3-4100-9B99-193259B82F3E}"/>
    <cellStyle name="Currency 4 4 2 2 3 3" xfId="25435" xr:uid="{DF88FE12-7686-41BF-8C1C-5B81A8954B29}"/>
    <cellStyle name="Currency 4 4 2 2 4" xfId="2922" xr:uid="{00000000-0005-0000-0000-00008E030000}"/>
    <cellStyle name="Currency 4 4 2 2 4 2" xfId="27221" xr:uid="{7891E2F3-41D9-4B6F-B512-02201ED0EE98}"/>
    <cellStyle name="Currency 4 4 2 2 4 3" xfId="26592" xr:uid="{34959DC7-EB47-47D3-B697-E35D65A93DC8}"/>
    <cellStyle name="Currency 4 4 2 2 5" xfId="4702" xr:uid="{7D43B58F-E5D7-4880-A70B-F553BC5FC5BB}"/>
    <cellStyle name="Currency 4 4 2 2 5 2" xfId="9411" xr:uid="{9D4D0AE4-B3E7-44FA-9868-5E63182EC679}"/>
    <cellStyle name="Currency 4 4 2 2 5 2 2" xfId="19743" xr:uid="{9B00BFCB-358B-4BC2-A16C-70D7F73ADEE9}"/>
    <cellStyle name="Currency 4 4 2 2 5 3" xfId="12196" xr:uid="{13D76B6E-150E-49B5-A7AB-57A7A0C48B51}"/>
    <cellStyle name="Currency 4 4 2 2 5 3 2" xfId="22576" xr:uid="{901041FA-D798-4F6F-82E3-FB2BB9E2C3CA}"/>
    <cellStyle name="Currency 4 4 2 2 5 4" xfId="28376" xr:uid="{680039DF-3A18-4EFF-8601-0F2FD300D38A}"/>
    <cellStyle name="Currency 4 4 2 2 5 5" xfId="27559" xr:uid="{69DE7233-AC61-4E71-ABD7-4309D1987335}"/>
    <cellStyle name="Currency 4 4 2 2 5 6" xfId="16910" xr:uid="{7F57D95A-009F-404F-8D80-56F0AA0B2AA5}"/>
    <cellStyle name="Currency 4 4 2 2 6" xfId="5465" xr:uid="{9814EED5-426C-4298-87DC-C667305285CB}"/>
    <cellStyle name="Currency 4 4 2 2 6 2" xfId="26145" xr:uid="{78F19FD2-EE07-4AE3-898C-5114E260CCC6}"/>
    <cellStyle name="Currency 4 4 2 2 6 3" xfId="28817" xr:uid="{8AF7E9DE-5AF9-43ED-82E3-52A5A401F9E5}"/>
    <cellStyle name="Currency 4 4 2 2 6 4" xfId="14562" xr:uid="{FF2B9E3B-B12B-4B89-8764-28DBEA12D51B}"/>
    <cellStyle name="Currency 4 4 2 2 7" xfId="7076" xr:uid="{64F202B7-8B5E-469D-AC56-ABF62194C5FF}"/>
    <cellStyle name="Currency 4 4 2 2 7 2" xfId="17395" xr:uid="{CB421C0D-9F4C-4C43-995E-ED7C2F1228C7}"/>
    <cellStyle name="Currency 4 4 2 2 8" xfId="9848" xr:uid="{CF9E5306-39C6-4D9F-9501-C55233E6999D}"/>
    <cellStyle name="Currency 4 4 2 2 8 2" xfId="20228" xr:uid="{B7CE7896-955F-4882-A22C-4C2439D0A135}"/>
    <cellStyle name="Currency 4 4 2 2 9" xfId="23353" xr:uid="{E3675F74-FD5A-499A-9B26-58C2B31361FC}"/>
    <cellStyle name="Currency 4 4 2 3" xfId="1917" xr:uid="{00000000-0005-0000-0000-000016030000}"/>
    <cellStyle name="Currency 4 4 2 3 2" xfId="3842" xr:uid="{00000000-0005-0000-0000-0000A8020000}"/>
    <cellStyle name="Currency 4 4 2 3 2 2" xfId="8556" xr:uid="{5758B5C1-F2C8-4407-926F-834770690BA0}"/>
    <cellStyle name="Currency 4 4 2 3 2 2 2" xfId="29102" xr:uid="{75B94C93-52EC-4EC7-B2CE-72A6E889C08F}"/>
    <cellStyle name="Currency 4 4 2 3 2 2 3" xfId="26827" xr:uid="{544CF3C2-A07F-4A4B-8DBD-30FC161C5945}"/>
    <cellStyle name="Currency 4 4 2 3 2 2 4" xfId="18878" xr:uid="{88ECE2AA-2104-4C92-A9F1-843590F5BE6D}"/>
    <cellStyle name="Currency 4 4 2 3 2 3" xfId="11331" xr:uid="{2E327D16-9E96-4394-91D4-71025761BDA6}"/>
    <cellStyle name="Currency 4 4 2 3 2 3 2" xfId="21711" xr:uid="{93178191-6A8F-4A54-8605-AAAC2AD19665}"/>
    <cellStyle name="Currency 4 4 2 3 2 4" xfId="23571" xr:uid="{3C0F2C7A-E2B9-4BDB-8246-91B4F127B5BF}"/>
    <cellStyle name="Currency 4 4 2 3 2 5" xfId="16045" xr:uid="{5935E331-DAC4-4C0B-A7B9-E551F3E43684}"/>
    <cellStyle name="Currency 4 4 2 3 3" xfId="4016" xr:uid="{00000000-0005-0000-0000-00008F030000}"/>
    <cellStyle name="Currency 4 4 2 3 4" xfId="2925" xr:uid="{00000000-0005-0000-0000-00008F030000}"/>
    <cellStyle name="Currency 4 4 2 3 4 2" xfId="4855" xr:uid="{D1AB68EF-3699-476C-BC27-121F2C721FD7}"/>
    <cellStyle name="Currency 4 4 2 3 4 2 2" xfId="19896" xr:uid="{9556453B-B7DF-4C8B-9EA3-495C7709C65D}"/>
    <cellStyle name="Currency 4 4 2 3 4 3" xfId="12349" xr:uid="{D5E1AE2D-FA35-495E-A40A-8143E5075879}"/>
    <cellStyle name="Currency 4 4 2 3 4 3 2" xfId="22729" xr:uid="{634B5E40-89ED-4DAE-9F45-C6AF4C2E2246}"/>
    <cellStyle name="Currency 4 4 2 3 4 4" xfId="17063" xr:uid="{658520DB-592D-452F-BAAE-8FA6C1A9C3D2}"/>
    <cellStyle name="Currency 4 4 2 3 5" xfId="6094" xr:uid="{8BE42478-52AB-471B-B7F4-354E7981AF64}"/>
    <cellStyle name="Currency 4 4 2 3 6" xfId="23850" xr:uid="{F530626A-9270-4936-BCB5-2A413B51B865}"/>
    <cellStyle name="Currency 4 4 2 3 7" xfId="13933" xr:uid="{13A1D5F5-D46F-4D4E-86EE-33C67B02FBA0}"/>
    <cellStyle name="Currency 4 4 2 4" xfId="1915" xr:uid="{00000000-0005-0000-0000-000017030000}"/>
    <cellStyle name="Currency 4 4 2 4 2" xfId="3840" xr:uid="{00000000-0005-0000-0000-0000A9020000}"/>
    <cellStyle name="Currency 4 4 2 4 2 2" xfId="8554" xr:uid="{70B7B70A-3029-4CB3-B7FE-93CDE1F7AAF1}"/>
    <cellStyle name="Currency 4 4 2 4 2 2 2" xfId="29100" xr:uid="{6C337F52-4776-4F96-A88A-52BB41A96309}"/>
    <cellStyle name="Currency 4 4 2 4 2 2 3" xfId="28880" xr:uid="{8AF38620-1BA9-4B34-92DF-6805789C7B22}"/>
    <cellStyle name="Currency 4 4 2 4 2 2 4" xfId="18876" xr:uid="{910E7489-0D57-4628-B652-BA7C71D68E02}"/>
    <cellStyle name="Currency 4 4 2 4 2 3" xfId="11329" xr:uid="{B2290673-28A2-41D9-9100-24BEA6DC72C4}"/>
    <cellStyle name="Currency 4 4 2 4 2 3 2" xfId="21709" xr:uid="{7AB191E0-BE19-472C-BA77-9E5B3DAC2697}"/>
    <cellStyle name="Currency 4 4 2 4 2 4" xfId="23979" xr:uid="{D1854CD7-280D-4D18-B0FF-F6746205835B}"/>
    <cellStyle name="Currency 4 4 2 4 2 5" xfId="16043" xr:uid="{572630E2-1A00-4DC4-B2E2-CB66EDE7ACEB}"/>
    <cellStyle name="Currency 4 4 2 4 3" xfId="3881" xr:uid="{00000000-0005-0000-0000-000090030000}"/>
    <cellStyle name="Currency 4 4 2 4 4" xfId="2926" xr:uid="{00000000-0005-0000-0000-000090030000}"/>
    <cellStyle name="Currency 4 4 2 4 5" xfId="25510" xr:uid="{2D10A01A-6F67-4B51-A5CD-99B55EF9078E}"/>
    <cellStyle name="Currency 4 4 2 4 6" xfId="13931" xr:uid="{D7B633F5-B1B2-4506-BD97-D56CA68A5997}"/>
    <cellStyle name="Currency 4 4 2 5" xfId="1407" xr:uid="{00000000-0005-0000-0000-000018030000}"/>
    <cellStyle name="Currency 4 4 2 5 2" xfId="3584" xr:uid="{00000000-0005-0000-0000-0000AA020000}"/>
    <cellStyle name="Currency 4 4 2 5 2 2" xfId="8112" xr:uid="{9C1ABDBF-26F5-4709-846F-A043982532D2}"/>
    <cellStyle name="Currency 4 4 2 5 2 2 2" xfId="18433" xr:uid="{B72110AB-C15E-40E3-A05D-D2569476B269}"/>
    <cellStyle name="Currency 4 4 2 5 2 3" xfId="10886" xr:uid="{53EB26BD-5299-4849-B54F-612A69666701}"/>
    <cellStyle name="Currency 4 4 2 5 2 3 2" xfId="21266" xr:uid="{29C51F56-A1C9-4C2A-BB57-A817383566DA}"/>
    <cellStyle name="Currency 4 4 2 5 2 4" xfId="28870" xr:uid="{48CDC651-07AD-4C6C-868B-109B567B8656}"/>
    <cellStyle name="Currency 4 4 2 5 2 5" xfId="28954" xr:uid="{39A50DB4-83E3-4BDE-9BAA-28C62F581F80}"/>
    <cellStyle name="Currency 4 4 2 5 2 6" xfId="15600" xr:uid="{9DE1DB41-C8ED-4693-A822-F386C5886F98}"/>
    <cellStyle name="Currency 4 4 2 5 3" xfId="3985" xr:uid="{00000000-0005-0000-0000-000091030000}"/>
    <cellStyle name="Currency 4 4 2 5 4" xfId="2921" xr:uid="{00000000-0005-0000-0000-000091030000}"/>
    <cellStyle name="Currency 4 4 2 5 5" xfId="25200" xr:uid="{CED03E87-2DC8-487D-A835-421645E9B8F3}"/>
    <cellStyle name="Currency 4 4 2 5 6" xfId="13316" xr:uid="{FDF03C39-01C7-4566-97AB-C1A87CAD746B}"/>
    <cellStyle name="Currency 4 4 2 6" xfId="1006" xr:uid="{00000000-0005-0000-0000-000019030000}"/>
    <cellStyle name="Currency 4 4 2 6 2" xfId="7796" xr:uid="{6575C519-B208-4734-A13E-5A4C457C753D}"/>
    <cellStyle name="Currency 4 4 2 6 2 2" xfId="18117" xr:uid="{E2930B2B-42E1-4D47-BA76-159C57926E17}"/>
    <cellStyle name="Currency 4 4 2 6 3" xfId="10570" xr:uid="{50DC45FF-2192-42E6-9616-494F261907B2}"/>
    <cellStyle name="Currency 4 4 2 6 3 2" xfId="20950" xr:uid="{FE4BE11A-226E-4B18-9DE8-1A708C61CB75}"/>
    <cellStyle name="Currency 4 4 2 6 4" xfId="25020" xr:uid="{C5917EE2-D03C-4C20-8B52-FA7113684A1B}"/>
    <cellStyle name="Currency 4 4 2 6 5" xfId="28715" xr:uid="{0189B115-8B12-4817-B3F7-9202BF50D067}"/>
    <cellStyle name="Currency 4 4 2 6 6" xfId="15284" xr:uid="{464EFD0C-647B-49BF-A7A5-F7CD60C71F66}"/>
    <cellStyle name="Currency 4 4 2 7" xfId="4260" xr:uid="{644C5139-8169-4C87-AC3C-178A56D799E7}"/>
    <cellStyle name="Currency 4 4 2 7 2" xfId="9034" xr:uid="{15D58B9F-671E-435C-BB23-1332226CF865}"/>
    <cellStyle name="Currency 4 4 2 7 2 2" xfId="19358" xr:uid="{888A8F60-FFFE-4D5C-82C7-0649130A7CD3}"/>
    <cellStyle name="Currency 4 4 2 7 3" xfId="11811" xr:uid="{786D4B55-7967-46D9-A053-CD11405FA384}"/>
    <cellStyle name="Currency 4 4 2 7 3 2" xfId="22191" xr:uid="{67297FAB-7047-438E-B9A6-4DF48F6A960B}"/>
    <cellStyle name="Currency 4 4 2 7 4" xfId="27880" xr:uid="{0340658A-DDB7-45F3-B870-5E1C86A6B4AC}"/>
    <cellStyle name="Currency 4 4 2 7 5" xfId="28765" xr:uid="{95A748AD-0202-4EC1-B6CF-566203BACBEC}"/>
    <cellStyle name="Currency 4 4 2 7 6" xfId="16525" xr:uid="{DDCC39D9-A2FE-44AB-99F7-CAB9D67A3E54}"/>
    <cellStyle name="Currency 4 4 2 8" xfId="5464" xr:uid="{BADF7AAA-535E-484F-933B-1215C196E2FD}"/>
    <cellStyle name="Currency 4 4 2 8 2" xfId="14561" xr:uid="{D1419DDA-969C-421E-A232-E06F41679562}"/>
    <cellStyle name="Currency 4 4 2 9" xfId="7075" xr:uid="{2873467C-39CC-498D-932F-288B422EBCB3}"/>
    <cellStyle name="Currency 4 4 2 9 2" xfId="17394" xr:uid="{A2AE0D70-84E7-4331-BA6D-7CD21CA15C9C}"/>
    <cellStyle name="Currency 4 4 3" xfId="1112" xr:uid="{00000000-0005-0000-0000-00001A030000}"/>
    <cellStyle name="Currency 4 4 3 10" xfId="13000" xr:uid="{D4DA4EB9-F055-4D77-A6BA-4A25CFEF7409}"/>
    <cellStyle name="Currency 4 4 3 2" xfId="1918" xr:uid="{00000000-0005-0000-0000-00001B030000}"/>
    <cellStyle name="Currency 4 4 3 2 2" xfId="3843" xr:uid="{00000000-0005-0000-0000-0000AC020000}"/>
    <cellStyle name="Currency 4 4 3 2 2 2" xfId="8557" xr:uid="{FA1C2E40-3214-43FE-B5F4-F16444711B4B}"/>
    <cellStyle name="Currency 4 4 3 2 2 2 2" xfId="29103" xr:uid="{01FB1C4E-459D-4F23-8948-A9722F76322D}"/>
    <cellStyle name="Currency 4 4 3 2 2 2 3" xfId="28719" xr:uid="{2F5F82F4-83B8-42A0-8D55-8DADD70F02FC}"/>
    <cellStyle name="Currency 4 4 3 2 2 2 4" xfId="18879" xr:uid="{38721EF5-DE6D-4DFA-90F9-D2D157609EBC}"/>
    <cellStyle name="Currency 4 4 3 2 2 3" xfId="11332" xr:uid="{167B4926-867B-4E66-8532-29C80B1EAA2F}"/>
    <cellStyle name="Currency 4 4 3 2 2 3 2" xfId="21712" xr:uid="{FDAD4BC2-5E2B-4FEE-81FB-EE79837C4517}"/>
    <cellStyle name="Currency 4 4 3 2 2 4" xfId="24741" xr:uid="{ABDEFE81-FD7F-43F7-BC36-E166494A8503}"/>
    <cellStyle name="Currency 4 4 3 2 2 5" xfId="16046" xr:uid="{547645D0-6947-43C5-9131-939D84F0BFF4}"/>
    <cellStyle name="Currency 4 4 3 2 3" xfId="3878" xr:uid="{00000000-0005-0000-0000-000093030000}"/>
    <cellStyle name="Currency 4 4 3 2 4" xfId="2928" xr:uid="{00000000-0005-0000-0000-000093030000}"/>
    <cellStyle name="Currency 4 4 3 2 5" xfId="24085" xr:uid="{8DC4EE53-AF17-487D-B29E-43D2D9E18BCC}"/>
    <cellStyle name="Currency 4 4 3 2 6" xfId="13934" xr:uid="{942869E7-1843-491A-B1CA-94909D2B791A}"/>
    <cellStyle name="Currency 4 4 3 3" xfId="1473" xr:uid="{00000000-0005-0000-0000-00001C030000}"/>
    <cellStyle name="Currency 4 4 3 3 2" xfId="3648" xr:uid="{00000000-0005-0000-0000-0000AD020000}"/>
    <cellStyle name="Currency 4 4 3 3 2 2" xfId="8193" xr:uid="{97F2E05C-2EDF-49A2-B902-9CC2056B43C4}"/>
    <cellStyle name="Currency 4 4 3 3 2 2 2" xfId="18514" xr:uid="{7845E1E4-4F25-4CF8-B531-62AB1A1E7F6D}"/>
    <cellStyle name="Currency 4 4 3 3 2 3" xfId="10967" xr:uid="{2F6BAD6A-CD62-4653-AE83-5C42B0773677}"/>
    <cellStyle name="Currency 4 4 3 3 2 3 2" xfId="21347" xr:uid="{5A121734-BB3A-4C8C-934D-4B6864D788CD}"/>
    <cellStyle name="Currency 4 4 3 3 2 4" xfId="15681" xr:uid="{E43A3245-7861-45B6-B6E3-BE4A938C0B98}"/>
    <cellStyle name="Currency 4 4 3 3 3" xfId="3908" xr:uid="{00000000-0005-0000-0000-000094030000}"/>
    <cellStyle name="Currency 4 4 3 3 4" xfId="2929" xr:uid="{00000000-0005-0000-0000-000094030000}"/>
    <cellStyle name="Currency 4 4 3 3 5" xfId="23117" xr:uid="{5BB33A76-8B41-4B33-B459-37DCA26FF535}"/>
    <cellStyle name="Currency 4 4 3 3 6" xfId="13425" xr:uid="{6BEF5BCA-D235-4CA8-9687-E8D1DF8E12C1}"/>
    <cellStyle name="Currency 4 4 3 4" xfId="2927" xr:uid="{00000000-0005-0000-0000-000095030000}"/>
    <cellStyle name="Currency 4 4 3 4 2" xfId="4202" xr:uid="{81B0EB6D-156D-4181-BD15-C2B424DD16A6}"/>
    <cellStyle name="Currency 4 4 3 4 2 2" xfId="8986" xr:uid="{E77FA123-F150-44E3-9552-2486C51665C7}"/>
    <cellStyle name="Currency 4 4 3 4 2 2 2" xfId="19309" xr:uid="{321D2DA3-974F-4884-B510-B0F2B663138E}"/>
    <cellStyle name="Currency 4 4 3 4 2 3" xfId="11762" xr:uid="{6D0D420A-1DDF-4697-9234-A0834926F4D7}"/>
    <cellStyle name="Currency 4 4 3 4 2 3 2" xfId="22142" xr:uid="{F66F7B25-CD08-4C8B-B8D5-4E4DF8A20B4D}"/>
    <cellStyle name="Currency 4 4 3 4 2 4" xfId="26228" xr:uid="{9B763AC6-2C90-4B06-94C2-A28505E780DC}"/>
    <cellStyle name="Currency 4 4 3 4 2 5" xfId="27673" xr:uid="{5A948185-6378-4077-AC5E-3960D5B640DA}"/>
    <cellStyle name="Currency 4 4 3 4 2 6" xfId="16476" xr:uid="{1369DE80-E4B7-45FE-AEA9-5EAFF5A770A5}"/>
    <cellStyle name="Currency 4 4 3 4 3" xfId="23175" xr:uid="{46D4082D-F982-4D9E-9F00-A12047BB159A}"/>
    <cellStyle name="Currency 4 4 3 5" xfId="4566" xr:uid="{A8279EE3-50C1-4BAE-97B4-D12C765F052D}"/>
    <cellStyle name="Currency 4 4 3 5 2" xfId="9282" xr:uid="{24ED6D6C-9CB0-4C46-A7CD-FFB10818DB7C}"/>
    <cellStyle name="Currency 4 4 3 5 2 2" xfId="29264" xr:uid="{CFC6CC12-97AD-4396-A4EF-8468DE4FE3AE}"/>
    <cellStyle name="Currency 4 4 3 5 2 3" xfId="27005" xr:uid="{5EB8FCA0-3798-46F8-9C57-1CD7C7AC6BF0}"/>
    <cellStyle name="Currency 4 4 3 5 2 4" xfId="19606" xr:uid="{EE9B9287-8710-446C-A5BF-9B60F7A3E883}"/>
    <cellStyle name="Currency 4 4 3 5 3" xfId="12059" xr:uid="{FE43469C-35B2-43E0-800A-D22274D8EA67}"/>
    <cellStyle name="Currency 4 4 3 5 3 2" xfId="22439" xr:uid="{1C4B8AA3-637D-4E30-BB6F-E2EE0A5DF812}"/>
    <cellStyle name="Currency 4 4 3 5 4" xfId="25804" xr:uid="{569356E0-572C-45D4-ADF7-35121C497F52}"/>
    <cellStyle name="Currency 4 4 3 5 5" xfId="16773" xr:uid="{F2485B77-07EC-4F18-98E8-7D5E5A2405A0}"/>
    <cellStyle name="Currency 4 4 3 6" xfId="5466" xr:uid="{A6649947-D687-4AD3-9516-D419AFA1724B}"/>
    <cellStyle name="Currency 4 4 3 6 2" xfId="27323" xr:uid="{66A7FF40-94BC-47B8-9835-1838F8B0B7DB}"/>
    <cellStyle name="Currency 4 4 3 6 3" xfId="27105" xr:uid="{4A102548-24E6-4AC9-AD55-EB4BD50E9C73}"/>
    <cellStyle name="Currency 4 4 3 6 4" xfId="14563" xr:uid="{CD83285F-A153-4EF8-9D47-BE21136C553C}"/>
    <cellStyle name="Currency 4 4 3 7" xfId="7077" xr:uid="{B812881A-9E3D-4DF5-BE41-D65F9F019C87}"/>
    <cellStyle name="Currency 4 4 3 7 2" xfId="26287" xr:uid="{11CC6EB3-10FA-4C82-A033-F1612E29844C}"/>
    <cellStyle name="Currency 4 4 3 7 3" xfId="27278" xr:uid="{B654BC81-B93A-4DC2-B69A-FEA04F6AB3E7}"/>
    <cellStyle name="Currency 4 4 3 7 4" xfId="17396" xr:uid="{02A1B010-9473-4137-9950-1D9889C32C48}"/>
    <cellStyle name="Currency 4 4 3 8" xfId="9849" xr:uid="{5FE29474-E30C-407B-9871-9BE258A12C6D}"/>
    <cellStyle name="Currency 4 4 3 8 2" xfId="20229" xr:uid="{CE5CB300-5002-419A-B215-1B17F137CFAF}"/>
    <cellStyle name="Currency 4 4 3 9" xfId="25767" xr:uid="{89E2D261-8C3D-4FE2-8A8A-00D713419D74}"/>
    <cellStyle name="Currency 4 4 4" xfId="1919" xr:uid="{00000000-0005-0000-0000-00001D030000}"/>
    <cellStyle name="Currency 4 4 4 10" xfId="13935" xr:uid="{1EE6564B-67B6-41AC-930D-D47B099A649F}"/>
    <cellStyle name="Currency 4 4 4 2" xfId="2931" xr:uid="{00000000-0005-0000-0000-000097030000}"/>
    <cellStyle name="Currency 4 4 4 2 2" xfId="23822" xr:uid="{051DC1B0-7514-48E0-BE4C-591B5829072B}"/>
    <cellStyle name="Currency 4 4 4 2 3" xfId="23468" xr:uid="{72803F5F-32FC-4A5B-8483-C8D258D0996C}"/>
    <cellStyle name="Currency 4 4 4 3" xfId="2932" xr:uid="{00000000-0005-0000-0000-000098030000}"/>
    <cellStyle name="Currency 4 4 4 4" xfId="2930" xr:uid="{00000000-0005-0000-0000-000099030000}"/>
    <cellStyle name="Currency 4 4 4 5" xfId="4856" xr:uid="{DB2DB63E-6204-4865-9FC5-DD128F4D2CFD}"/>
    <cellStyle name="Currency 4 4 4 5 2" xfId="9534" xr:uid="{CFC4799F-4B39-4802-8EAE-E6CA12479DB2}"/>
    <cellStyle name="Currency 4 4 4 5 2 2" xfId="19897" xr:uid="{D85C4235-B4A7-4FB1-BC7B-03EA328E4B3A}"/>
    <cellStyle name="Currency 4 4 4 5 3" xfId="12350" xr:uid="{AA49107D-684A-4D0A-87D4-56339369A3FA}"/>
    <cellStyle name="Currency 4 4 4 5 3 2" xfId="22730" xr:uid="{1EB65F2B-B115-4F77-B116-F1324DA50292}"/>
    <cellStyle name="Currency 4 4 4 5 4" xfId="17064" xr:uid="{B97A9727-7F20-44A9-96E5-14951F7C7FCB}"/>
    <cellStyle name="Currency 4 4 4 6" xfId="5467" xr:uid="{F96BAA4C-D419-446B-9835-CD176DE2BB71}"/>
    <cellStyle name="Currency 4 4 4 6 2" xfId="14564" xr:uid="{9C132286-6321-4BC8-923D-6C7C2AAE00E6}"/>
    <cellStyle name="Currency 4 4 4 7" xfId="7078" xr:uid="{5DEA154E-9625-4561-818B-58B716EB13AD}"/>
    <cellStyle name="Currency 4 4 4 7 2" xfId="17397" xr:uid="{78A4B6BF-7891-4AEE-A529-37C0045E8C1F}"/>
    <cellStyle name="Currency 4 4 4 8" xfId="9850" xr:uid="{E51D361C-BEAC-4398-80B2-05030AEE3106}"/>
    <cellStyle name="Currency 4 4 4 8 2" xfId="20230" xr:uid="{43DC46E0-080A-41E6-BEDD-0FFDADA12D75}"/>
    <cellStyle name="Currency 4 4 4 9" xfId="23089" xr:uid="{602C4EFF-AC75-4A72-BAEF-8C48FD4DCCDE}"/>
    <cellStyle name="Currency 4 4 5" xfId="1668" xr:uid="{00000000-0005-0000-0000-00001E030000}"/>
    <cellStyle name="Currency 4 4 5 2" xfId="3760" xr:uid="{00000000-0005-0000-0000-0000AF020000}"/>
    <cellStyle name="Currency 4 4 5 2 2" xfId="8375" xr:uid="{16CE9C03-B307-4B77-96DE-A13032A5727F}"/>
    <cellStyle name="Currency 4 4 5 2 2 2" xfId="26714" xr:uid="{3423354E-E850-48DC-A28D-543FD0ED3DC8}"/>
    <cellStyle name="Currency 4 4 5 2 2 3" xfId="28615" xr:uid="{63F6EDDB-CC83-4285-BE31-77EBDBF5E093}"/>
    <cellStyle name="Currency 4 4 5 2 2 4" xfId="18696" xr:uid="{5B51B25C-AB0A-4A70-B8A4-520A663C422A}"/>
    <cellStyle name="Currency 4 4 5 2 3" xfId="11149" xr:uid="{476FEB69-C0FA-4DA9-84A4-E151E7DA28FA}"/>
    <cellStyle name="Currency 4 4 5 2 3 2" xfId="21529" xr:uid="{31624679-EF02-4D91-946B-EA95397E4DC4}"/>
    <cellStyle name="Currency 4 4 5 2 4" xfId="25473" xr:uid="{8F42A5D9-F8BA-4837-BEEC-C4E06A9C45B0}"/>
    <cellStyle name="Currency 4 4 5 2 5" xfId="15863" xr:uid="{29CDC2ED-0067-4C45-9C49-FC83CC3FB80F}"/>
    <cellStyle name="Currency 4 4 5 3" xfId="3884" xr:uid="{00000000-0005-0000-0000-00009A030000}"/>
    <cellStyle name="Currency 4 4 5 4" xfId="2933" xr:uid="{00000000-0005-0000-0000-00009A030000}"/>
    <cellStyle name="Currency 4 4 5 5" xfId="23283" xr:uid="{49A349DA-721F-4D45-8BFE-DB9EA4860DCA}"/>
    <cellStyle name="Currency 4 4 5 6" xfId="13698" xr:uid="{258F4F56-B580-4B95-B411-2D725F2340EE}"/>
    <cellStyle name="Currency 4 4 6" xfId="1047" xr:uid="{00000000-0005-0000-0000-00001F030000}"/>
    <cellStyle name="Currency 4 4 6 2" xfId="3429" xr:uid="{00000000-0005-0000-0000-0000B0020000}"/>
    <cellStyle name="Currency 4 4 6 2 2" xfId="7949" xr:uid="{3F5DA84D-2DAF-4B74-A78D-886129EA07BB}"/>
    <cellStyle name="Currency 4 4 6 2 2 2" xfId="18270" xr:uid="{C6E56652-6AB4-499F-B4A5-E04FFF1F7B8E}"/>
    <cellStyle name="Currency 4 4 6 2 3" xfId="10723" xr:uid="{6BC6EF38-1FFC-454E-8D6D-B7488F61BAE5}"/>
    <cellStyle name="Currency 4 4 6 2 3 2" xfId="21103" xr:uid="{EB615F55-3C3D-4005-AE63-5D82992C0AD3}"/>
    <cellStyle name="Currency 4 4 6 2 4" xfId="27670" xr:uid="{1E934762-A5B4-4033-A23E-02AC97928877}"/>
    <cellStyle name="Currency 4 4 6 2 5" xfId="26523" xr:uid="{6EAD39FA-D797-4C11-BB7D-BA2149130743}"/>
    <cellStyle name="Currency 4 4 6 2 6" xfId="15437" xr:uid="{9CA825E7-E676-41BA-BB38-0C10F80764F0}"/>
    <cellStyle name="Currency 4 4 6 3" xfId="3916" xr:uid="{00000000-0005-0000-0000-00009B030000}"/>
    <cellStyle name="Currency 4 4 6 4" xfId="2934" xr:uid="{00000000-0005-0000-0000-00009B030000}"/>
    <cellStyle name="Currency 4 4 6 5" xfId="25617" xr:uid="{7E89AA7B-8D84-4DBB-8247-2DAC06123C3C}"/>
    <cellStyle name="Currency 4 4 6 6" xfId="13153" xr:uid="{C788A6B5-F91D-4F74-8A55-F76D5AC84A21}"/>
    <cellStyle name="Currency 4 4 7" xfId="974" xr:uid="{00000000-0005-0000-0000-000020030000}"/>
    <cellStyle name="Currency 4 4 7 2" xfId="3212" xr:uid="{00000000-0005-0000-0000-0000A4020000}"/>
    <cellStyle name="Currency 4 4 7 2 2" xfId="7706" xr:uid="{A69335A4-08E2-4572-B9AA-0707508E20EB}"/>
    <cellStyle name="Currency 4 4 7 2 2 2" xfId="18026" xr:uid="{C5E8E0B4-B5FD-4DAA-9514-046EBDB20FC7}"/>
    <cellStyle name="Currency 4 4 7 2 3" xfId="10479" xr:uid="{9A9003EE-1F7A-44B5-956B-83494726726A}"/>
    <cellStyle name="Currency 4 4 7 2 3 2" xfId="20859" xr:uid="{ADA40D51-A327-404B-BA63-0C66E083A9DE}"/>
    <cellStyle name="Currency 4 4 7 2 4" xfId="27947" xr:uid="{9A50F1D7-0BD4-4760-9F4D-E10043FBAD3F}"/>
    <cellStyle name="Currency 4 4 7 2 5" xfId="26787" xr:uid="{34A6FB85-1D38-47BB-8CDA-BBDC51F380B4}"/>
    <cellStyle name="Currency 4 4 7 2 6" xfId="15193" xr:uid="{C9234649-0069-4229-B114-3E5A17D4D247}"/>
    <cellStyle name="Currency 4 4 7 3" xfId="3874" xr:uid="{00000000-0005-0000-0000-00009C030000}"/>
    <cellStyle name="Currency 4 4 7 4" xfId="2920" xr:uid="{00000000-0005-0000-0000-00009C030000}"/>
    <cellStyle name="Currency 4 4 8" xfId="4313" xr:uid="{A2FB9EEF-148B-4C06-8733-2B103B3C06EC}"/>
    <cellStyle name="Currency 4 4 8 2" xfId="9087" xr:uid="{BAEB89CC-F9B2-44F5-9AD2-70CB29D6AE6D}"/>
    <cellStyle name="Currency 4 4 8 2 2" xfId="19411" xr:uid="{0017073D-C81D-444A-9269-85503FE0D7CD}"/>
    <cellStyle name="Currency 4 4 8 3" xfId="11864" xr:uid="{FCEEF065-6A59-4AD3-B84C-13FD869F537D}"/>
    <cellStyle name="Currency 4 4 8 3 2" xfId="22244" xr:uid="{68EBEA6D-05C6-4B6F-88DC-80061BB0947B}"/>
    <cellStyle name="Currency 4 4 8 4" xfId="26704" xr:uid="{5B03ADF1-7CCE-42CF-919C-651F36018FF2}"/>
    <cellStyle name="Currency 4 4 8 5" xfId="28987" xr:uid="{88CD1D32-AAB3-4468-9F63-E44CA7B0A6FF}"/>
    <cellStyle name="Currency 4 4 8 6" xfId="16578" xr:uid="{3C988EFD-449D-4691-B15B-DBBBD74571FE}"/>
    <cellStyle name="Currency 4 4 9" xfId="5463" xr:uid="{31E2D8F5-A57A-4203-8D9E-9A83EFFECC48}"/>
    <cellStyle name="Currency 4 4 9 2" xfId="26741" xr:uid="{C3FC1AC0-2E17-48EB-BCB7-3610CAAFBAC4}"/>
    <cellStyle name="Currency 4 4 9 3" xfId="28631" xr:uid="{0CD33BA7-4338-43E8-9C29-D0E424C5437A}"/>
    <cellStyle name="Currency 4 4 9 4" xfId="14560" xr:uid="{C5F22B3B-28A6-4DD1-9988-B2B0ED5B2A1E}"/>
    <cellStyle name="Currency 4 5" xfId="407" xr:uid="{00000000-0005-0000-0000-000021030000}"/>
    <cellStyle name="Currency 4 5 10" xfId="7079" xr:uid="{8FBF2224-1B23-4866-8950-9E3EDE255F8F}"/>
    <cellStyle name="Currency 4 5 10 2" xfId="17398" xr:uid="{DF2E199D-BC4D-402D-A467-88805EEE8DFB}"/>
    <cellStyle name="Currency 4 5 11" xfId="9851" xr:uid="{808FAACD-8F93-4036-9DF3-AAAF4D8839BB}"/>
    <cellStyle name="Currency 4 5 11 2" xfId="20231" xr:uid="{C240D758-5C67-46DF-96E5-0F40E69BD61E}"/>
    <cellStyle name="Currency 4 5 12" xfId="23422" xr:uid="{E7E0E342-AF59-4581-9C19-9C049C6A7601}"/>
    <cellStyle name="Currency 4 5 13" xfId="12843" xr:uid="{EE5A068A-2A07-4A57-8CB2-13724034CE89}"/>
    <cellStyle name="Currency 4 5 2" xfId="408" xr:uid="{00000000-0005-0000-0000-000022030000}"/>
    <cellStyle name="Currency 4 5 2 10" xfId="24904" xr:uid="{C44FA8AE-A8C6-446B-823A-B15467D440AC}"/>
    <cellStyle name="Currency 4 5 2 11" xfId="13001" xr:uid="{850B62C6-7210-4113-8E6C-229077F51CCC}"/>
    <cellStyle name="Currency 4 5 2 2" xfId="1115" xr:uid="{00000000-0005-0000-0000-000023030000}"/>
    <cellStyle name="Currency 4 5 2 2 2" xfId="1920" xr:uid="{00000000-0005-0000-0000-000024030000}"/>
    <cellStyle name="Currency 4 5 2 2 2 2" xfId="2938" xr:uid="{00000000-0005-0000-0000-0000A0030000}"/>
    <cellStyle name="Currency 4 5 2 2 2 3" xfId="25814" xr:uid="{BD3E21C7-D1EE-4C71-91E6-51D8BAEF3B2C}"/>
    <cellStyle name="Currency 4 5 2 2 3" xfId="2939" xr:uid="{00000000-0005-0000-0000-0000A1030000}"/>
    <cellStyle name="Currency 4 5 2 2 3 2" xfId="28530" xr:uid="{D6027624-2B95-4677-91EB-C46895E39396}"/>
    <cellStyle name="Currency 4 5 2 2 3 3" xfId="28001" xr:uid="{EF155BF8-EF47-4D63-9A6C-540981F1E50A}"/>
    <cellStyle name="Currency 4 5 2 2 4" xfId="2937" xr:uid="{00000000-0005-0000-0000-0000A2030000}"/>
    <cellStyle name="Currency 4 5 2 2 5" xfId="5470" xr:uid="{4441C194-6892-4C69-BE04-03FA6EC4DD1A}"/>
    <cellStyle name="Currency 4 5 2 2 5 2" xfId="28649" xr:uid="{FBD3B815-D409-459E-8B9D-A403DE1B1866}"/>
    <cellStyle name="Currency 4 5 2 2 5 3" xfId="26598" xr:uid="{B18A6C0F-BF8A-4DA7-BA61-900DB940E5D8}"/>
    <cellStyle name="Currency 4 5 2 2 5 4" xfId="14567" xr:uid="{7E6DE77E-DA9F-465B-AF6A-73F58A5335E7}"/>
    <cellStyle name="Currency 4 5 2 2 6" xfId="7081" xr:uid="{4029253C-1C0A-4213-8C1F-6D03AC40B633}"/>
    <cellStyle name="Currency 4 5 2 2 6 2" xfId="17400" xr:uid="{3433ADD8-6F4B-41DB-AC9D-70E7658BEA97}"/>
    <cellStyle name="Currency 4 5 2 2 7" xfId="9853" xr:uid="{55F6AF35-B0A7-473D-9AB8-9565CE24DC32}"/>
    <cellStyle name="Currency 4 5 2 2 7 2" xfId="20233" xr:uid="{3E8B5E90-677A-419F-B5B6-5689CA9B8E0F}"/>
    <cellStyle name="Currency 4 5 2 2 8" xfId="25212" xr:uid="{E9A6B10E-9BB7-413D-A9B8-328AAAD44FE2}"/>
    <cellStyle name="Currency 4 5 2 2 9" xfId="13936" xr:uid="{36389BA4-C343-446E-B7D9-94705414DCBA}"/>
    <cellStyle name="Currency 4 5 2 3" xfId="1475" xr:uid="{00000000-0005-0000-0000-000025030000}"/>
    <cellStyle name="Currency 4 5 2 3 2" xfId="3649" xr:uid="{00000000-0005-0000-0000-0000B4020000}"/>
    <cellStyle name="Currency 4 5 2 3 2 2" xfId="8194" xr:uid="{EA3DB9BB-E8FC-408F-94A3-2A9EB194878E}"/>
    <cellStyle name="Currency 4 5 2 3 2 2 2" xfId="18515" xr:uid="{57DAA3B5-55B7-4A70-836A-04B4B1E03BD7}"/>
    <cellStyle name="Currency 4 5 2 3 2 3" xfId="10968" xr:uid="{DAED217D-D4CA-4365-B8F0-953320DF1CCF}"/>
    <cellStyle name="Currency 4 5 2 3 2 3 2" xfId="21348" xr:uid="{B2E470F9-79A0-4104-BA5A-1C0EA7EBF9DE}"/>
    <cellStyle name="Currency 4 5 2 3 2 4" xfId="15682" xr:uid="{DCD37E07-4013-44EE-A943-4EF86B40A7CE}"/>
    <cellStyle name="Currency 4 5 2 3 3" xfId="3999" xr:uid="{00000000-0005-0000-0000-0000A3030000}"/>
    <cellStyle name="Currency 4 5 2 3 4" xfId="2940" xr:uid="{00000000-0005-0000-0000-0000A3030000}"/>
    <cellStyle name="Currency 4 5 2 3 5" xfId="25456" xr:uid="{36BF22A1-A019-4BC3-A818-BB428113BD78}"/>
    <cellStyle name="Currency 4 5 2 3 6" xfId="13427" xr:uid="{A4E88291-3738-4049-B70B-EC18D5C6C2E1}"/>
    <cellStyle name="Currency 4 5 2 4" xfId="1007" xr:uid="{00000000-0005-0000-0000-000026030000}"/>
    <cellStyle name="Currency 4 5 2 4 2" xfId="2941" xr:uid="{00000000-0005-0000-0000-0000A4030000}"/>
    <cellStyle name="Currency 4 5 2 4 2 2" xfId="5056" xr:uid="{0F5A97A9-9E80-4E13-985C-1DB87E86C66A}"/>
    <cellStyle name="Currency 4 5 2 4 2 2 2" xfId="20093" xr:uid="{F47E6E50-8483-44C2-8990-DB16447F0171}"/>
    <cellStyle name="Currency 4 5 2 4 2 3" xfId="12546" xr:uid="{FD46A2D8-44B7-47BF-B9B3-3E494109DF9E}"/>
    <cellStyle name="Currency 4 5 2 4 2 3 2" xfId="22926" xr:uid="{81EB4364-8ADD-4F36-B409-DD977DFC4C82}"/>
    <cellStyle name="Currency 4 5 2 4 2 4" xfId="27976" xr:uid="{59B409CA-6873-45F4-A72C-FBACF18A08D5}"/>
    <cellStyle name="Currency 4 5 2 4 2 5" xfId="28666" xr:uid="{1FAFEF21-CCAC-4655-B0D1-7083C7896681}"/>
    <cellStyle name="Currency 4 5 2 4 2 6" xfId="17260" xr:uid="{E01E4D06-9ABC-41E6-B206-1D5580B8E901}"/>
    <cellStyle name="Currency 4 5 2 4 3" xfId="22980" xr:uid="{33924E16-E946-4DDB-9228-A2AA33E9AC5C}"/>
    <cellStyle name="Currency 4 5 2 5" xfId="2936" xr:uid="{00000000-0005-0000-0000-0000A5030000}"/>
    <cellStyle name="Currency 4 5 2 5 2" xfId="24338" xr:uid="{838795D2-9DDA-4A01-8DDE-C7ABEB2BB8E9}"/>
    <cellStyle name="Currency 4 5 2 5 3" xfId="26078" xr:uid="{137EE217-3578-4693-AA5E-34C855873DA1}"/>
    <cellStyle name="Currency 4 5 2 6" xfId="4567" xr:uid="{263AF31F-AE72-4FD6-90F5-05AF41822686}"/>
    <cellStyle name="Currency 4 5 2 6 2" xfId="9283" xr:uid="{FAF0111E-4BF7-424C-A856-A50F0B65AFA0}"/>
    <cellStyle name="Currency 4 5 2 6 2 2" xfId="19607" xr:uid="{DD98B6C2-30FB-4DE8-8756-273CB833A431}"/>
    <cellStyle name="Currency 4 5 2 6 3" xfId="12060" xr:uid="{CF091E25-8ECF-419C-B3E2-D3E6A6D824F3}"/>
    <cellStyle name="Currency 4 5 2 6 3 2" xfId="22440" xr:uid="{605DF142-EB55-4D12-8982-DE1659970FC9}"/>
    <cellStyle name="Currency 4 5 2 6 4" xfId="28154" xr:uid="{D3EF8EC1-4FD9-47AD-A013-0F2EE73311E4}"/>
    <cellStyle name="Currency 4 5 2 6 5" xfId="28032" xr:uid="{36D6A854-0540-4F4B-A2A9-0D99D24D0526}"/>
    <cellStyle name="Currency 4 5 2 6 6" xfId="16774" xr:uid="{CFDF0069-C7D2-4489-AE2B-40278CBA642F}"/>
    <cellStyle name="Currency 4 5 2 7" xfId="5469" xr:uid="{B19E4A1F-AF01-470F-AC25-94E5DC219A5E}"/>
    <cellStyle name="Currency 4 5 2 7 2" xfId="27272" xr:uid="{F209B0FD-205B-4DFF-A469-A1023295306E}"/>
    <cellStyle name="Currency 4 5 2 7 3" xfId="26371" xr:uid="{D42F6A69-89EC-482E-8609-342EB2081112}"/>
    <cellStyle name="Currency 4 5 2 7 4" xfId="14566" xr:uid="{E873C0E5-FC1B-42E9-9F0B-B515075D0CF1}"/>
    <cellStyle name="Currency 4 5 2 8" xfId="7080" xr:uid="{A6155C9D-B22B-411C-93A7-8F00DB4CF08F}"/>
    <cellStyle name="Currency 4 5 2 8 2" xfId="17399" xr:uid="{74EF9C74-7382-4831-BCA6-463000C466A7}"/>
    <cellStyle name="Currency 4 5 2 9" xfId="9852" xr:uid="{47F943A6-3DD0-4E67-B9DC-A444AF61CF71}"/>
    <cellStyle name="Currency 4 5 2 9 2" xfId="20232" xr:uid="{0B2CCD7F-3619-4F9C-939B-7EDCD852B91F}"/>
    <cellStyle name="Currency 4 5 3" xfId="1114" xr:uid="{00000000-0005-0000-0000-000027030000}"/>
    <cellStyle name="Currency 4 5 3 10" xfId="13937" xr:uid="{C0C0D4AA-B755-42BD-9BAF-D016CC8794D2}"/>
    <cellStyle name="Currency 4 5 3 2" xfId="1921" xr:uid="{00000000-0005-0000-0000-000028030000}"/>
    <cellStyle name="Currency 4 5 3 2 2" xfId="2943" xr:uid="{00000000-0005-0000-0000-0000A7030000}"/>
    <cellStyle name="Currency 4 5 3 2 3" xfId="25883" xr:uid="{F3E10821-9C9F-4334-9166-148BB1A0CF33}"/>
    <cellStyle name="Currency 4 5 3 2 3 2" xfId="26292" xr:uid="{7559C5E2-7268-4E74-8CA2-D282EFD84593}"/>
    <cellStyle name="Currency 4 5 3 3" xfId="2944" xr:uid="{00000000-0005-0000-0000-0000A8030000}"/>
    <cellStyle name="Currency 4 5 3 4" xfId="2942" xr:uid="{00000000-0005-0000-0000-0000A9030000}"/>
    <cellStyle name="Currency 4 5 3 4 2" xfId="23246" xr:uid="{90D8D89E-10F5-4D25-868A-D54321D73C68}"/>
    <cellStyle name="Currency 4 5 3 4 3" xfId="23498" xr:uid="{2FCAFDBE-6F2A-4CFA-837F-68CF9355A18B}"/>
    <cellStyle name="Currency 4 5 3 5" xfId="4857" xr:uid="{A8103E0D-93F9-4146-AEB0-C08E6FEF9BD3}"/>
    <cellStyle name="Currency 4 5 3 5 2" xfId="9535" xr:uid="{1A9B8DC9-DE6A-4692-B3D0-9FA81B778A9D}"/>
    <cellStyle name="Currency 4 5 3 5 2 2" xfId="19898" xr:uid="{026C7AAB-3166-4C9E-970E-24936013E9E9}"/>
    <cellStyle name="Currency 4 5 3 5 3" xfId="12351" xr:uid="{60C4B3C0-CAB3-420D-A35C-1ED94F9D438B}"/>
    <cellStyle name="Currency 4 5 3 5 3 2" xfId="22731" xr:uid="{810ED72B-5FE7-4E50-875A-886B53DF3DDD}"/>
    <cellStyle name="Currency 4 5 3 5 4" xfId="28633" xr:uid="{46A987F0-6BF8-42FF-B5A9-9A1EDB46E44E}"/>
    <cellStyle name="Currency 4 5 3 5 5" xfId="28533" xr:uid="{A805AC3E-7504-4E0B-A6B4-50A6CCB6CE01}"/>
    <cellStyle name="Currency 4 5 3 5 6" xfId="17065" xr:uid="{BB9C73B8-2201-4849-A37A-C886E6371892}"/>
    <cellStyle name="Currency 4 5 3 6" xfId="5471" xr:uid="{E31BA716-D807-43BA-A787-C91CEA4DEED5}"/>
    <cellStyle name="Currency 4 5 3 6 2" xfId="26113" xr:uid="{F12009A3-51D4-46A6-9E63-9751C8B1C7D7}"/>
    <cellStyle name="Currency 4 5 3 6 3" xfId="26214" xr:uid="{47897469-7FBA-4FB5-8E7B-9FF7771F417B}"/>
    <cellStyle name="Currency 4 5 3 6 4" xfId="14568" xr:uid="{CB4634BB-E28B-4FEB-9063-35CA4B75071F}"/>
    <cellStyle name="Currency 4 5 3 7" xfId="7082" xr:uid="{389A15FB-4468-4D22-97E2-AAF149A84703}"/>
    <cellStyle name="Currency 4 5 3 7 2" xfId="17401" xr:uid="{920AA7E0-A240-4639-832F-7709F4A819E3}"/>
    <cellStyle name="Currency 4 5 3 8" xfId="9854" xr:uid="{324951E7-946D-4A65-9ED5-7674859C6B73}"/>
    <cellStyle name="Currency 4 5 3 8 2" xfId="20234" xr:uid="{4B3C56C0-2998-4FE1-86DF-AA92129D9156}"/>
    <cellStyle name="Currency 4 5 3 9" xfId="24262" xr:uid="{2FEF9314-3EE5-4883-9E6A-8DCC153D4788}"/>
    <cellStyle name="Currency 4 5 4" xfId="1669" xr:uid="{00000000-0005-0000-0000-000029030000}"/>
    <cellStyle name="Currency 4 5 4 2" xfId="2946" xr:uid="{00000000-0005-0000-0000-0000AB030000}"/>
    <cellStyle name="Currency 4 5 4 2 2" xfId="24940" xr:uid="{CEA1F2EF-A2B8-4C84-A08E-07A72252D3B3}"/>
    <cellStyle name="Currency 4 5 4 2 3" xfId="24357" xr:uid="{D0FD0D41-715C-4125-A6F8-9E4B58F06B49}"/>
    <cellStyle name="Currency 4 5 4 3" xfId="2947" xr:uid="{00000000-0005-0000-0000-0000AC030000}"/>
    <cellStyle name="Currency 4 5 4 4" xfId="2945" xr:uid="{00000000-0005-0000-0000-0000AD030000}"/>
    <cellStyle name="Currency 4 5 4 5" xfId="5472" xr:uid="{FF56C7DA-5237-4AAB-881D-E52247833D41}"/>
    <cellStyle name="Currency 4 5 4 5 2" xfId="14569" xr:uid="{6B34314A-AB6E-4613-A309-6E9F61C7F9B4}"/>
    <cellStyle name="Currency 4 5 4 6" xfId="7083" xr:uid="{34BD0916-C9F6-477C-9179-548325951DC8}"/>
    <cellStyle name="Currency 4 5 4 6 2" xfId="17402" xr:uid="{9E3ADA0E-E348-4BFE-A90D-A07CE15CC168}"/>
    <cellStyle name="Currency 4 5 4 7" xfId="9855" xr:uid="{1EA8E614-EA01-431D-9421-6E848B0D18BB}"/>
    <cellStyle name="Currency 4 5 4 7 2" xfId="20235" xr:uid="{5AEDF2D2-8D5C-40F8-A398-4DEA7CBD373E}"/>
    <cellStyle name="Currency 4 5 4 8" xfId="22999" xr:uid="{5AF8B2F8-416F-4EFF-8A4B-920C8049A5F2}"/>
    <cellStyle name="Currency 4 5 4 9" xfId="13699" xr:uid="{C7AC441B-557F-46A3-AE4B-13F629979299}"/>
    <cellStyle name="Currency 4 5 5" xfId="1035" xr:uid="{00000000-0005-0000-0000-00002A030000}"/>
    <cellStyle name="Currency 4 5 5 2" xfId="3489" xr:uid="{00000000-0005-0000-0000-0000B7020000}"/>
    <cellStyle name="Currency 4 5 5 2 2" xfId="8009" xr:uid="{D8B5F366-42E8-4786-AF08-46F82E870B85}"/>
    <cellStyle name="Currency 4 5 5 2 2 2" xfId="18330" xr:uid="{00F5C52B-F960-4485-84E0-6798C7DCC736}"/>
    <cellStyle name="Currency 4 5 5 2 3" xfId="10783" xr:uid="{8EF467BB-8464-4BF6-816B-11DC219F331A}"/>
    <cellStyle name="Currency 4 5 5 2 3 2" xfId="21163" xr:uid="{0742FAC7-6129-4EF4-B913-67BF24D18AD5}"/>
    <cellStyle name="Currency 4 5 5 2 4" xfId="15497" xr:uid="{A28F59AA-0CA2-4631-B9BE-EEF7DE2E95C5}"/>
    <cellStyle name="Currency 4 5 5 3" xfId="4010" xr:uid="{00000000-0005-0000-0000-0000AE030000}"/>
    <cellStyle name="Currency 4 5 5 4" xfId="2948" xr:uid="{00000000-0005-0000-0000-0000AE030000}"/>
    <cellStyle name="Currency 4 5 5 5" xfId="23038" xr:uid="{DE8C49BD-FDE3-4933-AFD7-D85925B00D40}"/>
    <cellStyle name="Currency 4 5 5 6" xfId="13213" xr:uid="{A3754588-C5FD-4FA3-BAA6-78DF1BE4FF0D}"/>
    <cellStyle name="Currency 4 5 6" xfId="975" xr:uid="{00000000-0005-0000-0000-00002B030000}"/>
    <cellStyle name="Currency 4 5 6 2" xfId="3281" xr:uid="{00000000-0005-0000-0000-0000B1020000}"/>
    <cellStyle name="Currency 4 5 6 2 2" xfId="7797" xr:uid="{56DF56D9-79E9-4E46-9033-ACF1085FE44A}"/>
    <cellStyle name="Currency 4 5 6 2 2 2" xfId="18118" xr:uid="{3AF4B658-72C9-42A3-8BF0-C9C8E51C2E9D}"/>
    <cellStyle name="Currency 4 5 6 2 3" xfId="10571" xr:uid="{307D386D-6841-4518-A794-7AF168CEC86A}"/>
    <cellStyle name="Currency 4 5 6 2 3 2" xfId="20951" xr:uid="{CAF19CC3-5DB5-47E1-AD69-6D51BAA80DE7}"/>
    <cellStyle name="Currency 4 5 6 2 4" xfId="27709" xr:uid="{05F98FCD-8A6D-4F6E-B79D-8F32CAC66DE4}"/>
    <cellStyle name="Currency 4 5 6 2 5" xfId="28762" xr:uid="{D4F34120-D486-4E6C-AE71-35ECC70E0BD7}"/>
    <cellStyle name="Currency 4 5 6 2 6" xfId="15285" xr:uid="{69590683-D2B4-482E-91AA-E3324351E276}"/>
    <cellStyle name="Currency 4 5 6 3" xfId="3059" xr:uid="{00000000-0005-0000-0000-0000AF030000}"/>
    <cellStyle name="Currency 4 5 6 4" xfId="2949" xr:uid="{00000000-0005-0000-0000-0000AF030000}"/>
    <cellStyle name="Currency 4 5 7" xfId="2935" xr:uid="{00000000-0005-0000-0000-0000B0030000}"/>
    <cellStyle name="Currency 4 5 7 2" xfId="26033" xr:uid="{54DE931B-8EFD-46AD-838E-A8AF2F7D2110}"/>
    <cellStyle name="Currency 4 5 7 3" xfId="24527" xr:uid="{B332A7E9-35D3-47FB-8096-5528E7A29A48}"/>
    <cellStyle name="Currency 4 5 8" xfId="4314" xr:uid="{1BCD2728-D4E7-46F6-8301-3F8B0EE4B80C}"/>
    <cellStyle name="Currency 4 5 8 2" xfId="9088" xr:uid="{AF624C21-BC54-49F9-B402-424C894FCDA0}"/>
    <cellStyle name="Currency 4 5 8 2 2" xfId="19412" xr:uid="{ABCBB788-9903-4A32-A845-C99B9812C94D}"/>
    <cellStyle name="Currency 4 5 8 3" xfId="11865" xr:uid="{0FEAEDCA-144A-4A87-B4BB-C2AB6C2E1468}"/>
    <cellStyle name="Currency 4 5 8 3 2" xfId="22245" xr:uid="{0697CAA3-F755-4016-8FAF-518663C581CF}"/>
    <cellStyle name="Currency 4 5 8 4" xfId="28278" xr:uid="{7CCD6FE9-8AB5-4160-9B97-18C79BDA2C55}"/>
    <cellStyle name="Currency 4 5 8 5" xfId="27375" xr:uid="{0262D71C-1699-47EC-AF46-4629163DC72B}"/>
    <cellStyle name="Currency 4 5 8 6" xfId="16579" xr:uid="{C081C3AE-0185-4A47-9441-2BF2CF3EA46C}"/>
    <cellStyle name="Currency 4 5 9" xfId="5468" xr:uid="{C94786AE-3EFB-4722-B58D-A6C2F6D07BEA}"/>
    <cellStyle name="Currency 4 5 9 2" xfId="28676" xr:uid="{045F4962-84DE-41C8-9B69-617A1C4DE688}"/>
    <cellStyle name="Currency 4 5 9 3" xfId="28792" xr:uid="{F7A5E6FB-2663-4E92-9084-362FDCE10084}"/>
    <cellStyle name="Currency 4 5 9 4" xfId="14565" xr:uid="{5866D07F-EC2B-4684-911E-106C637F2C96}"/>
    <cellStyle name="Currency 4 6" xfId="409" xr:uid="{00000000-0005-0000-0000-00002C030000}"/>
    <cellStyle name="Currency 4 6 10" xfId="7084" xr:uid="{DD5C22F4-2A2F-4444-A267-297C8BE4E263}"/>
    <cellStyle name="Currency 4 6 10 2" xfId="17403" xr:uid="{DEC67D8B-B746-4530-9BC6-ED63FF941137}"/>
    <cellStyle name="Currency 4 6 11" xfId="9856" xr:uid="{66E2D400-16B1-4D9C-90D8-257F2FB46EAB}"/>
    <cellStyle name="Currency 4 6 11 2" xfId="20236" xr:uid="{CA933E81-2C86-4147-AD72-FD2134F92832}"/>
    <cellStyle name="Currency 4 6 12" xfId="25251" xr:uid="{89F1F7AC-CFED-4BE7-912B-142086E8957C}"/>
    <cellStyle name="Currency 4 6 13" xfId="12844" xr:uid="{A61BCD40-2A2A-4578-B0D4-E06515E19333}"/>
    <cellStyle name="Currency 4 6 2" xfId="410" xr:uid="{00000000-0005-0000-0000-00002D030000}"/>
    <cellStyle name="Currency 4 6 2 10" xfId="24252" xr:uid="{1EA8624C-F962-42FC-82D1-4DEB1E86C9CE}"/>
    <cellStyle name="Currency 4 6 2 11" xfId="13002" xr:uid="{610C4B30-B2AF-45A5-A70C-7142130F0AC4}"/>
    <cellStyle name="Currency 4 6 2 2" xfId="1117" xr:uid="{00000000-0005-0000-0000-00002E030000}"/>
    <cellStyle name="Currency 4 6 2 2 2" xfId="1922" xr:uid="{00000000-0005-0000-0000-00002F030000}"/>
    <cellStyle name="Currency 4 6 2 2 2 2" xfId="2953" xr:uid="{00000000-0005-0000-0000-0000B4030000}"/>
    <cellStyle name="Currency 4 6 2 2 2 3" xfId="25339" xr:uid="{74E915E5-89E0-4FE1-A8D8-5331E4523A3A}"/>
    <cellStyle name="Currency 4 6 2 2 3" xfId="2954" xr:uid="{00000000-0005-0000-0000-0000B5030000}"/>
    <cellStyle name="Currency 4 6 2 2 3 2" xfId="27273" xr:uid="{C4AD7A3C-B727-4BB8-AFA4-82C89D9A2C65}"/>
    <cellStyle name="Currency 4 6 2 2 3 3" xfId="28632" xr:uid="{56A441B8-6ACA-4118-9E6B-F25885A5B98E}"/>
    <cellStyle name="Currency 4 6 2 2 4" xfId="2952" xr:uid="{00000000-0005-0000-0000-0000B6030000}"/>
    <cellStyle name="Currency 4 6 2 2 5" xfId="5475" xr:uid="{0EE3BE8A-1243-42C2-BE40-03A3AF22ABF1}"/>
    <cellStyle name="Currency 4 6 2 2 5 2" xfId="28787" xr:uid="{B9EB3C06-878B-4966-9EED-6F5781636D8D}"/>
    <cellStyle name="Currency 4 6 2 2 5 3" xfId="28822" xr:uid="{31C8F70A-4C58-43BB-9C10-DD1FB911FE5F}"/>
    <cellStyle name="Currency 4 6 2 2 5 4" xfId="14572" xr:uid="{230EE408-4CAF-44C6-9002-95E3646AB9A3}"/>
    <cellStyle name="Currency 4 6 2 2 6" xfId="7086" xr:uid="{07AA5055-2476-4A2F-9696-80D17124D2E3}"/>
    <cellStyle name="Currency 4 6 2 2 6 2" xfId="17405" xr:uid="{542B2024-9B14-41FB-90DA-AE8C92FB9D5F}"/>
    <cellStyle name="Currency 4 6 2 2 7" xfId="9858" xr:uid="{5C20746F-19D7-4704-9886-E21611B590AA}"/>
    <cellStyle name="Currency 4 6 2 2 7 2" xfId="20238" xr:uid="{501A3C7D-D9AF-40F7-B08D-FB8F9288B462}"/>
    <cellStyle name="Currency 4 6 2 2 8" xfId="23740" xr:uid="{9565F878-916C-40C4-A473-27D9DA2EF6F6}"/>
    <cellStyle name="Currency 4 6 2 2 9" xfId="13938" xr:uid="{0C2FC0F4-A2BD-4106-8363-5ED9B31389B1}"/>
    <cellStyle name="Currency 4 6 2 3" xfId="1476" xr:uid="{00000000-0005-0000-0000-000030030000}"/>
    <cellStyle name="Currency 4 6 2 3 2" xfId="3650" xr:uid="{00000000-0005-0000-0000-0000BB020000}"/>
    <cellStyle name="Currency 4 6 2 3 2 2" xfId="8195" xr:uid="{598B3947-5E17-466E-9B2E-A023B9F9FC8B}"/>
    <cellStyle name="Currency 4 6 2 3 2 2 2" xfId="18516" xr:uid="{27CB66C7-7F71-4B1A-8287-3C1DB8B7DF09}"/>
    <cellStyle name="Currency 4 6 2 3 2 3" xfId="10969" xr:uid="{00579BBD-FD94-45DC-86C5-5D6DC7C47608}"/>
    <cellStyle name="Currency 4 6 2 3 2 3 2" xfId="21349" xr:uid="{9D2DE9E7-B283-4C98-81AB-695B8538DA71}"/>
    <cellStyle name="Currency 4 6 2 3 2 4" xfId="15683" xr:uid="{E81F9D2B-6655-42ED-BA24-FF02CAEE117D}"/>
    <cellStyle name="Currency 4 6 2 3 3" xfId="3959" xr:uid="{00000000-0005-0000-0000-0000B7030000}"/>
    <cellStyle name="Currency 4 6 2 3 4" xfId="2955" xr:uid="{00000000-0005-0000-0000-0000B7030000}"/>
    <cellStyle name="Currency 4 6 2 3 5" xfId="23291" xr:uid="{40FBC39B-DE30-436A-8057-7DAD5EAA9CBA}"/>
    <cellStyle name="Currency 4 6 2 3 6" xfId="13428" xr:uid="{DC768DC2-A99A-4531-8711-B441D2A7C02C}"/>
    <cellStyle name="Currency 4 6 2 4" xfId="1008" xr:uid="{00000000-0005-0000-0000-000031030000}"/>
    <cellStyle name="Currency 4 6 2 4 2" xfId="2956" xr:uid="{00000000-0005-0000-0000-0000B8030000}"/>
    <cellStyle name="Currency 4 6 2 4 2 2" xfId="4201" xr:uid="{FEE01F3B-1402-4DE7-B02D-3D1053D6A57D}"/>
    <cellStyle name="Currency 4 6 2 4 2 2 2" xfId="19308" xr:uid="{AC610FC1-DF61-4FA3-83BF-86B345C86887}"/>
    <cellStyle name="Currency 4 6 2 4 2 3" xfId="11761" xr:uid="{3688BB87-9602-491F-B250-7AA7E12B04E0}"/>
    <cellStyle name="Currency 4 6 2 4 2 3 2" xfId="22141" xr:uid="{5D7C6EE2-BD44-45BD-8573-DF4D86F52B16}"/>
    <cellStyle name="Currency 4 6 2 4 2 4" xfId="28878" xr:uid="{58BC2FD7-D3F1-4150-BD1E-A66BACF6FF99}"/>
    <cellStyle name="Currency 4 6 2 4 2 5" xfId="27553" xr:uid="{BA806937-34EF-441A-A66A-3A5C22507A8E}"/>
    <cellStyle name="Currency 4 6 2 4 2 6" xfId="16475" xr:uid="{055555AE-A91B-4AD2-894A-92AA02412BCB}"/>
    <cellStyle name="Currency 4 6 2 4 3" xfId="25562" xr:uid="{3C717831-9DB3-476E-8343-D1280730281A}"/>
    <cellStyle name="Currency 4 6 2 5" xfId="2951" xr:uid="{00000000-0005-0000-0000-0000B9030000}"/>
    <cellStyle name="Currency 4 6 2 5 2" xfId="23360" xr:uid="{3EC0E211-8724-4D21-A2B3-69C7FF434778}"/>
    <cellStyle name="Currency 4 6 2 5 3" xfId="26061" xr:uid="{6C1AACF8-799D-4A01-9DC7-1B8D73C814A0}"/>
    <cellStyle name="Currency 4 6 2 6" xfId="4568" xr:uid="{448BAB7B-5B8A-44D2-AAF0-FBB8805EA5F1}"/>
    <cellStyle name="Currency 4 6 2 6 2" xfId="9284" xr:uid="{C1EA0264-E80B-496B-8C5E-77FE5D86AAE4}"/>
    <cellStyle name="Currency 4 6 2 6 2 2" xfId="19608" xr:uid="{1F582B7E-FC0A-43AE-9DA6-5C516690BAC2}"/>
    <cellStyle name="Currency 4 6 2 6 3" xfId="12061" xr:uid="{254F7879-E706-4513-8184-2E73FCCD1C67}"/>
    <cellStyle name="Currency 4 6 2 6 3 2" xfId="22441" xr:uid="{59F00678-3D7D-4789-BF15-7559D52E8D1D}"/>
    <cellStyle name="Currency 4 6 2 6 4" xfId="26780" xr:uid="{7972C236-DD28-4330-8295-E0E1237CB555}"/>
    <cellStyle name="Currency 4 6 2 6 5" xfId="27136" xr:uid="{F6C1C30A-8B46-411E-9103-EE5840174F39}"/>
    <cellStyle name="Currency 4 6 2 6 6" xfId="16775" xr:uid="{A2BD00D5-361F-414B-B32E-1FC9C1F9A6D3}"/>
    <cellStyle name="Currency 4 6 2 7" xfId="5474" xr:uid="{2FB77C18-A357-4FDB-B48D-D871C5E856E0}"/>
    <cellStyle name="Currency 4 6 2 7 2" xfId="27385" xr:uid="{D0B2D079-2EF3-4B6A-99EA-F884E0472253}"/>
    <cellStyle name="Currency 4 6 2 7 3" xfId="26401" xr:uid="{1A33FC82-5B89-4986-8307-7E847F5C83A5}"/>
    <cellStyle name="Currency 4 6 2 7 4" xfId="14571" xr:uid="{8F710B7C-3A8C-42C0-8213-C273381B92A0}"/>
    <cellStyle name="Currency 4 6 2 8" xfId="7085" xr:uid="{9312BA6E-48BC-4C84-87C3-183A47250ABE}"/>
    <cellStyle name="Currency 4 6 2 8 2" xfId="17404" xr:uid="{8F4C6917-DA76-4139-A02F-BD66B411E745}"/>
    <cellStyle name="Currency 4 6 2 9" xfId="9857" xr:uid="{C287FEA6-4D55-44D6-9E9A-75C5E92224B9}"/>
    <cellStyle name="Currency 4 6 2 9 2" xfId="20237" xr:uid="{92BB9311-CC8E-4F72-8358-F78A6178A82A}"/>
    <cellStyle name="Currency 4 6 3" xfId="1116" xr:uid="{00000000-0005-0000-0000-000032030000}"/>
    <cellStyle name="Currency 4 6 3 10" xfId="13939" xr:uid="{CADED826-8E51-49C5-9DBD-3ED4A107BA77}"/>
    <cellStyle name="Currency 4 6 3 2" xfId="1923" xr:uid="{00000000-0005-0000-0000-000033030000}"/>
    <cellStyle name="Currency 4 6 3 2 2" xfId="2958" xr:uid="{00000000-0005-0000-0000-0000BB030000}"/>
    <cellStyle name="Currency 4 6 3 2 3" xfId="23536" xr:uid="{501478EC-FDA6-4BB2-89FF-BE0F3AB04450}"/>
    <cellStyle name="Currency 4 6 3 2 3 2" xfId="28115" xr:uid="{C6DB9381-B49C-40BA-B84D-77CC9C0FB04B}"/>
    <cellStyle name="Currency 4 6 3 3" xfId="2959" xr:uid="{00000000-0005-0000-0000-0000BC030000}"/>
    <cellStyle name="Currency 4 6 3 4" xfId="2957" xr:uid="{00000000-0005-0000-0000-0000BD030000}"/>
    <cellStyle name="Currency 4 6 3 4 2" xfId="27460" xr:uid="{5332D76A-2D20-46E1-B0AC-C52041789315}"/>
    <cellStyle name="Currency 4 6 3 4 3" xfId="28586" xr:uid="{0A04E36A-B0D2-42A2-8144-B4AF62EDA1F0}"/>
    <cellStyle name="Currency 4 6 3 5" xfId="4858" xr:uid="{71B788B5-3A14-4547-A80E-EEF3079696B8}"/>
    <cellStyle name="Currency 4 6 3 5 2" xfId="9536" xr:uid="{C14C3019-5B08-4E8A-B257-724F0A1608A4}"/>
    <cellStyle name="Currency 4 6 3 5 2 2" xfId="19899" xr:uid="{04BED291-1A73-4702-8D47-7461BB123AD9}"/>
    <cellStyle name="Currency 4 6 3 5 3" xfId="12352" xr:uid="{81BEDF21-1C84-4C8B-AD8B-E79D78AB6B86}"/>
    <cellStyle name="Currency 4 6 3 5 3 2" xfId="22732" xr:uid="{E470E52D-C5DB-4016-88FA-BCF7598129A5}"/>
    <cellStyle name="Currency 4 6 3 5 4" xfId="28784" xr:uid="{8DD82EAC-FF0B-4775-B9A8-CD75C7D2B0E4}"/>
    <cellStyle name="Currency 4 6 3 5 5" xfId="27461" xr:uid="{E3BB1AA2-4C75-41FB-A077-CF6B3DEC171A}"/>
    <cellStyle name="Currency 4 6 3 5 6" xfId="17066" xr:uid="{24E80AA5-1824-40E8-9580-A23956413731}"/>
    <cellStyle name="Currency 4 6 3 6" xfId="5476" xr:uid="{CF32A188-2B2B-4CB3-8938-26FF90948A7D}"/>
    <cellStyle name="Currency 4 6 3 6 2" xfId="28732" xr:uid="{D70C416D-0631-4C0E-BAF9-EC9ABC8FE7AB}"/>
    <cellStyle name="Currency 4 6 3 6 3" xfId="28910" xr:uid="{F6114685-8405-4994-9C6F-5F07927B66E5}"/>
    <cellStyle name="Currency 4 6 3 6 4" xfId="14573" xr:uid="{CD9D9A6F-D6BB-4558-A864-05C1AEE8EBEE}"/>
    <cellStyle name="Currency 4 6 3 7" xfId="7087" xr:uid="{E0869CE7-7FA4-46FB-91E4-20657C4FCFD4}"/>
    <cellStyle name="Currency 4 6 3 7 2" xfId="17406" xr:uid="{F7019B16-CC1E-4DEE-8A9E-41D3FB7446CF}"/>
    <cellStyle name="Currency 4 6 3 8" xfId="9859" xr:uid="{5D42ADC8-112F-4903-AC01-8F562058995A}"/>
    <cellStyle name="Currency 4 6 3 8 2" xfId="20239" xr:uid="{A13241DA-0C36-4E36-87E2-F15B9A83C04E}"/>
    <cellStyle name="Currency 4 6 3 9" xfId="24613" xr:uid="{E43F9289-54CD-43E4-A104-830554E9916D}"/>
    <cellStyle name="Currency 4 6 4" xfId="1670" xr:uid="{00000000-0005-0000-0000-000034030000}"/>
    <cellStyle name="Currency 4 6 4 2" xfId="2961" xr:uid="{00000000-0005-0000-0000-0000BF030000}"/>
    <cellStyle name="Currency 4 6 4 2 2" xfId="25010" xr:uid="{D83153A6-50C3-4006-BE02-8F3B9C83EC39}"/>
    <cellStyle name="Currency 4 6 4 2 3" xfId="23047" xr:uid="{5CBB79D2-3FC9-4A66-899A-C754216936B6}"/>
    <cellStyle name="Currency 4 6 4 3" xfId="2962" xr:uid="{00000000-0005-0000-0000-0000C0030000}"/>
    <cellStyle name="Currency 4 6 4 4" xfId="2960" xr:uid="{00000000-0005-0000-0000-0000C1030000}"/>
    <cellStyle name="Currency 4 6 4 5" xfId="5477" xr:uid="{CF60D36C-430F-4F68-9E80-42F09911C097}"/>
    <cellStyle name="Currency 4 6 4 5 2" xfId="14574" xr:uid="{2A4A96EE-EDD7-456C-81D7-DE2249A5C8D8}"/>
    <cellStyle name="Currency 4 6 4 6" xfId="7088" xr:uid="{8F066491-A6C9-4DFC-9D51-AAB2668AF069}"/>
    <cellStyle name="Currency 4 6 4 6 2" xfId="17407" xr:uid="{30AF1BAB-011B-41A0-9640-E2D7F6AD8190}"/>
    <cellStyle name="Currency 4 6 4 7" xfId="9860" xr:uid="{24762E2F-09BA-47B9-977B-349FBB6A9346}"/>
    <cellStyle name="Currency 4 6 4 7 2" xfId="20240" xr:uid="{228DDF87-C7A3-4242-86D4-9AD02F4E36C3}"/>
    <cellStyle name="Currency 4 6 4 8" xfId="25228" xr:uid="{8FE0F93F-516B-4333-8250-190046658202}"/>
    <cellStyle name="Currency 4 6 4 9" xfId="13700" xr:uid="{E3D7B353-0E69-4366-8B40-906230783D2B}"/>
    <cellStyle name="Currency 4 6 5" xfId="1398" xr:uid="{00000000-0005-0000-0000-000035030000}"/>
    <cellStyle name="Currency 4 6 5 2" xfId="3550" xr:uid="{00000000-0005-0000-0000-0000BE020000}"/>
    <cellStyle name="Currency 4 6 5 2 2" xfId="8072" xr:uid="{2BC734BA-BE86-42ED-9325-FB1E83B66062}"/>
    <cellStyle name="Currency 4 6 5 2 2 2" xfId="18393" xr:uid="{B909CB76-DB00-43A5-9BAA-68034E18C66F}"/>
    <cellStyle name="Currency 4 6 5 2 3" xfId="10846" xr:uid="{5A867AF3-8A7B-452D-9E9F-0330FC32BA35}"/>
    <cellStyle name="Currency 4 6 5 2 3 2" xfId="21226" xr:uid="{7513EBF0-0E0A-4600-9034-F2F3E5971DE7}"/>
    <cellStyle name="Currency 4 6 5 2 4" xfId="15560" xr:uid="{4FA36381-3796-4F26-B004-F84CF4700412}"/>
    <cellStyle name="Currency 4 6 5 3" xfId="3094" xr:uid="{00000000-0005-0000-0000-0000C2030000}"/>
    <cellStyle name="Currency 4 6 5 4" xfId="2963" xr:uid="{00000000-0005-0000-0000-0000C2030000}"/>
    <cellStyle name="Currency 4 6 5 5" xfId="24977" xr:uid="{4471F3E2-3464-4FBD-AEA8-8AF720B4D6B0}"/>
    <cellStyle name="Currency 4 6 5 6" xfId="13276" xr:uid="{A1007C8F-0A87-4AAC-BCCA-30EEF0135CE2}"/>
    <cellStyle name="Currency 4 6 6" xfId="976" xr:uid="{00000000-0005-0000-0000-000036030000}"/>
    <cellStyle name="Currency 4 6 6 2" xfId="3282" xr:uid="{00000000-0005-0000-0000-0000B8020000}"/>
    <cellStyle name="Currency 4 6 6 2 2" xfId="7798" xr:uid="{49F2EBA8-9445-44AB-8208-8CF4A3A5F7F9}"/>
    <cellStyle name="Currency 4 6 6 2 2 2" xfId="18119" xr:uid="{1C371C1C-974C-4110-A7E7-6B6481C31FA6}"/>
    <cellStyle name="Currency 4 6 6 2 3" xfId="10572" xr:uid="{934C1440-A4DD-4CB2-8CF5-288E32DEAE4E}"/>
    <cellStyle name="Currency 4 6 6 2 3 2" xfId="20952" xr:uid="{3E5CA00E-005B-4F49-B30D-6E53E5815D61}"/>
    <cellStyle name="Currency 4 6 6 2 4" xfId="26681" xr:uid="{2EED2640-6A74-4958-A5EF-E7D33D128418}"/>
    <cellStyle name="Currency 4 6 6 2 5" xfId="27922" xr:uid="{1969E424-DEB3-423A-B954-39590F1E16B9}"/>
    <cellStyle name="Currency 4 6 6 2 6" xfId="15286" xr:uid="{13AD91F5-21F5-47D0-AE94-EF742954FF19}"/>
    <cellStyle name="Currency 4 6 6 3" xfId="3891" xr:uid="{00000000-0005-0000-0000-0000C3030000}"/>
    <cellStyle name="Currency 4 6 6 4" xfId="2964" xr:uid="{00000000-0005-0000-0000-0000C3030000}"/>
    <cellStyle name="Currency 4 6 7" xfId="2950" xr:uid="{00000000-0005-0000-0000-0000C4030000}"/>
    <cellStyle name="Currency 4 6 7 2" xfId="28769" xr:uid="{4D90BD43-0188-4D34-B7E8-8AA9E5A36496}"/>
    <cellStyle name="Currency 4 6 7 3" xfId="27464" xr:uid="{8A2D22DE-B7B8-42DE-AEB8-85EDD6777E26}"/>
    <cellStyle name="Currency 4 6 8" xfId="4315" xr:uid="{28089902-C996-4751-B9CE-EF044F0DE2F5}"/>
    <cellStyle name="Currency 4 6 8 2" xfId="9089" xr:uid="{56EDCE97-6E7A-4E17-B682-555674CB518C}"/>
    <cellStyle name="Currency 4 6 8 2 2" xfId="19413" xr:uid="{3696C8F0-4F99-4C05-B9E1-1266331EFAE4}"/>
    <cellStyle name="Currency 4 6 8 3" xfId="11866" xr:uid="{0B87FE35-6BBA-4BAA-BB06-3B9C68BCC96F}"/>
    <cellStyle name="Currency 4 6 8 3 2" xfId="22246" xr:uid="{9B14EDE5-C6AA-4E6E-967D-A980E6027F81}"/>
    <cellStyle name="Currency 4 6 8 4" xfId="28029" xr:uid="{88636920-5566-4533-B2CB-FA44D75A7688}"/>
    <cellStyle name="Currency 4 6 8 5" xfId="28688" xr:uid="{687C3495-17E1-4227-83E1-77930360FD12}"/>
    <cellStyle name="Currency 4 6 8 6" xfId="16580" xr:uid="{2AD6D83C-B541-42C4-93B9-1D72CF382457}"/>
    <cellStyle name="Currency 4 6 9" xfId="5473" xr:uid="{A2381A1E-3844-4B86-8886-4A54FBF853EC}"/>
    <cellStyle name="Currency 4 6 9 2" xfId="27372" xr:uid="{299F2B85-E030-48EB-AC20-9918A0B15DF5}"/>
    <cellStyle name="Currency 4 6 9 3" xfId="26205" xr:uid="{942E9894-3FF6-4CC7-A7D5-FF15044C23E6}"/>
    <cellStyle name="Currency 4 6 9 4" xfId="14570" xr:uid="{93E6381E-A4E0-4686-BD9C-121F5401814F}"/>
    <cellStyle name="Currency 4 7" xfId="411" xr:uid="{00000000-0005-0000-0000-000037030000}"/>
    <cellStyle name="Currency 4 7 10" xfId="9861" xr:uid="{2FC393AD-C437-4988-9861-F4E5D5A86522}"/>
    <cellStyle name="Currency 4 7 10 2" xfId="20241" xr:uid="{7AC90508-F4BC-4960-B9F0-D7B05F20E72C}"/>
    <cellStyle name="Currency 4 7 11" xfId="24412" xr:uid="{9EA2D971-0689-4934-8E80-A74B5191DDE5}"/>
    <cellStyle name="Currency 4 7 12" xfId="12845" xr:uid="{EE1E86BF-D82C-4CC3-A193-4D61FB599F33}"/>
    <cellStyle name="Currency 4 7 2" xfId="412" xr:uid="{00000000-0005-0000-0000-000038030000}"/>
    <cellStyle name="Currency 4 7 2 2" xfId="1119" xr:uid="{00000000-0005-0000-0000-000039030000}"/>
    <cellStyle name="Currency 4 7 2 2 2" xfId="3761" xr:uid="{00000000-0005-0000-0000-0000C1020000}"/>
    <cellStyle name="Currency 4 7 2 2 2 2" xfId="8376" xr:uid="{329E73E1-91D0-44B9-9B58-32828B1DEF99}"/>
    <cellStyle name="Currency 4 7 2 2 2 2 2" xfId="18697" xr:uid="{92C5EEA4-4D8E-493D-8370-B66E2FA953CA}"/>
    <cellStyle name="Currency 4 7 2 2 2 3" xfId="11150" xr:uid="{A6550074-3D7A-421B-B5F5-6D7F3539B8B9}"/>
    <cellStyle name="Currency 4 7 2 2 2 3 2" xfId="21530" xr:uid="{1CA36390-831C-4DF9-99A6-84BBB448863E}"/>
    <cellStyle name="Currency 4 7 2 2 2 4" xfId="27858" xr:uid="{7E0604E1-67AD-4067-8870-EE1BFDAB55DE}"/>
    <cellStyle name="Currency 4 7 2 2 2 5" xfId="28279" xr:uid="{52E331A9-62C3-44CC-BB80-46A31ACDA495}"/>
    <cellStyle name="Currency 4 7 2 2 2 6" xfId="15864" xr:uid="{1D84C49C-DD97-4682-888F-59720D481D04}"/>
    <cellStyle name="Currency 4 7 2 2 3" xfId="3998" xr:uid="{00000000-0005-0000-0000-0000C7030000}"/>
    <cellStyle name="Currency 4 7 2 2 4" xfId="6095" xr:uid="{19F998B3-EDA2-4250-8CFE-EFC3AB64F52F}"/>
    <cellStyle name="Currency 4 7 2 2 5" xfId="23534" xr:uid="{A11E6E8F-ADD1-4577-B442-029988D222A4}"/>
    <cellStyle name="Currency 4 7 2 2 6" xfId="13701" xr:uid="{F6CE3B19-63B2-45C1-8976-0E1D39C41BA7}"/>
    <cellStyle name="Currency 4 7 2 3" xfId="1671" xr:uid="{00000000-0005-0000-0000-00003A030000}"/>
    <cellStyle name="Currency 4 7 2 3 2" xfId="2967" xr:uid="{00000000-0005-0000-0000-0000C8030000}"/>
    <cellStyle name="Currency 4 7 2 3 3" xfId="24462" xr:uid="{5CF8CE26-7127-498D-B5B8-CDA11817F92E}"/>
    <cellStyle name="Currency 4 7 2 4" xfId="1009" xr:uid="{00000000-0005-0000-0000-00003B030000}"/>
    <cellStyle name="Currency 4 7 2 4 2" xfId="2966" xr:uid="{00000000-0005-0000-0000-0000C9030000}"/>
    <cellStyle name="Currency 4 7 2 4 3" xfId="27808" xr:uid="{4D144A47-6182-4282-9779-83777E9E7922}"/>
    <cellStyle name="Currency 4 7 2 5" xfId="5479" xr:uid="{1AFA4368-9DB5-4D9A-9C22-2E3DB5E28F8C}"/>
    <cellStyle name="Currency 4 7 2 5 2" xfId="26627" xr:uid="{1EC2069F-E649-4C74-878E-7FAD43EA3232}"/>
    <cellStyle name="Currency 4 7 2 5 3" xfId="28460" xr:uid="{7136B8F2-6F15-4E6E-BCDE-52BF991805C3}"/>
    <cellStyle name="Currency 4 7 2 5 4" xfId="14576" xr:uid="{BBD7AEB5-6146-4C56-AB68-2CF6A91B89DD}"/>
    <cellStyle name="Currency 4 7 2 6" xfId="7090" xr:uid="{854B95F3-2BC3-43C3-99C3-63A3D8F66548}"/>
    <cellStyle name="Currency 4 7 2 6 2" xfId="27924" xr:uid="{AC5ADDB0-E78D-47B0-99DE-A407717060F4}"/>
    <cellStyle name="Currency 4 7 2 6 3" xfId="27570" xr:uid="{6FD24642-AC62-4D88-8E00-F8F1E984DA2C}"/>
    <cellStyle name="Currency 4 7 2 6 4" xfId="17409" xr:uid="{9BAB7E5F-FA2D-4B85-A1A4-58473C1F3BB9}"/>
    <cellStyle name="Currency 4 7 2 7" xfId="9862" xr:uid="{A29BD2CB-2EF3-43C9-A86E-C71DAB844F15}"/>
    <cellStyle name="Currency 4 7 2 7 2" xfId="20242" xr:uid="{D3BC141C-F379-450C-BEDF-3D5DE392EEFC}"/>
    <cellStyle name="Currency 4 7 2 8" xfId="23195" xr:uid="{2B7BF8D6-C68D-4D92-827D-037AA07C9DF1}"/>
    <cellStyle name="Currency 4 7 2 9" xfId="13003" xr:uid="{BACEA9A6-4551-48B2-989B-82BCA558D241}"/>
    <cellStyle name="Currency 4 7 3" xfId="1118" xr:uid="{00000000-0005-0000-0000-00003C030000}"/>
    <cellStyle name="Currency 4 7 3 2" xfId="2969" xr:uid="{00000000-0005-0000-0000-0000CB030000}"/>
    <cellStyle name="Currency 4 7 3 2 2" xfId="28684" xr:uid="{D82E9B08-695A-4A13-AC39-9AF560C802CB}"/>
    <cellStyle name="Currency 4 7 3 2 3" xfId="28245" xr:uid="{3CCD6DBF-F0F4-4878-AC4A-C45817D27C47}"/>
    <cellStyle name="Currency 4 7 3 3" xfId="2970" xr:uid="{00000000-0005-0000-0000-0000CC030000}"/>
    <cellStyle name="Currency 4 7 3 4" xfId="2968" xr:uid="{00000000-0005-0000-0000-0000CD030000}"/>
    <cellStyle name="Currency 4 7 3 5" xfId="2484" xr:uid="{00000000-0005-0000-0000-0000CA030000}"/>
    <cellStyle name="Currency 4 7 3 5 2" xfId="26906" xr:uid="{611E2DC3-EDDE-460A-9095-154E71B60D89}"/>
    <cellStyle name="Currency 4 7 3 5 3" xfId="27940" xr:uid="{3CD25FA3-B28A-4694-A843-882DCF6A27F5}"/>
    <cellStyle name="Currency 4 7 3 5 4" xfId="14577" xr:uid="{DFDA0A40-F4AC-47C2-AE46-7A09C8CCB189}"/>
    <cellStyle name="Currency 4 7 3 6" xfId="7091" xr:uid="{969AF52C-4643-43A1-9A51-5D9820F12BC5}"/>
    <cellStyle name="Currency 4 7 3 6 2" xfId="17410" xr:uid="{248C6893-C6FB-4CC0-A081-C9F3FA5905C5}"/>
    <cellStyle name="Currency 4 7 3 7" xfId="9863" xr:uid="{31BEE5D9-860E-4669-A5AF-884EA82CC34C}"/>
    <cellStyle name="Currency 4 7 3 7 2" xfId="20243" xr:uid="{9B9EBF4D-99AC-49A5-8494-284269798E31}"/>
    <cellStyle name="Currency 4 7 3 8" xfId="24605" xr:uid="{F1AC144D-5056-4B36-88D4-34569B3C32DC}"/>
    <cellStyle name="Currency 4 7 3 9" xfId="13429" xr:uid="{C45A2DB3-D981-48F9-BCB3-67BE794948B8}"/>
    <cellStyle name="Currency 4 7 4" xfId="1477" xr:uid="{00000000-0005-0000-0000-00003D030000}"/>
    <cellStyle name="Currency 4 7 4 2" xfId="3283" xr:uid="{00000000-0005-0000-0000-0000BF020000}"/>
    <cellStyle name="Currency 4 7 4 2 2" xfId="7799" xr:uid="{A51AF5A5-11C9-4401-9970-69474C0217E5}"/>
    <cellStyle name="Currency 4 7 4 2 2 2" xfId="18120" xr:uid="{12DE1609-E200-4322-8E86-99EEB049DEA1}"/>
    <cellStyle name="Currency 4 7 4 2 3" xfId="10573" xr:uid="{AFB0FFC7-04EC-438A-8254-904800A1F6D3}"/>
    <cellStyle name="Currency 4 7 4 2 3 2" xfId="20953" xr:uid="{167CA08C-6EA8-4A5B-9B9B-7BC45EAF9610}"/>
    <cellStyle name="Currency 4 7 4 2 4" xfId="26361" xr:uid="{640911E0-7AEB-4840-BB0C-AA18755F3926}"/>
    <cellStyle name="Currency 4 7 4 2 5" xfId="26176" xr:uid="{8B3D57BB-3352-48C6-B12A-F62EFE2ED2E5}"/>
    <cellStyle name="Currency 4 7 4 2 6" xfId="15287" xr:uid="{3767051C-1D49-4BB1-8899-26DF08D334D4}"/>
    <cellStyle name="Currency 4 7 4 3" xfId="3960" xr:uid="{00000000-0005-0000-0000-0000CE030000}"/>
    <cellStyle name="Currency 4 7 4 4" xfId="2971" xr:uid="{00000000-0005-0000-0000-0000CE030000}"/>
    <cellStyle name="Currency 4 7 5" xfId="977" xr:uid="{00000000-0005-0000-0000-00003E030000}"/>
    <cellStyle name="Currency 4 7 5 2" xfId="2972" xr:uid="{00000000-0005-0000-0000-0000CF030000}"/>
    <cellStyle name="Currency 4 7 5 3" xfId="25864" xr:uid="{FCF60508-F21C-44AA-B824-90DCC249A91B}"/>
    <cellStyle name="Currency 4 7 6" xfId="2965" xr:uid="{00000000-0005-0000-0000-0000D0030000}"/>
    <cellStyle name="Currency 4 7 6 2" xfId="26398" xr:uid="{0DF479A5-C735-415F-AC97-76DEA29235FF}"/>
    <cellStyle name="Currency 4 7 6 3" xfId="26865" xr:uid="{AC5D46AD-712B-423B-A6F1-AA25486A7111}"/>
    <cellStyle name="Currency 4 7 7" xfId="4316" xr:uid="{98C49EE8-13EF-49E3-901C-BBF83EBF88BE}"/>
    <cellStyle name="Currency 4 7 7 2" xfId="9090" xr:uid="{2E00AEDA-7518-4C68-B986-841D9EF30D68}"/>
    <cellStyle name="Currency 4 7 7 2 2" xfId="29217" xr:uid="{32D9DA36-1D9C-48F8-AC0F-DF1A83E7BA07}"/>
    <cellStyle name="Currency 4 7 7 2 3" xfId="26593" xr:uid="{9ED3A259-C671-476D-BB35-5C339B569574}"/>
    <cellStyle name="Currency 4 7 7 2 4" xfId="19414" xr:uid="{D21377BF-2365-475F-8B09-BE333933E944}"/>
    <cellStyle name="Currency 4 7 7 3" xfId="11867" xr:uid="{161282AA-245C-475E-A2F3-CF1706CFDF3E}"/>
    <cellStyle name="Currency 4 7 7 3 2" xfId="22247" xr:uid="{F00E4929-84C2-4ADB-9116-0A6943630F58}"/>
    <cellStyle name="Currency 4 7 7 4" xfId="26425" xr:uid="{90430C73-03D3-449B-9D1A-5E102D93D018}"/>
    <cellStyle name="Currency 4 7 7 5" xfId="16581" xr:uid="{17E5FD9E-3B4A-4701-BACB-2CB9D9B16B6B}"/>
    <cellStyle name="Currency 4 7 8" xfId="5478" xr:uid="{3B772F0D-3DE2-4D29-802C-08A2388A0663}"/>
    <cellStyle name="Currency 4 7 8 2" xfId="26471" xr:uid="{0A70DA52-2007-43D2-89BA-DC3850FC75A6}"/>
    <cellStyle name="Currency 4 7 8 3" xfId="26366" xr:uid="{32D7D674-CCBE-4DDB-A3F7-3357F03CCDCF}"/>
    <cellStyle name="Currency 4 7 8 4" xfId="14575" xr:uid="{7E93BED4-8A8C-4672-811E-F4BFCAE4DED2}"/>
    <cellStyle name="Currency 4 7 9" xfId="7089" xr:uid="{D6062380-461C-4F28-9A6E-FB16C6A1F4CB}"/>
    <cellStyle name="Currency 4 7 9 2" xfId="28192" xr:uid="{2ACBDCEA-17FB-4A6F-AB47-F9453B6588C7}"/>
    <cellStyle name="Currency 4 7 9 3" xfId="26187" xr:uid="{F0FC7CBB-812C-4C24-95E7-D2F29D28D050}"/>
    <cellStyle name="Currency 4 7 9 4" xfId="17408" xr:uid="{714614A6-8BD4-4EE3-A5DD-4F9D06500979}"/>
    <cellStyle name="Currency 4 8" xfId="413" xr:uid="{00000000-0005-0000-0000-00003F030000}"/>
    <cellStyle name="Currency 4 8 10" xfId="9864" xr:uid="{25311CAF-0445-4F7D-8AB7-4451EADFE640}"/>
    <cellStyle name="Currency 4 8 10 2" xfId="20244" xr:uid="{B6B06ED9-43FC-4890-BEF5-722A8094496D}"/>
    <cellStyle name="Currency 4 8 11" xfId="24564" xr:uid="{07666512-16DD-4091-AFBC-9E6750C6331C}"/>
    <cellStyle name="Currency 4 8 12" xfId="12846" xr:uid="{476B911E-EED0-49A0-8203-94BC556D26EF}"/>
    <cellStyle name="Currency 4 8 2" xfId="414" xr:uid="{00000000-0005-0000-0000-000040030000}"/>
    <cellStyle name="Currency 4 8 2 2" xfId="1121" xr:uid="{00000000-0005-0000-0000-000041030000}"/>
    <cellStyle name="Currency 4 8 2 2 2" xfId="3762" xr:uid="{00000000-0005-0000-0000-0000C5020000}"/>
    <cellStyle name="Currency 4 8 2 2 2 2" xfId="8377" xr:uid="{05CF5C32-6847-4E18-800E-0D1AF601FE71}"/>
    <cellStyle name="Currency 4 8 2 2 2 2 2" xfId="18698" xr:uid="{C8333085-D1D1-4B0F-AE9C-E7EE837B731A}"/>
    <cellStyle name="Currency 4 8 2 2 2 3" xfId="11151" xr:uid="{5512EAD8-A9E5-477C-91DA-7B18BCEC66E3}"/>
    <cellStyle name="Currency 4 8 2 2 2 3 2" xfId="21531" xr:uid="{0AAC95F7-0399-4FC2-8B5E-5D4F61C03E93}"/>
    <cellStyle name="Currency 4 8 2 2 2 4" xfId="27821" xr:uid="{E566FCA9-DC1D-4B26-84DE-DA696B2D6EA3}"/>
    <cellStyle name="Currency 4 8 2 2 2 5" xfId="26918" xr:uid="{8228EC08-62DF-4EAB-9C10-A99324B51F14}"/>
    <cellStyle name="Currency 4 8 2 2 2 6" xfId="15865" xr:uid="{442A3620-CE53-4426-B0C6-A3887CE9C6A2}"/>
    <cellStyle name="Currency 4 8 2 2 3" xfId="3887" xr:uid="{00000000-0005-0000-0000-0000D3030000}"/>
    <cellStyle name="Currency 4 8 2 2 4" xfId="6096" xr:uid="{DB139DC6-AC03-460A-93DF-DF78673B9E24}"/>
    <cellStyle name="Currency 4 8 2 2 5" xfId="24625" xr:uid="{09CE9D3D-2CC6-4385-B0C5-06BA5D99B519}"/>
    <cellStyle name="Currency 4 8 2 2 6" xfId="13702" xr:uid="{440C1ED5-C5FC-4201-AD40-4EEB83C4B51E}"/>
    <cellStyle name="Currency 4 8 2 3" xfId="1672" xr:uid="{00000000-0005-0000-0000-000042030000}"/>
    <cellStyle name="Currency 4 8 2 3 2" xfId="2975" xr:uid="{00000000-0005-0000-0000-0000D4030000}"/>
    <cellStyle name="Currency 4 8 2 3 3" xfId="23429" xr:uid="{FC918A85-871E-4D1D-AE94-20D8A6BFAD8E}"/>
    <cellStyle name="Currency 4 8 2 4" xfId="1010" xr:uid="{00000000-0005-0000-0000-000043030000}"/>
    <cellStyle name="Currency 4 8 2 4 2" xfId="2974" xr:uid="{00000000-0005-0000-0000-0000D5030000}"/>
    <cellStyle name="Currency 4 8 2 4 3" xfId="28439" xr:uid="{1F5F3C14-317F-40BC-A394-D0CD337FCADD}"/>
    <cellStyle name="Currency 4 8 2 5" xfId="5481" xr:uid="{3C93C1AE-C395-4255-86E0-487A28572825}"/>
    <cellStyle name="Currency 4 8 2 5 2" xfId="27439" xr:uid="{F0528F44-E1B2-4A2A-85BA-869DFD4E0A88}"/>
    <cellStyle name="Currency 4 8 2 5 3" xfId="26089" xr:uid="{2286D2C1-D484-4E40-B5D1-5D855A1271D7}"/>
    <cellStyle name="Currency 4 8 2 5 4" xfId="14579" xr:uid="{D788F554-5F50-4D41-A301-4D0E439AEFFD}"/>
    <cellStyle name="Currency 4 8 2 6" xfId="7093" xr:uid="{CC1A5E76-1E09-442F-B249-C75776CDF90E}"/>
    <cellStyle name="Currency 4 8 2 6 2" xfId="28252" xr:uid="{F63C178A-A86A-424F-9CD9-08123A6EEC49}"/>
    <cellStyle name="Currency 4 8 2 6 3" xfId="26755" xr:uid="{C4B02966-57B5-4E3C-A5A0-FDC6C0E619F4}"/>
    <cellStyle name="Currency 4 8 2 6 4" xfId="17412" xr:uid="{5DD2BB4B-07B1-4092-841D-22437542D3A1}"/>
    <cellStyle name="Currency 4 8 2 7" xfId="9865" xr:uid="{B352AE2B-25E3-4080-9923-6650EB1BBB76}"/>
    <cellStyle name="Currency 4 8 2 7 2" xfId="20245" xr:uid="{5AAC30FA-87D5-481B-9DF8-E15FE53B9B66}"/>
    <cellStyle name="Currency 4 8 2 8" xfId="24505" xr:uid="{71595C6E-E1B1-4DBA-B5F2-9C2C404AE494}"/>
    <cellStyle name="Currency 4 8 2 9" xfId="13004" xr:uid="{81FDB1BA-043D-4ABC-9680-F31D8719777B}"/>
    <cellStyle name="Currency 4 8 3" xfId="1120" xr:uid="{00000000-0005-0000-0000-000044030000}"/>
    <cellStyle name="Currency 4 8 3 2" xfId="2977" xr:uid="{00000000-0005-0000-0000-0000D7030000}"/>
    <cellStyle name="Currency 4 8 3 2 2" xfId="28834" xr:uid="{F33F67C8-B5E5-4E3A-BBD1-91FB05588CDF}"/>
    <cellStyle name="Currency 4 8 3 2 3" xfId="28628" xr:uid="{F7224B33-C7EA-41B3-86DD-0B89BB411684}"/>
    <cellStyle name="Currency 4 8 3 3" xfId="2978" xr:uid="{00000000-0005-0000-0000-0000D8030000}"/>
    <cellStyle name="Currency 4 8 3 4" xfId="2976" xr:uid="{00000000-0005-0000-0000-0000D9030000}"/>
    <cellStyle name="Currency 4 8 3 5" xfId="2485" xr:uid="{00000000-0005-0000-0000-0000D6030000}"/>
    <cellStyle name="Currency 4 8 3 5 2" xfId="27777" xr:uid="{4C437795-473F-45B5-BAC1-A281686EBAA1}"/>
    <cellStyle name="Currency 4 8 3 5 3" xfId="26573" xr:uid="{46F2E7D1-1BC7-47BE-A20B-D5E3EA735157}"/>
    <cellStyle name="Currency 4 8 3 5 4" xfId="14580" xr:uid="{D27B604F-79C3-4EA1-A95A-AED221708354}"/>
    <cellStyle name="Currency 4 8 3 6" xfId="7094" xr:uid="{6417B136-1150-476E-BCE6-F723FCB268DD}"/>
    <cellStyle name="Currency 4 8 3 6 2" xfId="17413" xr:uid="{6B1CF68B-A65D-4429-A61A-D0ABFB5DC5C2}"/>
    <cellStyle name="Currency 4 8 3 7" xfId="9866" xr:uid="{3B266E24-B5AB-4BDD-8A20-6995A40A5D9E}"/>
    <cellStyle name="Currency 4 8 3 7 2" xfId="20246" xr:uid="{FE4F7560-AE26-4189-A5BA-32A705D0A8CC}"/>
    <cellStyle name="Currency 4 8 3 8" xfId="25552" xr:uid="{662391BF-4FF4-4711-A16A-21713AA679AF}"/>
    <cellStyle name="Currency 4 8 3 9" xfId="13430" xr:uid="{834C1410-D907-4297-959A-597E1C38D795}"/>
    <cellStyle name="Currency 4 8 4" xfId="1478" xr:uid="{00000000-0005-0000-0000-000045030000}"/>
    <cellStyle name="Currency 4 8 4 2" xfId="3284" xr:uid="{00000000-0005-0000-0000-0000C3020000}"/>
    <cellStyle name="Currency 4 8 4 2 2" xfId="7800" xr:uid="{79E06F28-FFE2-4370-A21C-6D8BF87A62CA}"/>
    <cellStyle name="Currency 4 8 4 2 2 2" xfId="18121" xr:uid="{94C27254-0972-4ABD-ACAC-A937F5F4FB4A}"/>
    <cellStyle name="Currency 4 8 4 2 3" xfId="10574" xr:uid="{289EC30C-FA5E-4A52-A937-1CCFC368D5DE}"/>
    <cellStyle name="Currency 4 8 4 2 3 2" xfId="20954" xr:uid="{C8978F7B-60B0-4389-A852-289E5C806AF1}"/>
    <cellStyle name="Currency 4 8 4 2 4" xfId="28648" xr:uid="{E077443B-ECE6-48D2-B0CF-82A62700F426}"/>
    <cellStyle name="Currency 4 8 4 2 5" xfId="26206" xr:uid="{978F53D5-2A23-427D-83EB-D37D8C628275}"/>
    <cellStyle name="Currency 4 8 4 2 6" xfId="15288" xr:uid="{AC292690-2FCA-40D9-A8F9-2611E2F26126}"/>
    <cellStyle name="Currency 4 8 4 3" xfId="3098" xr:uid="{00000000-0005-0000-0000-0000DA030000}"/>
    <cellStyle name="Currency 4 8 4 4" xfId="2979" xr:uid="{00000000-0005-0000-0000-0000DA030000}"/>
    <cellStyle name="Currency 4 8 5" xfId="978" xr:uid="{00000000-0005-0000-0000-000046030000}"/>
    <cellStyle name="Currency 4 8 5 2" xfId="2980" xr:uid="{00000000-0005-0000-0000-0000DB030000}"/>
    <cellStyle name="Currency 4 8 5 3" xfId="23409" xr:uid="{B7957075-58A0-4A4B-B55C-9A19B425799B}"/>
    <cellStyle name="Currency 4 8 6" xfId="2973" xr:uid="{00000000-0005-0000-0000-0000DC030000}"/>
    <cellStyle name="Currency 4 8 6 2" xfId="26099" xr:uid="{8C25064B-1F40-4CF8-B8C6-7038D3A4DA72}"/>
    <cellStyle name="Currency 4 8 6 3" xfId="28182" xr:uid="{C0588F31-281E-4572-B1AB-8E5E7D418AE0}"/>
    <cellStyle name="Currency 4 8 7" xfId="4317" xr:uid="{B6098E81-327F-4076-A9AF-8C9FDEE39840}"/>
    <cellStyle name="Currency 4 8 7 2" xfId="9091" xr:uid="{3FA0FA32-DD08-4623-B4A7-190E40FFCA0A}"/>
    <cellStyle name="Currency 4 8 7 2 2" xfId="29218" xr:uid="{EE115F58-BD81-499D-B808-6C45C97C3E35}"/>
    <cellStyle name="Currency 4 8 7 2 3" xfId="28522" xr:uid="{1201D0C6-1A6E-415B-8768-B7B4F1C012B0}"/>
    <cellStyle name="Currency 4 8 7 2 4" xfId="19415" xr:uid="{D295CB19-611E-4BA4-B2AF-33BF9D20F387}"/>
    <cellStyle name="Currency 4 8 7 3" xfId="11868" xr:uid="{FFDE9AFA-4705-40A4-8E14-D89E74F9DB9B}"/>
    <cellStyle name="Currency 4 8 7 3 2" xfId="22248" xr:uid="{139DDA92-8A7A-4FCC-8DB3-A5E8F54FF46D}"/>
    <cellStyle name="Currency 4 8 7 4" xfId="26550" xr:uid="{94562A62-1132-406C-AC54-1F75EA5094B1}"/>
    <cellStyle name="Currency 4 8 7 5" xfId="16582" xr:uid="{0DAA6EB0-6494-457B-A64F-5FE2EB2A6DAC}"/>
    <cellStyle name="Currency 4 8 8" xfId="5480" xr:uid="{00D87A6E-C663-46C5-8855-10C3475A8183}"/>
    <cellStyle name="Currency 4 8 8 2" xfId="28019" xr:uid="{054F7884-4ED2-43EF-BAD7-3B0CB1353721}"/>
    <cellStyle name="Currency 4 8 8 3" xfId="26392" xr:uid="{0DCA205A-5C6D-4241-A0DC-D47EC8E58B29}"/>
    <cellStyle name="Currency 4 8 8 4" xfId="14578" xr:uid="{8B2026FA-A5FB-4925-9FDB-742E59A76A9B}"/>
    <cellStyle name="Currency 4 8 9" xfId="7092" xr:uid="{9DEF781F-FA85-46FD-B43C-411F1F201516}"/>
    <cellStyle name="Currency 4 8 9 2" xfId="26369" xr:uid="{AC6D1D03-81E9-4093-A394-A33A8B864163}"/>
    <cellStyle name="Currency 4 8 9 3" xfId="28284" xr:uid="{DD87152C-D19E-4DAC-9ED9-E986941F3C31}"/>
    <cellStyle name="Currency 4 8 9 4" xfId="17411" xr:uid="{44A96100-1E0D-4D87-B0B9-37BBC37D2157}"/>
    <cellStyle name="Currency 4 9" xfId="415" xr:uid="{00000000-0005-0000-0000-000047030000}"/>
    <cellStyle name="Currency 4 9 10" xfId="12838" xr:uid="{E4A287CA-FE9A-4A16-825A-EA68BE85E790}"/>
    <cellStyle name="Currency 4 9 2" xfId="1122" xr:uid="{00000000-0005-0000-0000-000048030000}"/>
    <cellStyle name="Currency 4 9 2 2" xfId="1924" xr:uid="{00000000-0005-0000-0000-000049030000}"/>
    <cellStyle name="Currency 4 9 2 2 2" xfId="8558" xr:uid="{8B0288BF-B7CD-4C81-9F1A-C763921DEC0A}"/>
    <cellStyle name="Currency 4 9 2 2 2 2" xfId="18880" xr:uid="{B4453FA1-1987-4545-A54F-7F925C85A1D6}"/>
    <cellStyle name="Currency 4 9 2 2 3" xfId="11333" xr:uid="{76928656-51B2-4D48-B617-9404726F8C47}"/>
    <cellStyle name="Currency 4 9 2 2 3 2" xfId="21713" xr:uid="{1E83CD5F-BA0E-4FC0-B128-9F0234BAF8EE}"/>
    <cellStyle name="Currency 4 9 2 2 4" xfId="25876" xr:uid="{7E4573D7-E237-49F8-A0E2-C5AB1BCACF7F}"/>
    <cellStyle name="Currency 4 9 2 2 5" xfId="27765" xr:uid="{CCDFD904-A70C-437F-B8A3-D10E23A77D7A}"/>
    <cellStyle name="Currency 4 9 2 2 6" xfId="16047" xr:uid="{5224BFCE-1BA6-4AA7-AFE3-F10A1C11F52E}"/>
    <cellStyle name="Currency 4 9 2 3" xfId="4009" xr:uid="{00000000-0005-0000-0000-0000DE030000}"/>
    <cellStyle name="Currency 4 9 2 3 2" xfId="27268" xr:uid="{751156EA-467F-4251-AC47-700411A1358B}"/>
    <cellStyle name="Currency 4 9 2 3 3" xfId="28569" xr:uid="{A3621046-EC9B-4EA1-BD7A-2F66EE8FD3DC}"/>
    <cellStyle name="Currency 4 9 2 4" xfId="6097" xr:uid="{8EFB230B-5D8B-4CAC-85C6-D2BC65ECA3DA}"/>
    <cellStyle name="Currency 4 9 2 5" xfId="24558" xr:uid="{D32701DC-C2A5-451F-BB24-4E2F8E1A4090}"/>
    <cellStyle name="Currency 4 9 2 5 2" xfId="27166" xr:uid="{22D8F166-BEC4-41D7-8078-ED25ED51E6A6}"/>
    <cellStyle name="Currency 4 9 2 6" xfId="28334" xr:uid="{DD6B684E-1A16-4913-8ED4-BF69BD8BA2A7}"/>
    <cellStyle name="Currency 4 9 2 7" xfId="13940" xr:uid="{A3679C53-6492-44E1-8C04-1C3A8F7D51DB}"/>
    <cellStyle name="Currency 4 9 3" xfId="1465" xr:uid="{00000000-0005-0000-0000-00004A030000}"/>
    <cellStyle name="Currency 4 9 3 2" xfId="3644" xr:uid="{00000000-0005-0000-0000-0000C9020000}"/>
    <cellStyle name="Currency 4 9 3 2 2" xfId="8187" xr:uid="{462905B2-F756-4D1D-AB37-E2F9CB398EFF}"/>
    <cellStyle name="Currency 4 9 3 2 2 2" xfId="18508" xr:uid="{04E118E8-3E9A-40A1-89B2-ADB2289ED140}"/>
    <cellStyle name="Currency 4 9 3 2 3" xfId="10961" xr:uid="{FE739191-F496-4A14-B993-C02655565CB7}"/>
    <cellStyle name="Currency 4 9 3 2 3 2" xfId="21341" xr:uid="{CFECC2AF-21E9-492A-BC31-1004B0FA38D5}"/>
    <cellStyle name="Currency 4 9 3 2 4" xfId="15675" xr:uid="{9B0494DE-08AD-4223-B557-AEBFD07E49D5}"/>
    <cellStyle name="Currency 4 9 3 3" xfId="3979" xr:uid="{00000000-0005-0000-0000-0000DF030000}"/>
    <cellStyle name="Currency 4 9 3 4" xfId="2982" xr:uid="{00000000-0005-0000-0000-0000DF030000}"/>
    <cellStyle name="Currency 4 9 3 5" xfId="23613" xr:uid="{F9E2F393-FD4C-42E1-9D70-E43614EDF374}"/>
    <cellStyle name="Currency 4 9 3 6" xfId="13417" xr:uid="{55844447-8C44-484D-AE08-EF1C07B90513}"/>
    <cellStyle name="Currency 4 9 4" xfId="1002" xr:uid="{00000000-0005-0000-0000-00004B030000}"/>
    <cellStyle name="Currency 4 9 4 2" xfId="3280" xr:uid="{00000000-0005-0000-0000-0000C7020000}"/>
    <cellStyle name="Currency 4 9 4 2 2" xfId="7792" xr:uid="{10F2B400-E5E3-47F5-B351-5A48DFF3001E}"/>
    <cellStyle name="Currency 4 9 4 2 2 2" xfId="18113" xr:uid="{B8E88901-9DD8-4F9F-9A9F-35652C73F22C}"/>
    <cellStyle name="Currency 4 9 4 2 3" xfId="10566" xr:uid="{9106106A-1F5A-46AA-8EF1-EBA9685E2CBA}"/>
    <cellStyle name="Currency 4 9 4 2 3 2" xfId="20946" xr:uid="{FD76165C-A045-49B0-A6C7-904C05501320}"/>
    <cellStyle name="Currency 4 9 4 2 4" xfId="26797" xr:uid="{B9E70C97-A66E-44B9-8EAE-49BB4DB018BC}"/>
    <cellStyle name="Currency 4 9 4 2 5" xfId="28368" xr:uid="{CB063B35-C5B3-49C2-9436-0B4C15F9BA92}"/>
    <cellStyle name="Currency 4 9 4 2 6" xfId="15280" xr:uid="{D1075347-C50B-4F0E-BBA7-6C242852E343}"/>
    <cellStyle name="Currency 4 9 4 3" xfId="3968" xr:uid="{00000000-0005-0000-0000-0000E0030000}"/>
    <cellStyle name="Currency 4 9 4 4" xfId="2981" xr:uid="{00000000-0005-0000-0000-0000E0030000}"/>
    <cellStyle name="Currency 4 9 5" xfId="4256" xr:uid="{73B2DE5A-4266-4172-9E5E-4F9F5352CED5}"/>
    <cellStyle name="Currency 4 9 5 2" xfId="9030" xr:uid="{60E497DC-131E-4AA7-BA69-AF344C591A26}"/>
    <cellStyle name="Currency 4 9 5 2 2" xfId="29210" xr:uid="{3939D051-D78A-41F5-9AE7-545F67C764E4}"/>
    <cellStyle name="Currency 4 9 5 2 3" xfId="28110" xr:uid="{1A712CD4-788A-4746-B9F8-B3A3A901A78D}"/>
    <cellStyle name="Currency 4 9 5 2 4" xfId="19354" xr:uid="{E05F9DDD-9D8B-42FD-89EA-E75F67C3D6CE}"/>
    <cellStyle name="Currency 4 9 5 3" xfId="11807" xr:uid="{B1F6E967-8D9F-46C7-BC09-64569B9510A4}"/>
    <cellStyle name="Currency 4 9 5 3 2" xfId="22187" xr:uid="{55FEB213-4C33-4E01-8D13-C2CC167712C7}"/>
    <cellStyle name="Currency 4 9 5 4" xfId="26012" xr:uid="{B751A73D-EE47-471E-B2CB-A467035464FA}"/>
    <cellStyle name="Currency 4 9 5 5" xfId="16521" xr:uid="{F4ECFB7F-7A9A-4DD9-9642-61305B776953}"/>
    <cellStyle name="Currency 4 9 6" xfId="5482" xr:uid="{5C635184-DF21-4EA2-A822-CE89ED90737E}"/>
    <cellStyle name="Currency 4 9 6 2" xfId="28437" xr:uid="{04AF050F-8E3D-4FE8-9A70-1534F62FA9B4}"/>
    <cellStyle name="Currency 4 9 6 3" xfId="28979" xr:uid="{05B975CF-9471-4A95-AAC2-740B94778790}"/>
    <cellStyle name="Currency 4 9 6 4" xfId="14581" xr:uid="{39B52344-0415-45AF-81BC-ABE82BF9E7D9}"/>
    <cellStyle name="Currency 4 9 7" xfId="7095" xr:uid="{7789E971-CE18-429C-93A9-1DC07E200836}"/>
    <cellStyle name="Currency 4 9 7 2" xfId="26280" xr:uid="{FB0C99A7-DF78-4750-932D-0C8B2296D067}"/>
    <cellStyle name="Currency 4 9 7 3" xfId="26932" xr:uid="{11701815-99AF-495E-BF74-01787A647F6C}"/>
    <cellStyle name="Currency 4 9 7 4" xfId="17414" xr:uid="{279A80D0-22DD-432D-8263-DF87712C6275}"/>
    <cellStyle name="Currency 4 9 8" xfId="9867" xr:uid="{1C0059EC-63C3-49DE-A674-488E0A114D7A}"/>
    <cellStyle name="Currency 4 9 8 2" xfId="20247" xr:uid="{C4E4E724-0984-4C3D-8157-426B831B606D}"/>
    <cellStyle name="Currency 4 9 9" xfId="24833" xr:uid="{32445F50-1998-407E-8C0F-9CA5363B5A27}"/>
    <cellStyle name="Currency 5" xfId="416" xr:uid="{00000000-0005-0000-0000-00004C030000}"/>
    <cellStyle name="Currency 5 10" xfId="5483" xr:uid="{7C929F5A-86A5-4FBC-869D-861F59583A0F}"/>
    <cellStyle name="Currency 5 10 2" xfId="26499" xr:uid="{5E320E0C-8959-4B17-BAE0-0CB750206F4D}"/>
    <cellStyle name="Currency 5 10 3" xfId="26696" xr:uid="{DB2971D6-1245-4E17-81B3-465FB0B091E1}"/>
    <cellStyle name="Currency 5 10 4" xfId="14582" xr:uid="{C843141E-9780-4042-9799-CCC28EEA5053}"/>
    <cellStyle name="Currency 5 11" xfId="7096" xr:uid="{CFADD147-A085-4A34-9702-F07ADF67879A}"/>
    <cellStyle name="Currency 5 11 2" xfId="17415" xr:uid="{DC59D887-1070-47DB-AC05-AC0FFABAACBC}"/>
    <cellStyle name="Currency 5 12" xfId="9868" xr:uid="{E33ED77A-16F3-48A2-B647-86B89FB19E96}"/>
    <cellStyle name="Currency 5 12 2" xfId="20248" xr:uid="{F4AC9D1F-31BD-4610-B68B-B7022266A0E4}"/>
    <cellStyle name="Currency 5 13" xfId="23404" xr:uid="{92ECA6E9-6E61-4BBD-85F4-9F7CB8A36E6C}"/>
    <cellStyle name="Currency 5 14" xfId="12721" xr:uid="{AF380F67-117E-48DF-8AC5-85FFB4EFBB4D}"/>
    <cellStyle name="Currency 5 2" xfId="417" xr:uid="{00000000-0005-0000-0000-00004D030000}"/>
    <cellStyle name="Currency 5 2 10" xfId="7097" xr:uid="{0F076500-2A6D-45A7-8769-53F0506F4FDC}"/>
    <cellStyle name="Currency 5 2 10 2" xfId="17416" xr:uid="{4EDEA476-A080-4DA6-88B8-0520A2CAE202}"/>
    <cellStyle name="Currency 5 2 11" xfId="9869" xr:uid="{0B6711DD-6447-453E-AF6D-32060AF0F54C}"/>
    <cellStyle name="Currency 5 2 11 2" xfId="20249" xr:uid="{DAA66B46-A4D4-4BC3-B13A-7B2B01B5E2ED}"/>
    <cellStyle name="Currency 5 2 12" xfId="23140" xr:uid="{36773884-43FD-440E-BA70-E9B59E6FC169}"/>
    <cellStyle name="Currency 5 2 13" xfId="12781" xr:uid="{C52B49BD-DE18-4252-9DA6-67D39B3E2719}"/>
    <cellStyle name="Currency 5 2 2" xfId="418" xr:uid="{00000000-0005-0000-0000-00004E030000}"/>
    <cellStyle name="Currency 5 2 2 10" xfId="9870" xr:uid="{CB4AB242-D78D-4B5A-8E7C-951927E0D6A7}"/>
    <cellStyle name="Currency 5 2 2 10 2" xfId="20250" xr:uid="{899BC6E9-F342-462A-94F4-8A98638EE0DA}"/>
    <cellStyle name="Currency 5 2 2 11" xfId="25641" xr:uid="{217E0A03-8C27-4D27-8CB4-AE274BBDFA84}"/>
    <cellStyle name="Currency 5 2 2 12" xfId="12848" xr:uid="{3673BFF5-4B68-40B0-97BA-4B1CB5BEB900}"/>
    <cellStyle name="Currency 5 2 2 2" xfId="1125" xr:uid="{00000000-0005-0000-0000-00004F030000}"/>
    <cellStyle name="Currency 5 2 2 2 2" xfId="1926" xr:uid="{00000000-0005-0000-0000-000050030000}"/>
    <cellStyle name="Currency 5 2 2 2 2 2" xfId="6557" xr:uid="{3D45D02B-434F-4BEF-B712-D893741A6FDA}"/>
    <cellStyle name="Currency 5 2 2 2 2 2 2" xfId="26109" xr:uid="{524BC3F7-71C3-42D9-BAA2-771CC7C2BA73}"/>
    <cellStyle name="Currency 5 2 2 2 2 2 3" xfId="26935" xr:uid="{2507ECA8-DD3B-42D6-B38D-7988615CB258}"/>
    <cellStyle name="Currency 5 2 2 2 2 2 4" xfId="16049" xr:uid="{5C620D69-0CFD-489A-AD57-B1877E44DB3C}"/>
    <cellStyle name="Currency 5 2 2 2 2 3" xfId="8560" xr:uid="{72A9861D-8542-463A-8839-4426BD39865A}"/>
    <cellStyle name="Currency 5 2 2 2 2 3 2" xfId="18882" xr:uid="{88915407-1010-4B1D-A01B-738B87DD4C4C}"/>
    <cellStyle name="Currency 5 2 2 2 2 4" xfId="11335" xr:uid="{7FC7EE7E-8AF8-42A2-9AB0-CB1C1B889185}"/>
    <cellStyle name="Currency 5 2 2 2 2 4 2" xfId="21715" xr:uid="{066DAD1B-5D44-4119-91B8-F1ABFA03C87A}"/>
    <cellStyle name="Currency 5 2 2 2 2 5" xfId="24245" xr:uid="{E256D1BB-E8D1-4C40-8280-6190E46F8303}"/>
    <cellStyle name="Currency 5 2 2 2 2 6" xfId="27874" xr:uid="{4A518B21-4DAD-46E7-9931-840518F5CAE0}"/>
    <cellStyle name="Currency 5 2 2 2 2 7" xfId="13942" xr:uid="{8B032674-7ADB-45F5-899F-E5C018071F66}"/>
    <cellStyle name="Currency 5 2 2 2 3" xfId="1481" xr:uid="{00000000-0005-0000-0000-000051030000}"/>
    <cellStyle name="Currency 5 2 2 2 3 2" xfId="8198" xr:uid="{9B8FF4CB-64BC-4E09-B292-1FD64A64F6A5}"/>
    <cellStyle name="Currency 5 2 2 2 3 2 2" xfId="28534" xr:uid="{BD8AE87B-7A61-40A2-998A-FF4288C431A2}"/>
    <cellStyle name="Currency 5 2 2 2 3 2 3" xfId="28138" xr:uid="{F0D3DE4D-E810-43F1-AF9E-A614B968EA6D}"/>
    <cellStyle name="Currency 5 2 2 2 3 2 4" xfId="18519" xr:uid="{0D3CA464-6291-4CE0-B766-05B7B487661C}"/>
    <cellStyle name="Currency 5 2 2 2 3 3" xfId="10972" xr:uid="{B95928EB-1518-4D22-A399-CA27F37DCA40}"/>
    <cellStyle name="Currency 5 2 2 2 3 3 2" xfId="21352" xr:uid="{FF35D78E-45EC-4766-9FAA-2CF40E795FA5}"/>
    <cellStyle name="Currency 5 2 2 2 3 4" xfId="23618" xr:uid="{F1C051C1-1CCF-4158-A942-906EC8FB1F81}"/>
    <cellStyle name="Currency 5 2 2 2 3 5" xfId="15686" xr:uid="{52137179-4B79-4253-A9B3-101BE73F97DD}"/>
    <cellStyle name="Currency 5 2 2 2 4" xfId="3057" xr:uid="{00000000-0005-0000-0000-0000E4030000}"/>
    <cellStyle name="Currency 5 2 2 2 4 2" xfId="27089" xr:uid="{E6772D27-0F80-48B2-9ADF-331BAFD291E8}"/>
    <cellStyle name="Currency 5 2 2 2 4 3" xfId="28695" xr:uid="{C478D072-BCE5-4B5E-BEBD-A2960C4635C7}"/>
    <cellStyle name="Currency 5 2 2 2 5" xfId="4703" xr:uid="{B4B630B3-BE89-4D83-920C-DB03B0D405F8}"/>
    <cellStyle name="Currency 5 2 2 2 5 2" xfId="9412" xr:uid="{5B063488-59F0-4268-9BB8-69061294208D}"/>
    <cellStyle name="Currency 5 2 2 2 5 2 2" xfId="19744" xr:uid="{41A3791A-84C9-429D-A321-3DB6CE816F90}"/>
    <cellStyle name="Currency 5 2 2 2 5 3" xfId="12197" xr:uid="{82C13C1B-F63E-452B-AD95-56FD3B791AE1}"/>
    <cellStyle name="Currency 5 2 2 2 5 3 2" xfId="22577" xr:uid="{8C3C56AC-282A-49B6-BEDC-E00931593516}"/>
    <cellStyle name="Currency 5 2 2 2 5 4" xfId="26662" xr:uid="{32CB208D-3B1B-473D-856D-7CE1F026E390}"/>
    <cellStyle name="Currency 5 2 2 2 5 5" xfId="27103" xr:uid="{13E10FF8-6AF1-4215-8624-CF807CA29F72}"/>
    <cellStyle name="Currency 5 2 2 2 5 6" xfId="16911" xr:uid="{BB9DC303-824A-4B94-8858-4476B4C98E1F}"/>
    <cellStyle name="Currency 5 2 2 2 6" xfId="6098" xr:uid="{7177C99A-CA56-4D14-B460-AF674F374F38}"/>
    <cellStyle name="Currency 5 2 2 2 7" xfId="24845" xr:uid="{F14D7D96-8E98-42E2-98B9-72C4C9E8CEC3}"/>
    <cellStyle name="Currency 5 2 2 2 8" xfId="13433" xr:uid="{98E3235F-A35D-4B4A-9686-B59FEC318759}"/>
    <cellStyle name="Currency 5 2 2 3" xfId="1927" xr:uid="{00000000-0005-0000-0000-000052030000}"/>
    <cellStyle name="Currency 5 2 2 3 2" xfId="3845" xr:uid="{00000000-0005-0000-0000-0000CF020000}"/>
    <cellStyle name="Currency 5 2 2 3 2 2" xfId="8561" xr:uid="{06571AE5-577A-44D5-B7D1-C828F5D4E6CD}"/>
    <cellStyle name="Currency 5 2 2 3 2 2 2" xfId="29105" xr:uid="{CC814729-593B-4062-9738-27F31D066D93}"/>
    <cellStyle name="Currency 5 2 2 3 2 2 3" xfId="26363" xr:uid="{F16D4EDE-798B-4477-9F1E-306D0C7674CE}"/>
    <cellStyle name="Currency 5 2 2 3 2 2 4" xfId="18883" xr:uid="{3E543D66-EEA8-4BD1-9387-7F4FA356ACB7}"/>
    <cellStyle name="Currency 5 2 2 3 2 3" xfId="11336" xr:uid="{05AE3E59-B246-4099-804D-6E0FDB9D6FFF}"/>
    <cellStyle name="Currency 5 2 2 3 2 3 2" xfId="21716" xr:uid="{B01DFF61-C6DA-4532-A832-1892D2447724}"/>
    <cellStyle name="Currency 5 2 2 3 2 4" xfId="23891" xr:uid="{4CC9E4E0-6C4D-4958-B5FE-D8A51C740719}"/>
    <cellStyle name="Currency 5 2 2 3 2 5" xfId="16050" xr:uid="{6EF409DB-C050-4E3E-927A-CD2EBBA90143}"/>
    <cellStyle name="Currency 5 2 2 3 3" xfId="3872" xr:uid="{00000000-0005-0000-0000-0000E5030000}"/>
    <cellStyle name="Currency 5 2 2 3 4" xfId="2986" xr:uid="{00000000-0005-0000-0000-0000E5030000}"/>
    <cellStyle name="Currency 5 2 2 3 4 2" xfId="4859" xr:uid="{0C9819A4-6065-4886-B0C7-EA00E6A4081A}"/>
    <cellStyle name="Currency 5 2 2 3 4 2 2" xfId="19900" xr:uid="{11D65936-E41D-4B07-B8E3-A5C291B59D6A}"/>
    <cellStyle name="Currency 5 2 2 3 4 3" xfId="12353" xr:uid="{A6387D44-7688-403B-A054-404C2AEC4F0A}"/>
    <cellStyle name="Currency 5 2 2 3 4 3 2" xfId="22733" xr:uid="{DDCEF72F-164B-4E33-AC44-D336EEE54E9A}"/>
    <cellStyle name="Currency 5 2 2 3 4 4" xfId="17067" xr:uid="{7C25F156-8081-4A96-A0BB-18DC4FF9C334}"/>
    <cellStyle name="Currency 5 2 2 3 5" xfId="6099" xr:uid="{AB87D4A5-85EE-4224-9FDE-AE086872B1E2}"/>
    <cellStyle name="Currency 5 2 2 3 6" xfId="25172" xr:uid="{553F62C8-6A7B-4B59-9492-776A9D13DFE3}"/>
    <cellStyle name="Currency 5 2 2 3 7" xfId="13943" xr:uid="{B89F5DD8-C80D-4EB6-944B-08DB3C2A2451}"/>
    <cellStyle name="Currency 5 2 2 4" xfId="1925" xr:uid="{00000000-0005-0000-0000-000053030000}"/>
    <cellStyle name="Currency 5 2 2 4 2" xfId="3844" xr:uid="{00000000-0005-0000-0000-0000D0020000}"/>
    <cellStyle name="Currency 5 2 2 4 2 2" xfId="8559" xr:uid="{F2B3B038-B583-4575-9E2A-82BE4D8255A3}"/>
    <cellStyle name="Currency 5 2 2 4 2 2 2" xfId="29104" xr:uid="{27054D0B-0206-4B9F-A375-632796B04C17}"/>
    <cellStyle name="Currency 5 2 2 4 2 2 3" xfId="28865" xr:uid="{208BD074-E50D-4D67-A707-82F8D9E50242}"/>
    <cellStyle name="Currency 5 2 2 4 2 2 4" xfId="18881" xr:uid="{B7C4C311-4DE4-45B2-9D25-64F7E0495941}"/>
    <cellStyle name="Currency 5 2 2 4 2 3" xfId="11334" xr:uid="{392CCFAF-FAA2-4D41-AD9E-0D7A733AEC79}"/>
    <cellStyle name="Currency 5 2 2 4 2 3 2" xfId="21714" xr:uid="{77D54F2C-150F-4CF4-A0A7-A02DB0028095}"/>
    <cellStyle name="Currency 5 2 2 4 2 4" xfId="27057" xr:uid="{28568C09-A6E0-4D12-8755-1E4B40C18489}"/>
    <cellStyle name="Currency 5 2 2 4 2 5" xfId="16048" xr:uid="{34BBE212-4774-404E-89A7-24E489552E8E}"/>
    <cellStyle name="Currency 5 2 2 4 3" xfId="4004" xr:uid="{00000000-0005-0000-0000-0000E6030000}"/>
    <cellStyle name="Currency 5 2 2 4 4" xfId="2985" xr:uid="{00000000-0005-0000-0000-0000E6030000}"/>
    <cellStyle name="Currency 5 2 2 4 5" xfId="23310" xr:uid="{2D1FAE9D-0021-4131-9CFA-1C0499118587}"/>
    <cellStyle name="Currency 5 2 2 4 6" xfId="13941" xr:uid="{0DC1B7B0-12C9-4CFD-89E6-AD6765BE493F}"/>
    <cellStyle name="Currency 5 2 2 5" xfId="1415" xr:uid="{00000000-0005-0000-0000-000054030000}"/>
    <cellStyle name="Currency 5 2 2 5 2" xfId="6288" xr:uid="{276FB332-559E-46AE-AA9A-67941D5BBD24}"/>
    <cellStyle name="Currency 5 2 2 5 2 2" xfId="28314" xr:uid="{914F59D1-5447-4D84-83E9-EE674B5D36B4}"/>
    <cellStyle name="Currency 5 2 2 5 2 3" xfId="28724" xr:uid="{DB04E3DA-E60F-4D75-B838-BE067785C2CD}"/>
    <cellStyle name="Currency 5 2 2 5 2 4" xfId="15629" xr:uid="{9D849A68-9359-4A81-BB91-7C94BEE076B0}"/>
    <cellStyle name="Currency 5 2 2 5 3" xfId="8141" xr:uid="{93C241F0-F742-4CDB-A302-9F45F1B29FF3}"/>
    <cellStyle name="Currency 5 2 2 5 3 2" xfId="18462" xr:uid="{2AC39004-FED9-4048-AF7A-4B523041E8EF}"/>
    <cellStyle name="Currency 5 2 2 5 4" xfId="10915" xr:uid="{04F2D0A6-E4C5-4B90-9CF9-90E2608DDF9E}"/>
    <cellStyle name="Currency 5 2 2 5 4 2" xfId="21295" xr:uid="{8FABDC7F-B967-4B0F-849C-53BA479A51CA}"/>
    <cellStyle name="Currency 5 2 2 5 5" xfId="23852" xr:uid="{5A41D26E-8C65-4B5D-BF18-79C0C30FEA8D}"/>
    <cellStyle name="Currency 5 2 2 5 6" xfId="13346" xr:uid="{EE8A7760-6091-422E-893B-4E3F4DA98C78}"/>
    <cellStyle name="Currency 5 2 2 6" xfId="1012" xr:uid="{00000000-0005-0000-0000-000055030000}"/>
    <cellStyle name="Currency 5 2 2 6 2" xfId="7802" xr:uid="{DF99C37B-07A3-4E2D-B462-1E07C7BC1DE0}"/>
    <cellStyle name="Currency 5 2 2 6 2 2" xfId="18123" xr:uid="{95985238-B2F9-4446-A286-9A59A60A93E6}"/>
    <cellStyle name="Currency 5 2 2 6 3" xfId="10576" xr:uid="{08D49F15-6CB4-4B13-9608-DEBAFFF30F5E}"/>
    <cellStyle name="Currency 5 2 2 6 3 2" xfId="20956" xr:uid="{44F39D6B-9499-4AB1-8719-7E4F51414E58}"/>
    <cellStyle name="Currency 5 2 2 6 4" xfId="22986" xr:uid="{B4C062B6-20C1-47CC-98CF-8AC4B81A4046}"/>
    <cellStyle name="Currency 5 2 2 6 5" xfId="28616" xr:uid="{F1E8F6A6-E352-43D5-B1EC-75AD5222C4BB}"/>
    <cellStyle name="Currency 5 2 2 6 6" xfId="15290" xr:uid="{AD191525-4768-4E3F-8B36-774E32DF0BE5}"/>
    <cellStyle name="Currency 5 2 2 7" xfId="4262" xr:uid="{FA6C2E92-2525-4DCF-8422-3992E06AC97F}"/>
    <cellStyle name="Currency 5 2 2 7 2" xfId="9036" xr:uid="{37AEFCEC-286D-443D-8765-3C3A98F673DD}"/>
    <cellStyle name="Currency 5 2 2 7 2 2" xfId="19360" xr:uid="{147AD057-3364-4770-B47F-0C7B804410B9}"/>
    <cellStyle name="Currency 5 2 2 7 3" xfId="11813" xr:uid="{5F86BC94-D9E8-4D5C-911A-0D84B96CFCA5}"/>
    <cellStyle name="Currency 5 2 2 7 3 2" xfId="22193" xr:uid="{AEDB97E6-6CBC-4233-9AAE-E88C369FAB43}"/>
    <cellStyle name="Currency 5 2 2 7 4" xfId="28416" xr:uid="{74CE1480-8264-40BB-97CC-00BEA7AA0B7C}"/>
    <cellStyle name="Currency 5 2 2 7 5" xfId="26626" xr:uid="{B740FB13-3206-49E3-83E5-63981598D0A4}"/>
    <cellStyle name="Currency 5 2 2 7 6" xfId="16527" xr:uid="{16571F32-BC6B-4AC5-8FE1-1DC0B120AD93}"/>
    <cellStyle name="Currency 5 2 2 8" xfId="5485" xr:uid="{7D6881BF-9657-4C70-991D-86D76B6AC0AA}"/>
    <cellStyle name="Currency 5 2 2 8 2" xfId="14584" xr:uid="{5BF7F820-AD83-4189-B1E6-17EAACA8B9B4}"/>
    <cellStyle name="Currency 5 2 2 9" xfId="7098" xr:uid="{9AB41400-FE6F-4DF8-B4A6-2C4EDEA695FB}"/>
    <cellStyle name="Currency 5 2 2 9 2" xfId="17417" xr:uid="{16F86DDF-FA08-413A-B489-3DBFF4E49424}"/>
    <cellStyle name="Currency 5 2 3" xfId="1124" xr:uid="{00000000-0005-0000-0000-000056030000}"/>
    <cellStyle name="Currency 5 2 3 10" xfId="13006" xr:uid="{7865A5F2-3178-4395-9341-CF44E46DFE5E}"/>
    <cellStyle name="Currency 5 2 3 2" xfId="1928" xr:uid="{00000000-0005-0000-0000-000057030000}"/>
    <cellStyle name="Currency 5 2 3 2 2" xfId="3846" xr:uid="{00000000-0005-0000-0000-0000D3020000}"/>
    <cellStyle name="Currency 5 2 3 2 2 2" xfId="8562" xr:uid="{F35FB8EF-DDF6-459C-AA8E-8E2FEE62C8B9}"/>
    <cellStyle name="Currency 5 2 3 2 2 2 2" xfId="29106" xr:uid="{8B3DE79B-24B2-4A02-9872-C46A033145D9}"/>
    <cellStyle name="Currency 5 2 3 2 2 2 3" xfId="28407" xr:uid="{C5DB5E9C-6D21-485E-9390-A7B8A64023AD}"/>
    <cellStyle name="Currency 5 2 3 2 2 2 4" xfId="18884" xr:uid="{089F4735-9B5A-4C7F-8F55-B75D3BE6F781}"/>
    <cellStyle name="Currency 5 2 3 2 2 3" xfId="11337" xr:uid="{623AC364-046E-4F6B-BDF1-CCBCF9139F24}"/>
    <cellStyle name="Currency 5 2 3 2 2 3 2" xfId="21717" xr:uid="{2B28B2A2-3E1D-4EB1-BC10-241B57516451}"/>
    <cellStyle name="Currency 5 2 3 2 2 4" xfId="24682" xr:uid="{658B3808-FF55-47F1-B961-752568397DA9}"/>
    <cellStyle name="Currency 5 2 3 2 2 5" xfId="16051" xr:uid="{E07E93C4-38D5-49A5-B07D-1C629A82BFEB}"/>
    <cellStyle name="Currency 5 2 3 2 3" xfId="3988" xr:uid="{00000000-0005-0000-0000-0000E8030000}"/>
    <cellStyle name="Currency 5 2 3 2 4" xfId="2988" xr:uid="{00000000-0005-0000-0000-0000E8030000}"/>
    <cellStyle name="Currency 5 2 3 2 5" xfId="24436" xr:uid="{26981717-82F6-4AF4-B0A1-40B0AE4D49CA}"/>
    <cellStyle name="Currency 5 2 3 2 6" xfId="13944" xr:uid="{A2326DF6-64C6-4638-BD0A-96E50A4DD2C1}"/>
    <cellStyle name="Currency 5 2 3 3" xfId="1480" xr:uid="{00000000-0005-0000-0000-000058030000}"/>
    <cellStyle name="Currency 5 2 3 3 2" xfId="3652" xr:uid="{00000000-0005-0000-0000-0000D4020000}"/>
    <cellStyle name="Currency 5 2 3 3 2 2" xfId="8197" xr:uid="{E8BEA20C-8A64-4294-849F-D49A314FD4D0}"/>
    <cellStyle name="Currency 5 2 3 3 2 2 2" xfId="18518" xr:uid="{F2E77E57-19B1-4E96-A8DF-7F72ADA73F86}"/>
    <cellStyle name="Currency 5 2 3 3 2 3" xfId="10971" xr:uid="{FCCE913A-997B-4917-884E-AD3B971CF4FD}"/>
    <cellStyle name="Currency 5 2 3 3 2 3 2" xfId="21351" xr:uid="{DDECCBC3-C1D9-48FF-AA22-1DA345CA9EDE}"/>
    <cellStyle name="Currency 5 2 3 3 2 4" xfId="15685" xr:uid="{C5F56CAD-719F-4DA0-A8DC-D60489C242A0}"/>
    <cellStyle name="Currency 5 2 3 3 3" xfId="3902" xr:uid="{00000000-0005-0000-0000-0000E9030000}"/>
    <cellStyle name="Currency 5 2 3 3 4" xfId="2989" xr:uid="{00000000-0005-0000-0000-0000E9030000}"/>
    <cellStyle name="Currency 5 2 3 3 5" xfId="25325" xr:uid="{1144E423-F4C8-46D3-810A-BCC28235C671}"/>
    <cellStyle name="Currency 5 2 3 3 6" xfId="13432" xr:uid="{C35D010C-F267-4EF4-B8E4-57AEB81D0F98}"/>
    <cellStyle name="Currency 5 2 3 4" xfId="2987" xr:uid="{00000000-0005-0000-0000-0000EA030000}"/>
    <cellStyle name="Currency 5 2 3 4 2" xfId="4206" xr:uid="{CE600A4D-7B43-45D3-9A89-CA9C577080D1}"/>
    <cellStyle name="Currency 5 2 3 4 2 2" xfId="8987" xr:uid="{F381A039-9B9A-4002-A542-4635B5739AC6}"/>
    <cellStyle name="Currency 5 2 3 4 2 2 2" xfId="19311" xr:uid="{A6B31666-4289-4210-BB41-F2BD4B067783}"/>
    <cellStyle name="Currency 5 2 3 4 2 3" xfId="11764" xr:uid="{7408A3B3-B515-433E-AE7C-3C040E42DC03}"/>
    <cellStyle name="Currency 5 2 3 4 2 3 2" xfId="22144" xr:uid="{49211E93-2A29-4241-BA23-07B2221B45BF}"/>
    <cellStyle name="Currency 5 2 3 4 2 4" xfId="26469" xr:uid="{FA324584-84D5-464B-80A3-37C8423FE70B}"/>
    <cellStyle name="Currency 5 2 3 4 2 5" xfId="26629" xr:uid="{C7893D0F-1C6F-4E22-99A1-64713C550509}"/>
    <cellStyle name="Currency 5 2 3 4 2 6" xfId="16478" xr:uid="{386156E1-D4DE-47DF-A1B4-95D1DC029245}"/>
    <cellStyle name="Currency 5 2 3 4 3" xfId="23982" xr:uid="{7115D754-5ABB-41F8-B9BB-855AE31FB2CB}"/>
    <cellStyle name="Currency 5 2 3 5" xfId="4570" xr:uid="{1B7BD90F-ABFB-48BE-88E0-F0D506414C50}"/>
    <cellStyle name="Currency 5 2 3 5 2" xfId="9286" xr:uid="{0B1DD68E-0CF6-461D-909F-AB58FB4B4C0C}"/>
    <cellStyle name="Currency 5 2 3 5 2 2" xfId="29266" xr:uid="{DB29D565-D3DA-47D8-ADB6-3D2ACE9FFE88}"/>
    <cellStyle name="Currency 5 2 3 5 2 3" xfId="27851" xr:uid="{BAD20B2D-0110-4BE7-B387-20544F21F4D7}"/>
    <cellStyle name="Currency 5 2 3 5 2 4" xfId="19610" xr:uid="{9B3ADA17-1607-4473-8B9F-9D24561D78F6}"/>
    <cellStyle name="Currency 5 2 3 5 3" xfId="12063" xr:uid="{A7AFACD9-3650-49C2-8489-D467CF989684}"/>
    <cellStyle name="Currency 5 2 3 5 3 2" xfId="22443" xr:uid="{014199E9-F633-4CA8-9086-EFDA792D1983}"/>
    <cellStyle name="Currency 5 2 3 5 4" xfId="27222" xr:uid="{B421D5BE-934D-481B-A04E-DA068A282472}"/>
    <cellStyle name="Currency 5 2 3 5 5" xfId="16777" xr:uid="{CB2207E2-2566-4C0E-BF16-06EB825A860A}"/>
    <cellStyle name="Currency 5 2 3 6" xfId="5486" xr:uid="{7B6047AB-76E0-4822-AA69-05C7015DE457}"/>
    <cellStyle name="Currency 5 2 3 6 2" xfId="28859" xr:uid="{78A5B4BF-BD37-4C07-AC1A-3F7380A20291}"/>
    <cellStyle name="Currency 5 2 3 6 3" xfId="27798" xr:uid="{8311F7A5-5B30-47D5-A69D-370048B16D0E}"/>
    <cellStyle name="Currency 5 2 3 6 4" xfId="14585" xr:uid="{A649E9F0-D3B3-4056-BF83-B27E10BD99D7}"/>
    <cellStyle name="Currency 5 2 3 7" xfId="7099" xr:uid="{727D4A36-CB89-4454-A74F-C362BFC46FB8}"/>
    <cellStyle name="Currency 5 2 3 7 2" xfId="28131" xr:uid="{AAF18618-8DAA-4278-92FF-26E97AE1FED8}"/>
    <cellStyle name="Currency 5 2 3 7 3" xfId="26231" xr:uid="{C1073AF7-9498-408C-83C9-47687CF9048A}"/>
    <cellStyle name="Currency 5 2 3 7 4" xfId="17418" xr:uid="{579DBB76-EBE2-498A-9A6B-40B1FC4D7662}"/>
    <cellStyle name="Currency 5 2 3 8" xfId="9871" xr:uid="{5A467B4D-9071-429A-BA75-002A1E659C71}"/>
    <cellStyle name="Currency 5 2 3 8 2" xfId="20251" xr:uid="{A3395263-D4DF-4E37-A33D-F95C9AA78A5D}"/>
    <cellStyle name="Currency 5 2 3 9" xfId="22979" xr:uid="{6DEA40D8-F8F8-417B-BEDE-E74BED409F97}"/>
    <cellStyle name="Currency 5 2 4" xfId="1929" xr:uid="{00000000-0005-0000-0000-000059030000}"/>
    <cellStyle name="Currency 5 2 4 2" xfId="3847" xr:uid="{00000000-0005-0000-0000-0000D5020000}"/>
    <cellStyle name="Currency 5 2 4 2 2" xfId="8563" xr:uid="{066DD669-DF67-46EA-AA31-F6C5D9ADDF5E}"/>
    <cellStyle name="Currency 5 2 4 2 2 2" xfId="29107" xr:uid="{F2994BDE-0E15-4B8A-8E55-B49DB2F2D8AB}"/>
    <cellStyle name="Currency 5 2 4 2 2 3" xfId="26307" xr:uid="{402D1603-5139-423A-8216-DE794EBBBB05}"/>
    <cellStyle name="Currency 5 2 4 2 2 4" xfId="18885" xr:uid="{FACFB474-0295-48F8-B9E2-D2441D57FFB3}"/>
    <cellStyle name="Currency 5 2 4 2 3" xfId="11338" xr:uid="{73FCE91C-6BDE-4B85-81BA-655D4DE35C6D}"/>
    <cellStyle name="Currency 5 2 4 2 3 2" xfId="21718" xr:uid="{DC685B39-C7D3-498E-856C-EB871742D376}"/>
    <cellStyle name="Currency 5 2 4 2 4" xfId="24251" xr:uid="{A2A74A8D-2AA4-43DC-B431-71BD481C2E65}"/>
    <cellStyle name="Currency 5 2 4 2 5" xfId="16052" xr:uid="{099B0DA7-F959-4846-8F56-5AC1FE4F27F7}"/>
    <cellStyle name="Currency 5 2 4 3" xfId="3058" xr:uid="{00000000-0005-0000-0000-0000EB030000}"/>
    <cellStyle name="Currency 5 2 4 4" xfId="2990" xr:uid="{00000000-0005-0000-0000-0000EB030000}"/>
    <cellStyle name="Currency 5 2 4 4 2" xfId="4860" xr:uid="{9A5B918C-63C2-418D-B2CC-6CECB311297F}"/>
    <cellStyle name="Currency 5 2 4 4 2 2" xfId="19901" xr:uid="{29CA4C08-40AD-40CE-808F-57F657160875}"/>
    <cellStyle name="Currency 5 2 4 4 3" xfId="12354" xr:uid="{421881C0-4CEF-42E5-BFF9-97B49C66119E}"/>
    <cellStyle name="Currency 5 2 4 4 3 2" xfId="22734" xr:uid="{09FCCD34-94A0-4AF6-A3CB-F7EA792A104B}"/>
    <cellStyle name="Currency 5 2 4 4 4" xfId="28923" xr:uid="{1FEEE186-7213-4955-9648-F598764839FC}"/>
    <cellStyle name="Currency 5 2 4 4 5" xfId="28441" xr:uid="{536AFEB9-902D-479D-88E6-168CBE559614}"/>
    <cellStyle name="Currency 5 2 4 4 6" xfId="17068" xr:uid="{1A10CD4A-FF16-411A-A072-E00625CF2347}"/>
    <cellStyle name="Currency 5 2 4 5" xfId="6100" xr:uid="{1065D091-E563-4F3F-A2AF-0C0C46032A60}"/>
    <cellStyle name="Currency 5 2 4 6" xfId="23029" xr:uid="{28A3E9FB-1A70-43C9-B9F9-0636BE1DA2C0}"/>
    <cellStyle name="Currency 5 2 4 7" xfId="13945" xr:uid="{43DD36A6-888C-40C2-9771-9921BF5DFAE1}"/>
    <cellStyle name="Currency 5 2 5" xfId="1674" xr:uid="{00000000-0005-0000-0000-00005A030000}"/>
    <cellStyle name="Currency 5 2 5 2" xfId="3764" xr:uid="{00000000-0005-0000-0000-0000D6020000}"/>
    <cellStyle name="Currency 5 2 5 2 2" xfId="8379" xr:uid="{76890332-AC6B-414C-B912-562933DFF588}"/>
    <cellStyle name="Currency 5 2 5 2 2 2" xfId="28907" xr:uid="{17FB7846-83C9-4C47-813F-09D1772DAB03}"/>
    <cellStyle name="Currency 5 2 5 2 2 3" xfId="26267" xr:uid="{C1CE9E45-B40A-4EA0-8EFD-BD7179EB17D8}"/>
    <cellStyle name="Currency 5 2 5 2 2 4" xfId="18700" xr:uid="{C654C891-0786-4DA6-B806-C138B9B6F169}"/>
    <cellStyle name="Currency 5 2 5 2 3" xfId="11153" xr:uid="{F408A454-BEB0-4A32-89E3-CBAD1D3CBB4B}"/>
    <cellStyle name="Currency 5 2 5 2 3 2" xfId="21533" xr:uid="{A620E5C8-50A0-4EC2-BAD7-62C056BAB1C8}"/>
    <cellStyle name="Currency 5 2 5 2 4" xfId="26184" xr:uid="{CD87B3D2-6C32-40F1-BE41-D5E117BB7807}"/>
    <cellStyle name="Currency 5 2 5 2 5" xfId="15867" xr:uid="{BAB90B5C-487C-45D3-939D-DC6C096F148E}"/>
    <cellStyle name="Currency 5 2 5 3" xfId="3931" xr:uid="{00000000-0005-0000-0000-0000EC030000}"/>
    <cellStyle name="Currency 5 2 5 4" xfId="2991" xr:uid="{00000000-0005-0000-0000-0000EC030000}"/>
    <cellStyle name="Currency 5 2 5 5" xfId="23355" xr:uid="{B0BF5FAE-6710-4294-899A-983678F363B5}"/>
    <cellStyle name="Currency 5 2 5 6" xfId="13704" xr:uid="{9590613C-9DCE-4FA7-A590-A23E142D3244}"/>
    <cellStyle name="Currency 5 2 6" xfId="1029" xr:uid="{00000000-0005-0000-0000-00005B030000}"/>
    <cellStyle name="Currency 5 2 6 2" xfId="3519" xr:uid="{00000000-0005-0000-0000-0000D7020000}"/>
    <cellStyle name="Currency 5 2 6 2 2" xfId="8039" xr:uid="{756C8925-B259-47BC-90A2-B9A11E3D3D87}"/>
    <cellStyle name="Currency 5 2 6 2 2 2" xfId="18360" xr:uid="{EDF1923F-C557-409C-AEB5-6CF5249379AC}"/>
    <cellStyle name="Currency 5 2 6 2 3" xfId="10813" xr:uid="{1A3004BB-86F3-4F24-9D7F-AADFDB14A083}"/>
    <cellStyle name="Currency 5 2 6 2 3 2" xfId="21193" xr:uid="{5DD4F3B6-4A0A-41BF-A827-FB4D84B77C14}"/>
    <cellStyle name="Currency 5 2 6 2 4" xfId="26832" xr:uid="{FB2AB7FA-EFB0-4CEE-83A8-08D9810A6283}"/>
    <cellStyle name="Currency 5 2 6 2 5" xfId="26159" xr:uid="{E6DCA3F4-5C3A-4F4B-9A3D-35F7FF6DF7AF}"/>
    <cellStyle name="Currency 5 2 6 2 6" xfId="15527" xr:uid="{2DD53B1F-9CAB-4E0E-AB06-89C684B9FBC9}"/>
    <cellStyle name="Currency 5 2 6 3" xfId="3917" xr:uid="{00000000-0005-0000-0000-0000ED030000}"/>
    <cellStyle name="Currency 5 2 6 4" xfId="2984" xr:uid="{00000000-0005-0000-0000-0000ED030000}"/>
    <cellStyle name="Currency 5 2 6 5" xfId="23430" xr:uid="{BA6E4DE8-EDAE-4E04-A847-0E4D7853A430}"/>
    <cellStyle name="Currency 5 2 6 6" xfId="13243" xr:uid="{598096BA-5F4F-4D35-949D-4E56443416F5}"/>
    <cellStyle name="Currency 5 2 7" xfId="980" xr:uid="{00000000-0005-0000-0000-00005C030000}"/>
    <cellStyle name="Currency 5 2 7 2" xfId="7736" xr:uid="{4C7778CC-2AA7-4DBA-8438-95537335CC0A}"/>
    <cellStyle name="Currency 5 2 7 2 2" xfId="26552" xr:uid="{3D253803-DB93-4640-AED1-1109E92B27A2}"/>
    <cellStyle name="Currency 5 2 7 2 3" xfId="26397" xr:uid="{C22880F8-84CF-4430-82B0-FE975FFE0698}"/>
    <cellStyle name="Currency 5 2 7 2 4" xfId="18056" xr:uid="{607D78BF-2931-4CB0-8E3C-38FD0BC73ECB}"/>
    <cellStyle name="Currency 5 2 7 3" xfId="10509" xr:uid="{CB10E047-8E9B-4F66-9C31-DFBEB4A2C7D7}"/>
    <cellStyle name="Currency 5 2 7 3 2" xfId="20889" xr:uid="{C73CF029-6D1D-49E3-A006-88BCC16B75E4}"/>
    <cellStyle name="Currency 5 2 7 4" xfId="25572" xr:uid="{444C64CA-E212-466C-BC26-B499FA4EEB79}"/>
    <cellStyle name="Currency 5 2 7 5" xfId="15223" xr:uid="{9907DB73-B5C9-4702-93AF-F67BF7DE0DBE}"/>
    <cellStyle name="Currency 5 2 8" xfId="4319" xr:uid="{7EE754EB-B9D1-44B7-A098-E794311AB349}"/>
    <cellStyle name="Currency 5 2 8 2" xfId="9093" xr:uid="{3589AAA5-C3BB-4175-8B11-B5CE4DE17840}"/>
    <cellStyle name="Currency 5 2 8 2 2" xfId="19417" xr:uid="{8C8FD67C-462D-47B5-9742-6AFB3E2EB595}"/>
    <cellStyle name="Currency 5 2 8 3" xfId="11870" xr:uid="{C8046C7E-A054-4F22-B389-FB2F4EA50587}"/>
    <cellStyle name="Currency 5 2 8 3 2" xfId="22250" xr:uid="{E536823D-F1E0-46F3-8541-E856CDF995E6}"/>
    <cellStyle name="Currency 5 2 8 4" xfId="28212" xr:uid="{499A1BC2-F7E8-4DD1-90F0-2B5E938B2752}"/>
    <cellStyle name="Currency 5 2 8 5" xfId="28829" xr:uid="{6C06D7AF-D6CE-4136-9747-536313927C32}"/>
    <cellStyle name="Currency 5 2 8 6" xfId="16584" xr:uid="{424A79BE-CD23-424B-845C-4B2AA02F41EF}"/>
    <cellStyle name="Currency 5 2 9" xfId="5484" xr:uid="{3364EF9F-1E35-446F-9063-045736389F2C}"/>
    <cellStyle name="Currency 5 2 9 2" xfId="26185" xr:uid="{31C60C41-D72B-43B1-BD5A-66C1CE981270}"/>
    <cellStyle name="Currency 5 2 9 3" xfId="27325" xr:uid="{871899D9-026A-4BD2-AE67-DCD59E0748E6}"/>
    <cellStyle name="Currency 5 2 9 4" xfId="14583" xr:uid="{489A3FEC-F12D-4521-9BE1-B636C1942F62}"/>
    <cellStyle name="Currency 5 3" xfId="419" xr:uid="{00000000-0005-0000-0000-00005D030000}"/>
    <cellStyle name="Currency 5 3 10" xfId="9872" xr:uid="{1D5B766F-DA3A-4BDF-8746-60AD255EF214}"/>
    <cellStyle name="Currency 5 3 10 2" xfId="20252" xr:uid="{A3873FE5-6D7F-4D2B-9C46-253898888267}"/>
    <cellStyle name="Currency 5 3 11" xfId="23343" xr:uid="{5CBC4A7D-F28B-4AF5-9E86-4080C67FABF7}"/>
    <cellStyle name="Currency 5 3 12" xfId="12847" xr:uid="{F27D00F7-E7C3-4AD4-9EF0-D89BB879FDA3}"/>
    <cellStyle name="Currency 5 3 2" xfId="1126" xr:uid="{00000000-0005-0000-0000-00005E030000}"/>
    <cellStyle name="Currency 5 3 2 2" xfId="1931" xr:uid="{00000000-0005-0000-0000-00005F030000}"/>
    <cellStyle name="Currency 5 3 2 2 2" xfId="6558" xr:uid="{F4A130F8-F663-4BE3-A9E0-FA97E6813D40}"/>
    <cellStyle name="Currency 5 3 2 2 2 2" xfId="24468" xr:uid="{80BA796E-1B63-43EC-BB4C-67575B083591}"/>
    <cellStyle name="Currency 5 3 2 2 2 2 2" xfId="28965" xr:uid="{F3C682BD-77ED-4FF6-8293-2887CF75DC69}"/>
    <cellStyle name="Currency 5 3 2 2 2 3" xfId="28332" xr:uid="{C8635934-D51C-47BE-81D8-A26F78351612}"/>
    <cellStyle name="Currency 5 3 2 2 2 4" xfId="16054" xr:uid="{25422CCC-AA10-4847-B05F-CED236FB8BE8}"/>
    <cellStyle name="Currency 5 3 2 2 3" xfId="8565" xr:uid="{8E6AF2A1-6141-4145-B061-55B39F763E27}"/>
    <cellStyle name="Currency 5 3 2 2 3 2" xfId="18887" xr:uid="{189128B5-D1F6-4226-A37D-B7BC0CC7407F}"/>
    <cellStyle name="Currency 5 3 2 2 4" xfId="11340" xr:uid="{D8CB0306-5DEB-4183-8C8A-C82396C632EB}"/>
    <cellStyle name="Currency 5 3 2 2 4 2" xfId="21720" xr:uid="{FFD766F1-FB6D-4C1C-A51A-476808A73B04}"/>
    <cellStyle name="Currency 5 3 2 2 5" xfId="25176" xr:uid="{A94A12B3-D6B4-4CD0-9CD8-FAF59B72C75A}"/>
    <cellStyle name="Currency 5 3 2 2 6" xfId="27175" xr:uid="{057B37AA-C1E8-4966-9FFF-8B525184F359}"/>
    <cellStyle name="Currency 5 3 2 2 7" xfId="13947" xr:uid="{96E2D448-4C6E-4775-B0A3-C79C48847DE6}"/>
    <cellStyle name="Currency 5 3 2 3" xfId="1482" xr:uid="{00000000-0005-0000-0000-000060030000}"/>
    <cellStyle name="Currency 5 3 2 3 2" xfId="8199" xr:uid="{CF777D54-0A45-4515-A032-43E33D21CC88}"/>
    <cellStyle name="Currency 5 3 2 3 2 2" xfId="27322" xr:uid="{60A72B3A-C0D8-44C2-A25D-577F43D7B107}"/>
    <cellStyle name="Currency 5 3 2 3 2 3" xfId="27662" xr:uid="{90C5850A-FE17-43AF-BA5C-EAE211E07024}"/>
    <cellStyle name="Currency 5 3 2 3 2 4" xfId="18520" xr:uid="{F7DEFCE7-442F-4876-9093-4914E26708A4}"/>
    <cellStyle name="Currency 5 3 2 3 3" xfId="10973" xr:uid="{B2BBCDDE-42C9-4714-95A7-8B33B71C9095}"/>
    <cellStyle name="Currency 5 3 2 3 3 2" xfId="21353" xr:uid="{D419DC62-05DC-403B-8F73-4905314CD78F}"/>
    <cellStyle name="Currency 5 3 2 3 4" xfId="24389" xr:uid="{3BD06AAC-4935-4C04-B597-C29A4B1EA08F}"/>
    <cellStyle name="Currency 5 3 2 3 5" xfId="15687" xr:uid="{BD911E30-43A0-4F9C-9BFF-11E784FC3356}"/>
    <cellStyle name="Currency 5 3 2 4" xfId="4023" xr:uid="{00000000-0005-0000-0000-0000EF030000}"/>
    <cellStyle name="Currency 5 3 2 4 2" xfId="27145" xr:uid="{3ED1F321-FD77-4A93-94E9-FFF7E6CAD742}"/>
    <cellStyle name="Currency 5 3 2 4 3" xfId="26751" xr:uid="{2D979CD9-B70E-467E-9CFA-93489360E8EB}"/>
    <cellStyle name="Currency 5 3 2 5" xfId="4704" xr:uid="{8C3B4269-2292-4A29-BB6D-B08E118F35E9}"/>
    <cellStyle name="Currency 5 3 2 5 2" xfId="9413" xr:uid="{51494EA5-2572-43CC-B3A0-6721DE28DC32}"/>
    <cellStyle name="Currency 5 3 2 5 2 2" xfId="19745" xr:uid="{3C7A8E8B-5F10-4A4B-AD47-16A335E517FD}"/>
    <cellStyle name="Currency 5 3 2 5 3" xfId="12198" xr:uid="{E4E4066F-4201-44BF-BD03-D9AA01075D94}"/>
    <cellStyle name="Currency 5 3 2 5 3 2" xfId="22578" xr:uid="{695BB78F-A859-47CB-BDAE-01B6D6CD8706}"/>
    <cellStyle name="Currency 5 3 2 5 4" xfId="27208" xr:uid="{7DF73891-AC19-408E-B192-B4FF5F15B9E6}"/>
    <cellStyle name="Currency 5 3 2 5 5" xfId="27742" xr:uid="{E56163B8-45D3-4829-AE3B-4C98CC55ED5C}"/>
    <cellStyle name="Currency 5 3 2 5 6" xfId="16912" xr:uid="{6B6BF428-EB37-4BAA-91F2-EEE231988274}"/>
    <cellStyle name="Currency 5 3 2 6" xfId="6101" xr:uid="{C4C90C33-AEAC-4BA7-B506-4F3AF6748520}"/>
    <cellStyle name="Currency 5 3 2 7" xfId="23220" xr:uid="{D638EB36-7193-47AD-A63D-D8D3DCD099F9}"/>
    <cellStyle name="Currency 5 3 2 8" xfId="13434" xr:uid="{42302AC1-9BDC-404E-917B-4D6245203452}"/>
    <cellStyle name="Currency 5 3 3" xfId="1932" xr:uid="{00000000-0005-0000-0000-000061030000}"/>
    <cellStyle name="Currency 5 3 3 2" xfId="3849" xr:uid="{00000000-0005-0000-0000-0000DB020000}"/>
    <cellStyle name="Currency 5 3 3 2 2" xfId="8566" xr:uid="{704F5603-49A8-487C-BDAE-D49296F1763A}"/>
    <cellStyle name="Currency 5 3 3 2 2 2" xfId="29109" xr:uid="{F8BEA319-60F9-471D-B1BF-6228FF70D5FD}"/>
    <cellStyle name="Currency 5 3 3 2 2 3" xfId="26884" xr:uid="{665B366F-F9B4-452C-BEAC-9E47B9B3F39A}"/>
    <cellStyle name="Currency 5 3 3 2 2 4" xfId="18888" xr:uid="{83D3CFED-9AAE-4E18-911E-6C9D59E31F53}"/>
    <cellStyle name="Currency 5 3 3 2 3" xfId="11341" xr:uid="{00D108EE-4E6C-45EF-95DE-76EEE1CC2847}"/>
    <cellStyle name="Currency 5 3 3 2 3 2" xfId="21721" xr:uid="{AF8C7D9E-6358-48CE-A696-0C47D6427C2D}"/>
    <cellStyle name="Currency 5 3 3 2 4" xfId="24415" xr:uid="{23EA032D-257C-41F5-9C39-802B40E639D8}"/>
    <cellStyle name="Currency 5 3 3 2 5" xfId="16055" xr:uid="{2AF32A26-18C2-4DD7-810A-3797352FFCF6}"/>
    <cellStyle name="Currency 5 3 3 3" xfId="3096" xr:uid="{00000000-0005-0000-0000-0000F0030000}"/>
    <cellStyle name="Currency 5 3 3 4" xfId="2993" xr:uid="{00000000-0005-0000-0000-0000F0030000}"/>
    <cellStyle name="Currency 5 3 3 4 2" xfId="4861" xr:uid="{86A20C27-C67F-4E0B-BD31-4D34040D27CB}"/>
    <cellStyle name="Currency 5 3 3 4 2 2" xfId="19902" xr:uid="{4E15AEBE-818E-43E9-9AD6-027342261927}"/>
    <cellStyle name="Currency 5 3 3 4 3" xfId="12355" xr:uid="{F7BE5C68-3C17-4A73-B1C1-0E50F31CA8DF}"/>
    <cellStyle name="Currency 5 3 3 4 3 2" xfId="22735" xr:uid="{E1901E89-0022-4BE0-8AAF-F71C70E97FF7}"/>
    <cellStyle name="Currency 5 3 3 4 4" xfId="17069" xr:uid="{17646B54-3D68-44CC-B393-A46800EACFAB}"/>
    <cellStyle name="Currency 5 3 3 5" xfId="6102" xr:uid="{14324DD7-9CD3-49EE-8103-60890572FE7D}"/>
    <cellStyle name="Currency 5 3 3 6" xfId="23383" xr:uid="{F0945503-E0DF-42AF-8DC4-495DF1846055}"/>
    <cellStyle name="Currency 5 3 3 7" xfId="13948" xr:uid="{36A7399D-9430-4219-9FCA-9E58436E2ECC}"/>
    <cellStyle name="Currency 5 3 4" xfId="1930" xr:uid="{00000000-0005-0000-0000-000062030000}"/>
    <cellStyle name="Currency 5 3 4 2" xfId="3848" xr:uid="{00000000-0005-0000-0000-0000DC020000}"/>
    <cellStyle name="Currency 5 3 4 2 2" xfId="8564" xr:uid="{FACE3B5E-3503-4D3F-B354-327F51DD0FD8}"/>
    <cellStyle name="Currency 5 3 4 2 2 2" xfId="29108" xr:uid="{3AA76FF5-B50D-46A4-8EB5-FC371D87C9E2}"/>
    <cellStyle name="Currency 5 3 4 2 2 3" xfId="28535" xr:uid="{329D7A78-BFC3-4B10-B940-F3DAD3EC11D1}"/>
    <cellStyle name="Currency 5 3 4 2 2 4" xfId="18886" xr:uid="{7F8A4A90-7280-42D8-95B6-C759B6F62663}"/>
    <cellStyle name="Currency 5 3 4 2 3" xfId="11339" xr:uid="{2940AE5E-2FD7-4BC0-B8B1-B942D9E240D1}"/>
    <cellStyle name="Currency 5 3 4 2 3 2" xfId="21719" xr:uid="{582B4813-06D6-4A27-9F84-EDB608871F45}"/>
    <cellStyle name="Currency 5 3 4 2 4" xfId="23185" xr:uid="{17397ACE-45BF-42EB-A04F-68A0BF5BBB66}"/>
    <cellStyle name="Currency 5 3 4 2 5" xfId="16053" xr:uid="{6242C06D-BFBF-4536-B95B-3E0D3DEA6384}"/>
    <cellStyle name="Currency 5 3 4 3" xfId="3868" xr:uid="{00000000-0005-0000-0000-0000F1030000}"/>
    <cellStyle name="Currency 5 3 4 4" xfId="2992" xr:uid="{00000000-0005-0000-0000-0000F1030000}"/>
    <cellStyle name="Currency 5 3 4 5" xfId="25252" xr:uid="{987FF026-1503-4C47-8C3B-F708717BE431}"/>
    <cellStyle name="Currency 5 3 4 6" xfId="13946" xr:uid="{0FFAC46D-7EDA-433B-9E63-FFDEB909ADBE}"/>
    <cellStyle name="Currency 5 3 5" xfId="1400" xr:uid="{00000000-0005-0000-0000-000063030000}"/>
    <cellStyle name="Currency 5 3 5 2" xfId="6232" xr:uid="{DC8518CC-BEEC-4E6B-932D-2DAF57A558D8}"/>
    <cellStyle name="Currency 5 3 5 2 2" xfId="27223" xr:uid="{F4D125E3-E9CC-4D80-82DB-FC4D956F6CC9}"/>
    <cellStyle name="Currency 5 3 5 2 3" xfId="27689" xr:uid="{8E2989C5-6833-45F6-875A-073A32E5FFFE}"/>
    <cellStyle name="Currency 5 3 5 2 4" xfId="15570" xr:uid="{436FCAA1-C13B-46E0-852A-75E3CA5A5732}"/>
    <cellStyle name="Currency 5 3 5 3" xfId="8082" xr:uid="{A01C9A85-042D-4F6E-A95F-EECDB95D1F1D}"/>
    <cellStyle name="Currency 5 3 5 3 2" xfId="18403" xr:uid="{697D7E0E-4EC2-4CBC-B582-9891BA3E29CC}"/>
    <cellStyle name="Currency 5 3 5 4" xfId="10856" xr:uid="{B3795C5A-4034-495A-A9A9-9CD785C9FD49}"/>
    <cellStyle name="Currency 5 3 5 4 2" xfId="21236" xr:uid="{2CBC0D84-BF3F-44AD-9A48-69FC1DE9ABB5}"/>
    <cellStyle name="Currency 5 3 5 5" xfId="23239" xr:uid="{139678B8-8094-4B4B-86C8-6B2561FF000F}"/>
    <cellStyle name="Currency 5 3 5 6" xfId="13286" xr:uid="{E5CCF0A6-C19B-4C0F-A419-6F3423BCEBEA}"/>
    <cellStyle name="Currency 5 3 6" xfId="1011" xr:uid="{00000000-0005-0000-0000-000064030000}"/>
    <cellStyle name="Currency 5 3 6 2" xfId="7801" xr:uid="{C00B987B-B2CF-4851-BAE1-A4D14449953C}"/>
    <cellStyle name="Currency 5 3 6 2 2" xfId="18122" xr:uid="{E782B5B0-FA62-42BE-B6CF-26A1FCC67956}"/>
    <cellStyle name="Currency 5 3 6 3" xfId="10575" xr:uid="{4D00753F-9ABB-4BF1-96E0-B738276F52DA}"/>
    <cellStyle name="Currency 5 3 6 3 2" xfId="20955" xr:uid="{2BFA541C-6F84-46EA-AA77-AD3F9176E153}"/>
    <cellStyle name="Currency 5 3 6 4" xfId="24945" xr:uid="{5DDEBD4F-C6B0-4A19-8F51-200C5EAD4A94}"/>
    <cellStyle name="Currency 5 3 6 5" xfId="28903" xr:uid="{27470B6F-5504-42E5-8C50-15ECF11EA96C}"/>
    <cellStyle name="Currency 5 3 6 6" xfId="15289" xr:uid="{B3985AD9-15E0-4CFE-B366-DDD2AFD8A839}"/>
    <cellStyle name="Currency 5 3 7" xfId="4261" xr:uid="{640994F5-8D1D-4C48-AC5B-F1FFC8B28DE9}"/>
    <cellStyle name="Currency 5 3 7 2" xfId="9035" xr:uid="{7C630F31-894E-4EDD-939B-77DAA22C301F}"/>
    <cellStyle name="Currency 5 3 7 2 2" xfId="19359" xr:uid="{0BD610A9-82A5-4CDB-8574-958CB8C77527}"/>
    <cellStyle name="Currency 5 3 7 3" xfId="11812" xr:uid="{518C297A-F565-4657-B962-44664F5C90E2}"/>
    <cellStyle name="Currency 5 3 7 3 2" xfId="22192" xr:uid="{F545F014-1D8B-437F-A644-1B6CF992A139}"/>
    <cellStyle name="Currency 5 3 7 4" xfId="26416" xr:uid="{60AFAA70-B7DD-421C-A62A-11F64BCC133F}"/>
    <cellStyle name="Currency 5 3 7 5" xfId="26199" xr:uid="{31ED6C8A-0262-4DEC-B309-70C5AC6FAC01}"/>
    <cellStyle name="Currency 5 3 7 6" xfId="16526" xr:uid="{29979F3D-2987-43BE-A44E-4C9158F954B8}"/>
    <cellStyle name="Currency 5 3 8" xfId="5487" xr:uid="{7B3655E6-E70A-4600-82D3-D060ADE8E58A}"/>
    <cellStyle name="Currency 5 3 8 2" xfId="14586" xr:uid="{DCD2B8D3-8EA6-4EFC-B963-558DCB441CD5}"/>
    <cellStyle name="Currency 5 3 9" xfId="7100" xr:uid="{BE04E6F6-F0C0-4DF0-B36A-3014C804F7F4}"/>
    <cellStyle name="Currency 5 3 9 2" xfId="17419" xr:uid="{0F5B1C78-CD90-48DA-ABAA-B47C4AF8E7D0}"/>
    <cellStyle name="Currency 5 4" xfId="1123" xr:uid="{00000000-0005-0000-0000-000065030000}"/>
    <cellStyle name="Currency 5 4 10" xfId="13005" xr:uid="{CDAD6B24-ABA8-4CC8-A225-C98C1CE3DF36}"/>
    <cellStyle name="Currency 5 4 2" xfId="1933" xr:uid="{00000000-0005-0000-0000-000066030000}"/>
    <cellStyle name="Currency 5 4 2 2" xfId="3850" xr:uid="{00000000-0005-0000-0000-0000DF020000}"/>
    <cellStyle name="Currency 5 4 2 2 2" xfId="8567" xr:uid="{5AE7463F-3838-4867-A870-2FCCB40A8550}"/>
    <cellStyle name="Currency 5 4 2 2 2 2" xfId="29110" xr:uid="{FC5FFE0A-F78B-4319-9510-72E443DD91F1}"/>
    <cellStyle name="Currency 5 4 2 2 2 3" xfId="27989" xr:uid="{0FC27212-C7BF-4502-BEA2-D18C4A95A1C7}"/>
    <cellStyle name="Currency 5 4 2 2 2 4" xfId="18889" xr:uid="{46AF7683-2A12-4CC8-BE8B-8B67308A2D5F}"/>
    <cellStyle name="Currency 5 4 2 2 3" xfId="11342" xr:uid="{58369B6B-1DE2-42CC-AD5F-80487DD05240}"/>
    <cellStyle name="Currency 5 4 2 2 3 2" xfId="21722" xr:uid="{AED32F8B-9470-40EB-96C3-5A4AE04C0AF8}"/>
    <cellStyle name="Currency 5 4 2 2 4" xfId="24047" xr:uid="{ECE94BC3-9F3F-4956-94A6-3CEC99546052}"/>
    <cellStyle name="Currency 5 4 2 2 5" xfId="16056" xr:uid="{E01B4512-4DB3-437D-85A3-AC6E9DC9FB08}"/>
    <cellStyle name="Currency 5 4 2 3" xfId="3965" xr:uid="{00000000-0005-0000-0000-0000F3030000}"/>
    <cellStyle name="Currency 5 4 2 4" xfId="2995" xr:uid="{00000000-0005-0000-0000-0000F3030000}"/>
    <cellStyle name="Currency 5 4 2 5" xfId="23133" xr:uid="{A265AFC1-2EDC-43CE-B8CE-E53145A18F7D}"/>
    <cellStyle name="Currency 5 4 2 6" xfId="13949" xr:uid="{E9100F00-FD2D-4A72-9355-A5D4607F3C36}"/>
    <cellStyle name="Currency 5 4 3" xfId="1479" xr:uid="{00000000-0005-0000-0000-000067030000}"/>
    <cellStyle name="Currency 5 4 3 2" xfId="3651" xr:uid="{00000000-0005-0000-0000-0000E0020000}"/>
    <cellStyle name="Currency 5 4 3 2 2" xfId="8196" xr:uid="{81056134-AC62-4B09-AE5A-9F082C3AF2D0}"/>
    <cellStyle name="Currency 5 4 3 2 2 2" xfId="18517" xr:uid="{8D049DFA-2AA0-4274-82D6-E9B2C7E70993}"/>
    <cellStyle name="Currency 5 4 3 2 3" xfId="10970" xr:uid="{4F1E46CD-F656-4C9A-9007-55691D04DB66}"/>
    <cellStyle name="Currency 5 4 3 2 3 2" xfId="21350" xr:uid="{01EA5003-F106-4BF2-B016-500122E62FDC}"/>
    <cellStyle name="Currency 5 4 3 2 4" xfId="15684" xr:uid="{74BCC1A3-D615-4FEE-A183-D8A36CF2907D}"/>
    <cellStyle name="Currency 5 4 3 3" xfId="3085" xr:uid="{00000000-0005-0000-0000-0000F4030000}"/>
    <cellStyle name="Currency 5 4 3 4" xfId="2996" xr:uid="{00000000-0005-0000-0000-0000F4030000}"/>
    <cellStyle name="Currency 5 4 3 5" xfId="24429" xr:uid="{E9B2C2A0-14C9-4BD4-B59F-F85D96149BDA}"/>
    <cellStyle name="Currency 5 4 3 6" xfId="13431" xr:uid="{E0FB9D3E-B138-48D5-BBAB-292F528B2DB3}"/>
    <cellStyle name="Currency 5 4 4" xfId="2994" xr:uid="{00000000-0005-0000-0000-0000F5030000}"/>
    <cellStyle name="Currency 5 4 4 2" xfId="5111" xr:uid="{FD524266-DB6C-43C1-9854-AB5EB75A5DE3}"/>
    <cellStyle name="Currency 5 4 4 2 2" xfId="9733" xr:uid="{B6D1525B-25F1-4BE1-A583-86B4C01043E1}"/>
    <cellStyle name="Currency 5 4 4 2 2 2" xfId="20113" xr:uid="{BD168CFD-253A-4284-A4D5-4B5C0EB1A8A3}"/>
    <cellStyle name="Currency 5 4 4 2 3" xfId="12566" xr:uid="{41E6D495-D5DD-4304-BE86-6508747D0BED}"/>
    <cellStyle name="Currency 5 4 4 2 3 2" xfId="22946" xr:uid="{4BD45128-F612-43B6-9330-A1000C8F2713}"/>
    <cellStyle name="Currency 5 4 4 2 4" xfId="27211" xr:uid="{57F6E681-322E-4DB2-BDA5-F25304F0EC26}"/>
    <cellStyle name="Currency 5 4 4 2 5" xfId="28141" xr:uid="{06AE372C-C1F5-49FA-89BA-20C03FBA5586}"/>
    <cellStyle name="Currency 5 4 4 2 6" xfId="17280" xr:uid="{494B3155-3410-4C90-8AE1-FE977E392C87}"/>
    <cellStyle name="Currency 5 4 4 3" xfId="25704" xr:uid="{AEE44D07-156A-4AB2-95DF-ECB5A2E344AE}"/>
    <cellStyle name="Currency 5 4 5" xfId="4569" xr:uid="{36881E06-CD88-49C0-BCA0-68F9431480DE}"/>
    <cellStyle name="Currency 5 4 5 2" xfId="9285" xr:uid="{26659660-026D-4C36-9832-A80D6D067BA6}"/>
    <cellStyle name="Currency 5 4 5 2 2" xfId="29265" xr:uid="{B6D4C52E-76F6-4AF6-A486-5C0AC87F8A47}"/>
    <cellStyle name="Currency 5 4 5 2 3" xfId="27674" xr:uid="{0807DFEB-8D15-4FD0-B907-61B5E1F1AE80}"/>
    <cellStyle name="Currency 5 4 5 2 4" xfId="19609" xr:uid="{720626A7-9FD1-4AAC-B439-56A67447D841}"/>
    <cellStyle name="Currency 5 4 5 3" xfId="12062" xr:uid="{AFFAE068-9458-49D5-B8CB-D571D072332D}"/>
    <cellStyle name="Currency 5 4 5 3 2" xfId="22442" xr:uid="{CFCB44B0-727C-430E-A249-47F59D98C024}"/>
    <cellStyle name="Currency 5 4 5 4" xfId="26064" xr:uid="{FA750F9D-B853-4B5F-A1ED-E86CB8E05A63}"/>
    <cellStyle name="Currency 5 4 5 5" xfId="16776" xr:uid="{C1C2C46C-AC01-44C6-9DB5-75C4A3E7D24D}"/>
    <cellStyle name="Currency 5 4 6" xfId="5488" xr:uid="{77B45D42-92A0-45AE-82C3-AA4B2719B458}"/>
    <cellStyle name="Currency 5 4 6 2" xfId="27660" xr:uid="{3E9C2AC6-CEB4-4FFD-AA91-529A2225CA89}"/>
    <cellStyle name="Currency 5 4 6 3" xfId="28726" xr:uid="{66E5499C-43A1-4D83-926D-7563B685543F}"/>
    <cellStyle name="Currency 5 4 6 4" xfId="14587" xr:uid="{F3503AC7-A428-47EB-B663-508BDFED1867}"/>
    <cellStyle name="Currency 5 4 7" xfId="7101" xr:uid="{25C63A5D-B77C-40FF-8912-325CC8457072}"/>
    <cellStyle name="Currency 5 4 7 2" xfId="27724" xr:uid="{E7B3D376-9DDC-4654-B23E-7F443948B69C}"/>
    <cellStyle name="Currency 5 4 7 3" xfId="26844" xr:uid="{DE7B5FA4-E83E-405A-A1BA-DE0447F0A74B}"/>
    <cellStyle name="Currency 5 4 7 4" xfId="17420" xr:uid="{43BE2E7D-AE24-490C-A370-BD6B848ABA1F}"/>
    <cellStyle name="Currency 5 4 8" xfId="9873" xr:uid="{A077A7F4-B954-4B62-BE87-3C42A1A9792F}"/>
    <cellStyle name="Currency 5 4 8 2" xfId="20253" xr:uid="{647A48A9-3FC5-4FC4-B281-F4983D670132}"/>
    <cellStyle name="Currency 5 4 9" xfId="24381" xr:uid="{79EFB1DD-93BD-47C7-89DF-23494A2027C4}"/>
    <cellStyle name="Currency 5 5" xfId="1934" xr:uid="{00000000-0005-0000-0000-000068030000}"/>
    <cellStyle name="Currency 5 5 10" xfId="13950" xr:uid="{C8CE08BF-B396-41B9-8CEB-99DB1EE2FC76}"/>
    <cellStyle name="Currency 5 5 2" xfId="2998" xr:uid="{00000000-0005-0000-0000-0000F7030000}"/>
    <cellStyle name="Currency 5 5 2 2" xfId="25931" xr:uid="{0D614187-83F4-4ADE-B64D-9529D17238EA}"/>
    <cellStyle name="Currency 5 5 2 3" xfId="23680" xr:uid="{E34CA954-F263-4285-813F-DD25042AB0E5}"/>
    <cellStyle name="Currency 5 5 3" xfId="2999" xr:uid="{00000000-0005-0000-0000-0000F8030000}"/>
    <cellStyle name="Currency 5 5 4" xfId="2997" xr:uid="{00000000-0005-0000-0000-0000F9030000}"/>
    <cellStyle name="Currency 5 5 5" xfId="4862" xr:uid="{753A5EF3-A675-4655-986F-6C9378B0E90D}"/>
    <cellStyle name="Currency 5 5 5 2" xfId="9537" xr:uid="{B780270B-A49C-4C4E-B988-184E142510BB}"/>
    <cellStyle name="Currency 5 5 5 2 2" xfId="19903" xr:uid="{B30CBB01-9A71-43E0-98EA-B67D47BAD697}"/>
    <cellStyle name="Currency 5 5 5 3" xfId="12356" xr:uid="{3E2B97A5-C812-4291-8A47-FAB4935CC37A}"/>
    <cellStyle name="Currency 5 5 5 3 2" xfId="22736" xr:uid="{8CF61B9B-9515-4417-9ACD-FC66EAE0C719}"/>
    <cellStyle name="Currency 5 5 5 4" xfId="17070" xr:uid="{F0C59352-E929-4C2B-9CED-459177361DE5}"/>
    <cellStyle name="Currency 5 5 6" xfId="5489" xr:uid="{3D1EABE0-7765-4D19-A21D-77A313B4B33A}"/>
    <cellStyle name="Currency 5 5 6 2" xfId="14588" xr:uid="{CFB5335E-4050-4947-B3EE-196CC078BC04}"/>
    <cellStyle name="Currency 5 5 7" xfId="7102" xr:uid="{53686302-7479-4BD5-B642-C7149432B093}"/>
    <cellStyle name="Currency 5 5 7 2" xfId="17421" xr:uid="{036BB470-BE5A-4AA3-8E4C-708AE13E5F26}"/>
    <cellStyle name="Currency 5 5 8" xfId="9874" xr:uid="{1A20D823-1A63-40B8-A683-893D533B3993}"/>
    <cellStyle name="Currency 5 5 8 2" xfId="20254" xr:uid="{2EDADEE3-1817-4254-BD21-ACE077F1E976}"/>
    <cellStyle name="Currency 5 5 9" xfId="25248" xr:uid="{E97FA0C0-0C1F-45B8-A961-FAF545DDF125}"/>
    <cellStyle name="Currency 5 6" xfId="1673" xr:uid="{00000000-0005-0000-0000-000069030000}"/>
    <cellStyle name="Currency 5 6 2" xfId="3763" xr:uid="{00000000-0005-0000-0000-0000E2020000}"/>
    <cellStyle name="Currency 5 6 2 2" xfId="8378" xr:uid="{156A7926-4F8A-4008-9B23-90F742336CBB}"/>
    <cellStyle name="Currency 5 6 2 2 2" xfId="28462" xr:uid="{D4B4F130-4D45-4F77-86DC-F395C056E976}"/>
    <cellStyle name="Currency 5 6 2 2 3" xfId="26193" xr:uid="{E90756D8-1AED-411E-B1B7-B87A725A758F}"/>
    <cellStyle name="Currency 5 6 2 2 4" xfId="18699" xr:uid="{4F532B1C-256A-4EBF-BC1D-BFDFF573F417}"/>
    <cellStyle name="Currency 5 6 2 3" xfId="11152" xr:uid="{59558E19-15C5-4A0D-8D3A-BF8D66A02024}"/>
    <cellStyle name="Currency 5 6 2 3 2" xfId="21532" xr:uid="{19283EA3-334F-45E1-A88D-9FA20201166D}"/>
    <cellStyle name="Currency 5 6 2 4" xfId="24367" xr:uid="{CBC82A9F-989B-448D-B69D-BDCCE725673A}"/>
    <cellStyle name="Currency 5 6 2 5" xfId="15866" xr:uid="{1D70691F-DBB1-4D38-A34B-6881450BC274}"/>
    <cellStyle name="Currency 5 6 3" xfId="4014" xr:uid="{00000000-0005-0000-0000-0000FA030000}"/>
    <cellStyle name="Currency 5 6 4" xfId="3000" xr:uid="{00000000-0005-0000-0000-0000FA030000}"/>
    <cellStyle name="Currency 5 6 5" xfId="24666" xr:uid="{1CFBE3C2-6CDC-4271-9FB7-8C3802D5915D}"/>
    <cellStyle name="Currency 5 6 6" xfId="13703" xr:uid="{1CD87D1B-D8A7-4CCA-9D37-1F902362C2FA}"/>
    <cellStyle name="Currency 5 7" xfId="1041" xr:uid="{00000000-0005-0000-0000-00006A030000}"/>
    <cellStyle name="Currency 5 7 2" xfId="3459" xr:uid="{00000000-0005-0000-0000-0000E3020000}"/>
    <cellStyle name="Currency 5 7 2 2" xfId="7979" xr:uid="{70D80A63-A581-41E1-B5A4-7701FF4601AC}"/>
    <cellStyle name="Currency 5 7 2 2 2" xfId="18300" xr:uid="{E5BA7F52-CC56-4B97-BF39-55D7E3A9A4D1}"/>
    <cellStyle name="Currency 5 7 2 3" xfId="10753" xr:uid="{388072B6-FC99-4238-AD2F-474936021B6C}"/>
    <cellStyle name="Currency 5 7 2 3 2" xfId="21133" xr:uid="{2EEF135D-92F7-4993-A0EB-D68699373CE7}"/>
    <cellStyle name="Currency 5 7 2 4" xfId="28312" xr:uid="{1C3F4EF4-FFE6-45EF-8F51-0A57F584784C}"/>
    <cellStyle name="Currency 5 7 2 5" xfId="28363" xr:uid="{5D1E9AA1-3447-421E-ADBE-4E1B15D29D98}"/>
    <cellStyle name="Currency 5 7 2 6" xfId="15467" xr:uid="{4207C947-9367-434A-9181-9C4B3DC0109F}"/>
    <cellStyle name="Currency 5 7 3" xfId="3970" xr:uid="{00000000-0005-0000-0000-0000FB030000}"/>
    <cellStyle name="Currency 5 7 4" xfId="3001" xr:uid="{00000000-0005-0000-0000-0000FB030000}"/>
    <cellStyle name="Currency 5 7 5" xfId="25466" xr:uid="{1F0C95AA-CD67-4A4F-BA59-4A739ABB132B}"/>
    <cellStyle name="Currency 5 7 6" xfId="13183" xr:uid="{FB239650-A1A4-47A9-9150-C04B1C6B801A}"/>
    <cellStyle name="Currency 5 8" xfId="979" xr:uid="{00000000-0005-0000-0000-00006B030000}"/>
    <cellStyle name="Currency 5 8 2" xfId="3183" xr:uid="{00000000-0005-0000-0000-0000CA020000}"/>
    <cellStyle name="Currency 5 8 2 2" xfId="7676" xr:uid="{43A8CFE5-2AFC-48AF-A22D-2C586D65230B}"/>
    <cellStyle name="Currency 5 8 2 2 2" xfId="17996" xr:uid="{4ECED609-8F0C-4C68-A05D-228C36E018FD}"/>
    <cellStyle name="Currency 5 8 2 3" xfId="10449" xr:uid="{6A47E7E3-CFBC-49E4-A7F6-15EB13ED3CA2}"/>
    <cellStyle name="Currency 5 8 2 3 2" xfId="20829" xr:uid="{38A40988-2550-4D5E-B527-6480A2EAD908}"/>
    <cellStyle name="Currency 5 8 2 4" xfId="26992" xr:uid="{7E84CC6B-0139-46C4-8F09-302B566C1713}"/>
    <cellStyle name="Currency 5 8 2 5" xfId="26744" xr:uid="{0B17D540-36D5-4EDD-8848-EBD883B9BBF7}"/>
    <cellStyle name="Currency 5 8 2 6" xfId="15163" xr:uid="{00C8C501-12D2-4D90-A13B-9BF67FF561C9}"/>
    <cellStyle name="Currency 5 8 3" xfId="4022" xr:uid="{00000000-0005-0000-0000-0000FC030000}"/>
    <cellStyle name="Currency 5 8 4" xfId="2983" xr:uid="{00000000-0005-0000-0000-0000FC030000}"/>
    <cellStyle name="Currency 5 9" xfId="4318" xr:uid="{E1327E0B-967F-46CB-942A-E71CCE301FDB}"/>
    <cellStyle name="Currency 5 9 2" xfId="9092" xr:uid="{69C4CFD0-2F2E-4518-9286-20FEE3F2E769}"/>
    <cellStyle name="Currency 5 9 2 2" xfId="19416" xr:uid="{ADB628B7-1C20-4B9E-859F-F97FB8AC7209}"/>
    <cellStyle name="Currency 5 9 3" xfId="11869" xr:uid="{0055F18C-F35D-451D-9F45-D0DCC5AD8E07}"/>
    <cellStyle name="Currency 5 9 3 2" xfId="22249" xr:uid="{54739570-043F-4603-9393-9058601F2927}"/>
    <cellStyle name="Currency 5 9 4" xfId="26394" xr:uid="{E3D1D6F6-31BF-4716-9D08-53F707191F7A}"/>
    <cellStyle name="Currency 5 9 5" xfId="26105" xr:uid="{B2E040C6-4732-4D39-8AA1-7EE64CE28136}"/>
    <cellStyle name="Currency 5 9 6" xfId="16583" xr:uid="{2B78B208-E935-4A2D-930A-B5DB2F4D80B9}"/>
    <cellStyle name="Currency 6" xfId="1422" xr:uid="{00000000-0005-0000-0000-00006C030000}"/>
    <cellStyle name="Currency 6 10" xfId="9875" xr:uid="{2EEB084E-DE31-4243-9C16-934B09C0B7C7}"/>
    <cellStyle name="Currency 6 10 2" xfId="20255" xr:uid="{BE61B1F2-938B-4C1D-A9FD-982448282DCE}"/>
    <cellStyle name="Currency 6 11" xfId="23924" xr:uid="{24CB405A-B224-4428-869F-62A31BCF73F4}"/>
    <cellStyle name="Currency 6 12" xfId="12806" xr:uid="{C877E6A3-F958-4D7A-8212-86258C56FA66}"/>
    <cellStyle name="Currency 6 2" xfId="1483" xr:uid="{00000000-0005-0000-0000-00006D030000}"/>
    <cellStyle name="Currency 6 2 2" xfId="1936" xr:uid="{00000000-0005-0000-0000-00006E030000}"/>
    <cellStyle name="Currency 6 2 2 2" xfId="6559" xr:uid="{D6C84709-0C4D-4CAB-ACC9-08A593BCD7B4}"/>
    <cellStyle name="Currency 6 2 2 2 2" xfId="25729" xr:uid="{74AAAF98-4D37-4FF2-82BC-9C3D49876C92}"/>
    <cellStyle name="Currency 6 2 2 2 2 2" xfId="26297" xr:uid="{DCF73AE0-470A-48C4-88FA-65ACAAE9DDB4}"/>
    <cellStyle name="Currency 6 2 2 2 3" xfId="28045" xr:uid="{2E01DDEC-86CE-44C2-9E43-9F823004377F}"/>
    <cellStyle name="Currency 6 2 2 2 4" xfId="16058" xr:uid="{AC9C41D4-BF9E-4964-85DE-4E8B6709A94A}"/>
    <cellStyle name="Currency 6 2 2 3" xfId="8569" xr:uid="{D570D841-264D-451B-A7AB-4B4635CE5125}"/>
    <cellStyle name="Currency 6 2 2 3 2" xfId="18891" xr:uid="{7F674935-D0A2-4760-B32E-FDFA6BD12960}"/>
    <cellStyle name="Currency 6 2 2 4" xfId="11344" xr:uid="{7D452D0F-577A-4276-8089-90BAB5D7958D}"/>
    <cellStyle name="Currency 6 2 2 4 2" xfId="21724" xr:uid="{A406963B-7EAC-4DBA-B0C0-C492523FDE49}"/>
    <cellStyle name="Currency 6 2 2 5" xfId="24760" xr:uid="{1CC89987-EF0A-45A8-AC47-143609AA85D4}"/>
    <cellStyle name="Currency 6 2 2 6" xfId="28619" xr:uid="{B227491C-F33B-44D5-9C75-9CFDBA867E56}"/>
    <cellStyle name="Currency 6 2 2 7" xfId="13952" xr:uid="{C43743C3-2E4E-4901-88A6-BA4B9F6DC92B}"/>
    <cellStyle name="Currency 6 2 3" xfId="3653" xr:uid="{00000000-0005-0000-0000-0000E5020000}"/>
    <cellStyle name="Currency 6 2 3 2" xfId="8200" xr:uid="{551E1B39-736E-4457-83D5-A9307E005F54}"/>
    <cellStyle name="Currency 6 2 3 2 2" xfId="27291" xr:uid="{6C5AEEE0-CA3F-485A-84D5-92103F4FD947}"/>
    <cellStyle name="Currency 6 2 3 2 3" xfId="28478" xr:uid="{FFAC8346-0596-4D66-8441-E33D531A56A7}"/>
    <cellStyle name="Currency 6 2 3 2 4" xfId="18521" xr:uid="{A4672D96-2499-4C03-A8BC-22C1C627B7EA}"/>
    <cellStyle name="Currency 6 2 3 3" xfId="10974" xr:uid="{04B36C34-05F2-4745-8ED8-1137CB0B6274}"/>
    <cellStyle name="Currency 6 2 3 3 2" xfId="21354" xr:uid="{FF20D7C1-DE38-4879-9122-021A8E0D89C8}"/>
    <cellStyle name="Currency 6 2 3 4" xfId="25080" xr:uid="{9D04EFBD-D02C-4D23-B449-C04B82AF4749}"/>
    <cellStyle name="Currency 6 2 3 5" xfId="15688" xr:uid="{7EFBE908-111F-420D-8510-8A73402A796A}"/>
    <cellStyle name="Currency 6 2 4" xfId="3978" xr:uid="{00000000-0005-0000-0000-0000FE030000}"/>
    <cellStyle name="Currency 6 2 4 2" xfId="28705" xr:uid="{A3CD90E4-895C-4516-896B-8B334E96EE58}"/>
    <cellStyle name="Currency 6 2 4 3" xfId="26150" xr:uid="{7B2DCAA3-D157-432B-A25C-8D371C546011}"/>
    <cellStyle name="Currency 6 2 5" xfId="3003" xr:uid="{00000000-0005-0000-0000-0000FE030000}"/>
    <cellStyle name="Currency 6 2 5 2" xfId="4705" xr:uid="{CBD76ACA-CE45-48EF-98E2-52E763235FBD}"/>
    <cellStyle name="Currency 6 2 5 2 2" xfId="19746" xr:uid="{6954C6DD-9210-4992-9410-A7294D930E0F}"/>
    <cellStyle name="Currency 6 2 5 3" xfId="12199" xr:uid="{EBC95A5E-20BD-482C-9F8C-62952542887E}"/>
    <cellStyle name="Currency 6 2 5 3 2" xfId="22579" xr:uid="{19CE6B85-4B16-49F7-8F43-353629E9E332}"/>
    <cellStyle name="Currency 6 2 5 4" xfId="26473" xr:uid="{6963C2BB-68E9-45C4-A3B2-83FE9E615D7B}"/>
    <cellStyle name="Currency 6 2 5 5" xfId="27918" xr:uid="{5AFE115D-865C-446B-B4F2-1CF8AE057F35}"/>
    <cellStyle name="Currency 6 2 5 6" xfId="16913" xr:uid="{CCEC025D-200B-4575-9DA0-99650979A3E7}"/>
    <cellStyle name="Currency 6 2 6" xfId="6103" xr:uid="{8FD55B37-02D9-429E-B4B5-39E13884ED3B}"/>
    <cellStyle name="Currency 6 2 7" xfId="25034" xr:uid="{F503CDEB-4F7F-489E-8009-F05C0C176991}"/>
    <cellStyle name="Currency 6 2 8" xfId="13435" xr:uid="{80113CA4-7BD6-408D-9407-3683ED8F5081}"/>
    <cellStyle name="Currency 6 3" xfId="1937" xr:uid="{00000000-0005-0000-0000-00006F030000}"/>
    <cellStyle name="Currency 6 3 2" xfId="3852" xr:uid="{00000000-0005-0000-0000-0000E7020000}"/>
    <cellStyle name="Currency 6 3 2 2" xfId="8570" xr:uid="{1CB3FA97-BE02-4963-B623-857A8E120936}"/>
    <cellStyle name="Currency 6 3 2 2 2" xfId="29112" xr:uid="{8FA54D70-C103-4CB5-B9AC-40CF4A4864FE}"/>
    <cellStyle name="Currency 6 3 2 2 3" xfId="27776" xr:uid="{A7CF5527-15AF-4179-830A-63053E793749}"/>
    <cellStyle name="Currency 6 3 2 2 4" xfId="18892" xr:uid="{743BF8C3-AE4A-44D9-920F-7030EA40D6F6}"/>
    <cellStyle name="Currency 6 3 2 3" xfId="11345" xr:uid="{81A178AD-8F9B-454E-9F3D-427FE09AA855}"/>
    <cellStyle name="Currency 6 3 2 3 2" xfId="21725" xr:uid="{4E2691AB-A6F1-4C88-BDD9-6335F91079A0}"/>
    <cellStyle name="Currency 6 3 2 4" xfId="23719" xr:uid="{F5BA678B-263F-42E3-A6B2-ADA2088E1914}"/>
    <cellStyle name="Currency 6 3 2 5" xfId="16059" xr:uid="{F6154B6C-87FA-43E9-979B-BDE8709CB196}"/>
    <cellStyle name="Currency 6 3 3" xfId="3871" xr:uid="{00000000-0005-0000-0000-0000FF030000}"/>
    <cellStyle name="Currency 6 3 4" xfId="3004" xr:uid="{00000000-0005-0000-0000-0000FF030000}"/>
    <cellStyle name="Currency 6 3 4 2" xfId="4863" xr:uid="{91B7F436-9DE3-44BB-9F60-78CEE59FB6CF}"/>
    <cellStyle name="Currency 6 3 4 2 2" xfId="19904" xr:uid="{0197A17B-3730-4483-ACF2-4C8BCA68A047}"/>
    <cellStyle name="Currency 6 3 4 3" xfId="12357" xr:uid="{3CA83C2B-A66E-4082-BDC8-98964986856A}"/>
    <cellStyle name="Currency 6 3 4 3 2" xfId="22737" xr:uid="{9B5F205F-4BF9-4713-8E09-E6014B412DBD}"/>
    <cellStyle name="Currency 6 3 4 4" xfId="17071" xr:uid="{93F83F34-97D2-4018-8CD9-A436D073D794}"/>
    <cellStyle name="Currency 6 3 5" xfId="6104" xr:uid="{CFFA4620-B549-4DC0-8197-B3883D19EEAB}"/>
    <cellStyle name="Currency 6 3 6" xfId="23900" xr:uid="{5C7E1EE6-C42F-4CE6-962B-9464E7B5550C}"/>
    <cellStyle name="Currency 6 3 7" xfId="13953" xr:uid="{2A9E6BB4-6902-477F-A912-F3B84DBB797D}"/>
    <cellStyle name="Currency 6 4" xfId="1935" xr:uid="{00000000-0005-0000-0000-000070030000}"/>
    <cellStyle name="Currency 6 4 2" xfId="3851" xr:uid="{00000000-0005-0000-0000-0000E8020000}"/>
    <cellStyle name="Currency 6 4 2 2" xfId="8568" xr:uid="{FFF95AA9-5414-4B96-A7E9-DDE6A9696372}"/>
    <cellStyle name="Currency 6 4 2 2 2" xfId="29111" xr:uid="{8BD059CA-A88B-43AD-B54F-6DEF105FB7E3}"/>
    <cellStyle name="Currency 6 4 2 2 3" xfId="28044" xr:uid="{3C24F528-A74E-47E5-9A34-3DBC15709C9C}"/>
    <cellStyle name="Currency 6 4 2 2 4" xfId="18890" xr:uid="{6616B5A8-ED4F-4884-95FD-E783141357C5}"/>
    <cellStyle name="Currency 6 4 2 3" xfId="11343" xr:uid="{0CA506CC-F5C2-4D52-BAEA-3FC3E808B695}"/>
    <cellStyle name="Currency 6 4 2 3 2" xfId="21723" xr:uid="{DE59DFF5-94C4-47E0-9DEB-674FAE5AB148}"/>
    <cellStyle name="Currency 6 4 2 4" xfId="26015" xr:uid="{C54D7756-2927-4FB6-A764-930AE6D84748}"/>
    <cellStyle name="Currency 6 4 2 5" xfId="16057" xr:uid="{12CF61FC-7749-4BCF-8460-61AFA7EB920F}"/>
    <cellStyle name="Currency 6 4 3" xfId="3876" xr:uid="{00000000-0005-0000-0000-000000040000}"/>
    <cellStyle name="Currency 6 4 4" xfId="3002" xr:uid="{00000000-0005-0000-0000-000000040000}"/>
    <cellStyle name="Currency 6 4 5" xfId="25134" xr:uid="{B85F6EC4-E56C-491F-9692-FAA27F540E48}"/>
    <cellStyle name="Currency 6 4 6" xfId="13951" xr:uid="{8DF06A6E-2963-493C-8D37-5C936A2F6490}"/>
    <cellStyle name="Currency 6 5" xfId="3615" xr:uid="{00000000-0005-0000-0000-0000E9020000}"/>
    <cellStyle name="Currency 6 5 2" xfId="6298" xr:uid="{B69026ED-60E6-4C00-9CE6-167A0D296CE0}"/>
    <cellStyle name="Currency 6 5 2 2" xfId="28034" xr:uid="{5F0CD9B6-85DE-405C-BAAD-64CA64B20776}"/>
    <cellStyle name="Currency 6 5 2 3" xfId="28782" xr:uid="{860E97A7-3277-4AD1-81A0-57E9130AAED0}"/>
    <cellStyle name="Currency 6 5 2 4" xfId="15641" xr:uid="{55B972A1-BB1E-46D0-ADE6-243F6F4A564C}"/>
    <cellStyle name="Currency 6 5 3" xfId="8153" xr:uid="{5208AD56-FC44-4AA1-BDBD-5F401CA71CAA}"/>
    <cellStyle name="Currency 6 5 3 2" xfId="18474" xr:uid="{B8E9DECC-9D96-4D0B-AF4A-E0BE7D79BB6E}"/>
    <cellStyle name="Currency 6 5 4" xfId="10927" xr:uid="{9B2866F1-1887-4737-9D7D-C810011229B1}"/>
    <cellStyle name="Currency 6 5 4 2" xfId="21307" xr:uid="{5F20DA7A-208B-4C66-86A7-911E3C94EAF7}"/>
    <cellStyle name="Currency 6 5 5" xfId="24891" xr:uid="{99C578AD-99E4-4B3E-8B75-36258BA46F57}"/>
    <cellStyle name="Currency 6 5 6" xfId="13371" xr:uid="{4AEEDBD7-B6D8-4F49-92AF-2497C096053E}"/>
    <cellStyle name="Currency 6 6" xfId="3258" xr:uid="{00000000-0005-0000-0000-0000E4020000}"/>
    <cellStyle name="Currency 6 6 2" xfId="7760" xr:uid="{C576CED3-6A63-4122-8D87-72B7D96F5EB2}"/>
    <cellStyle name="Currency 6 6 2 2" xfId="18081" xr:uid="{8D4E74D6-8AE0-4ADA-BFEA-442EA3D39FB8}"/>
    <cellStyle name="Currency 6 6 3" xfId="10534" xr:uid="{928AC311-9520-498D-BA31-7A795AE9F49A}"/>
    <cellStyle name="Currency 6 6 3 2" xfId="20914" xr:uid="{759F277C-73F8-4A08-949A-59469A32A97D}"/>
    <cellStyle name="Currency 6 6 4" xfId="25029" xr:uid="{F76E2B87-FD89-4625-9FF6-D3F3A4B54DAB}"/>
    <cellStyle name="Currency 6 6 5" xfId="27360" xr:uid="{0E81D54E-6480-419B-B60C-5427BA9A6720}"/>
    <cellStyle name="Currency 6 6 6" xfId="15248" xr:uid="{F44EAC30-F0B7-4109-9DEC-A5B53E34D737}"/>
    <cellStyle name="Currency 6 7" xfId="4307" xr:uid="{8FF5D2BB-6D88-402E-8B72-3D4C5DDE90B8}"/>
    <cellStyle name="Currency 6 7 2" xfId="9081" xr:uid="{3A8866FC-F5CE-4B49-A5C2-C4C4B8715CCC}"/>
    <cellStyle name="Currency 6 7 2 2" xfId="19405" xr:uid="{65ED9635-83A2-485B-AFDE-770BE2FCE07B}"/>
    <cellStyle name="Currency 6 7 3" xfId="11858" xr:uid="{0842E1DD-2DF6-41B6-972B-72BFFEE17157}"/>
    <cellStyle name="Currency 6 7 3 2" xfId="22238" xr:uid="{0D705669-B04B-42AA-8B9E-795461FEA2F7}"/>
    <cellStyle name="Currency 6 7 4" xfId="26737" xr:uid="{96678B76-7902-4E5D-8A11-28A5381D5B99}"/>
    <cellStyle name="Currency 6 7 5" xfId="28198" xr:uid="{E6073EFA-E7FB-43F0-9775-2A3F81222D02}"/>
    <cellStyle name="Currency 6 7 6" xfId="16572" xr:uid="{FA536424-D9BC-4E97-80ED-E5CE6CD02709}"/>
    <cellStyle name="Currency 6 8" xfId="5490" xr:uid="{C3E93760-CEEE-4A6D-BBAB-0976ED31B480}"/>
    <cellStyle name="Currency 6 8 2" xfId="14589" xr:uid="{63A02FB6-115D-42E6-BCE9-83DCB94F00AC}"/>
    <cellStyle name="Currency 6 9" xfId="7103" xr:uid="{340C7172-A690-4B70-9FE5-2C11D68BD8AC}"/>
    <cellStyle name="Currency 6 9 2" xfId="17422" xr:uid="{3549086D-6C25-40B7-A8CA-8A8596CAAE35}"/>
    <cellStyle name="Currency 7" xfId="1464" xr:uid="{00000000-0005-0000-0000-000071030000}"/>
    <cellStyle name="Currency 7 2" xfId="1938" xr:uid="{00000000-0005-0000-0000-000072030000}"/>
    <cellStyle name="Currency 7 2 2" xfId="6560" xr:uid="{9B906B10-63B9-4B71-80F0-BE675633D04F}"/>
    <cellStyle name="Currency 7 2 2 2" xfId="24962" xr:uid="{D059702F-A0BF-4C16-BE5B-3F7E1B8CFE97}"/>
    <cellStyle name="Currency 7 2 2 2 2" xfId="26719" xr:uid="{17F5CA7A-F608-4AF2-8622-491328164AB9}"/>
    <cellStyle name="Currency 7 2 2 3" xfId="27542" xr:uid="{8AA7B2E1-BF24-4AE6-B664-CE3067A42C25}"/>
    <cellStyle name="Currency 7 2 2 4" xfId="16060" xr:uid="{1E8C334B-957E-4DAF-81F2-CD6F75D46797}"/>
    <cellStyle name="Currency 7 2 3" xfId="8571" xr:uid="{CD359DDA-AE0B-457B-8AEE-4AA7DB6B3268}"/>
    <cellStyle name="Currency 7 2 3 2" xfId="29113" xr:uid="{BD305F56-B914-4272-AA8A-3711D662B8A4}"/>
    <cellStyle name="Currency 7 2 3 3" xfId="26212" xr:uid="{36CA23D4-E3F3-4400-A4FC-01F294F27213}"/>
    <cellStyle name="Currency 7 2 3 4" xfId="18893" xr:uid="{89E5D52B-D409-4286-82F7-90FE27DF836C}"/>
    <cellStyle name="Currency 7 2 4" xfId="11346" xr:uid="{BBA1CDE0-1BC2-49B9-BCAC-D51DDBD6A114}"/>
    <cellStyle name="Currency 7 2 4 2" xfId="21726" xr:uid="{D9EE68A3-2C16-433C-8D6D-BAC6E7B5A991}"/>
    <cellStyle name="Currency 7 2 5" xfId="25030" xr:uid="{8AF52877-2FE2-4607-AC67-C5CCBFFC182B}"/>
    <cellStyle name="Currency 7 2 6" xfId="13954" xr:uid="{41F0B631-EEC5-4F56-BE49-8797368A54D0}"/>
    <cellStyle name="Currency 7 3" xfId="4696" xr:uid="{7067EABD-A7E2-4CD1-9E7C-D9BD59787DE0}"/>
    <cellStyle name="Currency 7 3 2" xfId="9406" xr:uid="{AA32F05E-37D6-4656-94E0-037D14D0683B}"/>
    <cellStyle name="Currency 7 3 2 2" xfId="29344" xr:uid="{685B9B53-CFE5-4729-9E9F-B7485575A70B}"/>
    <cellStyle name="Currency 7 3 2 3" xfId="28936" xr:uid="{AADF03D8-6198-4CAA-B67C-AD8E193B46FB}"/>
    <cellStyle name="Currency 7 3 2 4" xfId="19737" xr:uid="{1831FBDC-F4C6-4595-AAE5-B38D5F0E8B28}"/>
    <cellStyle name="Currency 7 3 3" xfId="12190" xr:uid="{8778825C-59F6-4500-8802-74374590D3E0}"/>
    <cellStyle name="Currency 7 3 3 2" xfId="22570" xr:uid="{2E311EAD-6DBE-46E3-9ECD-2D66A3FFFF2E}"/>
    <cellStyle name="Currency 7 3 4" xfId="24881" xr:uid="{C2BB175F-5542-4308-80AF-49E36D461F7B}"/>
    <cellStyle name="Currency 7 3 5" xfId="16904" xr:uid="{315F7102-7E38-4C6C-8ABA-168D12730967}"/>
    <cellStyle name="Currency 7 4" xfId="6305" xr:uid="{0A254094-5804-40BC-AFA5-2F5EE62675DB}"/>
    <cellStyle name="Currency 7 4 2" xfId="26160" xr:uid="{E0940930-C8F6-4A49-BE17-D269D1CB429A}"/>
    <cellStyle name="Currency 7 4 3" xfId="28313" xr:uid="{55B3596A-0BCA-4E3E-B42E-40A8ABDC2AA2}"/>
    <cellStyle name="Currency 7 4 4" xfId="15674" xr:uid="{9C7C4AE3-B450-4A0C-A1EA-BCB1F6987604}"/>
    <cellStyle name="Currency 7 5" xfId="8186" xr:uid="{09F5649D-0184-4E29-8C78-4584D92EFDD6}"/>
    <cellStyle name="Currency 7 5 2" xfId="28335" xr:uid="{31B572B0-AD3C-4326-8CD9-69485F4BE424}"/>
    <cellStyle name="Currency 7 5 3" xfId="27370" xr:uid="{3E759CFA-6890-4B14-9937-9B9BE90C04C6}"/>
    <cellStyle name="Currency 7 5 4" xfId="18507" xr:uid="{11ECE2D4-F96C-4739-AA0E-ACD27F2642E6}"/>
    <cellStyle name="Currency 7 6" xfId="10960" xr:uid="{E427E966-0A7D-40ED-B586-9482F8675642}"/>
    <cellStyle name="Currency 7 6 2" xfId="21340" xr:uid="{C5E674FD-7F4F-4E1C-B88A-D755B3165543}"/>
    <cellStyle name="Currency 7 7" xfId="24138" xr:uid="{121FF2DC-B15D-47C6-AC8F-F1DC9B7E349D}"/>
    <cellStyle name="Currency 7 8" xfId="24347" xr:uid="{395790EB-9C00-4312-B187-6C3E95C4876C}"/>
    <cellStyle name="Currency 7 9" xfId="13416" xr:uid="{A7BE79CA-333A-406B-9651-3F4AFA5E89D1}"/>
    <cellStyle name="Currency 8" xfId="5447" xr:uid="{D907993E-454A-4623-A822-183742DBB05A}"/>
    <cellStyle name="Currency 8 2" xfId="25866" xr:uid="{ACB93A62-A1B8-481D-A991-FF4E61CD6258}"/>
    <cellStyle name="Currency 8 3" xfId="14541" xr:uid="{94C9F85F-07DB-4D9F-AC54-456462D45F92}"/>
    <cellStyle name="Currency 9" xfId="7056" xr:uid="{0A3A34B8-804D-42DE-AC4D-988A2FB56F43}"/>
    <cellStyle name="Currency 9 2" xfId="17374" xr:uid="{AA9EB8B2-21DF-47F4-886E-EAC7386C5610}"/>
    <cellStyle name="Emphasis 1" xfId="420" xr:uid="{00000000-0005-0000-0000-000073030000}"/>
    <cellStyle name="Emphasis 2" xfId="421" xr:uid="{00000000-0005-0000-0000-000074030000}"/>
    <cellStyle name="Emphasis 3" xfId="422" xr:uid="{00000000-0005-0000-0000-000075030000}"/>
    <cellStyle name="Explanatory Text" xfId="5154" builtinId="53" customBuiltin="1"/>
    <cellStyle name="Explanatory Text 2" xfId="29788" xr:uid="{22D165D0-85AD-4AD4-8A5D-2A4BF992268D}"/>
    <cellStyle name="FundHeaderRowCol.*" xfId="12628" xr:uid="{1CD768BA-B119-48CA-A578-EEA4B2C94B5F}"/>
    <cellStyle name="FundHeaderRowCol.1" xfId="12629" xr:uid="{A5BA6372-DFD2-4A9F-ADAB-AEE667C6C22F}"/>
    <cellStyle name="FundHeaderRowCol.2" xfId="12630" xr:uid="{6BD18034-E94C-49EF-B110-5DDE851E0FE1}"/>
    <cellStyle name="FundSectionHeaderRowDescCol" xfId="12631" xr:uid="{60051517-217A-4CBD-86B1-0FAAAEB3740C}"/>
    <cellStyle name="FundSectionHeaderRowJERefCol" xfId="12632" xr:uid="{35447C2D-A8A2-4819-8668-02131BCB2F11}"/>
    <cellStyle name="FundSectionHeaderRowNameCol" xfId="12633" xr:uid="{5DE8F72A-419C-4058-A875-56315FD2AC66}"/>
    <cellStyle name="Good" xfId="5145" builtinId="26" customBuiltin="1"/>
    <cellStyle name="Good 2" xfId="423" xr:uid="{00000000-0005-0000-0000-000076030000}"/>
    <cellStyle name="Good 3" xfId="424" xr:uid="{00000000-0005-0000-0000-000077030000}"/>
    <cellStyle name="Good 4" xfId="29789" xr:uid="{F3D77512-2FA0-427B-90C2-4E839B6BC034}"/>
    <cellStyle name="GroupSectionHeaderRowBalance" xfId="12634" xr:uid="{AA2B4AFD-41C3-4D3D-8C4D-D502434BF181}"/>
    <cellStyle name="GroupSectionHeaderRowDescCol" xfId="12635" xr:uid="{42916F08-6CED-4E7A-A0A4-94860D6C5C05}"/>
    <cellStyle name="GroupSectionHeaderRowNameCol" xfId="12636" xr:uid="{5E5D8722-5597-4138-A156-75531A902697}"/>
    <cellStyle name="GroupSelectionHeaderRowJERefCol" xfId="12637" xr:uid="{CF125A2A-8D46-496F-B133-D1D4D0185193}"/>
    <cellStyle name="Heading 1" xfId="5141" builtinId="16" customBuiltin="1"/>
    <cellStyle name="Heading 1 2" xfId="425" xr:uid="{00000000-0005-0000-0000-000078030000}"/>
    <cellStyle name="Heading 1 3" xfId="426" xr:uid="{00000000-0005-0000-0000-000079030000}"/>
    <cellStyle name="Heading 1 4" xfId="29790" xr:uid="{C395ADB1-D40E-4C43-B4E4-CA90FD669B3F}"/>
    <cellStyle name="Heading 2" xfId="5142" builtinId="17" customBuiltin="1"/>
    <cellStyle name="Heading 2 2" xfId="427" xr:uid="{00000000-0005-0000-0000-00007A030000}"/>
    <cellStyle name="Heading 2 3" xfId="428" xr:uid="{00000000-0005-0000-0000-00007B030000}"/>
    <cellStyle name="Heading 2 4" xfId="29791" xr:uid="{F861BA4F-FC45-4BB9-BEB7-13925CC052F0}"/>
    <cellStyle name="Heading 3" xfId="5143" builtinId="18" customBuiltin="1"/>
    <cellStyle name="Heading 3 2" xfId="429" xr:uid="{00000000-0005-0000-0000-00007C030000}"/>
    <cellStyle name="Heading 3 2 2" xfId="29792" xr:uid="{5551A928-5A1C-435C-8FCF-F4B840005446}"/>
    <cellStyle name="Heading 3 3" xfId="430" xr:uid="{00000000-0005-0000-0000-00007D030000}"/>
    <cellStyle name="Heading 3 3 2" xfId="29793" xr:uid="{0649E231-3E1E-4203-AD9F-1434AFAE65AB}"/>
    <cellStyle name="Heading 3 4" xfId="29794" xr:uid="{67FCEBCA-4DCC-46A9-8B4D-ADEFE5336A4B}"/>
    <cellStyle name="Heading 4" xfId="5144" builtinId="19" customBuiltin="1"/>
    <cellStyle name="Heading 4 2" xfId="431" xr:uid="{00000000-0005-0000-0000-00007E030000}"/>
    <cellStyle name="Heading 4 3" xfId="432" xr:uid="{00000000-0005-0000-0000-00007F030000}"/>
    <cellStyle name="Heading 4 4" xfId="29795" xr:uid="{F414D10D-E3F5-478E-ADB2-FA14A64760A1}"/>
    <cellStyle name="Hyperlink" xfId="433" builtinId="8"/>
    <cellStyle name="Hyperlink 2" xfId="434" xr:uid="{00000000-0005-0000-0000-000081030000}"/>
    <cellStyle name="Hyperlink 2 2" xfId="29831" xr:uid="{C031A5D4-2CC1-4A82-94E6-6E2623ED8FDD}"/>
    <cellStyle name="Hyperlink 3" xfId="435" xr:uid="{00000000-0005-0000-0000-000082030000}"/>
    <cellStyle name="Hyperlink 4" xfId="436" xr:uid="{00000000-0005-0000-0000-000083030000}"/>
    <cellStyle name="Hyperlink 5" xfId="29832" xr:uid="{940F54E1-48DE-450F-9A4D-183DB5878BFE}"/>
    <cellStyle name="Input" xfId="5147" builtinId="20" customBuiltin="1"/>
    <cellStyle name="Input 2" xfId="437" xr:uid="{00000000-0005-0000-0000-000084030000}"/>
    <cellStyle name="Input 3" xfId="438" xr:uid="{00000000-0005-0000-0000-000085030000}"/>
    <cellStyle name="Input 4" xfId="29796" xr:uid="{ED85CAC8-D6EB-455E-9573-7720B25D4B2C}"/>
    <cellStyle name="JEDescriptionRowNameCol" xfId="12638" xr:uid="{BC8BAC71-AF49-45C7-9FAF-2C5D3ECEC61B}"/>
    <cellStyle name="JEDetailRowCreditCol" xfId="12639" xr:uid="{857E6856-77E1-4D9A-B5BA-8635BCB80EB8}"/>
    <cellStyle name="JEDetailRowDebitCol" xfId="12640" xr:uid="{EF411E66-6BB5-4A31-9AA9-33C63040A46E}"/>
    <cellStyle name="JEDetailRowDescCol" xfId="12641" xr:uid="{66C558A6-D746-43C7-88F2-E29D329B38B9}"/>
    <cellStyle name="JEDetailRowNameCol" xfId="12642" xr:uid="{628C129A-CFB2-4ECC-B876-050C6C8875A9}"/>
    <cellStyle name="JEDetailRowWPRefCol" xfId="12643" xr:uid="{65DFEA22-F213-47F3-8368-CCA0A91D8F58}"/>
    <cellStyle name="JEIdentityRowDescCol" xfId="12644" xr:uid="{E6174D0C-9BC8-4ECD-9705-AC61EA691133}"/>
    <cellStyle name="JEIdentityRowNameCol" xfId="12645" xr:uid="{6E3C1F23-BFF5-4693-A248-26BFAA033DD8}"/>
    <cellStyle name="JEIdentityRowWPRefCol" xfId="12646" xr:uid="{D1EDF182-E46B-4BC0-904A-5706999532DD}"/>
    <cellStyle name="JETotalRowCreditCol" xfId="12647" xr:uid="{61D5EE39-63E8-4CB9-B311-37C7A90FBEA5}"/>
    <cellStyle name="JETotalRowDebitCol" xfId="12648" xr:uid="{2660AF00-5380-4C12-A642-57ABCA36B48A}"/>
    <cellStyle name="JETotalRowDescCol" xfId="12649" xr:uid="{24FDC0FF-AE5D-42D3-B69C-9CDDA89CDB16}"/>
    <cellStyle name="JETotalRowNameCol" xfId="12650" xr:uid="{D4261AC3-1EF6-4EFA-AEB7-963793AE6E9D}"/>
    <cellStyle name="JETotalRowWPRefCol" xfId="12651" xr:uid="{CF643E28-BEA0-4244-9CDD-FCBFD9F8CACC}"/>
    <cellStyle name="JETypeDescriptionRowDescCol" xfId="12652" xr:uid="{F6238BD6-580E-460D-9C79-C50F7A1CD981}"/>
    <cellStyle name="JETypeDescriptionRowNameCol" xfId="12653" xr:uid="{27FB7D85-CBD6-407A-A312-91CE63C9BB37}"/>
    <cellStyle name="Linked Cell" xfId="5150" builtinId="24" customBuiltin="1"/>
    <cellStyle name="Linked Cell 2" xfId="439" xr:uid="{00000000-0005-0000-0000-000086030000}"/>
    <cellStyle name="Linked Cell 3" xfId="440" xr:uid="{00000000-0005-0000-0000-000087030000}"/>
    <cellStyle name="Linked Cell 4" xfId="29797" xr:uid="{4B910D5F-AEE6-49B0-9AA4-8B01D8692A44}"/>
    <cellStyle name="NetIncomeLossRowBalance" xfId="12654" xr:uid="{5A874E76-52FC-4843-A2D0-730B19BF60BF}"/>
    <cellStyle name="NetIncomeLossRowDescCol" xfId="12655" xr:uid="{81870B5E-39B4-4844-9083-79438A4F1839}"/>
    <cellStyle name="NetIncomeLossRowJERefCol" xfId="12656" xr:uid="{BFABFD8D-1210-47F9-BA76-98A176A7754B}"/>
    <cellStyle name="NetIncomeLossRowNameCol" xfId="12657" xr:uid="{8695A1F5-AC51-4E3A-B4D4-E6D36D8FBB2A}"/>
    <cellStyle name="NetIncomeLossRowVarPectCol" xfId="12658" xr:uid="{9483579E-0301-4A62-8DF5-C39C263FECC9}"/>
    <cellStyle name="NetIncomeLossRowWPRefCol" xfId="12659" xr:uid="{FD6DD7C3-CE19-4542-8C89-31B93219A862}"/>
    <cellStyle name="Neutral 2" xfId="441" xr:uid="{00000000-0005-0000-0000-000088030000}"/>
    <cellStyle name="Neutral 3" xfId="442" xr:uid="{00000000-0005-0000-0000-000089030000}"/>
    <cellStyle name="Neutral 4" xfId="12568" xr:uid="{D49BC705-5F3C-4047-9060-5C0F4628CC68}"/>
    <cellStyle name="Neutral 4 2" xfId="29798" xr:uid="{A99E78D1-F82D-44B7-BC81-26BC332D1519}"/>
    <cellStyle name="Normal" xfId="0" builtinId="0"/>
    <cellStyle name="Normal 10" xfId="443" xr:uid="{00000000-0005-0000-0000-00008B030000}"/>
    <cellStyle name="Normal 10 10" xfId="444" xr:uid="{00000000-0005-0000-0000-00008C030000}"/>
    <cellStyle name="Normal 10 10 2" xfId="1939" xr:uid="{00000000-0005-0000-0000-00008D030000}"/>
    <cellStyle name="Normal 10 10 2 2" xfId="6561" xr:uid="{FDDF8F84-BBDE-463A-A1C9-FB548E964842}"/>
    <cellStyle name="Normal 10 10 2 2 2" xfId="25991" xr:uid="{B8773EBA-5C85-41D6-9552-53437008366B}"/>
    <cellStyle name="Normal 10 10 2 2 3" xfId="26912" xr:uid="{4E74C583-C1A6-493B-943B-13278A50FD60}"/>
    <cellStyle name="Normal 10 10 2 2 4" xfId="16061" xr:uid="{EC50C75C-186D-4665-9D65-AA29EA5834A1}"/>
    <cellStyle name="Normal 10 10 2 3" xfId="8572" xr:uid="{24C6F675-DADB-409F-9E04-1738702AB1C2}"/>
    <cellStyle name="Normal 10 10 2 3 2" xfId="29114" xr:uid="{0C154189-5888-4D3C-9D54-CC4FE9B9E310}"/>
    <cellStyle name="Normal 10 10 2 3 3" xfId="18894" xr:uid="{95451A68-A035-49AE-9B83-044AE9A6FB7B}"/>
    <cellStyle name="Normal 10 10 2 4" xfId="11347" xr:uid="{3E824783-17A3-4961-A0C4-2233821B5188}"/>
    <cellStyle name="Normal 10 10 2 4 2" xfId="21727" xr:uid="{5843CE06-DD3F-4DEF-BCAC-4362DD5803DB}"/>
    <cellStyle name="Normal 10 10 2 5" xfId="23668" xr:uid="{898BA7AD-BF9C-4E7B-8104-62534756D856}"/>
    <cellStyle name="Normal 10 10 2 6" xfId="13955" xr:uid="{CBB56D30-4307-4082-838A-0A39945A9082}"/>
    <cellStyle name="Normal 10 10 3" xfId="3734" xr:uid="{00000000-0005-0000-0000-000006030000}"/>
    <cellStyle name="Normal 10 10 3 2" xfId="6455" xr:uid="{8F1F486D-45B1-466C-A09A-F10F7FD31C67}"/>
    <cellStyle name="Normal 10 10 3 2 2" xfId="28802" xr:uid="{1715E134-0DD2-4DBF-98A1-901A575A785E}"/>
    <cellStyle name="Normal 10 10 3 2 3" xfId="15842" xr:uid="{D5C84B80-FAA2-4A28-BC5C-C276F6ECAE9B}"/>
    <cellStyle name="Normal 10 10 3 3" xfId="8354" xr:uid="{F4E1E9D8-BEDC-43DD-86BE-CCA0E974CAB7}"/>
    <cellStyle name="Normal 10 10 3 3 2" xfId="18675" xr:uid="{61EDF090-09A0-47BA-BE95-740A09461958}"/>
    <cellStyle name="Normal 10 10 3 4" xfId="11128" xr:uid="{4B19AFE6-2DE1-4CA9-9D2C-06F453B48EAB}"/>
    <cellStyle name="Normal 10 10 3 4 2" xfId="21508" xr:uid="{8A669D1C-63F3-4436-8F36-F00F571F6120}"/>
    <cellStyle name="Normal 10 10 3 5" xfId="25637" xr:uid="{700AD1CC-42E0-4576-B6D4-2AC903AF03D6}"/>
    <cellStyle name="Normal 10 10 3 6" xfId="13662" xr:uid="{605D199E-E16D-49C0-8D40-262E9604E7D6}"/>
    <cellStyle name="Normal 10 10 4" xfId="4571" xr:uid="{F3ECB3B9-B9E7-463F-ABBD-F91C245ED514}"/>
    <cellStyle name="Normal 10 10 4 2" xfId="9287" xr:uid="{D2D89D48-FB9A-41C0-885D-B9E763605E2D}"/>
    <cellStyle name="Normal 10 10 4 2 2" xfId="29267" xr:uid="{5533F718-BD05-4820-A36D-545BC17837C6}"/>
    <cellStyle name="Normal 10 10 4 2 3" xfId="19611" xr:uid="{BE45ABB7-A29E-4E2E-8CE1-E29AB58936C7}"/>
    <cellStyle name="Normal 10 10 4 3" xfId="12064" xr:uid="{B08A8336-7638-4D8D-9D29-A1E84CA48ACB}"/>
    <cellStyle name="Normal 10 10 4 3 2" xfId="22444" xr:uid="{8E8DDD11-6F1B-47F2-84E8-9F6531027766}"/>
    <cellStyle name="Normal 10 10 4 4" xfId="26539" xr:uid="{B6B43ECE-4D95-46B3-AF21-D74B915F9D44}"/>
    <cellStyle name="Normal 10 10 4 5" xfId="16778" xr:uid="{699C9324-FE24-4E24-99D0-910797551F35}"/>
    <cellStyle name="Normal 10 10 5" xfId="5492" xr:uid="{A44B6113-2F62-4889-B926-C454EFEC2EEE}"/>
    <cellStyle name="Normal 10 10 5 2" xfId="27589" xr:uid="{2370F560-5223-47CB-B8F2-717D882BC610}"/>
    <cellStyle name="Normal 10 10 5 3" xfId="14591" xr:uid="{E2130683-AA5B-4723-BB78-55CA03C2A197}"/>
    <cellStyle name="Normal 10 10 6" xfId="7105" xr:uid="{4D39B870-7CFF-42B8-9459-69FF2ACC43EE}"/>
    <cellStyle name="Normal 10 10 6 2" xfId="17424" xr:uid="{1862A866-9A3C-496B-A3CE-B2012DFFBEA8}"/>
    <cellStyle name="Normal 10 10 7" xfId="9877" xr:uid="{665BBD4C-44CD-423D-890E-C287703391F9}"/>
    <cellStyle name="Normal 10 10 7 2" xfId="20257" xr:uid="{D62FCD3D-0F3E-435F-894A-41C7DA3B40EB}"/>
    <cellStyle name="Normal 10 10 8" xfId="23209" xr:uid="{15DD4206-40E5-473E-A0F3-49FD05E09F5B}"/>
    <cellStyle name="Normal 10 10 9" xfId="13007" xr:uid="{B08A3677-C2E4-4382-9117-71D9A0A9F230}"/>
    <cellStyle name="Normal 10 11" xfId="445" xr:uid="{00000000-0005-0000-0000-00008E030000}"/>
    <cellStyle name="Normal 10 11 2" xfId="1675" xr:uid="{00000000-0005-0000-0000-00008F030000}"/>
    <cellStyle name="Normal 10 11 2 2" xfId="25067" xr:uid="{543A8F97-B032-45B2-AFF6-3E3D5E88BDEC}"/>
    <cellStyle name="Normal 10 11 2 3" xfId="28191" xr:uid="{03B9B503-7EEE-459C-99D0-F409FCFC2272}"/>
    <cellStyle name="Normal 10 11 2 4" xfId="14592" xr:uid="{90F86976-AB29-455A-BAC6-1DA63A4E2BDE}"/>
    <cellStyle name="Normal 10 11 3" xfId="7106" xr:uid="{155163DD-625E-4038-99AB-78360CBAA166}"/>
    <cellStyle name="Normal 10 11 3 2" xfId="27159" xr:uid="{18D9F3B8-BED8-4AE7-B832-079260B31DEE}"/>
    <cellStyle name="Normal 10 11 3 3" xfId="17425" xr:uid="{9B0AEA95-2C1C-4EAF-920B-737635F58462}"/>
    <cellStyle name="Normal 10 11 4" xfId="9878" xr:uid="{B6DCD150-FAD0-4E99-832A-6B939EDF0044}"/>
    <cellStyle name="Normal 10 11 4 2" xfId="20258" xr:uid="{093F90A3-4943-471C-9557-00A616A18C7A}"/>
    <cellStyle name="Normal 10 11 5" xfId="24824" xr:uid="{9F05C218-77DD-45EA-951B-E17F54889D7C}"/>
    <cellStyle name="Normal 10 11 6" xfId="13705" xr:uid="{F515CC97-4AB9-4CE7-AF27-BEA0FAA1F7F9}"/>
    <cellStyle name="Normal 10 12" xfId="1127" xr:uid="{00000000-0005-0000-0000-000090030000}"/>
    <cellStyle name="Normal 10 12 2" xfId="5493" xr:uid="{4D9CB421-E599-4BCB-9CCF-DBD70ACC24A6}"/>
    <cellStyle name="Normal 10 12 2 2" xfId="28933" xr:uid="{B924220A-CB83-4F0E-A119-07F3E73263EE}"/>
    <cellStyle name="Normal 10 12 2 3" xfId="14593" xr:uid="{FB9A1249-9F28-42AC-AFDA-4A09CA8A9AEA}"/>
    <cellStyle name="Normal 10 12 3" xfId="7107" xr:uid="{E602ED67-EB37-4823-B417-66F4B8B95592}"/>
    <cellStyle name="Normal 10 12 3 2" xfId="17426" xr:uid="{1D342181-4B77-4B9A-8398-8DE9EEC1EC90}"/>
    <cellStyle name="Normal 10 12 4" xfId="9879" xr:uid="{CA152FC6-3C02-47B8-9A06-026B60C7A2BA}"/>
    <cellStyle name="Normal 10 12 4 2" xfId="20259" xr:uid="{3BA6C21F-0B09-4049-8B21-506B11FDB71A}"/>
    <cellStyle name="Normal 10 12 5" xfId="25610" xr:uid="{E6160D5F-9CE9-4A25-A327-0E6D08CA9F81}"/>
    <cellStyle name="Normal 10 12 6" xfId="13144" xr:uid="{8CA2380F-1728-4542-B9EE-13B9DD5B532D}"/>
    <cellStyle name="Normal 10 13" xfId="3181" xr:uid="{00000000-0005-0000-0000-000003030000}"/>
    <cellStyle name="Normal 10 13 2" xfId="7674" xr:uid="{E75B3A14-E60D-4E55-918D-C1C1DACB8238}"/>
    <cellStyle name="Normal 10 13 2 2" xfId="26484" xr:uid="{702C4825-5E01-4EEB-82AC-88825A88E3ED}"/>
    <cellStyle name="Normal 10 13 2 3" xfId="17994" xr:uid="{8F375946-77A2-4FA1-9C36-83F925B1A927}"/>
    <cellStyle name="Normal 10 13 3" xfId="10447" xr:uid="{650F4F60-2BD3-4E25-8DBF-3982521B65DF}"/>
    <cellStyle name="Normal 10 13 3 2" xfId="20827" xr:uid="{EC990948-FA04-4C15-AA95-72223BF51913}"/>
    <cellStyle name="Normal 10 13 4" xfId="24905" xr:uid="{99392303-A718-4FC3-B8E5-ED00E27C7EEB}"/>
    <cellStyle name="Normal 10 13 5" xfId="15161" xr:uid="{1A0F9016-6B8E-4FC1-A712-1AC8B74AE8B7}"/>
    <cellStyle name="Normal 10 14" xfId="4332" xr:uid="{1AC40D15-D5A4-4DA8-B2F8-705B8246AC2A}"/>
    <cellStyle name="Normal 10 14 2" xfId="9106" xr:uid="{4EB33C4C-88F4-427F-902F-1CE7A01C2879}"/>
    <cellStyle name="Normal 10 14 2 2" xfId="19430" xr:uid="{25FF245B-D68F-4ABD-BC08-85DB7CB87365}"/>
    <cellStyle name="Normal 10 14 3" xfId="11883" xr:uid="{7B095E85-BC1D-4B7F-976E-45948916C024}"/>
    <cellStyle name="Normal 10 14 3 2" xfId="22263" xr:uid="{6C205012-DEE8-4323-B663-7E7DAABDFD2E}"/>
    <cellStyle name="Normal 10 14 4" xfId="24768" xr:uid="{2201784C-05D6-48DD-873B-F18CE980B373}"/>
    <cellStyle name="Normal 10 14 5" xfId="16597" xr:uid="{C6E7B3DF-8942-4A18-ADFF-63B0CC432D41}"/>
    <cellStyle name="Normal 10 15" xfId="5491" xr:uid="{56657A94-AE74-47A5-973C-B185A5994E0C}"/>
    <cellStyle name="Normal 10 15 2" xfId="14590" xr:uid="{31DA6E24-6075-40EB-B538-ED05197288AD}"/>
    <cellStyle name="Normal 10 16" xfId="7104" xr:uid="{8AF0E744-B121-4ABA-943F-52838E025614}"/>
    <cellStyle name="Normal 10 16 2" xfId="17423" xr:uid="{C2A9F71C-F214-4EDB-AFA3-8E4200F0AB99}"/>
    <cellStyle name="Normal 10 17" xfId="9876" xr:uid="{FB36A1EB-22AD-44C4-9991-F7BB967C4EC0}"/>
    <cellStyle name="Normal 10 17 2" xfId="20256" xr:uid="{B969C044-9ABA-4B06-8688-DAB6DE83F87B}"/>
    <cellStyle name="Normal 10 18" xfId="23275" xr:uid="{69A7109D-A142-4017-A280-CF01B12E24F4}"/>
    <cellStyle name="Normal 10 19" xfId="12719" xr:uid="{E1EE5923-51C6-4B7B-934D-7B49941F0B24}"/>
    <cellStyle name="Normal 10 2" xfId="446" xr:uid="{00000000-0005-0000-0000-000091030000}"/>
    <cellStyle name="Normal 10 2 10" xfId="5494" xr:uid="{C4DB5BEB-D9F3-41BF-A7B9-F30DDCF60D59}"/>
    <cellStyle name="Normal 10 2 10 2" xfId="14594" xr:uid="{00BB7B7A-9DE4-40DC-A492-20868F9AC9CB}"/>
    <cellStyle name="Normal 10 2 11" xfId="7108" xr:uid="{E2782E29-8AAA-42A1-A4E7-90FF0F8FF33F}"/>
    <cellStyle name="Normal 10 2 11 2" xfId="17427" xr:uid="{355FD703-C957-478B-BE16-C93B7F507B73}"/>
    <cellStyle name="Normal 10 2 12" xfId="9880" xr:uid="{9DA1630B-64BF-49E6-82E2-C449848563EE}"/>
    <cellStyle name="Normal 10 2 12 2" xfId="20260" xr:uid="{714F1A44-B3DB-452C-BC8B-D4EC8DF3B95A}"/>
    <cellStyle name="Normal 10 2 13" xfId="22967" xr:uid="{91424154-D9C8-4B1D-BFD4-3F3C861C9F58}"/>
    <cellStyle name="Normal 10 2 14" xfId="12742" xr:uid="{7B9CEA78-C69A-4A04-9352-80268D1DF232}"/>
    <cellStyle name="Normal 10 2 2" xfId="447" xr:uid="{00000000-0005-0000-0000-000092030000}"/>
    <cellStyle name="Normal 10 2 2 10" xfId="7109" xr:uid="{DC6CBECC-5791-4830-8C41-F79D8820402A}"/>
    <cellStyle name="Normal 10 2 2 10 2" xfId="17428" xr:uid="{EC1F3494-C54C-4C69-A453-6A5B4372846A}"/>
    <cellStyle name="Normal 10 2 2 11" xfId="9881" xr:uid="{5200DF12-18CC-4FBB-9815-E0F616184923}"/>
    <cellStyle name="Normal 10 2 2 11 2" xfId="20261" xr:uid="{0919C03F-D603-499B-9D74-89CD5EB17DA1}"/>
    <cellStyle name="Normal 10 2 2 12" xfId="24165" xr:uid="{7E44E782-372C-41E7-BF8D-C7DEBB80895C}"/>
    <cellStyle name="Normal 10 2 2 13" xfId="12802" xr:uid="{BD44A857-04CF-440F-8A9A-295708E1AA98}"/>
    <cellStyle name="Normal 10 2 2 2" xfId="1129" xr:uid="{00000000-0005-0000-0000-000093030000}"/>
    <cellStyle name="Normal 10 2 2 2 10" xfId="13367" xr:uid="{CE98C8A1-EB76-4833-80D9-9B145E4C0E62}"/>
    <cellStyle name="Normal 10 2 2 2 2" xfId="1486" xr:uid="{00000000-0005-0000-0000-000094030000}"/>
    <cellStyle name="Normal 10 2 2 2 2 2" xfId="1942" xr:uid="{00000000-0005-0000-0000-000095030000}"/>
    <cellStyle name="Normal 10 2 2 2 2 2 2" xfId="6564" xr:uid="{F66E40ED-283E-48D0-9F06-60B58779C777}"/>
    <cellStyle name="Normal 10 2 2 2 2 2 2 2" xfId="23654" xr:uid="{5B2A82CD-ED78-4F10-976C-5D58C2963D61}"/>
    <cellStyle name="Normal 10 2 2 2 2 2 2 3" xfId="16064" xr:uid="{3850CC37-3A71-4988-9E08-0ACE6CFC3CDB}"/>
    <cellStyle name="Normal 10 2 2 2 2 2 3" xfId="8575" xr:uid="{3F2B5ED8-09C1-48F4-9CC4-F8296FE08E61}"/>
    <cellStyle name="Normal 10 2 2 2 2 2 3 2" xfId="18897" xr:uid="{4C4E08E8-79D7-4328-8F0C-19026B7321A7}"/>
    <cellStyle name="Normal 10 2 2 2 2 2 4" xfId="11350" xr:uid="{B05972CA-081D-4364-8C33-47808D8D61D3}"/>
    <cellStyle name="Normal 10 2 2 2 2 2 4 2" xfId="21730" xr:uid="{18136BEE-7C63-4C8C-A1CE-99D0CBEB0253}"/>
    <cellStyle name="Normal 10 2 2 2 2 2 5" xfId="24789" xr:uid="{CB2A0B37-AD57-4570-96A2-F5A9AE74845B}"/>
    <cellStyle name="Normal 10 2 2 2 2 2 6" xfId="13958" xr:uid="{0BE622C3-1090-4556-8BCE-07903EF4311B}"/>
    <cellStyle name="Normal 10 2 2 2 2 3" xfId="4707" xr:uid="{892D4F71-8CDA-41C8-A08A-E224E73D0CFA}"/>
    <cellStyle name="Normal 10 2 2 2 2 3 2" xfId="9415" xr:uid="{5BC8FF6B-725F-402B-994B-5FD1E13FB585}"/>
    <cellStyle name="Normal 10 2 2 2 2 3 2 2" xfId="29346" xr:uid="{B8B72D54-1348-4134-B5CA-6ACF24673FDF}"/>
    <cellStyle name="Normal 10 2 2 2 2 3 2 3" xfId="19748" xr:uid="{64F11BD1-3838-4BC7-865F-AEAD3291520E}"/>
    <cellStyle name="Normal 10 2 2 2 2 3 3" xfId="12201" xr:uid="{C84F28DB-9E97-43F2-911A-0D798D6247FB}"/>
    <cellStyle name="Normal 10 2 2 2 2 3 3 2" xfId="22581" xr:uid="{E2A02C11-7BF8-4DE4-A0C8-24EF0D899667}"/>
    <cellStyle name="Normal 10 2 2 2 2 3 4" xfId="24799" xr:uid="{A874602B-C731-412A-8465-35663BD37A10}"/>
    <cellStyle name="Normal 10 2 2 2 2 3 5" xfId="16915" xr:uid="{58E1AF20-10AC-4D17-BA41-2D23EFCC67A5}"/>
    <cellStyle name="Normal 10 2 2 2 2 4" xfId="5497" xr:uid="{449EC1C1-57C4-4C08-90DD-D89B998AA708}"/>
    <cellStyle name="Normal 10 2 2 2 2 4 2" xfId="26476" xr:uid="{DC108010-4096-4621-BEE2-769597592CEC}"/>
    <cellStyle name="Normal 10 2 2 2 2 4 3" xfId="14597" xr:uid="{ECDE70C5-E007-49B9-9DCE-E24162F6F88A}"/>
    <cellStyle name="Normal 10 2 2 2 2 5" xfId="7111" xr:uid="{0719E365-CDA6-4FED-857F-C91C6CD9B622}"/>
    <cellStyle name="Normal 10 2 2 2 2 5 2" xfId="17430" xr:uid="{7D00789F-B67B-435F-9FA0-AA0C51D9ABC7}"/>
    <cellStyle name="Normal 10 2 2 2 2 6" xfId="9883" xr:uid="{B53659E4-FBF7-4975-98B8-FAB0B558136A}"/>
    <cellStyle name="Normal 10 2 2 2 2 6 2" xfId="20263" xr:uid="{DB2539E9-9EC2-4D39-8D4D-A802CE5CC545}"/>
    <cellStyle name="Normal 10 2 2 2 2 7" xfId="24413" xr:uid="{68303CCF-3F0A-44E9-8BF7-3A7DE6309CB9}"/>
    <cellStyle name="Normal 10 2 2 2 2 8" xfId="13439" xr:uid="{84B228E8-2DA1-4FC6-8E46-81758D984785}"/>
    <cellStyle name="Normal 10 2 2 2 3" xfId="1943" xr:uid="{00000000-0005-0000-0000-000096030000}"/>
    <cellStyle name="Normal 10 2 2 2 3 2" xfId="4864" xr:uid="{624F90D3-B2E6-4D94-A216-1C4872441B5B}"/>
    <cellStyle name="Normal 10 2 2 2 3 2 2" xfId="9538" xr:uid="{656C28DA-F133-4AD6-9F8B-69FB9F3F2124}"/>
    <cellStyle name="Normal 10 2 2 2 3 2 2 2" xfId="19905" xr:uid="{BCCDCEBD-6E71-46D6-81E3-453430F19509}"/>
    <cellStyle name="Normal 10 2 2 2 3 2 3" xfId="12358" xr:uid="{5787D551-79F4-4AB5-8D09-DA0D81177A93}"/>
    <cellStyle name="Normal 10 2 2 2 3 2 3 2" xfId="22738" xr:uid="{6C0A6521-573E-4265-B8A2-4708C72BD9D7}"/>
    <cellStyle name="Normal 10 2 2 2 3 2 4" xfId="27631" xr:uid="{015EFF0B-2B32-4D2B-89CD-8824CEB9B856}"/>
    <cellStyle name="Normal 10 2 2 2 3 2 5" xfId="17072" xr:uid="{F99F37FD-F005-4DD2-87F1-3EA5862C525B}"/>
    <cellStyle name="Normal 10 2 2 2 3 3" xfId="6565" xr:uid="{B93603F2-3A48-462E-895B-76E952F99854}"/>
    <cellStyle name="Normal 10 2 2 2 3 3 2" xfId="16065" xr:uid="{B00DF4BA-11D7-46FF-B86E-5BE4DD6B4D9C}"/>
    <cellStyle name="Normal 10 2 2 2 3 4" xfId="8576" xr:uid="{E96C28FB-B26F-4331-AEB8-F315A455B96A}"/>
    <cellStyle name="Normal 10 2 2 2 3 4 2" xfId="18898" xr:uid="{C453DA42-0211-41EB-8A3C-504E54692BE9}"/>
    <cellStyle name="Normal 10 2 2 2 3 5" xfId="11351" xr:uid="{027BF8BF-E7BD-40B4-ACA3-4C88BB336C53}"/>
    <cellStyle name="Normal 10 2 2 2 3 5 2" xfId="21731" xr:uid="{127CC48A-88B7-4AFF-BB6B-22A990A62E59}"/>
    <cellStyle name="Normal 10 2 2 2 3 6" xfId="25286" xr:uid="{EF9E9DE7-07EB-49C5-AAA9-F775B1B4E753}"/>
    <cellStyle name="Normal 10 2 2 2 3 7" xfId="13959" xr:uid="{0786E19E-A867-498C-B26D-2B05D682A1A8}"/>
    <cellStyle name="Normal 10 2 2 2 4" xfId="1941" xr:uid="{00000000-0005-0000-0000-000097030000}"/>
    <cellStyle name="Normal 10 2 2 2 4 2" xfId="6563" xr:uid="{552DC8C5-69FF-471D-91EF-BAE3B1B2E73A}"/>
    <cellStyle name="Normal 10 2 2 2 4 2 2" xfId="28038" xr:uid="{CC45E859-9685-4D22-806D-06D1A2FE8139}"/>
    <cellStyle name="Normal 10 2 2 2 4 2 3" xfId="16063" xr:uid="{84DDFA3F-BDC5-4B9D-9163-C155F321C761}"/>
    <cellStyle name="Normal 10 2 2 2 4 3" xfId="8574" xr:uid="{0D84F797-BF8F-4FB4-82DA-F59ED28331A8}"/>
    <cellStyle name="Normal 10 2 2 2 4 3 2" xfId="18896" xr:uid="{3A57B361-15F5-4811-8ADA-20630674C187}"/>
    <cellStyle name="Normal 10 2 2 2 4 4" xfId="11349" xr:uid="{A1A585D8-1709-4CB0-8296-F37BDBBCA092}"/>
    <cellStyle name="Normal 10 2 2 2 4 4 2" xfId="21729" xr:uid="{E3D5DC1E-1C5E-4A4D-B1CE-6019EF07B70A}"/>
    <cellStyle name="Normal 10 2 2 2 4 5" xfId="25500" xr:uid="{97A27FD2-BF3D-49DF-98EF-103AE9D5A80F}"/>
    <cellStyle name="Normal 10 2 2 2 4 6" xfId="13957" xr:uid="{80C0E5A7-6883-4D87-9CD4-4EC3829E7B64}"/>
    <cellStyle name="Normal 10 2 2 2 5" xfId="4675" xr:uid="{7709C44C-F431-49B2-BEE7-2122472F3BE4}"/>
    <cellStyle name="Normal 10 2 2 2 5 2" xfId="9391" xr:uid="{5FE4EECF-A95A-429C-96AE-4FD3A2003BCC}"/>
    <cellStyle name="Normal 10 2 2 2 5 2 2" xfId="29342" xr:uid="{7ADD1F54-59D4-4E00-A87D-64AD038FA9B2}"/>
    <cellStyle name="Normal 10 2 2 2 5 2 3" xfId="19716" xr:uid="{671B8F8D-B738-49E2-B7A6-C8BA81A2803B}"/>
    <cellStyle name="Normal 10 2 2 2 5 3" xfId="12169" xr:uid="{1A865BDC-D847-4FFE-A32B-1430161F4E0C}"/>
    <cellStyle name="Normal 10 2 2 2 5 3 2" xfId="22549" xr:uid="{5A34DEEB-2A1E-49C4-9719-08E6C93C083B}"/>
    <cellStyle name="Normal 10 2 2 2 5 4" xfId="25122" xr:uid="{89619A04-439E-4864-9B13-5FFB08967345}"/>
    <cellStyle name="Normal 10 2 2 2 5 5" xfId="16883" xr:uid="{2F660DDA-63FC-4DBB-8D44-F3E5670D5367}"/>
    <cellStyle name="Normal 10 2 2 2 6" xfId="5496" xr:uid="{2CC07CF5-D538-4DBB-8539-4C50B5730FD2}"/>
    <cellStyle name="Normal 10 2 2 2 6 2" xfId="27405" xr:uid="{CC671297-3B91-4176-BCF3-1F00170AD4B0}"/>
    <cellStyle name="Normal 10 2 2 2 6 3" xfId="14596" xr:uid="{6E7EC149-6819-4012-9176-F5949CA59361}"/>
    <cellStyle name="Normal 10 2 2 2 7" xfId="7110" xr:uid="{3374DECC-4C7B-4AAE-9C35-59A3EB38F614}"/>
    <cellStyle name="Normal 10 2 2 2 7 2" xfId="17429" xr:uid="{418E1CDE-52B4-4A6E-8CC5-A039B0003A6A}"/>
    <cellStyle name="Normal 10 2 2 2 8" xfId="9882" xr:uid="{1D400F5E-9EBF-4123-BFA5-BC929DDECA58}"/>
    <cellStyle name="Normal 10 2 2 2 8 2" xfId="20262" xr:uid="{8E403E66-3BF3-472D-BF70-FE4BDAD83511}"/>
    <cellStyle name="Normal 10 2 2 2 9" xfId="24250" xr:uid="{C30D0CC6-B833-4677-A4FE-10C8C22345EF}"/>
    <cellStyle name="Normal 10 2 2 3" xfId="1485" xr:uid="{00000000-0005-0000-0000-000098030000}"/>
    <cellStyle name="Normal 10 2 2 3 2" xfId="1944" xr:uid="{00000000-0005-0000-0000-000099030000}"/>
    <cellStyle name="Normal 10 2 2 3 2 2" xfId="6566" xr:uid="{ECCCA205-6244-4A8C-B98B-5D0A31B60BCD}"/>
    <cellStyle name="Normal 10 2 2 3 2 2 2" xfId="26738" xr:uid="{62FD87E7-0BAA-49A7-B098-F0ACAF4CC4BA}"/>
    <cellStyle name="Normal 10 2 2 3 2 2 3" xfId="16066" xr:uid="{54A6C5CE-EB07-45FE-902C-7F88A44FB9AC}"/>
    <cellStyle name="Normal 10 2 2 3 2 3" xfId="8577" xr:uid="{934F189C-207E-4D8D-BC73-465C42A9A188}"/>
    <cellStyle name="Normal 10 2 2 3 2 3 2" xfId="18899" xr:uid="{037AAF7E-9718-4217-B4E6-41BA58784BA0}"/>
    <cellStyle name="Normal 10 2 2 3 2 4" xfId="11352" xr:uid="{BD5A2D7A-04BC-4700-BFEE-09BEC804986C}"/>
    <cellStyle name="Normal 10 2 2 3 2 4 2" xfId="21732" xr:uid="{B6378EC6-1F80-48D0-B410-52E449C14101}"/>
    <cellStyle name="Normal 10 2 2 3 2 5" xfId="25344" xr:uid="{0CEA4274-B795-401A-B7F8-FA82D452CC8E}"/>
    <cellStyle name="Normal 10 2 2 3 2 6" xfId="13960" xr:uid="{BAECD667-E5C4-43B7-A076-1BF97CBAF13E}"/>
    <cellStyle name="Normal 10 2 2 3 3" xfId="4706" xr:uid="{AAD02F6F-FC1E-43AA-805A-900EBD01BF3E}"/>
    <cellStyle name="Normal 10 2 2 3 3 2" xfId="9414" xr:uid="{2CC5B128-FCAD-4D82-8830-1F86912BD0DF}"/>
    <cellStyle name="Normal 10 2 2 3 3 2 2" xfId="29345" xr:uid="{8FB57414-0DF6-451B-9454-618BB8983B3B}"/>
    <cellStyle name="Normal 10 2 2 3 3 2 3" xfId="19747" xr:uid="{FF415F46-BE12-4991-BDD7-FFF10090E4FB}"/>
    <cellStyle name="Normal 10 2 2 3 3 3" xfId="12200" xr:uid="{99D4DBFB-F7DF-430F-BFC9-A3F9D5B8FD9B}"/>
    <cellStyle name="Normal 10 2 2 3 3 3 2" xfId="22580" xr:uid="{A9413985-68F6-4ADE-BC19-2B8870D2CF91}"/>
    <cellStyle name="Normal 10 2 2 3 3 4" xfId="23221" xr:uid="{95FA5E01-D620-4784-A800-38BC497612FB}"/>
    <cellStyle name="Normal 10 2 2 3 3 5" xfId="16914" xr:uid="{FA258B9A-D1C3-4292-926F-BCFB24273F7C}"/>
    <cellStyle name="Normal 10 2 2 3 4" xfId="6307" xr:uid="{1A11AF89-9592-44AA-8964-521BBEAE09CF}"/>
    <cellStyle name="Normal 10 2 2 3 4 2" xfId="28452" xr:uid="{363FDE22-9EDB-4DFF-B909-81584E56F597}"/>
    <cellStyle name="Normal 10 2 2 3 4 3" xfId="15691" xr:uid="{9472D9AB-4B12-433E-AA1A-1A53A0D10F3B}"/>
    <cellStyle name="Normal 10 2 2 3 5" xfId="8203" xr:uid="{2C992DFD-92A8-4FEA-A409-B3041D2DD672}"/>
    <cellStyle name="Normal 10 2 2 3 5 2" xfId="18524" xr:uid="{0DF2C78E-880E-4B13-B39D-802074CF9AD0}"/>
    <cellStyle name="Normal 10 2 2 3 6" xfId="10977" xr:uid="{9D09564B-3605-4543-852C-F4811B9C51E9}"/>
    <cellStyle name="Normal 10 2 2 3 6 2" xfId="21357" xr:uid="{C522E9A8-8212-4D9F-8B29-CF64F8A8757F}"/>
    <cellStyle name="Normal 10 2 2 3 7" xfId="25387" xr:uid="{E9624BD2-5D7F-433E-A863-47A6E50DD40E}"/>
    <cellStyle name="Normal 10 2 2 3 8" xfId="13438" xr:uid="{4552B555-CF42-4169-8D50-CA25D0224190}"/>
    <cellStyle name="Normal 10 2 2 4" xfId="1945" xr:uid="{00000000-0005-0000-0000-00009A030000}"/>
    <cellStyle name="Normal 10 2 2 4 2" xfId="4865" xr:uid="{EAC805C0-6F6C-4CBC-A46F-3A0F2C2579C9}"/>
    <cellStyle name="Normal 10 2 2 4 2 2" xfId="9539" xr:uid="{84D9C4AD-35FF-4BF1-83FF-F5A384865E07}"/>
    <cellStyle name="Normal 10 2 2 4 2 2 2" xfId="19906" xr:uid="{CA8E0AFF-8E1B-4D84-B3DB-5552521E6A81}"/>
    <cellStyle name="Normal 10 2 2 4 2 3" xfId="12359" xr:uid="{536F0118-3778-49F3-85A1-FDDA330CCDA8}"/>
    <cellStyle name="Normal 10 2 2 4 2 3 2" xfId="22739" xr:uid="{7FB0ED2D-2708-40D3-93DE-407FBB5A72C7}"/>
    <cellStyle name="Normal 10 2 2 4 2 4" xfId="28562" xr:uid="{8E21C17C-33E5-4AFC-A9CF-FFA8B281EAD4}"/>
    <cellStyle name="Normal 10 2 2 4 2 5" xfId="17073" xr:uid="{98ACA6D7-8757-4AE8-B05A-4A1F86342047}"/>
    <cellStyle name="Normal 10 2 2 4 3" xfId="6567" xr:uid="{8D824108-8B5F-453C-9452-FCD819709A72}"/>
    <cellStyle name="Normal 10 2 2 4 3 2" xfId="16067" xr:uid="{523B9C5C-9BA7-40E6-9805-75D66A252ECF}"/>
    <cellStyle name="Normal 10 2 2 4 4" xfId="8578" xr:uid="{1247D973-54C2-4F6B-AFD3-207B2493B3F8}"/>
    <cellStyle name="Normal 10 2 2 4 4 2" xfId="18900" xr:uid="{319FADB9-2D8C-4AC1-8506-CB1A73943A5B}"/>
    <cellStyle name="Normal 10 2 2 4 5" xfId="11353" xr:uid="{78BDB141-8436-4BB5-9E94-9FEFC3F24FD6}"/>
    <cellStyle name="Normal 10 2 2 4 5 2" xfId="21733" xr:uid="{D43B416C-AA52-4353-9D14-846C8737B32A}"/>
    <cellStyle name="Normal 10 2 2 4 6" xfId="25720" xr:uid="{D66C2BE3-01B6-4A47-89FA-5C7EDCF1F842}"/>
    <cellStyle name="Normal 10 2 2 4 7" xfId="13961" xr:uid="{7FF4A295-975C-4671-A20A-D75ED5C09102}"/>
    <cellStyle name="Normal 10 2 2 5" xfId="1940" xr:uid="{00000000-0005-0000-0000-00009B030000}"/>
    <cellStyle name="Normal 10 2 2 5 2" xfId="6562" xr:uid="{38F58F61-2B4C-4390-969C-452B2A6C308B}"/>
    <cellStyle name="Normal 10 2 2 5 2 2" xfId="27242" xr:uid="{7DD1B5BF-374C-4768-B07A-54C13BD6BE1F}"/>
    <cellStyle name="Normal 10 2 2 5 2 3" xfId="16062" xr:uid="{86C10AC7-771F-4888-94B9-4D3F4CB1B1B3}"/>
    <cellStyle name="Normal 10 2 2 5 3" xfId="8573" xr:uid="{7173D9FD-47A6-4E4C-A7FC-98FB0F58FB8B}"/>
    <cellStyle name="Normal 10 2 2 5 3 2" xfId="18895" xr:uid="{D36EFF66-DAFF-41DC-9C9C-51C86C20B426}"/>
    <cellStyle name="Normal 10 2 2 5 4" xfId="11348" xr:uid="{FF44324D-13A3-456C-A03A-096532CFE38F}"/>
    <cellStyle name="Normal 10 2 2 5 4 2" xfId="21728" xr:uid="{D9357096-9519-441C-A6E2-C581F2F6D8DE}"/>
    <cellStyle name="Normal 10 2 2 5 5" xfId="24878" xr:uid="{7F78C255-B0DC-4383-8FC9-76F6CBD1D6B5}"/>
    <cellStyle name="Normal 10 2 2 5 6" xfId="13956" xr:uid="{68A4AE8B-AD18-44D6-851E-BEC54B09C401}"/>
    <cellStyle name="Normal 10 2 2 6" xfId="3538" xr:uid="{00000000-0005-0000-0000-000014030000}"/>
    <cellStyle name="Normal 10 2 2 6 2" xfId="6215" xr:uid="{ED6E3254-C312-4C24-91D2-442A5A052C7E}"/>
    <cellStyle name="Normal 10 2 2 6 2 2" xfId="27974" xr:uid="{D57B5FFA-787D-4FD2-83D6-908C45D3D7D1}"/>
    <cellStyle name="Normal 10 2 2 6 2 3" xfId="15548" xr:uid="{E94D0AA2-263E-4D46-812F-C1B42DF89AB7}"/>
    <cellStyle name="Normal 10 2 2 6 3" xfId="8060" xr:uid="{A4AF7B1D-B5F0-418B-82C1-94912FC8A80A}"/>
    <cellStyle name="Normal 10 2 2 6 3 2" xfId="18381" xr:uid="{290EB06E-C8A4-4609-96CC-85B0BDC73059}"/>
    <cellStyle name="Normal 10 2 2 6 4" xfId="10834" xr:uid="{A770A922-F3D8-415E-908A-60E262F44DED}"/>
    <cellStyle name="Normal 10 2 2 6 4 2" xfId="21214" xr:uid="{DE068D18-BE7B-47F5-A844-76CF98C4C901}"/>
    <cellStyle name="Normal 10 2 2 6 5" xfId="23545" xr:uid="{74F7BAED-E17F-40DE-B49B-84ED8DC6632E}"/>
    <cellStyle name="Normal 10 2 2 6 6" xfId="13264" xr:uid="{DE74C376-1572-4438-9293-B794451FE56C}"/>
    <cellStyle name="Normal 10 2 2 7" xfId="3254" xr:uid="{00000000-0005-0000-0000-00000A030000}"/>
    <cellStyle name="Normal 10 2 2 7 2" xfId="7757" xr:uid="{0E59FDDC-5AB5-4ED4-8CD1-B19D0DE014E0}"/>
    <cellStyle name="Normal 10 2 2 7 2 2" xfId="18077" xr:uid="{3A57FDA9-96A6-4FDC-9397-AB2B41B14715}"/>
    <cellStyle name="Normal 10 2 2 7 3" xfId="10530" xr:uid="{45188C2A-0B63-4706-9365-45A600B7C09D}"/>
    <cellStyle name="Normal 10 2 2 7 3 2" xfId="20910" xr:uid="{50E320E6-FDE5-4452-B8EE-F865C444D82E}"/>
    <cellStyle name="Normal 10 2 2 7 4" xfId="25574" xr:uid="{9BD1BB7A-B8B3-4E4D-A60C-6BC25FC64F93}"/>
    <cellStyle name="Normal 10 2 2 7 5" xfId="15244" xr:uid="{5C061160-A5AF-4A3A-AC9F-3C5DF48A3EB5}"/>
    <cellStyle name="Normal 10 2 2 8" xfId="4237" xr:uid="{4563BDDD-9805-495A-9766-87CF3E3DCFA7}"/>
    <cellStyle name="Normal 10 2 2 8 2" xfId="9012" xr:uid="{6F6880DD-BFC0-4750-B1CE-2B5FB61226EA}"/>
    <cellStyle name="Normal 10 2 2 8 2 2" xfId="19336" xr:uid="{632B59F7-FDD6-4779-8871-22EB5CD8632B}"/>
    <cellStyle name="Normal 10 2 2 8 3" xfId="11789" xr:uid="{2D2CE5D2-7B4C-48E2-9849-370E5957CDC0}"/>
    <cellStyle name="Normal 10 2 2 8 3 2" xfId="22169" xr:uid="{8C84FBDE-EE7A-4D90-90F4-AB9A77D08C95}"/>
    <cellStyle name="Normal 10 2 2 8 4" xfId="16503" xr:uid="{E259AE33-BDBA-43FC-894A-365FDE5970C7}"/>
    <cellStyle name="Normal 10 2 2 9" xfId="5495" xr:uid="{0E002EA7-5465-4F91-B97A-079EC82A8B15}"/>
    <cellStyle name="Normal 10 2 2 9 2" xfId="14595" xr:uid="{144C4792-A25D-4AEE-8CB1-72D3A195C21E}"/>
    <cellStyle name="Normal 10 2 3" xfId="1128" xr:uid="{00000000-0005-0000-0000-00009C030000}"/>
    <cellStyle name="Normal 10 2 3 10" xfId="9884" xr:uid="{196EF230-7B27-4D03-94E9-CAE040244F14}"/>
    <cellStyle name="Normal 10 2 3 10 2" xfId="20264" xr:uid="{D0434320-2E33-48B5-8DC3-A994E3681976}"/>
    <cellStyle name="Normal 10 2 3 11" xfId="23997" xr:uid="{D5F25F65-76F0-4199-B189-0FCFF7B7E6F4}"/>
    <cellStyle name="Normal 10 2 3 12" xfId="12850" xr:uid="{0AC4CD2D-C6E8-42E9-88A9-A77C1172B4A0}"/>
    <cellStyle name="Normal 10 2 3 2" xfId="1487" xr:uid="{00000000-0005-0000-0000-00009D030000}"/>
    <cellStyle name="Normal 10 2 3 2 2" xfId="1947" xr:uid="{00000000-0005-0000-0000-00009E030000}"/>
    <cellStyle name="Normal 10 2 3 2 2 2" xfId="6569" xr:uid="{846CB904-8FBB-4850-AA2B-EDA697FD4978}"/>
    <cellStyle name="Normal 10 2 3 2 2 2 2" xfId="26921" xr:uid="{B2B14E43-EDE6-4B7E-8104-10EA9AF06CDE}"/>
    <cellStyle name="Normal 10 2 3 2 2 2 3" xfId="16069" xr:uid="{7C81D66B-9A0F-4490-AE56-0F9202AA8648}"/>
    <cellStyle name="Normal 10 2 3 2 2 3" xfId="8580" xr:uid="{355FB1C3-82F0-4431-81D0-16EEE30485C3}"/>
    <cellStyle name="Normal 10 2 3 2 2 3 2" xfId="18902" xr:uid="{96CD342A-0FB2-44CA-859D-47289A0F4B98}"/>
    <cellStyle name="Normal 10 2 3 2 2 4" xfId="11355" xr:uid="{209D682E-4ED7-4568-9E02-E68840458CCB}"/>
    <cellStyle name="Normal 10 2 3 2 2 4 2" xfId="21735" xr:uid="{2145F36F-1079-4039-A946-4224401E8473}"/>
    <cellStyle name="Normal 10 2 3 2 2 5" xfId="23772" xr:uid="{9DC6BB10-9A8A-4E12-A5BB-16A178589C45}"/>
    <cellStyle name="Normal 10 2 3 2 2 6" xfId="13963" xr:uid="{FDC3C072-2050-422B-AA09-DEB279AA9A02}"/>
    <cellStyle name="Normal 10 2 3 2 3" xfId="4708" xr:uid="{5D0E6E39-309A-45CA-9E96-5ADB50B5B842}"/>
    <cellStyle name="Normal 10 2 3 2 3 2" xfId="9416" xr:uid="{95B376BF-CFBE-42B3-8572-0F94719BBB2D}"/>
    <cellStyle name="Normal 10 2 3 2 3 2 2" xfId="29347" xr:uid="{AB688FAA-B115-4D18-857A-FB9AF6AF8107}"/>
    <cellStyle name="Normal 10 2 3 2 3 2 3" xfId="19749" xr:uid="{54EC44CE-43F9-4000-A4AB-6AA6FCC75AFE}"/>
    <cellStyle name="Normal 10 2 3 2 3 3" xfId="12202" xr:uid="{F157044D-E858-49DD-B391-17110A9707DD}"/>
    <cellStyle name="Normal 10 2 3 2 3 3 2" xfId="22582" xr:uid="{ED7B5305-E228-469F-A4AB-C0B06A1D3006}"/>
    <cellStyle name="Normal 10 2 3 2 3 4" xfId="24731" xr:uid="{13C08405-2E75-43C7-8C33-D268A50B7ECF}"/>
    <cellStyle name="Normal 10 2 3 2 3 5" xfId="16916" xr:uid="{13CAB5D8-F341-481E-96E9-7DF8C7BD1889}"/>
    <cellStyle name="Normal 10 2 3 2 4" xfId="6308" xr:uid="{00610F22-D677-4144-86C6-243F2D5E2BAC}"/>
    <cellStyle name="Normal 10 2 3 2 4 2" xfId="28927" xr:uid="{D9B8D9AD-FF31-4212-97E5-754924257072}"/>
    <cellStyle name="Normal 10 2 3 2 4 3" xfId="15692" xr:uid="{59B11045-A3B4-49A8-941B-CF740EAEC48A}"/>
    <cellStyle name="Normal 10 2 3 2 5" xfId="8204" xr:uid="{610B8996-63EE-4255-BE3E-E6B98C07B63B}"/>
    <cellStyle name="Normal 10 2 3 2 5 2" xfId="18525" xr:uid="{A74723C6-266C-4C2C-BB51-D373EB7DBB0C}"/>
    <cellStyle name="Normal 10 2 3 2 6" xfId="10978" xr:uid="{85C1019B-5488-467B-9869-1869B15547B9}"/>
    <cellStyle name="Normal 10 2 3 2 6 2" xfId="21358" xr:uid="{6F79131D-E0E6-4228-98B3-3672D93B52D5}"/>
    <cellStyle name="Normal 10 2 3 2 7" xfId="25234" xr:uid="{76757AFB-4BE8-4670-9B93-BBB57FF7E4F4}"/>
    <cellStyle name="Normal 10 2 3 2 8" xfId="13440" xr:uid="{EF16983D-1C07-4F05-9037-7518213B2F5A}"/>
    <cellStyle name="Normal 10 2 3 3" xfId="1948" xr:uid="{00000000-0005-0000-0000-00009F030000}"/>
    <cellStyle name="Normal 10 2 3 3 2" xfId="4866" xr:uid="{1B76875B-70D8-49C4-B299-489D31D1C6A4}"/>
    <cellStyle name="Normal 10 2 3 3 2 2" xfId="9540" xr:uid="{1874FA9F-325A-4A48-AEA4-3C944ECC119E}"/>
    <cellStyle name="Normal 10 2 3 3 2 2 2" xfId="29455" xr:uid="{F9BAA207-1E6B-4755-9919-CABF8B6FEF3E}"/>
    <cellStyle name="Normal 10 2 3 3 2 2 3" xfId="19907" xr:uid="{9436204F-D446-47BC-9D4B-0FB245F7070E}"/>
    <cellStyle name="Normal 10 2 3 3 2 3" xfId="12360" xr:uid="{D8F0152F-9B3F-4295-9345-38484CA11C33}"/>
    <cellStyle name="Normal 10 2 3 3 2 3 2" xfId="22740" xr:uid="{C21CADBB-008B-41C7-9CEC-1CA37EDA5980}"/>
    <cellStyle name="Normal 10 2 3 3 2 4" xfId="26083" xr:uid="{85405FF7-595B-470A-9F83-2F343D31B82F}"/>
    <cellStyle name="Normal 10 2 3 3 2 5" xfId="17074" xr:uid="{74DA97E9-69F6-4122-BE4F-8B8240D429F2}"/>
    <cellStyle name="Normal 10 2 3 3 3" xfId="6570" xr:uid="{2BE4CC3F-8B4B-498B-8C95-7DD78913FA98}"/>
    <cellStyle name="Normal 10 2 3 3 3 2" xfId="26478" xr:uid="{32096FC2-8B73-421A-955E-E2F061593792}"/>
    <cellStyle name="Normal 10 2 3 3 3 3" xfId="16070" xr:uid="{F37454A4-2DB9-44B3-8C75-134B6E5EBB02}"/>
    <cellStyle name="Normal 10 2 3 3 4" xfId="8581" xr:uid="{D3D060C9-B6D3-4CCB-877E-FB24F7900187}"/>
    <cellStyle name="Normal 10 2 3 3 4 2" xfId="18903" xr:uid="{6CAB4366-99FE-4144-AA14-00D301F68AE3}"/>
    <cellStyle name="Normal 10 2 3 3 5" xfId="11356" xr:uid="{E08D73CE-D50B-4678-BE96-01704CC78181}"/>
    <cellStyle name="Normal 10 2 3 3 5 2" xfId="21736" xr:uid="{1017F553-3F82-4D7C-98ED-314F97D2DF03}"/>
    <cellStyle name="Normal 10 2 3 3 6" xfId="24084" xr:uid="{46D8C421-7065-436C-91FE-9C60753D1807}"/>
    <cellStyle name="Normal 10 2 3 3 7" xfId="13964" xr:uid="{6F991E03-B007-4AFA-A773-2E984AFC5847}"/>
    <cellStyle name="Normal 10 2 3 4" xfId="1946" xr:uid="{00000000-0005-0000-0000-0000A0030000}"/>
    <cellStyle name="Normal 10 2 3 4 2" xfId="6568" xr:uid="{4D55AAA4-308D-4289-B61E-7644952D7AC6}"/>
    <cellStyle name="Normal 10 2 3 4 2 2" xfId="28266" xr:uid="{C1AB7CAF-525E-433A-96DE-0B50B61405B3}"/>
    <cellStyle name="Normal 10 2 3 4 2 3" xfId="16068" xr:uid="{6EB5E2BC-E89A-492C-8BC1-3A91B12F69A8}"/>
    <cellStyle name="Normal 10 2 3 4 3" xfId="8579" xr:uid="{2044C2FE-A9C9-482C-8E2C-98ED91A90556}"/>
    <cellStyle name="Normal 10 2 3 4 3 2" xfId="18901" xr:uid="{29A227B8-6811-488E-8C45-DA980DB11C32}"/>
    <cellStyle name="Normal 10 2 3 4 4" xfId="11354" xr:uid="{015EEE15-A166-48A4-834C-4B873C48AE18}"/>
    <cellStyle name="Normal 10 2 3 4 4 2" xfId="21734" xr:uid="{43AD0A97-6627-46FB-A311-81E713A41623}"/>
    <cellStyle name="Normal 10 2 3 4 5" xfId="24043" xr:uid="{DAAC980D-71D9-4C9B-8AB3-CB7FDB111DBF}"/>
    <cellStyle name="Normal 10 2 3 4 6" xfId="13962" xr:uid="{6F50261E-3A60-4D17-860B-5110491D1BC2}"/>
    <cellStyle name="Normal 10 2 3 5" xfId="3575" xr:uid="{00000000-0005-0000-0000-00001A030000}"/>
    <cellStyle name="Normal 10 2 3 5 2" xfId="6253" xr:uid="{47E18962-6CF9-4119-96DD-BA823FE0EA33}"/>
    <cellStyle name="Normal 10 2 3 5 2 2" xfId="28311" xr:uid="{E66E79F9-778E-4887-8CA7-E041A411E7CF}"/>
    <cellStyle name="Normal 10 2 3 5 2 3" xfId="15591" xr:uid="{A24AF41F-F75F-412A-91DA-7EAA417B905B}"/>
    <cellStyle name="Normal 10 2 3 5 3" xfId="8103" xr:uid="{0D789B91-B598-43D8-8825-72D1EB204B1E}"/>
    <cellStyle name="Normal 10 2 3 5 3 2" xfId="18424" xr:uid="{7757B40E-3BE6-4FC1-A973-46FB08A667DB}"/>
    <cellStyle name="Normal 10 2 3 5 4" xfId="10877" xr:uid="{F75AD1FF-1A7E-4C11-AE8D-34FE2A43331E}"/>
    <cellStyle name="Normal 10 2 3 5 4 2" xfId="21257" xr:uid="{A01C0945-52DE-46A4-8FB9-BEEEE884C5DF}"/>
    <cellStyle name="Normal 10 2 3 5 5" xfId="24110" xr:uid="{151BCC77-10E7-4EC8-AB1D-55AC9CFA9661}"/>
    <cellStyle name="Normal 10 2 3 5 6" xfId="13307" xr:uid="{23F20B99-81EE-41A5-B9D2-1C223F079BE0}"/>
    <cellStyle name="Normal 10 2 3 6" xfId="3286" xr:uid="{00000000-0005-0000-0000-000015030000}"/>
    <cellStyle name="Normal 10 2 3 6 2" xfId="7804" xr:uid="{6102E27E-9635-45E1-8F93-71828ED7393F}"/>
    <cellStyle name="Normal 10 2 3 6 2 2" xfId="18125" xr:uid="{5CCF78B8-379F-43E7-96C7-BD67A4EAC8E8}"/>
    <cellStyle name="Normal 10 2 3 6 3" xfId="10578" xr:uid="{429DEAD3-B269-47FC-8FD0-763062BA4B66}"/>
    <cellStyle name="Normal 10 2 3 6 3 2" xfId="20958" xr:uid="{9CE7F681-2188-4F9E-AC3A-D956D9328F30}"/>
    <cellStyle name="Normal 10 2 3 6 4" xfId="24847" xr:uid="{2194AC02-659F-436A-AF05-AAE8E17845FF}"/>
    <cellStyle name="Normal 10 2 3 6 5" xfId="15292" xr:uid="{EE5D9738-5959-4799-91F9-CEC5F9FDA654}"/>
    <cellStyle name="Normal 10 2 3 7" xfId="4264" xr:uid="{7FF5A31E-C541-42C5-89CF-407F6304D16A}"/>
    <cellStyle name="Normal 10 2 3 7 2" xfId="9038" xr:uid="{8F12FCED-FF69-4E4B-AE3F-63B0CAAEEC76}"/>
    <cellStyle name="Normal 10 2 3 7 2 2" xfId="19362" xr:uid="{F86E7265-D96E-4662-B8D7-FF473F85F11B}"/>
    <cellStyle name="Normal 10 2 3 7 3" xfId="11815" xr:uid="{E2E3B480-AC20-47F7-B939-FA8363E9FFB1}"/>
    <cellStyle name="Normal 10 2 3 7 3 2" xfId="22195" xr:uid="{DFA01BE8-9D38-4828-89F6-66873852B8AA}"/>
    <cellStyle name="Normal 10 2 3 7 4" xfId="16529" xr:uid="{0699CBB5-471B-44D8-AF4E-CC306763A956}"/>
    <cellStyle name="Normal 10 2 3 8" xfId="5498" xr:uid="{AECD2B02-9B6E-4C5C-A97A-7D1988246F63}"/>
    <cellStyle name="Normal 10 2 3 8 2" xfId="14598" xr:uid="{0D455DA9-BE7D-4899-AAE7-0F8B1EFFDFBA}"/>
    <cellStyle name="Normal 10 2 3 9" xfId="7112" xr:uid="{D920CCDC-061D-4B66-90DD-35636C03889B}"/>
    <cellStyle name="Normal 10 2 3 9 2" xfId="17431" xr:uid="{3662EDFB-5A54-4C98-9894-B595E7C32BCD}"/>
    <cellStyle name="Normal 10 2 4" xfId="1484" xr:uid="{00000000-0005-0000-0000-0000A1030000}"/>
    <cellStyle name="Normal 10 2 4 2" xfId="1949" xr:uid="{00000000-0005-0000-0000-0000A2030000}"/>
    <cellStyle name="Normal 10 2 4 2 2" xfId="6571" xr:uid="{317E27F5-2094-47D9-98F9-6EAAADF8CE6F}"/>
    <cellStyle name="Normal 10 2 4 2 2 2" xfId="28597" xr:uid="{19EF292E-06D3-49F1-9F83-E9F8EC7DC03E}"/>
    <cellStyle name="Normal 10 2 4 2 2 3" xfId="16071" xr:uid="{31E8EB6E-12BD-4D92-9977-71F7C4D8E4AF}"/>
    <cellStyle name="Normal 10 2 4 2 3" xfId="8582" xr:uid="{14EC27F4-1D5F-485C-BF4F-CF08E76958B5}"/>
    <cellStyle name="Normal 10 2 4 2 3 2" xfId="18904" xr:uid="{BDA23F2A-AC1A-4CD7-BCCF-01CA196644EA}"/>
    <cellStyle name="Normal 10 2 4 2 4" xfId="11357" xr:uid="{ADA9C864-2349-4E13-BCBF-231CAA044B99}"/>
    <cellStyle name="Normal 10 2 4 2 4 2" xfId="21737" xr:uid="{A352A5B8-11C1-40B3-B7E4-47BEF3A21B9F}"/>
    <cellStyle name="Normal 10 2 4 2 5" xfId="24796" xr:uid="{DFFAE188-8B54-4C71-B580-BE748C386029}"/>
    <cellStyle name="Normal 10 2 4 2 6" xfId="13965" xr:uid="{00DF489A-98BE-4949-8ABB-2D4C8EC0F839}"/>
    <cellStyle name="Normal 10 2 4 3" xfId="3655" xr:uid="{00000000-0005-0000-0000-00001D030000}"/>
    <cellStyle name="Normal 10 2 4 3 2" xfId="6306" xr:uid="{3F84E7B4-82D6-4623-A77B-F076C2B658F0}"/>
    <cellStyle name="Normal 10 2 4 3 2 2" xfId="26870" xr:uid="{BB9D0035-E7EA-4AF6-8D8F-1153AA38C679}"/>
    <cellStyle name="Normal 10 2 4 3 2 3" xfId="15690" xr:uid="{C9DB790D-D5D9-4883-85B2-73F9511DF0A6}"/>
    <cellStyle name="Normal 10 2 4 3 3" xfId="8202" xr:uid="{37F9C4E4-E63B-4AF4-890A-013576EF8B15}"/>
    <cellStyle name="Normal 10 2 4 3 3 2" xfId="18523" xr:uid="{E9ADC461-7844-4970-8A6E-4F9E06729279}"/>
    <cellStyle name="Normal 10 2 4 3 4" xfId="10976" xr:uid="{6D29627B-B38E-4353-A3D7-AB3D8D8C8807}"/>
    <cellStyle name="Normal 10 2 4 3 4 2" xfId="21356" xr:uid="{B3A964A3-AA6B-46F6-9F67-635AAA1502F2}"/>
    <cellStyle name="Normal 10 2 4 3 5" xfId="24485" xr:uid="{F4C65012-4D38-4424-A4A4-09377F55964C}"/>
    <cellStyle name="Normal 10 2 4 3 6" xfId="13437" xr:uid="{F5230017-F2FE-4595-90A3-8A90BEB88D78}"/>
    <cellStyle name="Normal 10 2 4 4" xfId="4572" xr:uid="{F6FAE1F6-59BE-4CB9-A63D-2EFF1720D16E}"/>
    <cellStyle name="Normal 10 2 4 4 2" xfId="9288" xr:uid="{CE0D63BD-0AA4-4A96-B1AD-CB670F2C3353}"/>
    <cellStyle name="Normal 10 2 4 4 2 2" xfId="19612" xr:uid="{A3FAE7DE-70C5-46B4-8630-6ACC5821B496}"/>
    <cellStyle name="Normal 10 2 4 4 3" xfId="12065" xr:uid="{DEE4FE76-EC37-494D-9F19-A7DFE9BADDBE}"/>
    <cellStyle name="Normal 10 2 4 4 3 2" xfId="22445" xr:uid="{5BB9B515-D99C-48F0-9761-C951F9120380}"/>
    <cellStyle name="Normal 10 2 4 4 4" xfId="23256" xr:uid="{48B2218C-3D89-4552-AA90-4675142CB1F7}"/>
    <cellStyle name="Normal 10 2 4 4 5" xfId="16779" xr:uid="{AE008DA5-CAAE-42B6-AC34-F27A87EC2F54}"/>
    <cellStyle name="Normal 10 2 4 5" xfId="5499" xr:uid="{AF08F5D9-09A5-45B0-B378-4A010E94084E}"/>
    <cellStyle name="Normal 10 2 4 5 2" xfId="14599" xr:uid="{A1093DE2-ADBC-4734-8A24-1A20E4C45808}"/>
    <cellStyle name="Normal 10 2 4 6" xfId="7113" xr:uid="{C7576256-50F1-4E87-A965-B7EAC18996CF}"/>
    <cellStyle name="Normal 10 2 4 6 2" xfId="17432" xr:uid="{AC266279-6751-47EF-9CB3-E9FBD70ACB44}"/>
    <cellStyle name="Normal 10 2 4 7" xfId="9885" xr:uid="{1BA3D0CF-1E12-4BDA-AE7C-E6AEB7AA25B5}"/>
    <cellStyle name="Normal 10 2 4 7 2" xfId="20265" xr:uid="{A2273B73-06DD-4998-BF60-9B8CCD59A7E5}"/>
    <cellStyle name="Normal 10 2 4 8" xfId="25468" xr:uid="{B7626FC6-3240-43AB-B25E-167C0281F2C5}"/>
    <cellStyle name="Normal 10 2 4 9" xfId="13008" xr:uid="{C28BE990-A92E-43FC-8A12-1C808AF89EDE}"/>
    <cellStyle name="Normal 10 2 5" xfId="1950" xr:uid="{00000000-0005-0000-0000-0000A3030000}"/>
    <cellStyle name="Normal 10 2 5 2" xfId="4867" xr:uid="{BEE94286-1C3E-4B61-B86E-40E2A07B6507}"/>
    <cellStyle name="Normal 10 2 5 2 2" xfId="9541" xr:uid="{C8CAF8C4-E755-4C30-BE74-FBB72B0683D1}"/>
    <cellStyle name="Normal 10 2 5 2 2 2" xfId="29456" xr:uid="{E4BB26DF-2233-4106-BD32-DAB5366438B6}"/>
    <cellStyle name="Normal 10 2 5 2 2 3" xfId="19908" xr:uid="{3164E1E1-97E9-4A11-BADD-335399BE91A5}"/>
    <cellStyle name="Normal 10 2 5 2 3" xfId="12361" xr:uid="{3CA3331B-6990-4192-B51F-41B08BB0DEF9}"/>
    <cellStyle name="Normal 10 2 5 2 3 2" xfId="22741" xr:uid="{5717E49D-6C11-4687-A39F-0BF6FDC9FA6A}"/>
    <cellStyle name="Normal 10 2 5 2 4" xfId="25885" xr:uid="{81B444A1-07CE-4610-801A-833F8C6A0B53}"/>
    <cellStyle name="Normal 10 2 5 2 5" xfId="17075" xr:uid="{1B42A7A2-244D-4DC8-9B83-C4C84A5F8782}"/>
    <cellStyle name="Normal 10 2 5 3" xfId="6572" xr:uid="{9311463D-98A0-422A-BFA1-5CE6B5B8D808}"/>
    <cellStyle name="Normal 10 2 5 3 2" xfId="28454" xr:uid="{5A546604-FFE2-49D1-BA9D-CDABDAF43282}"/>
    <cellStyle name="Normal 10 2 5 3 3" xfId="16072" xr:uid="{05D4EA3A-9F74-4481-A585-3E82FE54679E}"/>
    <cellStyle name="Normal 10 2 5 4" xfId="8583" xr:uid="{7C71D00B-ADF8-4DFB-ACB2-CA13B7630F2E}"/>
    <cellStyle name="Normal 10 2 5 4 2" xfId="18905" xr:uid="{466C650B-2F0E-4CFD-BC53-4FC5520E459A}"/>
    <cellStyle name="Normal 10 2 5 5" xfId="11358" xr:uid="{368288A4-A61C-4473-9FA3-E1AEDF0F3BE3}"/>
    <cellStyle name="Normal 10 2 5 5 2" xfId="21738" xr:uid="{4CB2CDA7-9CA6-4FD1-A4E7-19A41C68F116}"/>
    <cellStyle name="Normal 10 2 5 6" xfId="24802" xr:uid="{0493A7A2-A216-45B0-B1CE-DC9ACA1650B3}"/>
    <cellStyle name="Normal 10 2 5 7" xfId="13966" xr:uid="{85E8BD1C-7757-4C12-98B5-91BFF7622A40}"/>
    <cellStyle name="Normal 10 2 6" xfId="1676" xr:uid="{00000000-0005-0000-0000-0000A4030000}"/>
    <cellStyle name="Normal 10 2 6 2" xfId="6459" xr:uid="{6CC8BEF1-072E-4CCC-A9D8-A7878F055743}"/>
    <cellStyle name="Normal 10 2 6 2 2" xfId="27437" xr:uid="{C2DE9B50-4653-4D7B-B38A-7D95EC58D738}"/>
    <cellStyle name="Normal 10 2 6 2 3" xfId="15868" xr:uid="{A671BF38-3973-4CCB-B2C9-A5CFA8754871}"/>
    <cellStyle name="Normal 10 2 6 3" xfId="8380" xr:uid="{4DEF5A35-CCE0-4FD1-8697-B3EA6A02AC5E}"/>
    <cellStyle name="Normal 10 2 6 3 2" xfId="18701" xr:uid="{FDA3A08C-5835-4025-826E-FD5EBDAA3863}"/>
    <cellStyle name="Normal 10 2 6 4" xfId="11154" xr:uid="{A3BEC632-5B03-496A-B606-A64A66B6171A}"/>
    <cellStyle name="Normal 10 2 6 4 2" xfId="21534" xr:uid="{41087E84-E4D5-485B-AA30-49557A07438E}"/>
    <cellStyle name="Normal 10 2 6 5" xfId="25111" xr:uid="{94F8B20F-E274-42D6-97F3-2EEF23C4D225}"/>
    <cellStyle name="Normal 10 2 6 6" xfId="13706" xr:uid="{B9AB8F54-AAC3-4CFE-83EA-639C76766C64}"/>
    <cellStyle name="Normal 10 2 7" xfId="3480" xr:uid="{00000000-0005-0000-0000-000020030000}"/>
    <cellStyle name="Normal 10 2 7 2" xfId="6166" xr:uid="{FA3A4158-A2C3-4063-94E2-530085855D96}"/>
    <cellStyle name="Normal 10 2 7 2 2" xfId="27366" xr:uid="{1ED910F8-9B80-4FCF-A821-8DEF3D8D3E01}"/>
    <cellStyle name="Normal 10 2 7 2 3" xfId="15488" xr:uid="{7443CCC7-5FC5-4D65-8F0B-012C8FFF93B4}"/>
    <cellStyle name="Normal 10 2 7 3" xfId="8000" xr:uid="{D0FA28A0-00AC-4F5B-A3D9-B6E6124DD5B1}"/>
    <cellStyle name="Normal 10 2 7 3 2" xfId="18321" xr:uid="{48E6A912-B46E-4DF4-BB49-01707C7598A7}"/>
    <cellStyle name="Normal 10 2 7 4" xfId="10774" xr:uid="{412E0193-80AE-416C-9B16-8DFC3355D0EB}"/>
    <cellStyle name="Normal 10 2 7 4 2" xfId="21154" xr:uid="{96B89705-BA7D-4DD3-98A2-2AA51ACB8F5B}"/>
    <cellStyle name="Normal 10 2 7 5" xfId="23259" xr:uid="{D048268B-EBDE-4DE7-99C2-CDC26BCD0B48}"/>
    <cellStyle name="Normal 10 2 7 6" xfId="13204" xr:uid="{0862DBBF-F884-4D61-B9AA-79A9C634AD43}"/>
    <cellStyle name="Normal 10 2 8" xfId="3203" xr:uid="{00000000-0005-0000-0000-000009030000}"/>
    <cellStyle name="Normal 10 2 8 2" xfId="7697" xr:uid="{3D63FAA0-BC49-49ED-A815-66E908BE550D}"/>
    <cellStyle name="Normal 10 2 8 2 2" xfId="18017" xr:uid="{A98939E4-84E7-4A59-AD33-66606D72B5CE}"/>
    <cellStyle name="Normal 10 2 8 3" xfId="10470" xr:uid="{EA55BD94-83E9-4EB4-828F-136874D6D2EA}"/>
    <cellStyle name="Normal 10 2 8 3 2" xfId="20850" xr:uid="{955BAD56-20E6-41CF-9D7A-E51B0E9974CF}"/>
    <cellStyle name="Normal 10 2 8 4" xfId="24241" xr:uid="{F447C547-D7A9-4B1D-A1B9-F493ABFC6F0B}"/>
    <cellStyle name="Normal 10 2 8 5" xfId="15184" xr:uid="{3B7FE375-2384-4B0B-827E-BD486A8F8EF3}"/>
    <cellStyle name="Normal 10 2 9" xfId="4333" xr:uid="{14147D30-8C17-4288-B5C6-895F91298E74}"/>
    <cellStyle name="Normal 10 2 9 2" xfId="9107" xr:uid="{7D979134-1207-45C6-8583-97EF2CDED056}"/>
    <cellStyle name="Normal 10 2 9 2 2" xfId="19431" xr:uid="{A8EC0749-855C-49A3-9E88-D51382DF810B}"/>
    <cellStyle name="Normal 10 2 9 3" xfId="11884" xr:uid="{1FBDCD6D-E80F-4316-9020-60A80B391268}"/>
    <cellStyle name="Normal 10 2 9 3 2" xfId="22264" xr:uid="{92D1BDF6-E147-4CD3-963F-32A2A9B55399}"/>
    <cellStyle name="Normal 10 2 9 4" xfId="16598" xr:uid="{10E91F26-07E8-4751-9DA6-F6E013FD4BD7}"/>
    <cellStyle name="Normal 10 3" xfId="448" xr:uid="{00000000-0005-0000-0000-0000A5030000}"/>
    <cellStyle name="Normal 10 3 10" xfId="5500" xr:uid="{99DF056C-5CCF-4FCE-A3B8-5FE75B5DC28F}"/>
    <cellStyle name="Normal 10 3 10 2" xfId="14600" xr:uid="{11246536-FEC9-4EBD-B056-7181DCF4E2C4}"/>
    <cellStyle name="Normal 10 3 11" xfId="7114" xr:uid="{F9A3A353-89AB-440D-8CA7-9AE8CFBCAAEC}"/>
    <cellStyle name="Normal 10 3 11 2" xfId="17433" xr:uid="{49699540-3B21-455F-802B-EE3CFC626E4E}"/>
    <cellStyle name="Normal 10 3 12" xfId="9886" xr:uid="{0C133E82-27B3-4179-A057-DF95DBFB8CAC}"/>
    <cellStyle name="Normal 10 3 12 2" xfId="20266" xr:uid="{AC0F0AA2-8553-4528-8621-423E3AA4765C}"/>
    <cellStyle name="Normal 10 3 13" xfId="24183" xr:uid="{B10CCB17-5712-4BDC-A56B-68A874ADAF6B}"/>
    <cellStyle name="Normal 10 3 14" xfId="12779" xr:uid="{6A78A537-680A-4BCC-938F-611CECE9AF35}"/>
    <cellStyle name="Normal 10 3 2" xfId="449" xr:uid="{00000000-0005-0000-0000-0000A6030000}"/>
    <cellStyle name="Normal 10 3 2 10" xfId="9887" xr:uid="{7888C587-C3E6-484A-B4DF-81ED58FC7630}"/>
    <cellStyle name="Normal 10 3 2 10 2" xfId="20267" xr:uid="{5493B6E1-E0EB-40DA-93E7-778FD032C4E6}"/>
    <cellStyle name="Normal 10 3 2 11" xfId="23323" xr:uid="{99EE5105-F5EE-4B35-BFB2-835B28EC1EF7}"/>
    <cellStyle name="Normal 10 3 2 12" xfId="12851" xr:uid="{0569570F-D96F-470F-BCE5-801531150C76}"/>
    <cellStyle name="Normal 10 3 2 2" xfId="1131" xr:uid="{00000000-0005-0000-0000-0000A7030000}"/>
    <cellStyle name="Normal 10 3 2 2 2" xfId="1952" xr:uid="{00000000-0005-0000-0000-0000A8030000}"/>
    <cellStyle name="Normal 10 3 2 2 2 2" xfId="6574" xr:uid="{6EB3B82E-FF5C-4772-9D7C-6C3EFB55A51C}"/>
    <cellStyle name="Normal 10 3 2 2 2 2 2" xfId="26423" xr:uid="{3DDC621E-40E1-45D6-8269-28FEADA619A1}"/>
    <cellStyle name="Normal 10 3 2 2 2 2 3" xfId="26142" xr:uid="{DBD141F9-7EBD-448C-B408-34704F06A6E8}"/>
    <cellStyle name="Normal 10 3 2 2 2 2 4" xfId="16074" xr:uid="{5FD53D30-2EA2-4EF6-876F-682156845A6F}"/>
    <cellStyle name="Normal 10 3 2 2 2 3" xfId="8585" xr:uid="{DE2AFFE9-55E0-43E7-851F-E1ACA336A2F4}"/>
    <cellStyle name="Normal 10 3 2 2 2 3 2" xfId="29115" xr:uid="{C161D43B-6013-4636-9602-BE52444A3532}"/>
    <cellStyle name="Normal 10 3 2 2 2 3 3" xfId="18907" xr:uid="{93DE0AD4-A7F6-41A8-B451-32531E16A516}"/>
    <cellStyle name="Normal 10 3 2 2 2 4" xfId="11360" xr:uid="{FA096F8E-2E5B-498D-BC8E-7EF5F0C979B9}"/>
    <cellStyle name="Normal 10 3 2 2 2 4 2" xfId="21740" xr:uid="{6649A15F-6EAF-41DC-925F-9F1A5DFFC1B3}"/>
    <cellStyle name="Normal 10 3 2 2 2 5" xfId="23188" xr:uid="{E048A468-6950-4055-906B-35EDDE944732}"/>
    <cellStyle name="Normal 10 3 2 2 2 6" xfId="13968" xr:uid="{871AC6AA-1143-4CBE-8ECF-CBCBE19A18D9}"/>
    <cellStyle name="Normal 10 3 2 2 3" xfId="4710" xr:uid="{9ED54EA6-C848-4A97-9692-936FFBFE5E71}"/>
    <cellStyle name="Normal 10 3 2 2 3 2" xfId="9418" xr:uid="{F764A447-86B0-4989-9A13-7FBE9CDE09DD}"/>
    <cellStyle name="Normal 10 3 2 2 3 2 2" xfId="29349" xr:uid="{FBF1245E-7E18-4C49-B639-65B14B339A77}"/>
    <cellStyle name="Normal 10 3 2 2 3 2 3" xfId="19751" xr:uid="{2970779C-60EF-4079-9146-8779C1706788}"/>
    <cellStyle name="Normal 10 3 2 2 3 3" xfId="12204" xr:uid="{F17CDB7F-B135-48E7-BC72-ABBABF689FE4}"/>
    <cellStyle name="Normal 10 3 2 2 3 3 2" xfId="22584" xr:uid="{22E08393-D683-4C97-921F-0898C9FA97CA}"/>
    <cellStyle name="Normal 10 3 2 2 3 4" xfId="25040" xr:uid="{3E30C91A-1F12-4483-A984-606CC6712900}"/>
    <cellStyle name="Normal 10 3 2 2 3 5" xfId="16918" xr:uid="{40B6280B-82A5-4F66-9E52-837AE5C33B7F}"/>
    <cellStyle name="Normal 10 3 2 2 4" xfId="5502" xr:uid="{F6F7B153-8D71-4582-B9A1-9E9C92DDACEA}"/>
    <cellStyle name="Normal 10 3 2 2 4 2" xfId="26500" xr:uid="{80B9C081-AC22-4DE5-B23F-F71AC86F3C08}"/>
    <cellStyle name="Normal 10 3 2 2 4 3" xfId="14602" xr:uid="{F1298162-DD41-421C-9E13-D9191534071D}"/>
    <cellStyle name="Normal 10 3 2 2 5" xfId="7116" xr:uid="{0C76771A-B680-4CFF-BC76-1A3E73F4DE75}"/>
    <cellStyle name="Normal 10 3 2 2 5 2" xfId="17435" xr:uid="{DB7D69E4-3C52-45A9-BE54-91935071BDDE}"/>
    <cellStyle name="Normal 10 3 2 2 6" xfId="9888" xr:uid="{6A10CFBD-B3E8-4A4B-875C-3C52E5599747}"/>
    <cellStyle name="Normal 10 3 2 2 6 2" xfId="20268" xr:uid="{214EDD52-2BBC-4414-BCE2-13C4395F5ADA}"/>
    <cellStyle name="Normal 10 3 2 2 7" xfId="25449" xr:uid="{C929308B-252D-4F5C-BAC7-B3091C869AD7}"/>
    <cellStyle name="Normal 10 3 2 2 8" xfId="13442" xr:uid="{D0A977D4-8835-4ABA-98B4-CB066BBD9EC2}"/>
    <cellStyle name="Normal 10 3 2 3" xfId="1953" xr:uid="{00000000-0005-0000-0000-0000A9030000}"/>
    <cellStyle name="Normal 10 3 2 3 2" xfId="4868" xr:uid="{F3D45183-DECD-4A74-BEA3-13F4B6701C6C}"/>
    <cellStyle name="Normal 10 3 2 3 2 2" xfId="9542" xr:uid="{6CE0D787-80BC-43DF-AB44-0996B90D4191}"/>
    <cellStyle name="Normal 10 3 2 3 2 2 2" xfId="29457" xr:uid="{5172B5F4-B867-4FF7-B4B7-94879E46244C}"/>
    <cellStyle name="Normal 10 3 2 3 2 2 3" xfId="19909" xr:uid="{B0475051-1686-47F4-B887-ADD43CD04159}"/>
    <cellStyle name="Normal 10 3 2 3 2 3" xfId="12362" xr:uid="{552F35EA-40AD-45CE-B4AA-24056034AB1C}"/>
    <cellStyle name="Normal 10 3 2 3 2 3 2" xfId="22742" xr:uid="{64584A4D-E125-42EE-9A06-A0B0EA95CADB}"/>
    <cellStyle name="Normal 10 3 2 3 2 4" xfId="25173" xr:uid="{0D1C7F14-AC93-4546-98C7-6171263FAF6D}"/>
    <cellStyle name="Normal 10 3 2 3 2 5" xfId="17076" xr:uid="{76C140B1-3684-428C-9E66-320252163A93}"/>
    <cellStyle name="Normal 10 3 2 3 3" xfId="6575" xr:uid="{9B7A9B76-5292-4257-9FCC-32A5367467AF}"/>
    <cellStyle name="Normal 10 3 2 3 3 2" xfId="28370" xr:uid="{5D5C7451-ABB3-41B2-811B-D053C3155278}"/>
    <cellStyle name="Normal 10 3 2 3 3 3" xfId="16075" xr:uid="{26AE3633-C7A7-4DEF-9583-6C4ED796DB70}"/>
    <cellStyle name="Normal 10 3 2 3 4" xfId="8586" xr:uid="{B7AAED46-1931-49A8-ACF8-E0B19E9D8B4C}"/>
    <cellStyle name="Normal 10 3 2 3 4 2" xfId="18908" xr:uid="{E6F79C5E-EE34-4009-8D55-7DDD078DBED1}"/>
    <cellStyle name="Normal 10 3 2 3 5" xfId="11361" xr:uid="{B9161F3E-9A8A-405C-BF87-B06EAF2094DA}"/>
    <cellStyle name="Normal 10 3 2 3 5 2" xfId="21741" xr:uid="{9CB57609-8FB9-4B20-9F2F-DE4ACD95AC69}"/>
    <cellStyle name="Normal 10 3 2 3 6" xfId="25322" xr:uid="{D89B1B67-1230-4D92-903A-B43B036BA3BA}"/>
    <cellStyle name="Normal 10 3 2 3 7" xfId="13969" xr:uid="{ECDF5E19-EA84-4A37-9246-99617345C63F}"/>
    <cellStyle name="Normal 10 3 2 4" xfId="1951" xr:uid="{00000000-0005-0000-0000-0000AA030000}"/>
    <cellStyle name="Normal 10 3 2 4 2" xfId="6573" xr:uid="{CB22A0A1-5B30-4439-B765-529A5F649BE8}"/>
    <cellStyle name="Normal 10 3 2 4 2 2" xfId="26856" xr:uid="{3FF5E431-70EB-4FE3-932E-7009DD570A2F}"/>
    <cellStyle name="Normal 10 3 2 4 2 3" xfId="16073" xr:uid="{D75F884E-88E3-4099-AB79-F84DAD356952}"/>
    <cellStyle name="Normal 10 3 2 4 3" xfId="8584" xr:uid="{108FD31A-20E7-4B9D-B61C-FFADA2EA8754}"/>
    <cellStyle name="Normal 10 3 2 4 3 2" xfId="18906" xr:uid="{2B2C99C9-53AA-472D-B8EE-BD15ED76BA5C}"/>
    <cellStyle name="Normal 10 3 2 4 4" xfId="11359" xr:uid="{1EBEE0C4-D498-47A3-BFFE-E7E7F2AF8823}"/>
    <cellStyle name="Normal 10 3 2 4 4 2" xfId="21739" xr:uid="{DA27303D-E0FC-4567-865D-ED7649CBB6A2}"/>
    <cellStyle name="Normal 10 3 2 4 5" xfId="23589" xr:uid="{3AAD7CEE-989C-4D52-8F29-547D58F7D360}"/>
    <cellStyle name="Normal 10 3 2 4 6" xfId="13967" xr:uid="{0EEE2B30-D90E-44C9-AF27-0AA61F9F8904}"/>
    <cellStyle name="Normal 10 3 2 5" xfId="3517" xr:uid="{00000000-0005-0000-0000-000027030000}"/>
    <cellStyle name="Normal 10 3 2 5 2" xfId="6196" xr:uid="{D4D4C7B9-E5DB-4EF8-9774-4A2DEAC796A3}"/>
    <cellStyle name="Normal 10 3 2 5 2 2" xfId="28755" xr:uid="{6C8CF405-700F-4FA3-9B8B-43B4C7DA8A87}"/>
    <cellStyle name="Normal 10 3 2 5 2 3" xfId="15525" xr:uid="{14FDAC6D-110D-4B5B-9616-D396092B6435}"/>
    <cellStyle name="Normal 10 3 2 5 3" xfId="8037" xr:uid="{2EE81D6B-E4B6-47C9-8702-23C3EE705ADA}"/>
    <cellStyle name="Normal 10 3 2 5 3 2" xfId="18358" xr:uid="{BD411528-5415-4ED2-A044-BC98BCA054F1}"/>
    <cellStyle name="Normal 10 3 2 5 4" xfId="10811" xr:uid="{D94DF9E0-54B5-49DD-B06B-09417D5788D0}"/>
    <cellStyle name="Normal 10 3 2 5 4 2" xfId="21191" xr:uid="{A2D5AA17-D913-4BC6-BD7B-1842CF2954B9}"/>
    <cellStyle name="Normal 10 3 2 5 5" xfId="24383" xr:uid="{2E6C141B-9F6E-40BF-B7AC-ACFC913B2498}"/>
    <cellStyle name="Normal 10 3 2 5 6" xfId="13241" xr:uid="{BC5F3FE3-D6DA-4DA6-89D1-A9A0DBC520CB}"/>
    <cellStyle name="Normal 10 3 2 6" xfId="3287" xr:uid="{00000000-0005-0000-0000-000022030000}"/>
    <cellStyle name="Normal 10 3 2 6 2" xfId="7805" xr:uid="{22A47848-3F85-4F9F-9AC6-105F9EA572F8}"/>
    <cellStyle name="Normal 10 3 2 6 2 2" xfId="18126" xr:uid="{1EBF319C-61A8-49CE-AD81-91AD4E2DE6BD}"/>
    <cellStyle name="Normal 10 3 2 6 3" xfId="10579" xr:uid="{78E8837E-17CA-4E80-96A7-996648C5141D}"/>
    <cellStyle name="Normal 10 3 2 6 3 2" xfId="20959" xr:uid="{A80ECC29-2C0B-42F4-A033-2D9490822379}"/>
    <cellStyle name="Normal 10 3 2 6 4" xfId="24509" xr:uid="{94A24E88-85F1-492C-A279-980314667B62}"/>
    <cellStyle name="Normal 10 3 2 6 5" xfId="15293" xr:uid="{A880E4D4-3192-4D30-A86E-A8B05FFB8836}"/>
    <cellStyle name="Normal 10 3 2 7" xfId="4265" xr:uid="{3117A804-39F0-4101-9C3E-C901B16BEE31}"/>
    <cellStyle name="Normal 10 3 2 7 2" xfId="9039" xr:uid="{CDFB641B-8121-46ED-9D36-2010C470B8C5}"/>
    <cellStyle name="Normal 10 3 2 7 2 2" xfId="19363" xr:uid="{F177AA57-4928-44E2-BFE2-CC7C0DD7712B}"/>
    <cellStyle name="Normal 10 3 2 7 3" xfId="11816" xr:uid="{8608D254-6674-4655-A7D7-AE72342F94F6}"/>
    <cellStyle name="Normal 10 3 2 7 3 2" xfId="22196" xr:uid="{908CE282-AAE2-45BA-AA37-0BF1196842FF}"/>
    <cellStyle name="Normal 10 3 2 7 4" xfId="16530" xr:uid="{D95AFBB1-F1E9-4CFF-93E5-FC0E10A86A24}"/>
    <cellStyle name="Normal 10 3 2 8" xfId="5501" xr:uid="{57F33000-7023-4565-8327-289A8E6EB265}"/>
    <cellStyle name="Normal 10 3 2 8 2" xfId="14601" xr:uid="{810909F9-2144-41A9-A46D-371161CB0D55}"/>
    <cellStyle name="Normal 10 3 2 9" xfId="7115" xr:uid="{13C7146D-E255-43A4-9E21-FCA8EF545020}"/>
    <cellStyle name="Normal 10 3 2 9 2" xfId="17434" xr:uid="{73CA2098-1F6D-4494-834C-CAA4763AED91}"/>
    <cellStyle name="Normal 10 3 3" xfId="1130" xr:uid="{00000000-0005-0000-0000-0000AB030000}"/>
    <cellStyle name="Normal 10 3 3 10" xfId="24913" xr:uid="{757DAFFB-94BC-45D7-9510-CF6A6B522411}"/>
    <cellStyle name="Normal 10 3 3 11" xfId="13009" xr:uid="{E99BA9F6-0A70-4EBC-AE5F-AE82E0CB2927}"/>
    <cellStyle name="Normal 10 3 3 2" xfId="1489" xr:uid="{00000000-0005-0000-0000-0000AC030000}"/>
    <cellStyle name="Normal 10 3 3 2 2" xfId="1955" xr:uid="{00000000-0005-0000-0000-0000AD030000}"/>
    <cellStyle name="Normal 10 3 3 2 2 2" xfId="6577" xr:uid="{C9F693C8-2C73-4694-999E-B67632906034}"/>
    <cellStyle name="Normal 10 3 3 2 2 2 2" xfId="27801" xr:uid="{E5A6978B-B3A5-4165-97C9-AFB22894DBE0}"/>
    <cellStyle name="Normal 10 3 3 2 2 2 3" xfId="16077" xr:uid="{7FF4B875-961B-4D0B-A865-F30B85ED8021}"/>
    <cellStyle name="Normal 10 3 3 2 2 3" xfId="8588" xr:uid="{ADFD34EC-8F57-4379-8D63-2991575D311A}"/>
    <cellStyle name="Normal 10 3 3 2 2 3 2" xfId="18910" xr:uid="{C5A51B68-59AE-4806-9025-08679AF3FC1D}"/>
    <cellStyle name="Normal 10 3 3 2 2 4" xfId="11363" xr:uid="{BED60204-ECC7-405C-A2F0-C922185F1C3A}"/>
    <cellStyle name="Normal 10 3 3 2 2 4 2" xfId="21743" xr:uid="{9BE89F55-E05F-462B-B0DE-7D08F71E9547}"/>
    <cellStyle name="Normal 10 3 3 2 2 5" xfId="25355" xr:uid="{4F3E1027-AAE6-4E7C-A871-9E2CA5AC7ED4}"/>
    <cellStyle name="Normal 10 3 3 2 2 6" xfId="13971" xr:uid="{3AC0A205-A71D-4E94-8F2D-E10A6857A42A}"/>
    <cellStyle name="Normal 10 3 3 2 3" xfId="4711" xr:uid="{DFAB9F7A-C2B9-4767-BC4B-2325E6BA23CE}"/>
    <cellStyle name="Normal 10 3 3 2 3 2" xfId="9419" xr:uid="{BCA75F64-6642-44A2-97AB-A501D7DE8B26}"/>
    <cellStyle name="Normal 10 3 3 2 3 2 2" xfId="29350" xr:uid="{5ADBC983-D9B2-4D00-8FFD-4A32A226D40A}"/>
    <cellStyle name="Normal 10 3 3 2 3 2 3" xfId="19752" xr:uid="{5B5AB0FE-0440-4188-93EC-0A7EFB1F35B8}"/>
    <cellStyle name="Normal 10 3 3 2 3 3" xfId="12205" xr:uid="{242FB65A-D8FA-43F7-AD85-796B5987539C}"/>
    <cellStyle name="Normal 10 3 3 2 3 3 2" xfId="22585" xr:uid="{499656F8-4DF2-4F83-8F79-3C107D786175}"/>
    <cellStyle name="Normal 10 3 3 2 3 4" xfId="24496" xr:uid="{3FCB2684-74D7-436C-A0F6-06F43E3A61EE}"/>
    <cellStyle name="Normal 10 3 3 2 3 5" xfId="16919" xr:uid="{B739FFBC-8642-4891-B09E-8C709A444DEE}"/>
    <cellStyle name="Normal 10 3 3 2 4" xfId="6309" xr:uid="{99527C76-C911-4B13-AE18-D75E68A6354F}"/>
    <cellStyle name="Normal 10 3 3 2 4 2" xfId="28544" xr:uid="{FAC37057-AC95-4BA0-ABCD-6BF6E351B9DE}"/>
    <cellStyle name="Normal 10 3 3 2 4 3" xfId="15693" xr:uid="{79AF73BF-8F1C-40DF-B93B-7643F1F781B0}"/>
    <cellStyle name="Normal 10 3 3 2 5" xfId="8205" xr:uid="{1155FDF8-942F-488B-A237-845AC9FB6271}"/>
    <cellStyle name="Normal 10 3 3 2 5 2" xfId="18526" xr:uid="{BDE0DBB1-8676-48C2-B3FE-10307D944C98}"/>
    <cellStyle name="Normal 10 3 3 2 6" xfId="10979" xr:uid="{E1811325-E1FB-4E81-9E1D-2A06F425EB12}"/>
    <cellStyle name="Normal 10 3 3 2 6 2" xfId="21359" xr:uid="{FAD69331-6AF8-48F4-8D1B-229C704A2CA1}"/>
    <cellStyle name="Normal 10 3 3 2 7" xfId="24978" xr:uid="{C259B47D-7BAF-43A8-A322-5032582B220D}"/>
    <cellStyle name="Normal 10 3 3 2 8" xfId="13443" xr:uid="{3BA8DAEF-A951-49F7-90C0-2AEE24F283F9}"/>
    <cellStyle name="Normal 10 3 3 3" xfId="1956" xr:uid="{00000000-0005-0000-0000-0000AE030000}"/>
    <cellStyle name="Normal 10 3 3 3 2" xfId="4869" xr:uid="{33A70F8C-6743-435C-B266-1368996F5BD3}"/>
    <cellStyle name="Normal 10 3 3 3 2 2" xfId="9543" xr:uid="{AA7AF383-5E39-45E2-B793-FCCAD6F911E2}"/>
    <cellStyle name="Normal 10 3 3 3 2 2 2" xfId="29458" xr:uid="{D63A95D3-7EF7-4380-B4E4-DDCC665234FC}"/>
    <cellStyle name="Normal 10 3 3 3 2 2 3" xfId="19910" xr:uid="{2ACC7ED9-CC58-4459-90E5-8767BE869740}"/>
    <cellStyle name="Normal 10 3 3 3 2 3" xfId="12363" xr:uid="{E9A7CBC0-B15C-4BBB-927C-2AEA0E5EAB27}"/>
    <cellStyle name="Normal 10 3 3 3 2 3 2" xfId="22743" xr:uid="{F7F9937D-3D43-40E2-8F2B-BA49F59910F9}"/>
    <cellStyle name="Normal 10 3 3 3 2 4" xfId="25949" xr:uid="{07C4BD8E-B913-4D90-B0F8-0DB94A6F6F45}"/>
    <cellStyle name="Normal 10 3 3 3 2 5" xfId="17077" xr:uid="{6D06D872-4BDC-4CB0-87D8-34D351310888}"/>
    <cellStyle name="Normal 10 3 3 3 3" xfId="6578" xr:uid="{B0083B41-B816-4DD2-85A1-D56E78AF3F1D}"/>
    <cellStyle name="Normal 10 3 3 3 3 2" xfId="27109" xr:uid="{46F17FDC-CA1D-4F39-A011-0E156D59C45B}"/>
    <cellStyle name="Normal 10 3 3 3 3 3" xfId="16078" xr:uid="{F1DBF11B-25AE-4AE6-93C7-8F77D36AEF0C}"/>
    <cellStyle name="Normal 10 3 3 3 4" xfId="8589" xr:uid="{F6C317E6-507F-4DEA-9DE5-158EAF6BB396}"/>
    <cellStyle name="Normal 10 3 3 3 4 2" xfId="18911" xr:uid="{44C96153-CAB0-4848-8BE7-35D6DB6D1FEA}"/>
    <cellStyle name="Normal 10 3 3 3 5" xfId="11364" xr:uid="{85ABA72F-0733-410A-8814-2FD3B2D82A66}"/>
    <cellStyle name="Normal 10 3 3 3 5 2" xfId="21744" xr:uid="{85C3762B-D511-4289-A81E-E0ED66D54E53}"/>
    <cellStyle name="Normal 10 3 3 3 6" xfId="23338" xr:uid="{0A8187DE-9259-498F-B558-129F1C8C9E94}"/>
    <cellStyle name="Normal 10 3 3 3 7" xfId="13972" xr:uid="{39535AC9-E5EB-4521-9AAE-648D4A0C74E5}"/>
    <cellStyle name="Normal 10 3 3 4" xfId="1954" xr:uid="{00000000-0005-0000-0000-0000AF030000}"/>
    <cellStyle name="Normal 10 3 3 4 2" xfId="6576" xr:uid="{06E24CB4-7E17-4A6F-9807-A0577FAD011C}"/>
    <cellStyle name="Normal 10 3 3 4 2 2" xfId="28101" xr:uid="{41ACE5C8-C8C2-406E-8404-B93E1EC17A42}"/>
    <cellStyle name="Normal 10 3 3 4 2 3" xfId="16076" xr:uid="{E1C277A7-9AE3-47D9-9A43-64C5D8541D56}"/>
    <cellStyle name="Normal 10 3 3 4 3" xfId="8587" xr:uid="{779E1DF2-3F6E-431B-BD35-E2E80A95D38D}"/>
    <cellStyle name="Normal 10 3 3 4 3 2" xfId="18909" xr:uid="{DDE484CD-CAE0-4577-B188-F495D87816FE}"/>
    <cellStyle name="Normal 10 3 3 4 4" xfId="11362" xr:uid="{329716D3-2EF7-4995-A861-2D056C0C5DA3}"/>
    <cellStyle name="Normal 10 3 3 4 4 2" xfId="21742" xr:uid="{0AC0CB68-4ECE-4961-A511-6E2A74043CEE}"/>
    <cellStyle name="Normal 10 3 3 4 5" xfId="23782" xr:uid="{E51CDF82-5EAD-4BEB-9FA8-9AB4B7B00D32}"/>
    <cellStyle name="Normal 10 3 3 4 6" xfId="13970" xr:uid="{33CAF36E-8649-4A62-A451-2CC053660197}"/>
    <cellStyle name="Normal 10 3 3 5" xfId="3605" xr:uid="{00000000-0005-0000-0000-00002D030000}"/>
    <cellStyle name="Normal 10 3 3 5 2" xfId="6286" xr:uid="{2BAEDFF2-CA43-4E14-86D7-6FEA63A3C950}"/>
    <cellStyle name="Normal 10 3 3 5 2 2" xfId="28281" xr:uid="{EA4BDB5C-A8B2-4D2A-B7AA-6A2B5FEE1B3E}"/>
    <cellStyle name="Normal 10 3 3 5 2 3" xfId="15627" xr:uid="{12AE06CD-CEAE-4ADC-8687-669D8C4C3A07}"/>
    <cellStyle name="Normal 10 3 3 5 3" xfId="8139" xr:uid="{B025D925-C3FD-4F5C-8214-2EA20AEAF6D5}"/>
    <cellStyle name="Normal 10 3 3 5 3 2" xfId="18460" xr:uid="{253883D6-AC0E-41F7-8069-50D24EE946F3}"/>
    <cellStyle name="Normal 10 3 3 5 4" xfId="10913" xr:uid="{C61A5777-74C3-4AFF-91C6-EBDC702CEEEB}"/>
    <cellStyle name="Normal 10 3 3 5 4 2" xfId="21293" xr:uid="{017F243F-4112-418E-B8D7-8E74F086D606}"/>
    <cellStyle name="Normal 10 3 3 5 5" xfId="24549" xr:uid="{A57C7E45-5F94-4398-85F6-FF52A783CCB6}"/>
    <cellStyle name="Normal 10 3 3 5 6" xfId="13344" xr:uid="{78CAD7A3-FC00-440E-8912-E5FED7B9D5A9}"/>
    <cellStyle name="Normal 10 3 3 6" xfId="4573" xr:uid="{D90D22B8-3863-4504-BE64-A5F9FE22ED46}"/>
    <cellStyle name="Normal 10 3 3 6 2" xfId="9289" xr:uid="{47CE2302-0182-4E6D-8FB9-05C6F1FCE74F}"/>
    <cellStyle name="Normal 10 3 3 6 2 2" xfId="19613" xr:uid="{A95146AC-339F-4D81-B822-352E6B2A01E8}"/>
    <cellStyle name="Normal 10 3 3 6 3" xfId="12066" xr:uid="{1BDDAA08-7CC7-47CC-AEFA-B3C7AB5954C3}"/>
    <cellStyle name="Normal 10 3 3 6 3 2" xfId="22446" xr:uid="{2FB4C281-6D02-4AFA-8CC1-EB5082E23951}"/>
    <cellStyle name="Normal 10 3 3 6 4" xfId="25145" xr:uid="{271E6556-6753-4981-82F0-9678D55B9ED3}"/>
    <cellStyle name="Normal 10 3 3 6 5" xfId="16780" xr:uid="{6D31B3AC-4BF9-47E0-A1F8-D86BCEDFD23E}"/>
    <cellStyle name="Normal 10 3 3 7" xfId="5503" xr:uid="{F8B87D3E-8042-4951-A3BB-EFDE99676BE4}"/>
    <cellStyle name="Normal 10 3 3 7 2" xfId="14603" xr:uid="{E488DE0E-ADFC-49ED-8E67-16DA3AD64814}"/>
    <cellStyle name="Normal 10 3 3 8" xfId="7117" xr:uid="{89672C01-1BFA-446A-8A98-482DED318D50}"/>
    <cellStyle name="Normal 10 3 3 8 2" xfId="17436" xr:uid="{51C4F0FE-C578-4947-BE62-F87FE723472E}"/>
    <cellStyle name="Normal 10 3 3 9" xfId="9889" xr:uid="{6DB9668F-4667-4C4A-9099-08C77D8F7B04}"/>
    <cellStyle name="Normal 10 3 3 9 2" xfId="20269" xr:uid="{2DA35E8A-4819-4149-9F22-13124FDA27E0}"/>
    <cellStyle name="Normal 10 3 4" xfId="1488" xr:uid="{00000000-0005-0000-0000-0000B0030000}"/>
    <cellStyle name="Normal 10 3 4 2" xfId="1957" xr:uid="{00000000-0005-0000-0000-0000B1030000}"/>
    <cellStyle name="Normal 10 3 4 2 2" xfId="6579" xr:uid="{64B4F528-717E-40F5-8F28-21E5DE8D9192}"/>
    <cellStyle name="Normal 10 3 4 2 2 2" xfId="26334" xr:uid="{7A4E455C-152A-4593-9717-167D0879711A}"/>
    <cellStyle name="Normal 10 3 4 2 2 3" xfId="16079" xr:uid="{14E1B4B4-EF3B-4024-A92C-47F5B95E5B2C}"/>
    <cellStyle name="Normal 10 3 4 2 3" xfId="8590" xr:uid="{043F6E58-38C1-49F8-8970-A1BFD909D84F}"/>
    <cellStyle name="Normal 10 3 4 2 3 2" xfId="18912" xr:uid="{72BB68B0-9D89-4EA4-8037-784321C467D1}"/>
    <cellStyle name="Normal 10 3 4 2 4" xfId="11365" xr:uid="{E185CEF9-EEF4-42D8-A020-658804A73C85}"/>
    <cellStyle name="Normal 10 3 4 2 4 2" xfId="21745" xr:uid="{98128F84-3329-490A-A2C0-02FFB6C46FC7}"/>
    <cellStyle name="Normal 10 3 4 2 5" xfId="23318" xr:uid="{4050809C-7B50-48C3-9E45-19B78B1AC1B3}"/>
    <cellStyle name="Normal 10 3 4 2 6" xfId="13973" xr:uid="{2431D990-EA30-4514-B2F1-CEAF75C9459D}"/>
    <cellStyle name="Normal 10 3 4 3" xfId="4709" xr:uid="{C18947E0-D293-4A35-BA28-9E80ADC54891}"/>
    <cellStyle name="Normal 10 3 4 3 2" xfId="9417" xr:uid="{485E86D2-5CEE-4466-A5F4-6FFFD774F790}"/>
    <cellStyle name="Normal 10 3 4 3 2 2" xfId="29348" xr:uid="{923DACE3-76D4-4D1B-A8AC-1AA6522E328A}"/>
    <cellStyle name="Normal 10 3 4 3 2 3" xfId="19750" xr:uid="{499179F2-4A73-4006-91F2-9DB613A97100}"/>
    <cellStyle name="Normal 10 3 4 3 3" xfId="12203" xr:uid="{07060400-CC6E-422A-BB20-06693E41B9D9}"/>
    <cellStyle name="Normal 10 3 4 3 3 2" xfId="22583" xr:uid="{85E1ABED-0A61-4FB9-BEE7-38826677E716}"/>
    <cellStyle name="Normal 10 3 4 3 4" xfId="25115" xr:uid="{71D7B4E3-5333-4AEE-92AF-D790BAAD8D94}"/>
    <cellStyle name="Normal 10 3 4 3 5" xfId="16917" xr:uid="{22334736-9E13-498E-8F62-FFF8E19FA638}"/>
    <cellStyle name="Normal 10 3 4 4" xfId="5504" xr:uid="{EA207665-F64B-474A-A770-0A4A2A0D302D}"/>
    <cellStyle name="Normal 10 3 4 4 2" xfId="27963" xr:uid="{28C079D7-BC48-4BDF-9CE1-06C4366F98CD}"/>
    <cellStyle name="Normal 10 3 4 4 3" xfId="14604" xr:uid="{F6F4F10D-6726-4070-AA7D-914FD2E43184}"/>
    <cellStyle name="Normal 10 3 4 5" xfId="7118" xr:uid="{79529A73-5CBD-487C-9ED0-8C3E7F4CE399}"/>
    <cellStyle name="Normal 10 3 4 5 2" xfId="17437" xr:uid="{8C42EDC0-D729-40AD-B86C-2878DE26B31A}"/>
    <cellStyle name="Normal 10 3 4 6" xfId="9890" xr:uid="{AE5D46A7-1CF0-4948-AE15-C9F0484A04D7}"/>
    <cellStyle name="Normal 10 3 4 6 2" xfId="20270" xr:uid="{9A0FE983-9C76-4399-9109-3CD4BB8FC956}"/>
    <cellStyle name="Normal 10 3 4 7" xfId="25528" xr:uid="{24CD11DA-9486-403B-836A-35CAC1C906FA}"/>
    <cellStyle name="Normal 10 3 4 8" xfId="13441" xr:uid="{1A28FFE4-567D-497F-98E3-7FA8336356FC}"/>
    <cellStyle name="Normal 10 3 5" xfId="1958" xr:uid="{00000000-0005-0000-0000-0000B2030000}"/>
    <cellStyle name="Normal 10 3 5 2" xfId="4870" xr:uid="{95DE2B56-C03D-4006-B0C0-E763FD7A372E}"/>
    <cellStyle name="Normal 10 3 5 2 2" xfId="9544" xr:uid="{DC1B6457-E1C8-4D7C-BC31-41EAF04359C2}"/>
    <cellStyle name="Normal 10 3 5 2 2 2" xfId="29459" xr:uid="{2AE7B2CF-1771-4FA1-8188-63503218BFCA}"/>
    <cellStyle name="Normal 10 3 5 2 2 3" xfId="19911" xr:uid="{F62059C8-98CA-489D-8621-341237B1F355}"/>
    <cellStyle name="Normal 10 3 5 2 3" xfId="12364" xr:uid="{9AE5C4DA-760D-431F-AFCB-62F67C57CDE1}"/>
    <cellStyle name="Normal 10 3 5 2 3 2" xfId="22744" xr:uid="{FB7CF5BA-4891-4A1B-82DC-B10CEFD2F020}"/>
    <cellStyle name="Normal 10 3 5 2 4" xfId="23227" xr:uid="{B4885A75-94F2-47BF-9372-DE3C6AD95A84}"/>
    <cellStyle name="Normal 10 3 5 2 5" xfId="17078" xr:uid="{720F7B76-102D-4339-9C37-DA89A7FA0074}"/>
    <cellStyle name="Normal 10 3 5 3" xfId="6580" xr:uid="{9A35D138-CE58-47F0-B2A9-49BDA059C1C3}"/>
    <cellStyle name="Normal 10 3 5 3 2" xfId="28610" xr:uid="{D3D5431A-D371-42C4-879A-1438336C5AE9}"/>
    <cellStyle name="Normal 10 3 5 3 3" xfId="16080" xr:uid="{BC4498ED-071F-4169-BB8E-3E29E0E82687}"/>
    <cellStyle name="Normal 10 3 5 4" xfId="8591" xr:uid="{C4DB5964-A90A-452D-81FE-4D476C22E5FF}"/>
    <cellStyle name="Normal 10 3 5 4 2" xfId="18913" xr:uid="{581A37E3-34B5-4319-942E-0FC3D4F648F7}"/>
    <cellStyle name="Normal 10 3 5 5" xfId="11366" xr:uid="{ACD6E85B-1321-4AE2-94B1-5A2DF85DDDC3}"/>
    <cellStyle name="Normal 10 3 5 5 2" xfId="21746" xr:uid="{A9A94242-24D0-4CE2-9500-3DB1BF6A4D0A}"/>
    <cellStyle name="Normal 10 3 5 6" xfId="24105" xr:uid="{BAEEAB63-8B8B-4869-BAF6-C3B46B83BEAB}"/>
    <cellStyle name="Normal 10 3 5 7" xfId="13974" xr:uid="{A6880B08-EEF6-4540-9EB4-3E7FB30C98D7}"/>
    <cellStyle name="Normal 10 3 6" xfId="1677" xr:uid="{00000000-0005-0000-0000-0000B3030000}"/>
    <cellStyle name="Normal 10 3 6 2" xfId="6460" xr:uid="{A2874D87-4E8F-4EEA-B7BA-F95FF57C465C}"/>
    <cellStyle name="Normal 10 3 6 2 2" xfId="26172" xr:uid="{35D17AC6-324A-4B28-BF83-A6F19E73B650}"/>
    <cellStyle name="Normal 10 3 6 2 3" xfId="15869" xr:uid="{896E4151-535E-4280-9957-5C136687B02C}"/>
    <cellStyle name="Normal 10 3 6 3" xfId="8381" xr:uid="{76A28B1A-2A2F-41DE-9F3E-7A771A559780}"/>
    <cellStyle name="Normal 10 3 6 3 2" xfId="18702" xr:uid="{83390E80-2120-4E00-BC1A-D23E3B662313}"/>
    <cellStyle name="Normal 10 3 6 4" xfId="11155" xr:uid="{3096FCAB-552C-4F32-829E-BA8617275881}"/>
    <cellStyle name="Normal 10 3 6 4 2" xfId="21535" xr:uid="{FA81484E-A8A9-4E76-BA00-A7388423B522}"/>
    <cellStyle name="Normal 10 3 6 5" xfId="25026" xr:uid="{8E840563-1217-4535-A3FB-A0F099E646CC}"/>
    <cellStyle name="Normal 10 3 6 6" xfId="13707" xr:uid="{213B44C3-E65D-42D8-AFED-F4823EAE6D6D}"/>
    <cellStyle name="Normal 10 3 7" xfId="3457" xr:uid="{00000000-0005-0000-0000-000032030000}"/>
    <cellStyle name="Normal 10 3 7 2" xfId="6150" xr:uid="{92D2CB26-E0D9-4A9C-BCD1-8A20BD4E3E48}"/>
    <cellStyle name="Normal 10 3 7 2 2" xfId="26260" xr:uid="{A442290A-DF10-4F0F-AF3F-B0021A4790B1}"/>
    <cellStyle name="Normal 10 3 7 2 3" xfId="15465" xr:uid="{2A013102-9CF7-4B85-8137-42F98261A1DA}"/>
    <cellStyle name="Normal 10 3 7 3" xfId="7977" xr:uid="{5A4C3EE4-D25E-4D74-8C81-C09A1A06C422}"/>
    <cellStyle name="Normal 10 3 7 3 2" xfId="18298" xr:uid="{4D896EA3-9EC5-40ED-8232-13805B2A4F8B}"/>
    <cellStyle name="Normal 10 3 7 4" xfId="10751" xr:uid="{AC539B12-D7E3-4AE1-A5C2-2EB0827D8F1D}"/>
    <cellStyle name="Normal 10 3 7 4 2" xfId="21131" xr:uid="{D4EC5A09-B102-40C1-BE52-E7CCEEEB8DB7}"/>
    <cellStyle name="Normal 10 3 7 5" xfId="25756" xr:uid="{A65F7161-1BB0-4EB9-AA8A-C6DF1D8F66A8}"/>
    <cellStyle name="Normal 10 3 7 6" xfId="13181" xr:uid="{A6B5F6E8-4BD5-499F-8C68-D081280925CB}"/>
    <cellStyle name="Normal 10 3 8" xfId="3236" xr:uid="{00000000-0005-0000-0000-000021030000}"/>
    <cellStyle name="Normal 10 3 8 2" xfId="7734" xr:uid="{6CF0102A-F6CC-49A5-BC14-ADD4FB0CFD62}"/>
    <cellStyle name="Normal 10 3 8 2 2" xfId="18054" xr:uid="{E3DAEBF1-ED72-421A-BF77-658B05F8724A}"/>
    <cellStyle name="Normal 10 3 8 3" xfId="10507" xr:uid="{7E5C5F9D-F837-4C2C-89E7-E05A231C9D57}"/>
    <cellStyle name="Normal 10 3 8 3 2" xfId="20887" xr:uid="{0EC87F7E-AC1C-41A2-A81B-33A567FA3E38}"/>
    <cellStyle name="Normal 10 3 8 4" xfId="23828" xr:uid="{5506CF93-CAB8-427B-96A3-A48EB9C85BA1}"/>
    <cellStyle name="Normal 10 3 8 5" xfId="15221" xr:uid="{1A69D8BD-315C-4EEA-A756-8C0CA875B812}"/>
    <cellStyle name="Normal 10 3 9" xfId="4334" xr:uid="{5C6AC85D-1E32-4127-A3F3-F08B07BEA69C}"/>
    <cellStyle name="Normal 10 3 9 2" xfId="9108" xr:uid="{EB6F1465-351A-409C-AD12-0DC211CC1BF8}"/>
    <cellStyle name="Normal 10 3 9 2 2" xfId="19432" xr:uid="{205C1D65-B5D4-4CBF-8EBE-CDFD8F54FFEC}"/>
    <cellStyle name="Normal 10 3 9 3" xfId="11885" xr:uid="{351FA372-AF73-4725-B300-8592E97D280A}"/>
    <cellStyle name="Normal 10 3 9 3 2" xfId="22265" xr:uid="{B8F2F26B-6E51-468D-9410-34AF19438E8E}"/>
    <cellStyle name="Normal 10 3 9 4" xfId="16599" xr:uid="{2EF92ADD-30C9-4340-A4BA-920D830078C7}"/>
    <cellStyle name="Normal 10 4" xfId="450" xr:uid="{00000000-0005-0000-0000-0000B4030000}"/>
    <cellStyle name="Normal 10 4 10" xfId="7119" xr:uid="{E1061828-5C0B-4C56-9C03-76BC3224C6DC}"/>
    <cellStyle name="Normal 10 4 10 2" xfId="17438" xr:uid="{C409DB1C-8919-437F-B696-D99EE5D2F7BA}"/>
    <cellStyle name="Normal 10 4 11" xfId="9891" xr:uid="{154BDA06-C196-4B13-B777-AF9CA8DE7D8C}"/>
    <cellStyle name="Normal 10 4 11 2" xfId="20271" xr:uid="{505409C0-48FE-476E-993A-6D5C7FCA6AD0}"/>
    <cellStyle name="Normal 10 4 12" xfId="24959" xr:uid="{6629C395-AE19-4CB9-9B8C-5EBC2E52804C}"/>
    <cellStyle name="Normal 10 4 13" xfId="12759" xr:uid="{26229457-5011-4856-9E9D-50E5B5C2C8B5}"/>
    <cellStyle name="Normal 10 4 2" xfId="451" xr:uid="{00000000-0005-0000-0000-0000B5030000}"/>
    <cellStyle name="Normal 10 4 2 10" xfId="9892" xr:uid="{AEF86D4A-22C2-4EED-A56C-7185547F74CD}"/>
    <cellStyle name="Normal 10 4 2 10 2" xfId="20272" xr:uid="{966556A0-3507-4612-B82A-054DD3CFD9A8}"/>
    <cellStyle name="Normal 10 4 2 11" xfId="25396" xr:uid="{BECF9203-CB02-466D-AB87-3B8CECFD0DC1}"/>
    <cellStyle name="Normal 10 4 2 12" xfId="12852" xr:uid="{6898B098-0279-4D2D-8B7F-04BB9B84C0F5}"/>
    <cellStyle name="Normal 10 4 2 2" xfId="1133" xr:uid="{00000000-0005-0000-0000-0000B6030000}"/>
    <cellStyle name="Normal 10 4 2 2 2" xfId="1960" xr:uid="{00000000-0005-0000-0000-0000B7030000}"/>
    <cellStyle name="Normal 10 4 2 2 2 2" xfId="6582" xr:uid="{30279656-B7B7-45D5-81B0-EBA91DBCD14C}"/>
    <cellStyle name="Normal 10 4 2 2 2 2 2" xfId="26387" xr:uid="{E7998F88-71A1-450C-9383-907B71A5C8EF}"/>
    <cellStyle name="Normal 10 4 2 2 2 2 3" xfId="28551" xr:uid="{D99CDE4B-22BA-44D5-A410-CEA6DC39B086}"/>
    <cellStyle name="Normal 10 4 2 2 2 2 4" xfId="16082" xr:uid="{7655A4D5-CE46-4B66-9B4D-648A6DC135E4}"/>
    <cellStyle name="Normal 10 4 2 2 2 3" xfId="8593" xr:uid="{F08DA1FD-1CC4-4A0B-9381-2D64057569F1}"/>
    <cellStyle name="Normal 10 4 2 2 2 3 2" xfId="29116" xr:uid="{43C0E7D9-A82B-49D9-903B-536315048820}"/>
    <cellStyle name="Normal 10 4 2 2 2 3 3" xfId="18915" xr:uid="{56CABBEC-B241-4F1D-88EF-D50C61F98D97}"/>
    <cellStyle name="Normal 10 4 2 2 2 4" xfId="11368" xr:uid="{F094D458-BE68-4C9E-876E-92BFD90980E7}"/>
    <cellStyle name="Normal 10 4 2 2 2 4 2" xfId="21748" xr:uid="{5D5B4AD3-545B-4453-880B-650A152A8133}"/>
    <cellStyle name="Normal 10 4 2 2 2 5" xfId="24991" xr:uid="{8E608DE5-A598-437C-A983-7907D19C59EF}"/>
    <cellStyle name="Normal 10 4 2 2 2 6" xfId="13976" xr:uid="{7C9E7BAD-E93E-4F13-829C-0AC5398804CE}"/>
    <cellStyle name="Normal 10 4 2 2 3" xfId="4712" xr:uid="{6EBEB30B-4A74-4716-82CE-CF3F2C6BF3E7}"/>
    <cellStyle name="Normal 10 4 2 2 3 2" xfId="9420" xr:uid="{B8B0B957-FD9B-40AC-BC19-388C3A00858B}"/>
    <cellStyle name="Normal 10 4 2 2 3 2 2" xfId="29351" xr:uid="{BA83028E-3970-48CC-9A0C-FECC1542A518}"/>
    <cellStyle name="Normal 10 4 2 2 3 2 3" xfId="19753" xr:uid="{2FF513F4-7F3C-4136-B827-D8689564F262}"/>
    <cellStyle name="Normal 10 4 2 2 3 3" xfId="12206" xr:uid="{FA5469C1-FA23-43CC-BEB3-0986A0141965}"/>
    <cellStyle name="Normal 10 4 2 2 3 3 2" xfId="22586" xr:uid="{23FB79F8-C070-47C3-9B2F-BF1D79E11DC7}"/>
    <cellStyle name="Normal 10 4 2 2 3 4" xfId="25096" xr:uid="{D801A68B-9CA9-486C-8826-1EFAB65F38AE}"/>
    <cellStyle name="Normal 10 4 2 2 3 5" xfId="16920" xr:uid="{AAD39B89-4A52-47BC-BF9D-3FAD3A091E31}"/>
    <cellStyle name="Normal 10 4 2 2 4" xfId="5507" xr:uid="{47A8D4CC-D8AC-4917-93F5-8FE83C192A33}"/>
    <cellStyle name="Normal 10 4 2 2 4 2" xfId="27434" xr:uid="{CEE91B70-94EA-41B6-83A8-16A0D3FF9612}"/>
    <cellStyle name="Normal 10 4 2 2 4 3" xfId="14607" xr:uid="{9C9890C5-40F2-48B1-A43E-7F7E8B80D939}"/>
    <cellStyle name="Normal 10 4 2 2 5" xfId="7121" xr:uid="{7AA5A9C2-EA3D-449E-80BD-52FEC6DD8DF4}"/>
    <cellStyle name="Normal 10 4 2 2 5 2" xfId="17440" xr:uid="{490EA376-02B5-4640-8B01-EEE5212323D3}"/>
    <cellStyle name="Normal 10 4 2 2 6" xfId="9893" xr:uid="{317ACE74-014E-4AE6-838A-6D5A8A7DAA26}"/>
    <cellStyle name="Normal 10 4 2 2 6 2" xfId="20273" xr:uid="{22D672FF-F657-4BF5-AA20-73378DD43DF9}"/>
    <cellStyle name="Normal 10 4 2 2 7" xfId="23370" xr:uid="{D85E0C0F-8D2B-4EF5-834A-FB1CA333E518}"/>
    <cellStyle name="Normal 10 4 2 2 8" xfId="13445" xr:uid="{B90670DC-3A58-4B20-A076-F5BEF7859AAE}"/>
    <cellStyle name="Normal 10 4 2 3" xfId="1961" xr:uid="{00000000-0005-0000-0000-0000B8030000}"/>
    <cellStyle name="Normal 10 4 2 3 2" xfId="4871" xr:uid="{6CDE5415-472C-483F-BBAB-60BA6350F3B5}"/>
    <cellStyle name="Normal 10 4 2 3 2 2" xfId="9545" xr:uid="{05A515E1-CBDB-413B-928A-3E26E9BD3C3B}"/>
    <cellStyle name="Normal 10 4 2 3 2 2 2" xfId="29460" xr:uid="{6542CEA9-2FE0-4D8A-8CA1-C2CFEAEFAE12}"/>
    <cellStyle name="Normal 10 4 2 3 2 2 3" xfId="19912" xr:uid="{11B0F51F-CB2D-46F2-9162-140EBEE11885}"/>
    <cellStyle name="Normal 10 4 2 3 2 3" xfId="12365" xr:uid="{014E42E4-F2B0-4386-9BC0-27ED1856C687}"/>
    <cellStyle name="Normal 10 4 2 3 2 3 2" xfId="22745" xr:uid="{6ACCEC03-9990-4A51-9BDC-EA9AA4E8E8F4}"/>
    <cellStyle name="Normal 10 4 2 3 2 4" xfId="25908" xr:uid="{67C9DE38-3DBB-4A3B-A6CF-6A3B5C7E85D8}"/>
    <cellStyle name="Normal 10 4 2 3 2 5" xfId="17079" xr:uid="{1D939444-D0FE-4C82-A918-AC61EF0786B7}"/>
    <cellStyle name="Normal 10 4 2 3 3" xfId="6583" xr:uid="{BDE1473A-7804-40A9-BA8B-15404DA8864A}"/>
    <cellStyle name="Normal 10 4 2 3 3 2" xfId="26502" xr:uid="{DC521B53-8A94-49EA-A13B-220DB849248C}"/>
    <cellStyle name="Normal 10 4 2 3 3 3" xfId="16083" xr:uid="{3B0AE899-4C20-4798-A0A6-BFB08ADE6D26}"/>
    <cellStyle name="Normal 10 4 2 3 4" xfId="8594" xr:uid="{DFD11EB9-622E-48F8-92E0-1DA9FC57F7E2}"/>
    <cellStyle name="Normal 10 4 2 3 4 2" xfId="18916" xr:uid="{72AA16B9-FB51-4F4C-B72B-697095AE3646}"/>
    <cellStyle name="Normal 10 4 2 3 5" xfId="11369" xr:uid="{753864BC-F461-476A-9271-91EEAB73B033}"/>
    <cellStyle name="Normal 10 4 2 3 5 2" xfId="21749" xr:uid="{3719140A-4922-4136-B571-E835B457594A}"/>
    <cellStyle name="Normal 10 4 2 3 6" xfId="23265" xr:uid="{B087E255-A8E3-4988-A1B5-698BDEFFB175}"/>
    <cellStyle name="Normal 10 4 2 3 7" xfId="13977" xr:uid="{06B1DFBE-25DD-484A-959D-B7B10974F7D9}"/>
    <cellStyle name="Normal 10 4 2 4" xfId="1959" xr:uid="{00000000-0005-0000-0000-0000B9030000}"/>
    <cellStyle name="Normal 10 4 2 4 2" xfId="6581" xr:uid="{2E21E275-AF49-4B82-8C26-04EC74B08A82}"/>
    <cellStyle name="Normal 10 4 2 4 2 2" xfId="28100" xr:uid="{63C63C09-17F2-4A09-8D9C-838E2E9BF41D}"/>
    <cellStyle name="Normal 10 4 2 4 2 3" xfId="16081" xr:uid="{00BEA87C-E425-44D0-A79D-66C191DC2074}"/>
    <cellStyle name="Normal 10 4 2 4 3" xfId="8592" xr:uid="{54484E65-2E71-46E1-B1CD-04290A00CB8E}"/>
    <cellStyle name="Normal 10 4 2 4 3 2" xfId="18914" xr:uid="{41BF02BA-38DB-4472-855B-859F844E5CB4}"/>
    <cellStyle name="Normal 10 4 2 4 4" xfId="11367" xr:uid="{8172D2D6-C533-4669-9298-E95381361753}"/>
    <cellStyle name="Normal 10 4 2 4 4 2" xfId="21747" xr:uid="{1D346103-61F3-4088-980B-2A44BEAD9D50}"/>
    <cellStyle name="Normal 10 4 2 4 5" xfId="25144" xr:uid="{6ADA3D80-246F-4DBD-A750-79C7EB022206}"/>
    <cellStyle name="Normal 10 4 2 4 6" xfId="13975" xr:uid="{441B5CB1-9C13-4ABF-A663-44B1C6A5F27D}"/>
    <cellStyle name="Normal 10 4 2 5" xfId="3592" xr:uid="{00000000-0005-0000-0000-000039030000}"/>
    <cellStyle name="Normal 10 4 2 5 2" xfId="6267" xr:uid="{5A12468E-F452-42FF-82CD-C44A2FBB7D0B}"/>
    <cellStyle name="Normal 10 4 2 5 2 2" xfId="28008" xr:uid="{A9BAA0FF-83E1-408D-A9D6-296B13163428}"/>
    <cellStyle name="Normal 10 4 2 5 2 3" xfId="15608" xr:uid="{A72D34A3-3163-477B-8449-D357BFE2AE87}"/>
    <cellStyle name="Normal 10 4 2 5 3" xfId="8120" xr:uid="{E085AA40-1894-4F8A-8058-33699C8E2C11}"/>
    <cellStyle name="Normal 10 4 2 5 3 2" xfId="18441" xr:uid="{9276BE66-CA43-4FA4-AD88-62427B99C6C6}"/>
    <cellStyle name="Normal 10 4 2 5 4" xfId="10894" xr:uid="{791007C7-2326-4B9E-9F65-5F7BFE5BCECF}"/>
    <cellStyle name="Normal 10 4 2 5 4 2" xfId="21274" xr:uid="{D6E6F0BA-764D-4F80-A530-140475B947EA}"/>
    <cellStyle name="Normal 10 4 2 5 5" xfId="23998" xr:uid="{F1F4C5FE-C125-4298-AC62-C5602286FA0B}"/>
    <cellStyle name="Normal 10 4 2 5 6" xfId="13324" xr:uid="{F3AD970C-77E2-459A-BFF9-0D1B42D94F78}"/>
    <cellStyle name="Normal 10 4 2 6" xfId="3288" xr:uid="{00000000-0005-0000-0000-000034030000}"/>
    <cellStyle name="Normal 10 4 2 6 2" xfId="7806" xr:uid="{3A14BF64-D0C9-49CE-9169-22B08B60AC33}"/>
    <cellStyle name="Normal 10 4 2 6 2 2" xfId="18127" xr:uid="{C3CBAE8E-AE99-47CC-986F-0DA9964F1100}"/>
    <cellStyle name="Normal 10 4 2 6 3" xfId="10580" xr:uid="{4AB9DED0-170C-4948-AAF2-59BA675254B6}"/>
    <cellStyle name="Normal 10 4 2 6 3 2" xfId="20960" xr:uid="{75C9822E-8E2A-47E2-BADE-B1549321F09B}"/>
    <cellStyle name="Normal 10 4 2 6 4" xfId="25614" xr:uid="{256C0F9E-C9F7-4979-9946-0F562D04F773}"/>
    <cellStyle name="Normal 10 4 2 6 5" xfId="15294" xr:uid="{81FFE3E6-D75E-4DFA-8C47-33FAE3F9C55C}"/>
    <cellStyle name="Normal 10 4 2 7" xfId="4266" xr:uid="{91C93FC3-E05B-4E1E-A29D-F1AD654E4CDB}"/>
    <cellStyle name="Normal 10 4 2 7 2" xfId="9040" xr:uid="{AA11F007-4F15-4815-8174-8D5FCFD86A04}"/>
    <cellStyle name="Normal 10 4 2 7 2 2" xfId="19364" xr:uid="{2E5A342B-DD93-40E5-A73F-468602B05A72}"/>
    <cellStyle name="Normal 10 4 2 7 3" xfId="11817" xr:uid="{64768E91-D8FD-49FB-988D-C0A0364AB46F}"/>
    <cellStyle name="Normal 10 4 2 7 3 2" xfId="22197" xr:uid="{AD48A718-2289-4FD6-89CC-D07E6946D4A6}"/>
    <cellStyle name="Normal 10 4 2 7 4" xfId="16531" xr:uid="{A9999C3C-B71A-4D8A-AF83-55E5062A2627}"/>
    <cellStyle name="Normal 10 4 2 8" xfId="5506" xr:uid="{181075BF-E075-45B3-AA92-94FA7DBED5B9}"/>
    <cellStyle name="Normal 10 4 2 8 2" xfId="14606" xr:uid="{CCE7DDB8-9227-4341-9E1E-33C88F357548}"/>
    <cellStyle name="Normal 10 4 2 9" xfId="7120" xr:uid="{D97A819E-4A92-4F0A-A831-CD92812C48CF}"/>
    <cellStyle name="Normal 10 4 2 9 2" xfId="17439" xr:uid="{9D785FDA-EEE2-4E23-BE64-524EEBCCD56A}"/>
    <cellStyle name="Normal 10 4 3" xfId="1132" xr:uid="{00000000-0005-0000-0000-0000BA030000}"/>
    <cellStyle name="Normal 10 4 3 2" xfId="1962" xr:uid="{00000000-0005-0000-0000-0000BB030000}"/>
    <cellStyle name="Normal 10 4 3 2 2" xfId="6584" xr:uid="{5BC51C3A-B87E-4E8A-BAA6-47644E8E2B64}"/>
    <cellStyle name="Normal 10 4 3 2 2 2" xfId="24979" xr:uid="{6FA7C9F4-5FAF-49FA-8DDF-0AD8EC5BDE07}"/>
    <cellStyle name="Normal 10 4 3 2 2 3" xfId="26215" xr:uid="{9E89A537-DA12-4C0D-A45C-C6229A870EF0}"/>
    <cellStyle name="Normal 10 4 3 2 2 4" xfId="16084" xr:uid="{6C2172A3-D1FB-4BF2-8952-495B74A66CA1}"/>
    <cellStyle name="Normal 10 4 3 2 3" xfId="8595" xr:uid="{155C8013-7A18-403C-9A1D-6529573AC678}"/>
    <cellStyle name="Normal 10 4 3 2 3 2" xfId="29117" xr:uid="{733E3A4C-51DD-4F6E-AC02-1213F3EC168F}"/>
    <cellStyle name="Normal 10 4 3 2 3 3" xfId="18917" xr:uid="{70DB375D-2AF9-4FEB-BAD8-301007055859}"/>
    <cellStyle name="Normal 10 4 3 2 4" xfId="11370" xr:uid="{10C497DC-4E58-4BA1-B159-05D489B4CCE1}"/>
    <cellStyle name="Normal 10 4 3 2 4 2" xfId="21750" xr:uid="{EB47494B-57E6-4F38-85AF-47206930418B}"/>
    <cellStyle name="Normal 10 4 3 2 5" xfId="25798" xr:uid="{7AACCE1B-E664-4F65-8DA9-BBDAB9E2453C}"/>
    <cellStyle name="Normal 10 4 3 2 6" xfId="13978" xr:uid="{8D155A9A-52A7-4F93-A2AA-F9CE8EE45546}"/>
    <cellStyle name="Normal 10 4 3 3" xfId="3656" xr:uid="{00000000-0005-0000-0000-00003C030000}"/>
    <cellStyle name="Normal 10 4 3 3 2" xfId="6310" xr:uid="{3B6F4AE7-CA7A-4940-B7E9-A446FC1F96DE}"/>
    <cellStyle name="Normal 10 4 3 3 2 2" xfId="27124" xr:uid="{3903BD5A-10A2-437D-9608-C11FFDA31CF9}"/>
    <cellStyle name="Normal 10 4 3 3 2 3" xfId="15694" xr:uid="{6CD68EBB-A7A8-4A3B-B047-1B627C407731}"/>
    <cellStyle name="Normal 10 4 3 3 3" xfId="8206" xr:uid="{A5F4FFEF-9A9D-473C-8359-0DE290141C3F}"/>
    <cellStyle name="Normal 10 4 3 3 3 2" xfId="18527" xr:uid="{968F4F05-EE7C-4BA5-9D27-2FCBDF555396}"/>
    <cellStyle name="Normal 10 4 3 3 4" xfId="10980" xr:uid="{D94A4049-B1B1-4AF4-B25D-F9FB162251FE}"/>
    <cellStyle name="Normal 10 4 3 3 4 2" xfId="21360" xr:uid="{B4B3C502-3785-4EB1-8A49-31ED6BBEC9CF}"/>
    <cellStyle name="Normal 10 4 3 3 5" xfId="24369" xr:uid="{F663D375-690C-43D6-ADB0-EB4B01DD854E}"/>
    <cellStyle name="Normal 10 4 3 3 6" xfId="13444" xr:uid="{FD4B22C2-63C2-4FB8-86EA-5A66D6AC2EE8}"/>
    <cellStyle name="Normal 10 4 3 4" xfId="4574" xr:uid="{EE926084-7806-44A3-AE5B-A1B25AA5CC2A}"/>
    <cellStyle name="Normal 10 4 3 4 2" xfId="9290" xr:uid="{A108D9E6-7BA9-4210-8242-7B99311CE681}"/>
    <cellStyle name="Normal 10 4 3 4 2 2" xfId="29268" xr:uid="{F21F70EF-0F69-4573-8EBA-ACD997F08C22}"/>
    <cellStyle name="Normal 10 4 3 4 2 3" xfId="19614" xr:uid="{6697516C-6B30-48FA-BF52-06AEEC82D53F}"/>
    <cellStyle name="Normal 10 4 3 4 3" xfId="12067" xr:uid="{F8213174-A777-48AE-A436-CEC0D3DD04E6}"/>
    <cellStyle name="Normal 10 4 3 4 3 2" xfId="22447" xr:uid="{E7A9FB67-C337-45A0-8C2F-E0A49B3EC3BB}"/>
    <cellStyle name="Normal 10 4 3 4 4" xfId="25285" xr:uid="{ADCE964A-3A3E-4A90-AC76-9D2FD429415A}"/>
    <cellStyle name="Normal 10 4 3 4 5" xfId="16781" xr:uid="{F625C313-918C-43F0-BD6A-0FF462910B90}"/>
    <cellStyle name="Normal 10 4 3 5" xfId="5508" xr:uid="{350CE989-73E9-4A9A-92DD-32BF4BECA7AE}"/>
    <cellStyle name="Normal 10 4 3 5 2" xfId="27465" xr:uid="{33424B01-5DBC-47FA-907A-CB84111428C6}"/>
    <cellStyle name="Normal 10 4 3 5 3" xfId="14608" xr:uid="{224417C0-4892-4D3B-B05F-82E6AAC84947}"/>
    <cellStyle name="Normal 10 4 3 6" xfId="7122" xr:uid="{BAEF9DB2-AC86-4A64-B353-BB9E2F03B06D}"/>
    <cellStyle name="Normal 10 4 3 6 2" xfId="17441" xr:uid="{4C916975-E123-4B04-9285-9E8774B6B832}"/>
    <cellStyle name="Normal 10 4 3 7" xfId="9894" xr:uid="{19A7A83E-EE52-479D-BA9B-32FAC4EAF08A}"/>
    <cellStyle name="Normal 10 4 3 7 2" xfId="20274" xr:uid="{5A6D5D11-F72E-4DD6-ADA4-26B7574433C3}"/>
    <cellStyle name="Normal 10 4 3 8" xfId="24037" xr:uid="{4312A1CA-629A-44CC-9CCF-F6B074B6601B}"/>
    <cellStyle name="Normal 10 4 3 9" xfId="13010" xr:uid="{130C324C-91D7-4191-A2C4-AEC8D944A5C5}"/>
    <cellStyle name="Normal 10 4 4" xfId="1963" xr:uid="{00000000-0005-0000-0000-0000BC030000}"/>
    <cellStyle name="Normal 10 4 4 2" xfId="4872" xr:uid="{5088A0B3-58AF-4B27-86E7-BB8E49651092}"/>
    <cellStyle name="Normal 10 4 4 2 2" xfId="9546" xr:uid="{4453C38A-8F67-4687-8B9D-C11F1B386BED}"/>
    <cellStyle name="Normal 10 4 4 2 2 2" xfId="29461" xr:uid="{C035474B-71DB-447F-8740-6E97C4C09DCC}"/>
    <cellStyle name="Normal 10 4 4 2 2 3" xfId="19913" xr:uid="{24627C1C-B09C-4E96-9CBC-BC14ED790DC4}"/>
    <cellStyle name="Normal 10 4 4 2 3" xfId="12366" xr:uid="{5F4B6375-DDE4-41A0-B290-3047EF86EB18}"/>
    <cellStyle name="Normal 10 4 4 2 3 2" xfId="22746" xr:uid="{BB26D232-F025-49B8-A2DD-E4CFA3A9E877}"/>
    <cellStyle name="Normal 10 4 4 2 4" xfId="25118" xr:uid="{82E19258-70E9-47B9-8A86-F5283B4C6BF0}"/>
    <cellStyle name="Normal 10 4 4 2 5" xfId="17080" xr:uid="{3177452D-23C4-4DD8-A51D-9144786175D1}"/>
    <cellStyle name="Normal 10 4 4 3" xfId="5509" xr:uid="{4902E149-8CE9-4DF8-972D-533830D3E9BD}"/>
    <cellStyle name="Normal 10 4 4 3 2" xfId="26866" xr:uid="{BDFEDA56-B309-4A61-B785-E946E642C845}"/>
    <cellStyle name="Normal 10 4 4 3 3" xfId="14609" xr:uid="{552DD7E7-218F-4217-9253-89823DD6E897}"/>
    <cellStyle name="Normal 10 4 4 4" xfId="7123" xr:uid="{7501020A-4CA6-4A43-BB0B-6DB271C92275}"/>
    <cellStyle name="Normal 10 4 4 4 2" xfId="17442" xr:uid="{BD5834A3-A19D-4B09-8551-5A77B81CA224}"/>
    <cellStyle name="Normal 10 4 4 5" xfId="9895" xr:uid="{A6168D59-2521-4B99-9D79-628203D9EA5C}"/>
    <cellStyle name="Normal 10 4 4 5 2" xfId="20275" xr:uid="{891054AD-B6AF-4528-8DD1-5F748EFCCC4F}"/>
    <cellStyle name="Normal 10 4 4 6" xfId="23004" xr:uid="{ED669C1C-54AF-4414-A26A-FBCBB779E821}"/>
    <cellStyle name="Normal 10 4 4 7" xfId="13979" xr:uid="{4F6B36CC-4403-41BD-8F6C-54D1301705EC}"/>
    <cellStyle name="Normal 10 4 5" xfId="1678" xr:uid="{00000000-0005-0000-0000-0000BD030000}"/>
    <cellStyle name="Normal 10 4 5 2" xfId="6461" xr:uid="{14FE2083-76CF-47BC-9FFF-909291B30887}"/>
    <cellStyle name="Normal 10 4 5 2 2" xfId="25268" xr:uid="{D160F871-30D4-4919-A50E-31F8CB91C693}"/>
    <cellStyle name="Normal 10 4 5 2 3" xfId="26258" xr:uid="{06ECBC55-C30B-42C2-89ED-DD61BA8F3278}"/>
    <cellStyle name="Normal 10 4 5 2 4" xfId="15870" xr:uid="{22E5E486-6BB5-46A2-886C-6783DF6B4C1B}"/>
    <cellStyle name="Normal 10 4 5 3" xfId="8382" xr:uid="{51218F11-632E-4910-A57D-688A601882AC}"/>
    <cellStyle name="Normal 10 4 5 3 2" xfId="28168" xr:uid="{BB0F0892-7F27-422F-827F-0A85709544BA}"/>
    <cellStyle name="Normal 10 4 5 3 3" xfId="18703" xr:uid="{D749E5B9-85AF-4999-946A-69576D634C2C}"/>
    <cellStyle name="Normal 10 4 5 4" xfId="11156" xr:uid="{46A4474B-2070-45C5-B850-F2EE5A0FCE49}"/>
    <cellStyle name="Normal 10 4 5 4 2" xfId="21536" xr:uid="{E4BE06E1-A373-495B-B972-C223FF7CA292}"/>
    <cellStyle name="Normal 10 4 5 5" xfId="24089" xr:uid="{2ABC7E02-F6C1-4841-A892-2776B224B210}"/>
    <cellStyle name="Normal 10 4 5 6" xfId="13708" xr:uid="{34448DE2-D521-4931-87D2-9D472BB6F130}"/>
    <cellStyle name="Normal 10 4 6" xfId="3437" xr:uid="{00000000-0005-0000-0000-00003F030000}"/>
    <cellStyle name="Normal 10 4 6 2" xfId="6134" xr:uid="{BBC63577-6CF2-40C9-9931-4012579A38C1}"/>
    <cellStyle name="Normal 10 4 6 2 2" xfId="28295" xr:uid="{5B43E50C-2196-4B2A-BAED-7A2F62AE0938}"/>
    <cellStyle name="Normal 10 4 6 2 3" xfId="15445" xr:uid="{CC96A7AD-B241-453B-AD31-03380F772A9A}"/>
    <cellStyle name="Normal 10 4 6 3" xfId="7957" xr:uid="{E085613A-80DC-4D94-98F6-48F94D724F8E}"/>
    <cellStyle name="Normal 10 4 6 3 2" xfId="18278" xr:uid="{B7935EEB-6D2E-4682-A9EB-8FB8247011CA}"/>
    <cellStyle name="Normal 10 4 6 4" xfId="10731" xr:uid="{0CA7AF40-BB1C-4FFD-BFF0-22882D99118C}"/>
    <cellStyle name="Normal 10 4 6 4 2" xfId="21111" xr:uid="{4F10E63C-A57D-4860-973C-1F4E7B554998}"/>
    <cellStyle name="Normal 10 4 6 5" xfId="24949" xr:uid="{31B35BCD-525F-4C01-9CB3-D0D6843142D6}"/>
    <cellStyle name="Normal 10 4 6 6" xfId="13161" xr:uid="{5009EAB7-D20C-4E83-994E-48CA2346D5B6}"/>
    <cellStyle name="Normal 10 4 7" xfId="3220" xr:uid="{00000000-0005-0000-0000-000033030000}"/>
    <cellStyle name="Normal 10 4 7 2" xfId="7714" xr:uid="{E2E7EF29-5367-4510-B53B-76818B0152D7}"/>
    <cellStyle name="Normal 10 4 7 2 2" xfId="18034" xr:uid="{D2450FC8-9214-4833-8B8F-19D4D1BF896A}"/>
    <cellStyle name="Normal 10 4 7 3" xfId="10487" xr:uid="{1DB4D631-607C-4EA8-8729-ADBD60E6349D}"/>
    <cellStyle name="Normal 10 4 7 3 2" xfId="20867" xr:uid="{262FE8E7-483F-4E08-9B26-72BAEF10B060}"/>
    <cellStyle name="Normal 10 4 7 4" xfId="24091" xr:uid="{6E50127C-D3F3-46C0-B669-C70B4F545539}"/>
    <cellStyle name="Normal 10 4 7 5" xfId="15201" xr:uid="{D7BCE1A2-2D54-4AB2-94BA-8C451956D6FD}"/>
    <cellStyle name="Normal 10 4 8" xfId="4335" xr:uid="{E16FC2FA-841A-4F61-9766-5FAB6BD6A2E6}"/>
    <cellStyle name="Normal 10 4 8 2" xfId="9109" xr:uid="{F7B90DDC-9D0F-409D-8710-DF7D49E817C1}"/>
    <cellStyle name="Normal 10 4 8 2 2" xfId="19433" xr:uid="{15DCA63E-E8FF-4634-BD11-86AD5AB4E2C4}"/>
    <cellStyle name="Normal 10 4 8 3" xfId="11886" xr:uid="{67E91085-4E80-4A6C-BE10-2FD035326E23}"/>
    <cellStyle name="Normal 10 4 8 3 2" xfId="22266" xr:uid="{10C99B32-A4D8-42DA-BA72-6B8ABA2C56D9}"/>
    <cellStyle name="Normal 10 4 8 4" xfId="16600" xr:uid="{1AB21772-BD9B-48BD-AF4E-A480FDEA86F8}"/>
    <cellStyle name="Normal 10 4 9" xfId="5505" xr:uid="{D024ECAD-7A77-4DDA-BA2E-BB8E7A5D0D76}"/>
    <cellStyle name="Normal 10 4 9 2" xfId="14605" xr:uid="{ED215ECE-DF8A-4C7F-A1C8-53886FC90607}"/>
    <cellStyle name="Normal 10 5" xfId="452" xr:uid="{00000000-0005-0000-0000-0000BE030000}"/>
    <cellStyle name="Normal 10 5 10" xfId="9896" xr:uid="{8188F171-A167-48C2-BD09-0C50F81216B0}"/>
    <cellStyle name="Normal 10 5 10 2" xfId="20276" xr:uid="{92D97FF8-863D-4DB2-BDCA-36CD76CF351B}"/>
    <cellStyle name="Normal 10 5 11" xfId="23055" xr:uid="{FEEB1194-5721-4D28-BDD9-8EEA120AB7F9}"/>
    <cellStyle name="Normal 10 5 12" xfId="12853" xr:uid="{94C8C850-6A17-45F6-A8AE-49085F0F49A7}"/>
    <cellStyle name="Normal 10 5 2" xfId="453" xr:uid="{00000000-0005-0000-0000-0000BF030000}"/>
    <cellStyle name="Normal 10 5 2 2" xfId="1135" xr:uid="{00000000-0005-0000-0000-0000C0030000}"/>
    <cellStyle name="Normal 10 5 2 2 2" xfId="5512" xr:uid="{B5369238-742B-4A34-B861-ACEE34689D64}"/>
    <cellStyle name="Normal 10 5 2 2 2 2" xfId="24946" xr:uid="{FAC051C5-8E23-4969-AC8B-0E8938B8E02B}"/>
    <cellStyle name="Normal 10 5 2 2 2 3" xfId="26668" xr:uid="{129D63EA-DCDC-4C1D-8946-57326526534D}"/>
    <cellStyle name="Normal 10 5 2 2 2 4" xfId="14612" xr:uid="{C1B2542D-9CB8-46B6-9A92-832BBE1F2016}"/>
    <cellStyle name="Normal 10 5 2 2 3" xfId="7126" xr:uid="{43EBC50F-99E2-4DF6-9B61-69B37988E0A3}"/>
    <cellStyle name="Normal 10 5 2 2 3 2" xfId="27810" xr:uid="{9A31F785-32CF-49B6-AD32-CA25BD6A3146}"/>
    <cellStyle name="Normal 10 5 2 2 3 3" xfId="28482" xr:uid="{16EAC317-17B4-48A5-BC07-CEA6F287A011}"/>
    <cellStyle name="Normal 10 5 2 2 3 4" xfId="17445" xr:uid="{9F91A31F-41C4-436D-AAFD-6BD68F79D174}"/>
    <cellStyle name="Normal 10 5 2 2 4" xfId="9898" xr:uid="{17D48E95-5391-415B-B3F8-FB29FB4DA0F7}"/>
    <cellStyle name="Normal 10 5 2 2 4 2" xfId="29611" xr:uid="{20E5D949-917D-4381-855D-C49DE567E2F7}"/>
    <cellStyle name="Normal 10 5 2 2 4 3" xfId="20278" xr:uid="{A63A6F74-EB88-4DF0-BB40-0DD02EA148FE}"/>
    <cellStyle name="Normal 10 5 2 2 5" xfId="24713" xr:uid="{6B07C1A0-96A9-403A-9B86-1CC692FFBACD}"/>
    <cellStyle name="Normal 10 5 2 2 6" xfId="13980" xr:uid="{773A13F2-62AA-48F6-B186-8418BF5AF929}"/>
    <cellStyle name="Normal 10 5 2 3" xfId="3657" xr:uid="{00000000-0005-0000-0000-000043030000}"/>
    <cellStyle name="Normal 10 5 2 3 2" xfId="6311" xr:uid="{64F17C7A-82F3-4888-B316-D4E649E92E85}"/>
    <cellStyle name="Normal 10 5 2 3 2 2" xfId="27628" xr:uid="{2EA4BE05-B84A-4625-BD4E-B9A1A9FE1D1C}"/>
    <cellStyle name="Normal 10 5 2 3 2 3" xfId="15695" xr:uid="{C7F7A7B9-5B3A-42AE-BAD9-DAC46085EAC1}"/>
    <cellStyle name="Normal 10 5 2 3 3" xfId="8207" xr:uid="{C35E4CC5-B6A2-4590-8887-B3271D410048}"/>
    <cellStyle name="Normal 10 5 2 3 3 2" xfId="18528" xr:uid="{51A9CDF1-AFC8-47EE-8C83-2660A2D67938}"/>
    <cellStyle name="Normal 10 5 2 3 4" xfId="10981" xr:uid="{7A814F59-EADB-40EA-BD7D-E39D305A7567}"/>
    <cellStyle name="Normal 10 5 2 3 4 2" xfId="21361" xr:uid="{E9F74D16-8D88-4C96-B5EC-9ABB4E12D375}"/>
    <cellStyle name="Normal 10 5 2 3 5" xfId="23594" xr:uid="{389E09EB-2D2E-494C-8E73-4C33F5EE99E2}"/>
    <cellStyle name="Normal 10 5 2 3 6" xfId="13446" xr:uid="{ABCB79CE-4ECE-4E28-9D7F-B5E536FADA0E}"/>
    <cellStyle name="Normal 10 5 2 4" xfId="4575" xr:uid="{E03F0234-845E-4CC8-915C-3C4B38C3967D}"/>
    <cellStyle name="Normal 10 5 2 4 2" xfId="9291" xr:uid="{B14A00E2-B174-4656-8F35-3CF51E791567}"/>
    <cellStyle name="Normal 10 5 2 4 2 2" xfId="29269" xr:uid="{95B57688-B5B6-4169-B618-DEF11F76B497}"/>
    <cellStyle name="Normal 10 5 2 4 2 3" xfId="19615" xr:uid="{A86E3A08-8ABB-4454-8AF2-72EB0FD8D700}"/>
    <cellStyle name="Normal 10 5 2 4 3" xfId="12068" xr:uid="{F611E1FA-3C51-4A4B-BE1A-835A6443B53A}"/>
    <cellStyle name="Normal 10 5 2 4 3 2" xfId="22448" xr:uid="{3FF7EC12-5479-4A3F-98E3-B44B4264D6A5}"/>
    <cellStyle name="Normal 10 5 2 4 4" xfId="24515" xr:uid="{C20E455D-1B64-45BC-AB53-8EFC52EA121B}"/>
    <cellStyle name="Normal 10 5 2 4 5" xfId="16782" xr:uid="{4BD5CEC7-AE2B-4C5E-B4B9-0AB4F4A5281B}"/>
    <cellStyle name="Normal 10 5 2 5" xfId="5511" xr:uid="{347BE37E-EBF5-4537-AF60-484FD5836FC7}"/>
    <cellStyle name="Normal 10 5 2 5 2" xfId="27481" xr:uid="{94691E7F-690E-4882-9B6C-CF278D310BDC}"/>
    <cellStyle name="Normal 10 5 2 5 3" xfId="14611" xr:uid="{3EC7B63D-C438-4F38-8466-A296EA883E8F}"/>
    <cellStyle name="Normal 10 5 2 6" xfId="7125" xr:uid="{41C91269-B48F-4C52-AA96-62829350CC81}"/>
    <cellStyle name="Normal 10 5 2 6 2" xfId="17444" xr:uid="{47CC52A5-2007-4DFF-92C5-816E42296F14}"/>
    <cellStyle name="Normal 10 5 2 7" xfId="9897" xr:uid="{9F210CCA-1D50-43C5-9543-17865DCCE5B1}"/>
    <cellStyle name="Normal 10 5 2 7 2" xfId="20277" xr:uid="{DCCB2D95-CC90-416C-81D7-E6597B2310BF}"/>
    <cellStyle name="Normal 10 5 2 8" xfId="25124" xr:uid="{BC47B6EB-6045-405F-BD68-0B3A200A731A}"/>
    <cellStyle name="Normal 10 5 2 9" xfId="13011" xr:uid="{81222CE7-F177-481C-8968-BF2FC95B0F1B}"/>
    <cellStyle name="Normal 10 5 3" xfId="1134" xr:uid="{00000000-0005-0000-0000-0000C1030000}"/>
    <cellStyle name="Normal 10 5 3 2" xfId="4873" xr:uid="{5377B34B-EFBE-4A4C-8739-7624B6DD65DA}"/>
    <cellStyle name="Normal 10 5 3 2 2" xfId="9547" xr:uid="{EB6EFFF1-3866-4575-845A-C483E1AC83DE}"/>
    <cellStyle name="Normal 10 5 3 2 2 2" xfId="29462" xr:uid="{F4AE9B30-4EFC-4BF0-8AE3-F87E8E0E4B2E}"/>
    <cellStyle name="Normal 10 5 3 2 2 3" xfId="19914" xr:uid="{6969EAA7-EE88-4AE3-9E07-83A103CA3125}"/>
    <cellStyle name="Normal 10 5 3 2 3" xfId="12367" xr:uid="{574BA2EB-F539-4FF8-8152-F4D948B4B6AB}"/>
    <cellStyle name="Normal 10 5 3 2 3 2" xfId="22747" xr:uid="{7B11E18C-8A88-47D6-9BBD-E7245A9CFFB2}"/>
    <cellStyle name="Normal 10 5 3 2 4" xfId="23916" xr:uid="{0D730ABE-1E3C-43F5-B93F-B061B042781B}"/>
    <cellStyle name="Normal 10 5 3 2 5" xfId="17081" xr:uid="{FDCD16C1-339E-4AE0-BF99-E2378C062A14}"/>
    <cellStyle name="Normal 10 5 3 3" xfId="5513" xr:uid="{19F860C2-9F60-41C3-A3D7-7435FF0BAFDE}"/>
    <cellStyle name="Normal 10 5 3 3 2" xfId="26066" xr:uid="{4C63AD85-171A-4F99-ADFA-F2FAE17274F2}"/>
    <cellStyle name="Normal 10 5 3 3 3" xfId="27327" xr:uid="{384B69CE-6923-4C87-9679-AC8552477F5F}"/>
    <cellStyle name="Normal 10 5 3 3 4" xfId="14613" xr:uid="{5F789EA3-6314-48C1-AF71-1C38419B7D24}"/>
    <cellStyle name="Normal 10 5 3 4" xfId="7127" xr:uid="{2D377635-0158-41C3-AD83-CC34BA2ACC5E}"/>
    <cellStyle name="Normal 10 5 3 4 2" xfId="23862" xr:uid="{CE89D7A7-4D73-419F-8801-B1B2ADEFD655}"/>
    <cellStyle name="Normal 10 5 3 4 3" xfId="26121" xr:uid="{5852DD29-D693-43A8-B622-39843F679CEC}"/>
    <cellStyle name="Normal 10 5 3 4 4" xfId="17446" xr:uid="{318CA384-2D23-4900-BD37-EC8841C84E9C}"/>
    <cellStyle name="Normal 10 5 3 5" xfId="9899" xr:uid="{5FD42A65-AF83-489C-AD79-49D7DBD7F79A}"/>
    <cellStyle name="Normal 10 5 3 5 2" xfId="29612" xr:uid="{2459A660-3202-4F5A-98C0-0E4BB240F6DD}"/>
    <cellStyle name="Normal 10 5 3 5 3" xfId="20279" xr:uid="{05D1E296-036E-43D1-8920-088933301886}"/>
    <cellStyle name="Normal 10 5 3 6" xfId="23268" xr:uid="{56DE4E64-E3DA-42F1-946B-1F9B69E69D0A}"/>
    <cellStyle name="Normal 10 5 3 7" xfId="13981" xr:uid="{56BFE60A-63DE-4608-A936-F5FF4D1EC282}"/>
    <cellStyle name="Normal 10 5 4" xfId="1679" xr:uid="{00000000-0005-0000-0000-0000C2030000}"/>
    <cellStyle name="Normal 10 5 4 2" xfId="5514" xr:uid="{E0D1146C-0232-4776-A2CF-1EB48D91E06C}"/>
    <cellStyle name="Normal 10 5 4 2 2" xfId="24637" xr:uid="{80D979FD-14F7-4A59-8476-A9A15F7E49F9}"/>
    <cellStyle name="Normal 10 5 4 2 3" xfId="28327" xr:uid="{E2D21056-0DCC-44D8-83D1-E4FF7E829B30}"/>
    <cellStyle name="Normal 10 5 4 2 4" xfId="14614" xr:uid="{BF36485E-0F75-4423-93C8-3FA3D48187B3}"/>
    <cellStyle name="Normal 10 5 4 3" xfId="7128" xr:uid="{51419102-3F0D-4782-97AE-50D84439785C}"/>
    <cellStyle name="Normal 10 5 4 3 2" xfId="27379" xr:uid="{4AFE7A83-9823-435C-9456-DC68610CBA43}"/>
    <cellStyle name="Normal 10 5 4 3 3" xfId="17447" xr:uid="{C6C24263-C285-4ED4-8CA6-DD584A41CF0F}"/>
    <cellStyle name="Normal 10 5 4 4" xfId="9900" xr:uid="{C04719DE-7CD2-4BD9-9218-0D59964C1B42}"/>
    <cellStyle name="Normal 10 5 4 4 2" xfId="20280" xr:uid="{A45FED81-8AC5-4A4D-8BA5-8ACB840DBA24}"/>
    <cellStyle name="Normal 10 5 4 5" xfId="25253" xr:uid="{DBCE128B-EBEA-4765-80DA-9FE8CE887D48}"/>
    <cellStyle name="Normal 10 5 4 6" xfId="13709" xr:uid="{4B3B0431-6A07-499A-8ECB-CC76A8A14B52}"/>
    <cellStyle name="Normal 10 5 5" xfId="3497" xr:uid="{00000000-0005-0000-0000-000046030000}"/>
    <cellStyle name="Normal 10 5 5 2" xfId="6180" xr:uid="{3EE44B72-F8E5-4160-80F8-481133049DBB}"/>
    <cellStyle name="Normal 10 5 5 2 2" xfId="27527" xr:uid="{E755CE84-82F2-4CBB-AC10-7ED009742858}"/>
    <cellStyle name="Normal 10 5 5 2 3" xfId="15505" xr:uid="{11362739-3D13-40BF-9520-E8030ABCBF16}"/>
    <cellStyle name="Normal 10 5 5 3" xfId="8017" xr:uid="{90303D01-059A-4730-8DDC-5249E2417C86}"/>
    <cellStyle name="Normal 10 5 5 3 2" xfId="18338" xr:uid="{E65E4BD4-7994-4CD2-9E42-E5DE4844BF67}"/>
    <cellStyle name="Normal 10 5 5 4" xfId="10791" xr:uid="{E81307B5-B44F-4BEF-97D6-14FD57AC81B6}"/>
    <cellStyle name="Normal 10 5 5 4 2" xfId="21171" xr:uid="{AAF49D78-3E65-4959-949D-F1789803F27D}"/>
    <cellStyle name="Normal 10 5 5 5" xfId="23013" xr:uid="{E6813ECA-BAEE-4BC0-A1D3-6641A988195A}"/>
    <cellStyle name="Normal 10 5 5 6" xfId="13221" xr:uid="{026D1B7A-1E06-4BB7-A29B-CCD1B6525B86}"/>
    <cellStyle name="Normal 10 5 6" xfId="3289" xr:uid="{00000000-0005-0000-0000-000040030000}"/>
    <cellStyle name="Normal 10 5 6 2" xfId="7807" xr:uid="{77E1E488-B015-48B5-9E90-D151B42F22C9}"/>
    <cellStyle name="Normal 10 5 6 2 2" xfId="28980" xr:uid="{64FF57A6-4D28-4C20-BCD3-DD3B8AA69CC6}"/>
    <cellStyle name="Normal 10 5 6 2 3" xfId="18128" xr:uid="{8DBE665F-9B5D-415B-9D54-7AC609256019}"/>
    <cellStyle name="Normal 10 5 6 3" xfId="10581" xr:uid="{96C1D9B8-AF32-45D5-A443-CB951DBFBD21}"/>
    <cellStyle name="Normal 10 5 6 3 2" xfId="20961" xr:uid="{06573D42-3B46-4D15-8683-5DB8C8095C01}"/>
    <cellStyle name="Normal 10 5 6 4" xfId="23525" xr:uid="{2262CFA6-B6B3-443E-AA90-45612D50622C}"/>
    <cellStyle name="Normal 10 5 6 5" xfId="15295" xr:uid="{215EC7ED-E0C6-4A9D-B303-1DA3D6D367BF}"/>
    <cellStyle name="Normal 10 5 7" xfId="4336" xr:uid="{4C67C42D-64FF-47F6-9BEB-1FF9614FE5AD}"/>
    <cellStyle name="Normal 10 5 7 2" xfId="9110" xr:uid="{EE24FA4F-3907-426A-869B-459C605863A7}"/>
    <cellStyle name="Normal 10 5 7 2 2" xfId="19434" xr:uid="{6CAD0479-25BD-4E3A-937D-7CF407774D71}"/>
    <cellStyle name="Normal 10 5 7 3" xfId="11887" xr:uid="{E9D1BB32-978E-488A-A3F0-606B3D1B51BB}"/>
    <cellStyle name="Normal 10 5 7 3 2" xfId="22267" xr:uid="{7843FC5A-B0EE-4283-93F0-20D56542F2B5}"/>
    <cellStyle name="Normal 10 5 7 4" xfId="27520" xr:uid="{F0A9D02D-D66D-4864-B5B1-73A59B08916A}"/>
    <cellStyle name="Normal 10 5 7 5" xfId="16601" xr:uid="{2F4DB18A-3185-4B3F-A7F6-30EE69D05228}"/>
    <cellStyle name="Normal 10 5 8" xfId="5510" xr:uid="{979B7659-C2CA-40F4-8571-88DF3AC4F5EC}"/>
    <cellStyle name="Normal 10 5 8 2" xfId="14610" xr:uid="{A4B3B08C-4227-482D-BA08-5C58E190157A}"/>
    <cellStyle name="Normal 10 5 9" xfId="7124" xr:uid="{DC9E6D8B-D767-465E-B33D-233FE249796A}"/>
    <cellStyle name="Normal 10 5 9 2" xfId="17443" xr:uid="{41604AFE-F3EA-4A42-8602-6E3B46987351}"/>
    <cellStyle name="Normal 10 6" xfId="454" xr:uid="{00000000-0005-0000-0000-0000C3030000}"/>
    <cellStyle name="Normal 10 6 10" xfId="9901" xr:uid="{DFE39B64-2B90-4225-B8B4-C147D0BC1DCC}"/>
    <cellStyle name="Normal 10 6 10 2" xfId="20281" xr:uid="{0E334603-A563-4B0A-8285-95285855FD1C}"/>
    <cellStyle name="Normal 10 6 11" xfId="23040" xr:uid="{F55D9637-184B-46C8-A66E-811DF80B96B7}"/>
    <cellStyle name="Normal 10 6 12" xfId="12854" xr:uid="{CA613CF1-9318-4A68-9879-A95DB47FFC17}"/>
    <cellStyle name="Normal 10 6 2" xfId="455" xr:uid="{00000000-0005-0000-0000-0000C4030000}"/>
    <cellStyle name="Normal 10 6 2 2" xfId="1137" xr:uid="{00000000-0005-0000-0000-0000C5030000}"/>
    <cellStyle name="Normal 10 6 2 2 2" xfId="5517" xr:uid="{5F8D0914-1A72-4113-BB6B-083DBAD2F9CE}"/>
    <cellStyle name="Normal 10 6 2 2 2 2" xfId="24007" xr:uid="{E10D0D5C-1920-4F0D-BC6C-784715F34240}"/>
    <cellStyle name="Normal 10 6 2 2 2 3" xfId="26504" xr:uid="{5F9080DC-D345-4465-BB3F-6FA40C255286}"/>
    <cellStyle name="Normal 10 6 2 2 2 4" xfId="14617" xr:uid="{822BF65D-BB96-4037-A426-EF7A459CFE53}"/>
    <cellStyle name="Normal 10 6 2 2 3" xfId="7131" xr:uid="{C8D9A49E-969B-415B-AA4E-C863BF270A14}"/>
    <cellStyle name="Normal 10 6 2 2 3 2" xfId="27812" xr:uid="{BE17996A-6CF7-44E3-BE78-7BFF3BD00793}"/>
    <cellStyle name="Normal 10 6 2 2 3 3" xfId="26888" xr:uid="{957764F0-296A-4FC3-8A8E-8BE3AD89E16A}"/>
    <cellStyle name="Normal 10 6 2 2 3 4" xfId="17450" xr:uid="{88EDBAD8-F090-4A39-9649-6CE047373BFF}"/>
    <cellStyle name="Normal 10 6 2 2 4" xfId="9903" xr:uid="{BC710F6B-E9E8-46F3-918D-22F6D219E7AE}"/>
    <cellStyle name="Normal 10 6 2 2 4 2" xfId="29613" xr:uid="{344B1E4E-57CD-43DA-8A96-8C0BF8464AF1}"/>
    <cellStyle name="Normal 10 6 2 2 4 3" xfId="20283" xr:uid="{F10BA30D-A3F9-45C7-BB72-94E4061A09FF}"/>
    <cellStyle name="Normal 10 6 2 2 5" xfId="23819" xr:uid="{6F77C1E7-9D71-411C-9DD4-1F901DA9DD1C}"/>
    <cellStyle name="Normal 10 6 2 2 6" xfId="13982" xr:uid="{F72DB6DA-3D0A-47B3-BC77-B41EFC2D73E7}"/>
    <cellStyle name="Normal 10 6 2 3" xfId="3658" xr:uid="{00000000-0005-0000-0000-00004A030000}"/>
    <cellStyle name="Normal 10 6 2 3 2" xfId="6312" xr:uid="{45BF68D5-0B88-4BC8-BA3C-323F808A8DE1}"/>
    <cellStyle name="Normal 10 6 2 3 2 2" xfId="28153" xr:uid="{FF63B3C1-F702-4BF9-A40E-21DA73A767BB}"/>
    <cellStyle name="Normal 10 6 2 3 2 3" xfId="15696" xr:uid="{D7CEB928-23FD-44BB-91DB-59271EE0F26A}"/>
    <cellStyle name="Normal 10 6 2 3 3" xfId="8208" xr:uid="{11D5AF29-17E7-4CCD-9F34-7D869CCDC232}"/>
    <cellStyle name="Normal 10 6 2 3 3 2" xfId="18529" xr:uid="{E80E6136-E38C-4A66-8E7A-3F1E2A21BD57}"/>
    <cellStyle name="Normal 10 6 2 3 4" xfId="10982" xr:uid="{3C57B45D-E54B-457B-A4F4-C9CAD40652A3}"/>
    <cellStyle name="Normal 10 6 2 3 4 2" xfId="21362" xr:uid="{8AC954D3-A4B9-4D25-85DB-D6B7D85A7EE5}"/>
    <cellStyle name="Normal 10 6 2 3 5" xfId="25561" xr:uid="{1F571534-D2C3-447E-A7EE-03C4A3345FC2}"/>
    <cellStyle name="Normal 10 6 2 3 6" xfId="13447" xr:uid="{FCE2E0E7-AAB8-48F0-ABF1-6BF03BD191EC}"/>
    <cellStyle name="Normal 10 6 2 4" xfId="4576" xr:uid="{8DADE7F2-5BF7-44A2-AC88-84F3A2A4B2C5}"/>
    <cellStyle name="Normal 10 6 2 4 2" xfId="9292" xr:uid="{49541E2F-32F2-41AB-9C79-646A1E3D73BE}"/>
    <cellStyle name="Normal 10 6 2 4 2 2" xfId="29270" xr:uid="{75E62ABE-A141-43DD-A61D-6B5DD2A76076}"/>
    <cellStyle name="Normal 10 6 2 4 2 3" xfId="19616" xr:uid="{2C6B2A0C-ECC9-4C29-A131-FF17EA46089F}"/>
    <cellStyle name="Normal 10 6 2 4 3" xfId="12069" xr:uid="{9E45EFC7-A020-4C6F-9002-1113DD4CDD51}"/>
    <cellStyle name="Normal 10 6 2 4 3 2" xfId="22449" xr:uid="{991A25EB-07B4-499D-A6D4-9C68792BFD9F}"/>
    <cellStyle name="Normal 10 6 2 4 4" xfId="25337" xr:uid="{38688A0E-053A-4C96-A2F9-B29E1C1A3992}"/>
    <cellStyle name="Normal 10 6 2 4 5" xfId="16783" xr:uid="{06742AD3-5C2C-4D02-AD65-5448DCBE75BE}"/>
    <cellStyle name="Normal 10 6 2 5" xfId="5516" xr:uid="{0CCA2E14-D480-452C-9064-88861178EFE2}"/>
    <cellStyle name="Normal 10 6 2 5 2" xfId="26806" xr:uid="{811F821E-E5CA-4E09-BB1F-3E2AD3D8D681}"/>
    <cellStyle name="Normal 10 6 2 5 3" xfId="14616" xr:uid="{B201A4E3-42E1-4425-BBE2-AC997855C8FF}"/>
    <cellStyle name="Normal 10 6 2 6" xfId="7130" xr:uid="{2043E2A2-B01B-446E-A08A-C02D35E20EFC}"/>
    <cellStyle name="Normal 10 6 2 6 2" xfId="17449" xr:uid="{789E95AE-9658-4F73-873A-9BD8438D0B4E}"/>
    <cellStyle name="Normal 10 6 2 7" xfId="9902" xr:uid="{4835866B-6434-4065-8F54-238915EB4E76}"/>
    <cellStyle name="Normal 10 6 2 7 2" xfId="20282" xr:uid="{601B82E6-4DFD-406D-B4B5-E100A2F318EE}"/>
    <cellStyle name="Normal 10 6 2 8" xfId="24378" xr:uid="{2E3A889C-5781-4105-84D5-48D2632681EF}"/>
    <cellStyle name="Normal 10 6 2 9" xfId="13012" xr:uid="{27AAFD79-18D2-4EB7-8BF9-972C2D769762}"/>
    <cellStyle name="Normal 10 6 3" xfId="1136" xr:uid="{00000000-0005-0000-0000-0000C6030000}"/>
    <cellStyle name="Normal 10 6 3 2" xfId="4874" xr:uid="{443E45E6-C447-49D5-9FA9-E21EEF048780}"/>
    <cellStyle name="Normal 10 6 3 2 2" xfId="9548" xr:uid="{7B0FFFC7-B846-4008-AF05-7E5FDF197492}"/>
    <cellStyle name="Normal 10 6 3 2 2 2" xfId="29463" xr:uid="{8EE37A64-B21E-4F99-B90E-00B9B231C8E2}"/>
    <cellStyle name="Normal 10 6 3 2 2 3" xfId="19915" xr:uid="{B4153581-BC39-4D03-BB8A-0C232A1651DB}"/>
    <cellStyle name="Normal 10 6 3 2 3" xfId="12368" xr:uid="{97808EF9-0093-402C-9800-537F0985C1FD}"/>
    <cellStyle name="Normal 10 6 3 2 3 2" xfId="22748" xr:uid="{AF71BC85-8943-4E9C-B1DE-5A265C4F8D9B}"/>
    <cellStyle name="Normal 10 6 3 2 4" xfId="25138" xr:uid="{E0D66BCB-50E6-4BFD-89F5-4A5508CBC06E}"/>
    <cellStyle name="Normal 10 6 3 2 5" xfId="17082" xr:uid="{620624A3-95E2-45E3-AE3F-CB83198342C8}"/>
    <cellStyle name="Normal 10 6 3 3" xfId="5518" xr:uid="{AB80126A-2379-4636-9516-FB17DD2D072E}"/>
    <cellStyle name="Normal 10 6 3 3 2" xfId="27015" xr:uid="{A0353889-1A6C-40D5-9BD3-E75C8DF95FF7}"/>
    <cellStyle name="Normal 10 6 3 3 3" xfId="26637" xr:uid="{8D26C081-EB61-499E-A28E-24F3EE14F2FA}"/>
    <cellStyle name="Normal 10 6 3 3 4" xfId="14618" xr:uid="{E99B455E-6F12-44B9-B79C-B151FD8838E7}"/>
    <cellStyle name="Normal 10 6 3 4" xfId="7132" xr:uid="{17D78BB0-6C11-4FF8-B9BD-CA32CCD615CD}"/>
    <cellStyle name="Normal 10 6 3 4 2" xfId="28745" xr:uid="{310A51E4-1F5F-4197-B993-7072B6B85B77}"/>
    <cellStyle name="Normal 10 6 3 4 3" xfId="27982" xr:uid="{209B069A-858E-4F72-9BFA-3B4829918F01}"/>
    <cellStyle name="Normal 10 6 3 4 4" xfId="17451" xr:uid="{B93A0618-D801-4671-809E-4501E9D6D738}"/>
    <cellStyle name="Normal 10 6 3 5" xfId="9904" xr:uid="{EE310711-0C26-4D85-A57F-BE464793556F}"/>
    <cellStyle name="Normal 10 6 3 5 2" xfId="29614" xr:uid="{4443F888-28DF-42A3-958F-818CF583A945}"/>
    <cellStyle name="Normal 10 6 3 5 3" xfId="20284" xr:uid="{78DFE1D0-B74F-4EF8-B89F-02916E28DEE0}"/>
    <cellStyle name="Normal 10 6 3 6" xfId="24052" xr:uid="{815D501A-45DD-43B5-B197-64C3975840EE}"/>
    <cellStyle name="Normal 10 6 3 7" xfId="13983" xr:uid="{6A4E779C-5F61-42E0-A065-5085B366CF20}"/>
    <cellStyle name="Normal 10 6 4" xfId="1680" xr:uid="{00000000-0005-0000-0000-0000C7030000}"/>
    <cellStyle name="Normal 10 6 4 2" xfId="5519" xr:uid="{3633E79D-B1CA-4DCD-AB7C-0C0B76021F34}"/>
    <cellStyle name="Normal 10 6 4 2 2" xfId="25882" xr:uid="{C46B58F1-9743-40CD-AC79-24EED2EFEE64}"/>
    <cellStyle name="Normal 10 6 4 2 3" xfId="27203" xr:uid="{3A39792D-5F52-4E7E-BB8E-E66F39115BE0}"/>
    <cellStyle name="Normal 10 6 4 2 4" xfId="14619" xr:uid="{81D5C867-833C-49D1-9188-74424F6620C9}"/>
    <cellStyle name="Normal 10 6 4 3" xfId="7133" xr:uid="{99ED6856-A9A7-4E14-9020-AA71F6B60ADC}"/>
    <cellStyle name="Normal 10 6 4 3 2" xfId="27299" xr:uid="{EE4DF172-6648-45CA-847A-D99BFDA543FB}"/>
    <cellStyle name="Normal 10 6 4 3 3" xfId="17452" xr:uid="{456CCC0A-93D2-4237-8AED-522000766157}"/>
    <cellStyle name="Normal 10 6 4 4" xfId="9905" xr:uid="{66941E48-3DB2-468E-A3B9-BDDE9C5B26F6}"/>
    <cellStyle name="Normal 10 6 4 4 2" xfId="20285" xr:uid="{BF339F9A-571A-44DB-B67C-3003985032D2}"/>
    <cellStyle name="Normal 10 6 4 5" xfId="23941" xr:uid="{0A26299E-8529-4192-AD60-9B2C035A41C4}"/>
    <cellStyle name="Normal 10 6 4 6" xfId="13710" xr:uid="{CC9561B0-6BB4-45BB-8D08-325E676A795D}"/>
    <cellStyle name="Normal 10 6 5" xfId="3558" xr:uid="{00000000-0005-0000-0000-00004D030000}"/>
    <cellStyle name="Normal 10 6 5 2" xfId="6230" xr:uid="{DFFDCA24-98FC-458A-8968-4A74497AF28A}"/>
    <cellStyle name="Normal 10 6 5 2 2" xfId="26875" xr:uid="{B30AA735-E6CD-4900-BE7E-3DA426D7BBF9}"/>
    <cellStyle name="Normal 10 6 5 2 3" xfId="15568" xr:uid="{02B5F397-B975-4C94-A0EE-4AD67F912957}"/>
    <cellStyle name="Normal 10 6 5 3" xfId="8080" xr:uid="{C7C41546-2728-47C3-B3E1-DDEF6A508B60}"/>
    <cellStyle name="Normal 10 6 5 3 2" xfId="18401" xr:uid="{F4E5FEBE-12BC-4AE1-A330-E3A8205D165B}"/>
    <cellStyle name="Normal 10 6 5 4" xfId="10854" xr:uid="{2106F704-8114-4FFA-B4CC-C0390AE623A8}"/>
    <cellStyle name="Normal 10 6 5 4 2" xfId="21234" xr:uid="{F89B14D6-D1F4-40F6-A717-FF3DB24E5B0D}"/>
    <cellStyle name="Normal 10 6 5 5" xfId="23711" xr:uid="{CD4A4C40-EB96-4580-AE6F-C246DE20F023}"/>
    <cellStyle name="Normal 10 6 5 6" xfId="13284" xr:uid="{25B9064C-DB97-4E41-87B5-B5D4A1446F7E}"/>
    <cellStyle name="Normal 10 6 6" xfId="3290" xr:uid="{00000000-0005-0000-0000-000047030000}"/>
    <cellStyle name="Normal 10 6 6 2" xfId="7808" xr:uid="{577FA5F6-2617-4055-9059-A1E890C0D378}"/>
    <cellStyle name="Normal 10 6 6 2 2" xfId="27033" xr:uid="{2F220B5A-EB70-4030-A5B7-5B635F829185}"/>
    <cellStyle name="Normal 10 6 6 2 3" xfId="18129" xr:uid="{2519DCAF-EB48-4D4E-8644-D2C61D8E468D}"/>
    <cellStyle name="Normal 10 6 6 3" xfId="10582" xr:uid="{AE2A7A25-EF96-499B-9BB9-70CE86D4E296}"/>
    <cellStyle name="Normal 10 6 6 3 2" xfId="20962" xr:uid="{ED315703-CA5E-4CDE-8B83-7C5D08ED0B22}"/>
    <cellStyle name="Normal 10 6 6 4" xfId="25073" xr:uid="{24799E1E-2481-4A1F-9BBC-B0A8432D282C}"/>
    <cellStyle name="Normal 10 6 6 5" xfId="15296" xr:uid="{5BAE503D-C3D3-4A4B-9784-B0E3A2548449}"/>
    <cellStyle name="Normal 10 6 7" xfId="4337" xr:uid="{DE0A2068-0923-40FE-9920-B5F7E0117347}"/>
    <cellStyle name="Normal 10 6 7 2" xfId="9111" xr:uid="{7085C2B6-8021-4007-AF1C-4742B460D349}"/>
    <cellStyle name="Normal 10 6 7 2 2" xfId="19435" xr:uid="{282F4EF0-0DB6-43AE-AD05-8DAA70B60A77}"/>
    <cellStyle name="Normal 10 6 7 3" xfId="11888" xr:uid="{D385B68B-0443-4DCE-BDF0-D805C530A19F}"/>
    <cellStyle name="Normal 10 6 7 3 2" xfId="22268" xr:uid="{93FFE05C-1992-4EC9-9142-B6986EBB5876}"/>
    <cellStyle name="Normal 10 6 7 4" xfId="27233" xr:uid="{64D6BD08-F205-4B9E-84A9-D80F123DC39B}"/>
    <cellStyle name="Normal 10 6 7 5" xfId="16602" xr:uid="{C5FE7C33-CD7B-4B40-9768-231C3472772F}"/>
    <cellStyle name="Normal 10 6 8" xfId="5515" xr:uid="{BD8E78E3-7CFF-4575-8CA5-906EC3E54D10}"/>
    <cellStyle name="Normal 10 6 8 2" xfId="14615" xr:uid="{488AB1F0-ED74-4D88-826C-5EBE48B4B347}"/>
    <cellStyle name="Normal 10 6 9" xfId="7129" xr:uid="{30303B3A-2FA3-450D-AFAF-49AF78D46F6B}"/>
    <cellStyle name="Normal 10 6 9 2" xfId="17448" xr:uid="{3970F894-9EFD-4CBB-828A-71F7A6C09637}"/>
    <cellStyle name="Normal 10 7" xfId="456" xr:uid="{00000000-0005-0000-0000-0000C8030000}"/>
    <cellStyle name="Normal 10 7 10" xfId="12855" xr:uid="{5672E70E-E0CC-4730-A733-7245AC48A4B5}"/>
    <cellStyle name="Normal 10 7 2" xfId="457" xr:uid="{00000000-0005-0000-0000-0000C9030000}"/>
    <cellStyle name="Normal 10 7 2 2" xfId="1139" xr:uid="{00000000-0005-0000-0000-0000CA030000}"/>
    <cellStyle name="Normal 10 7 2 2 2" xfId="6462" xr:uid="{CF65E040-AB62-47F7-965B-7AA15FE77645}"/>
    <cellStyle name="Normal 10 7 2 2 2 2" xfId="27535" xr:uid="{8A24052B-F960-4FC2-9A39-014BE452009E}"/>
    <cellStyle name="Normal 10 7 2 2 2 3" xfId="26687" xr:uid="{94633107-6230-4F09-8BF6-D24A3B485051}"/>
    <cellStyle name="Normal 10 7 2 2 2 4" xfId="15871" xr:uid="{14E20A1B-35D1-444C-B190-58E67979E0A6}"/>
    <cellStyle name="Normal 10 7 2 2 3" xfId="8383" xr:uid="{616CDDA4-3AD6-449F-BAE4-3015551DD95F}"/>
    <cellStyle name="Normal 10 7 2 2 3 2" xfId="28702" xr:uid="{939750E5-CF02-46A2-BF93-17391A3F4A5C}"/>
    <cellStyle name="Normal 10 7 2 2 3 3" xfId="18704" xr:uid="{2A6821ED-EEE8-4C8C-A825-3DDDFBA6F445}"/>
    <cellStyle name="Normal 10 7 2 2 4" xfId="11157" xr:uid="{3FDFACCF-6211-47F7-B0BD-DADBD9E210C4}"/>
    <cellStyle name="Normal 10 7 2 2 4 2" xfId="21537" xr:uid="{9EBC2C3A-D2DB-49D1-88EA-F8F701D51E9C}"/>
    <cellStyle name="Normal 10 7 2 2 5" xfId="25167" xr:uid="{2581998F-57CF-436F-8744-1FE5663A6FE7}"/>
    <cellStyle name="Normal 10 7 2 2 6" xfId="13711" xr:uid="{E58729A0-1A05-4560-8638-611A636BD971}"/>
    <cellStyle name="Normal 10 7 2 3" xfId="5521" xr:uid="{FE6CA44F-D903-41C9-945D-4A3F60A7DF1D}"/>
    <cellStyle name="Normal 10 7 2 3 2" xfId="25470" xr:uid="{1F425C1A-5CA9-44BC-9D9C-DE7374A4A71D}"/>
    <cellStyle name="Normal 10 7 2 3 3" xfId="28949" xr:uid="{E3CEDFB9-4D30-47DF-8B6B-5593FD251463}"/>
    <cellStyle name="Normal 10 7 2 3 4" xfId="14621" xr:uid="{27C56846-D6E3-42CA-A5F0-657D9BBAE682}"/>
    <cellStyle name="Normal 10 7 2 4" xfId="7135" xr:uid="{BE67A362-AEA8-44C1-AA03-D9D2EFD5BA2A}"/>
    <cellStyle name="Normal 10 7 2 4 2" xfId="28549" xr:uid="{2A5D999C-4C59-4B1B-A452-1D0EB4F1EBA0}"/>
    <cellStyle name="Normal 10 7 2 4 3" xfId="27785" xr:uid="{65381503-93CD-4E24-9EDA-6B3D6B3CEB9D}"/>
    <cellStyle name="Normal 10 7 2 4 4" xfId="17454" xr:uid="{73B6A425-0923-4DA9-A293-340D280C7EA9}"/>
    <cellStyle name="Normal 10 7 2 5" xfId="9907" xr:uid="{8AEBD337-63F2-44C3-B20A-4DB32F0BB961}"/>
    <cellStyle name="Normal 10 7 2 5 2" xfId="29615" xr:uid="{F435C766-DB9B-4EE1-8EA6-F259A5D08D33}"/>
    <cellStyle name="Normal 10 7 2 5 3" xfId="20287" xr:uid="{75CAB5AD-D86E-4AFA-B9F0-6E02B0771418}"/>
    <cellStyle name="Normal 10 7 2 6" xfId="23090" xr:uid="{633A4FEF-0C42-46D0-8906-2596EC65EC8B}"/>
    <cellStyle name="Normal 10 7 2 7" xfId="13013" xr:uid="{2D13B57B-6699-4F54-982A-10F734638084}"/>
    <cellStyle name="Normal 10 7 3" xfId="1138" xr:uid="{00000000-0005-0000-0000-0000CB030000}"/>
    <cellStyle name="Normal 10 7 3 2" xfId="5522" xr:uid="{BE9225D8-E394-47F9-82B6-C504D778F089}"/>
    <cellStyle name="Normal 10 7 3 2 2" xfId="26892" xr:uid="{F2516C5B-C806-4B85-8506-DAD66A8B5E0A}"/>
    <cellStyle name="Normal 10 7 3 2 3" xfId="26490" xr:uid="{81E95D68-895F-4D46-97EC-79A55CD365B1}"/>
    <cellStyle name="Normal 10 7 3 2 4" xfId="14622" xr:uid="{2716F307-5643-42E9-9E43-7F808B5F31D9}"/>
    <cellStyle name="Normal 10 7 3 3" xfId="7136" xr:uid="{00F120FE-CC50-4B1F-A0C2-F9FE3EA11C1B}"/>
    <cellStyle name="Normal 10 7 3 3 2" xfId="27001" xr:uid="{854FAC12-417A-4C6B-92BA-ADCF92E936C8}"/>
    <cellStyle name="Normal 10 7 3 3 3" xfId="26822" xr:uid="{8998B015-E8AA-4C8A-8D17-39FE035003DE}"/>
    <cellStyle name="Normal 10 7 3 3 4" xfId="17455" xr:uid="{5435EFC3-AAC8-4E1D-BEBC-6EECCC54A2F7}"/>
    <cellStyle name="Normal 10 7 3 4" xfId="9908" xr:uid="{853636F5-D467-49C5-ADAF-F0DF6723ABBA}"/>
    <cellStyle name="Normal 10 7 3 4 2" xfId="29616" xr:uid="{02230BDD-53A3-4B92-B20E-E261FA705685}"/>
    <cellStyle name="Normal 10 7 3 4 3" xfId="20288" xr:uid="{7461580B-0FD8-488D-8D79-609DAD6FE29A}"/>
    <cellStyle name="Normal 10 7 3 5" xfId="23181" xr:uid="{D3197EFF-DD1B-431D-AA8A-82DE611C5C6D}"/>
    <cellStyle name="Normal 10 7 3 6" xfId="13448" xr:uid="{A9860408-BF5C-481A-9AD8-0A579DCDF8F9}"/>
    <cellStyle name="Normal 10 7 4" xfId="3291" xr:uid="{00000000-0005-0000-0000-00004E030000}"/>
    <cellStyle name="Normal 10 7 4 2" xfId="7809" xr:uid="{71973544-162B-4B46-8D18-4F65F0921DEA}"/>
    <cellStyle name="Normal 10 7 4 2 2" xfId="28398" xr:uid="{ABC4B17D-47F9-41FD-B62D-68699A4094B5}"/>
    <cellStyle name="Normal 10 7 4 2 3" xfId="18130" xr:uid="{EEACEFB2-4680-4FF0-9A24-4DAF3C298CAF}"/>
    <cellStyle name="Normal 10 7 4 3" xfId="10583" xr:uid="{7BB96917-E689-4E39-92E7-06ACB11030D2}"/>
    <cellStyle name="Normal 10 7 4 3 2" xfId="20963" xr:uid="{2BD8F5C2-8684-4543-AEFD-D0261397D1CE}"/>
    <cellStyle name="Normal 10 7 4 4" xfId="23697" xr:uid="{53843824-5246-49DB-83D5-ACAE4D47083B}"/>
    <cellStyle name="Normal 10 7 4 5" xfId="15297" xr:uid="{4A18E939-E8F9-4DF4-B10A-C6DD9ECEC5B1}"/>
    <cellStyle name="Normal 10 7 5" xfId="4338" xr:uid="{0CEB742C-1F23-4FE5-A023-CE6F0C382178}"/>
    <cellStyle name="Normal 10 7 5 2" xfId="9112" xr:uid="{DAB38CF0-8F58-4B92-B3B5-9F202F1CF8A4}"/>
    <cellStyle name="Normal 10 7 5 2 2" xfId="29219" xr:uid="{0863B527-9116-4BFB-9C32-43E552EF3722}"/>
    <cellStyle name="Normal 10 7 5 2 3" xfId="19436" xr:uid="{30AD093F-E629-418C-87F9-617577CCC8F4}"/>
    <cellStyle name="Normal 10 7 5 3" xfId="11889" xr:uid="{EF4E6933-02D6-48DA-ABF5-09E86F1405EA}"/>
    <cellStyle name="Normal 10 7 5 3 2" xfId="22269" xr:uid="{9F27D63E-ECF0-41E0-A67D-405F9DF89EEF}"/>
    <cellStyle name="Normal 10 7 5 4" xfId="25951" xr:uid="{058D75F8-0B7B-4F32-A628-440F50F97FA7}"/>
    <cellStyle name="Normal 10 7 5 5" xfId="16603" xr:uid="{81533161-3130-4EE3-B624-BB192B34CE0B}"/>
    <cellStyle name="Normal 10 7 6" xfId="5520" xr:uid="{502FA968-1F2D-46F8-A601-0974955A54FF}"/>
    <cellStyle name="Normal 10 7 6 2" xfId="26563" xr:uid="{DAC1338F-01BC-4A60-B508-CA377D18B599}"/>
    <cellStyle name="Normal 10 7 6 3" xfId="27415" xr:uid="{86575428-964D-4A7F-B937-74A2E12E43CF}"/>
    <cellStyle name="Normal 10 7 6 4" xfId="14620" xr:uid="{1DF765D5-4AB5-4703-B1F8-D92C0940DB64}"/>
    <cellStyle name="Normal 10 7 7" xfId="7134" xr:uid="{2DC5CB68-02D8-4EFC-ADA3-540E487A7A23}"/>
    <cellStyle name="Normal 10 7 7 2" xfId="27703" xr:uid="{48CF65C1-3C17-499C-B365-493544D6A088}"/>
    <cellStyle name="Normal 10 7 7 3" xfId="17453" xr:uid="{63D9D41D-8A04-42C0-B5D0-90EA8D94C30C}"/>
    <cellStyle name="Normal 10 7 8" xfId="9906" xr:uid="{ADF54493-0464-4C9B-AD0B-0238C461404D}"/>
    <cellStyle name="Normal 10 7 8 2" xfId="20286" xr:uid="{00424677-AB17-4A98-A6C5-FE7AAE4D418E}"/>
    <cellStyle name="Normal 10 7 9" xfId="23205" xr:uid="{6C232376-2084-4617-9D46-19ED900B3978}"/>
    <cellStyle name="Normal 10 8" xfId="458" xr:uid="{00000000-0005-0000-0000-0000CC030000}"/>
    <cellStyle name="Normal 10 8 10" xfId="12856" xr:uid="{FCEE8159-ED29-4B1F-8395-BF7F9054DA73}"/>
    <cellStyle name="Normal 10 8 2" xfId="459" xr:uid="{00000000-0005-0000-0000-0000CD030000}"/>
    <cellStyle name="Normal 10 8 2 2" xfId="1141" xr:uid="{00000000-0005-0000-0000-0000CE030000}"/>
    <cellStyle name="Normal 10 8 2 2 2" xfId="6463" xr:uid="{56F733B0-64D7-41C7-94E4-99547B37A330}"/>
    <cellStyle name="Normal 10 8 2 2 2 2" xfId="28650" xr:uid="{B93A4899-9E46-4FDE-820A-BDF1E162D759}"/>
    <cellStyle name="Normal 10 8 2 2 2 3" xfId="27318" xr:uid="{FA521D10-11AC-4878-AD85-DFA6DD01DFEE}"/>
    <cellStyle name="Normal 10 8 2 2 2 4" xfId="15872" xr:uid="{DFE3F54F-5575-4531-8C7E-45409FD34BEF}"/>
    <cellStyle name="Normal 10 8 2 2 3" xfId="8384" xr:uid="{F7D187EF-C9F5-45AB-8555-D437566ECFD3}"/>
    <cellStyle name="Normal 10 8 2 2 3 2" xfId="26242" xr:uid="{B97776CC-7583-47B5-AEB4-A2CC687318A2}"/>
    <cellStyle name="Normal 10 8 2 2 3 3" xfId="18705" xr:uid="{542B51BF-EF28-4DAE-B7E6-092830AC7640}"/>
    <cellStyle name="Normal 10 8 2 2 4" xfId="11158" xr:uid="{5E1C513A-06B2-4E23-A786-B00DCA657956}"/>
    <cellStyle name="Normal 10 8 2 2 4 2" xfId="21538" xr:uid="{0CAC9277-3C39-4BF4-BCFE-8D7F916BB2A4}"/>
    <cellStyle name="Normal 10 8 2 2 5" xfId="25132" xr:uid="{724A369F-E563-4BB2-AC52-A5DCED9DB8A8}"/>
    <cellStyle name="Normal 10 8 2 2 6" xfId="13712" xr:uid="{F6252EEF-33FD-41CF-9709-68857D7FFC1C}"/>
    <cellStyle name="Normal 10 8 2 3" xfId="5524" xr:uid="{588C131E-1E57-419D-9959-8A6416201326}"/>
    <cellStyle name="Normal 10 8 2 3 2" xfId="25042" xr:uid="{B69666E6-87E9-4DC3-BD01-4FB64C95473E}"/>
    <cellStyle name="Normal 10 8 2 3 3" xfId="28417" xr:uid="{C7FE82E9-74EF-4BAA-8023-39716F978989}"/>
    <cellStyle name="Normal 10 8 2 3 4" xfId="14624" xr:uid="{2137E1BB-D03F-48A7-A636-B804EA12DBA3}"/>
    <cellStyle name="Normal 10 8 2 4" xfId="7138" xr:uid="{F2BA37D6-57DE-49F9-A579-581D2EAC14C3}"/>
    <cellStyle name="Normal 10 8 2 4 2" xfId="28626" xr:uid="{CD88154A-278A-4EDC-A508-A0885816EA98}"/>
    <cellStyle name="Normal 10 8 2 4 3" xfId="26908" xr:uid="{4C99E184-4048-4B2E-AE8F-FEFB33FAF5FF}"/>
    <cellStyle name="Normal 10 8 2 4 4" xfId="17457" xr:uid="{A42D21DD-60E2-4A72-B9D0-71C3CA7AA191}"/>
    <cellStyle name="Normal 10 8 2 5" xfId="9910" xr:uid="{7C30A869-240A-4B97-8A1A-85F1116D80E1}"/>
    <cellStyle name="Normal 10 8 2 5 2" xfId="29617" xr:uid="{AB230E85-C9D2-4C70-8547-8A488CB05F25}"/>
    <cellStyle name="Normal 10 8 2 5 3" xfId="20290" xr:uid="{2707FD41-D592-4633-B642-588F5F8DED4A}"/>
    <cellStyle name="Normal 10 8 2 6" xfId="24944" xr:uid="{4E07B351-DBAA-4DE8-9A1A-231ACD9EBA82}"/>
    <cellStyle name="Normal 10 8 2 7" xfId="13014" xr:uid="{FB104011-4865-4A53-A5A6-3E23ABA92587}"/>
    <cellStyle name="Normal 10 8 3" xfId="1140" xr:uid="{00000000-0005-0000-0000-0000CF030000}"/>
    <cellStyle name="Normal 10 8 3 2" xfId="5525" xr:uid="{2F236C64-8E97-4816-8D36-42705CA786F5}"/>
    <cellStyle name="Normal 10 8 3 2 2" xfId="26784" xr:uid="{E612D4F8-5C97-4C4A-B843-DEC70826938C}"/>
    <cellStyle name="Normal 10 8 3 2 3" xfId="27825" xr:uid="{E603EDD9-5A02-4873-8563-0D1A41ECEA3A}"/>
    <cellStyle name="Normal 10 8 3 2 4" xfId="14625" xr:uid="{19265193-F45A-48BF-912D-DF8694E60621}"/>
    <cellStyle name="Normal 10 8 3 3" xfId="7139" xr:uid="{44233DD1-FC54-42AC-B2DC-740E2226BB4B}"/>
    <cellStyle name="Normal 10 8 3 3 2" xfId="27111" xr:uid="{27218DAB-45D9-40F4-9EB5-F99278631F5A}"/>
    <cellStyle name="Normal 10 8 3 3 3" xfId="26428" xr:uid="{5233C501-FA74-48B7-87C1-14BF4F75B9E6}"/>
    <cellStyle name="Normal 10 8 3 3 4" xfId="17458" xr:uid="{0F502552-625A-4EB4-8975-BA43047C2310}"/>
    <cellStyle name="Normal 10 8 3 4" xfId="9911" xr:uid="{96AEF016-1AB4-44F4-BC4D-64F59A25D17A}"/>
    <cellStyle name="Normal 10 8 3 4 2" xfId="29618" xr:uid="{1283D8BC-6D3F-4F98-825F-585F4F1EEB80}"/>
    <cellStyle name="Normal 10 8 3 4 3" xfId="20291" xr:uid="{19042E22-6805-4DAB-ABCC-D873EA28AFEF}"/>
    <cellStyle name="Normal 10 8 3 5" xfId="23769" xr:uid="{D09AE851-7EC9-4EBB-A81F-5984604FF55C}"/>
    <cellStyle name="Normal 10 8 3 6" xfId="13449" xr:uid="{EC1ABA93-F20B-43D3-A9B4-B29D5A8E1C8A}"/>
    <cellStyle name="Normal 10 8 4" xfId="3292" xr:uid="{00000000-0005-0000-0000-000052030000}"/>
    <cellStyle name="Normal 10 8 4 2" xfId="7810" xr:uid="{B5816278-2166-4167-BA04-3D101C31838F}"/>
    <cellStyle name="Normal 10 8 4 2 2" xfId="27140" xr:uid="{DDFAA466-DF52-492B-9F05-1F1C19307819}"/>
    <cellStyle name="Normal 10 8 4 2 3" xfId="18131" xr:uid="{B9587270-FEC3-45B8-BDB6-8AEF8BBFAD4C}"/>
    <cellStyle name="Normal 10 8 4 3" xfId="10584" xr:uid="{3E7D0A02-C0AE-4545-BF02-DA198913C29A}"/>
    <cellStyle name="Normal 10 8 4 3 2" xfId="20964" xr:uid="{D6EDD697-9D17-4817-AB34-1F6B253D18F6}"/>
    <cellStyle name="Normal 10 8 4 4" xfId="24503" xr:uid="{BAC4044A-A51A-4FD7-B58E-354D88630007}"/>
    <cellStyle name="Normal 10 8 4 5" xfId="15298" xr:uid="{67C2CEC2-D3A7-47C4-A8DE-FCCFD4FEBCDD}"/>
    <cellStyle name="Normal 10 8 5" xfId="4339" xr:uid="{50578013-43CF-4975-A1E2-5EA77197D0DE}"/>
    <cellStyle name="Normal 10 8 5 2" xfId="9113" xr:uid="{93B94614-4CD6-4E44-B1D1-6BF9A6ECFD1E}"/>
    <cellStyle name="Normal 10 8 5 2 2" xfId="29220" xr:uid="{C18D7B22-7EA6-42A0-9460-A5FD6814821C}"/>
    <cellStyle name="Normal 10 8 5 2 3" xfId="19437" xr:uid="{41A9AF89-0807-4DAB-A643-BF99EB080C38}"/>
    <cellStyle name="Normal 10 8 5 3" xfId="11890" xr:uid="{F786D7D9-5F44-4C57-B178-614B283CB93E}"/>
    <cellStyle name="Normal 10 8 5 3 2" xfId="22270" xr:uid="{D67D60F6-5A37-4357-9458-3355DFC1231E}"/>
    <cellStyle name="Normal 10 8 5 4" xfId="23361" xr:uid="{9F28606F-52C7-47B6-B867-5E6D34C4BF61}"/>
    <cellStyle name="Normal 10 8 5 5" xfId="16604" xr:uid="{D957D15A-8B11-4FB1-8C0B-6D304B404E5C}"/>
    <cellStyle name="Normal 10 8 6" xfId="5523" xr:uid="{849EB0DD-7846-417F-89DD-D44F476D81D7}"/>
    <cellStyle name="Normal 10 8 6 2" xfId="27267" xr:uid="{CBC946C3-EA07-491E-9C9A-114A02C1E8C8}"/>
    <cellStyle name="Normal 10 8 6 3" xfId="28873" xr:uid="{B881280E-900D-4CF4-8B69-92A23C3834C9}"/>
    <cellStyle name="Normal 10 8 6 4" xfId="14623" xr:uid="{263C3255-9F23-4925-86E2-7B3AF6EB3B54}"/>
    <cellStyle name="Normal 10 8 7" xfId="7137" xr:uid="{199FBA61-6766-4328-A08B-BBC79A01019A}"/>
    <cellStyle name="Normal 10 8 7 2" xfId="28171" xr:uid="{4286260C-9474-42FD-8A59-D41BF78DBD98}"/>
    <cellStyle name="Normal 10 8 7 3" xfId="17456" xr:uid="{299E7342-37E9-4080-9631-79E1465C8FFA}"/>
    <cellStyle name="Normal 10 8 8" xfId="9909" xr:uid="{F6CC45A7-8D0E-4F64-91F9-580328ED4F65}"/>
    <cellStyle name="Normal 10 8 8 2" xfId="20289" xr:uid="{6FFFEE3F-C665-40F2-A2BC-D89B48D0AB13}"/>
    <cellStyle name="Normal 10 8 9" xfId="24583" xr:uid="{38E65ACA-51B5-4B46-8106-CBD207D9D68B}"/>
    <cellStyle name="Normal 10 9" xfId="460" xr:uid="{00000000-0005-0000-0000-0000D0030000}"/>
    <cellStyle name="Normal 10 9 10" xfId="12849" xr:uid="{358A789E-5325-470C-968B-F928008493A9}"/>
    <cellStyle name="Normal 10 9 2" xfId="1142" xr:uid="{00000000-0005-0000-0000-0000D1030000}"/>
    <cellStyle name="Normal 10 9 2 2" xfId="5527" xr:uid="{BD77FECD-A461-4F0B-A78E-5B535917C1D9}"/>
    <cellStyle name="Normal 10 9 2 2 2" xfId="25941" xr:uid="{97B1D4FB-3AD3-465C-9B6A-BD6C6DD3E813}"/>
    <cellStyle name="Normal 10 9 2 2 3" xfId="28321" xr:uid="{AF2DE9AC-A0C4-4BA9-A42C-A4856BA0E17A}"/>
    <cellStyle name="Normal 10 9 2 2 4" xfId="14627" xr:uid="{A7D149EA-EB9B-42D0-A8EA-63A82D7823CA}"/>
    <cellStyle name="Normal 10 9 2 3" xfId="7141" xr:uid="{477A8B56-D4B3-4A19-9C58-73AD5D1E2801}"/>
    <cellStyle name="Normal 10 9 2 3 2" xfId="26311" xr:uid="{95584669-94A1-4492-87B9-54AABE0EC49C}"/>
    <cellStyle name="Normal 10 9 2 3 3" xfId="26961" xr:uid="{79F09DFA-5B81-4DE5-8E02-26B2AC943598}"/>
    <cellStyle name="Normal 10 9 2 3 4" xfId="17460" xr:uid="{CDF4E50D-4069-43F8-956F-8E9BCA25D077}"/>
    <cellStyle name="Normal 10 9 2 4" xfId="9913" xr:uid="{27C038AE-D2FA-488F-AF67-FB1F55C627C8}"/>
    <cellStyle name="Normal 10 9 2 4 2" xfId="29619" xr:uid="{FD59512E-6D18-4727-8756-AE964A2996CA}"/>
    <cellStyle name="Normal 10 9 2 4 3" xfId="20293" xr:uid="{0147D191-F998-4348-B28F-D8FFC1409F39}"/>
    <cellStyle name="Normal 10 9 2 5" xfId="24864" xr:uid="{AB1DC682-4DA6-4CC6-8CB2-396B9FB292CC}"/>
    <cellStyle name="Normal 10 9 2 6" xfId="13984" xr:uid="{95114FD2-0702-480C-8F70-B8A8C14D48F3}"/>
    <cellStyle name="Normal 10 9 3" xfId="2486" xr:uid="{00000000-0005-0000-0000-00003F040000}"/>
    <cellStyle name="Normal 10 9 3 2" xfId="3654" xr:uid="{00000000-0005-0000-0000-000058030000}"/>
    <cellStyle name="Normal 10 9 3 2 2" xfId="8201" xr:uid="{80C9A316-B8BC-44BF-9ACE-CD45F8A98222}"/>
    <cellStyle name="Normal 10 9 3 2 2 2" xfId="18522" xr:uid="{44B52A0B-BBDC-466D-B4AF-F62B95F016F7}"/>
    <cellStyle name="Normal 10 9 3 2 3" xfId="10975" xr:uid="{3E0B1E24-A1AA-4021-81F7-E067312045BD}"/>
    <cellStyle name="Normal 10 9 3 2 3 2" xfId="21355" xr:uid="{8F0CC5BB-7571-4257-AB13-F658A2CFC64D}"/>
    <cellStyle name="Normal 10 9 3 2 4" xfId="28063" xr:uid="{822BA919-3EDE-4A46-A123-DC26620CC6F3}"/>
    <cellStyle name="Normal 10 9 3 2 5" xfId="15689" xr:uid="{FBAC0BBE-F5C9-4EA1-812C-C68C37019C0D}"/>
    <cellStyle name="Normal 10 9 3 3" xfId="3950" xr:uid="{00000000-0005-0000-0000-00003F040000}"/>
    <cellStyle name="Normal 10 9 3 4" xfId="5528" xr:uid="{4566E3AB-8AE6-4011-A551-F6CA88459289}"/>
    <cellStyle name="Normal 10 9 3 5" xfId="25376" xr:uid="{F3B32A50-0E71-4893-941F-241843DDB0B0}"/>
    <cellStyle name="Normal 10 9 3 6" xfId="13436" xr:uid="{748A3E38-0D4B-4761-92DF-A605156ADE7E}"/>
    <cellStyle name="Normal 10 9 4" xfId="3285" xr:uid="{00000000-0005-0000-0000-000056030000}"/>
    <cellStyle name="Normal 10 9 4 2" xfId="7803" xr:uid="{511B8591-DE54-44C9-8B64-09B8ED1A7CCA}"/>
    <cellStyle name="Normal 10 9 4 2 2" xfId="26770" xr:uid="{F7B60266-4597-4EE4-88EA-306B3E5F9839}"/>
    <cellStyle name="Normal 10 9 4 2 3" xfId="18124" xr:uid="{F0ADB2BF-A9B1-473E-AAA1-A7821F800746}"/>
    <cellStyle name="Normal 10 9 4 3" xfId="10577" xr:uid="{7EDFBD57-99F7-4878-983F-B14CB492FCF5}"/>
    <cellStyle name="Normal 10 9 4 3 2" xfId="20957" xr:uid="{F445F4EF-FFB5-4F26-B5A2-FED8543F5149}"/>
    <cellStyle name="Normal 10 9 4 4" xfId="25102" xr:uid="{6C22D43D-F979-4127-B249-AB7BF8B009D2}"/>
    <cellStyle name="Normal 10 9 4 5" xfId="15291" xr:uid="{882934D7-A13F-44E9-A99B-714E29F090FD}"/>
    <cellStyle name="Normal 10 9 5" xfId="4263" xr:uid="{A86EAF28-2E6B-4D1B-83AB-36148B1FD91A}"/>
    <cellStyle name="Normal 10 9 5 2" xfId="9037" xr:uid="{4A69C9C3-B5EA-4711-875D-93CA360CB7A5}"/>
    <cellStyle name="Normal 10 9 5 2 2" xfId="19361" xr:uid="{82D7DF7B-A9FB-43DC-9352-BCBC3EE36097}"/>
    <cellStyle name="Normal 10 9 5 3" xfId="11814" xr:uid="{11B5DDEA-E5E6-4176-B342-E93B550EC745}"/>
    <cellStyle name="Normal 10 9 5 3 2" xfId="22194" xr:uid="{BBDD4499-2907-41F8-B3C0-B52F83BC82DB}"/>
    <cellStyle name="Normal 10 9 5 4" xfId="24590" xr:uid="{83AF099C-D375-468E-8955-D3EE6352F386}"/>
    <cellStyle name="Normal 10 9 5 5" xfId="16528" xr:uid="{50BD88DC-42EF-481A-B1CE-4DF4D280DA51}"/>
    <cellStyle name="Normal 10 9 6" xfId="5526" xr:uid="{DC52A329-6A09-4297-A38F-8A84DD4B0DB1}"/>
    <cellStyle name="Normal 10 9 6 2" xfId="14626" xr:uid="{DC96A71D-F659-4FA0-AB5F-ECC6C615D8CE}"/>
    <cellStyle name="Normal 10 9 7" xfId="7140" xr:uid="{B2CE30E4-7604-447F-BACE-79B88FC8FF8D}"/>
    <cellStyle name="Normal 10 9 7 2" xfId="17459" xr:uid="{E115AA0C-4C5D-46C9-8A06-69AD48BB6A81}"/>
    <cellStyle name="Normal 10 9 8" xfId="9912" xr:uid="{FF0BCA06-E5ED-48DA-9D12-E6ED261B0A51}"/>
    <cellStyle name="Normal 10 9 8 2" xfId="20292" xr:uid="{772574B5-47DF-43F3-8F22-E3880BCC1E82}"/>
    <cellStyle name="Normal 10 9 9" xfId="23977" xr:uid="{08A96A02-9F96-45AC-8320-67B18E1AA8DF}"/>
    <cellStyle name="Normal 11" xfId="461" xr:uid="{00000000-0005-0000-0000-0000D2030000}"/>
    <cellStyle name="Normal 11 10" xfId="4340" xr:uid="{5282A1FA-4A47-4BB5-B1C9-656B3BF1C304}"/>
    <cellStyle name="Normal 11 10 2" xfId="9114" xr:uid="{79518BB3-2AC0-4595-9800-3A0AEABACD03}"/>
    <cellStyle name="Normal 11 10 2 2" xfId="19438" xr:uid="{54406538-EF33-489A-BD62-5B160F7808E5}"/>
    <cellStyle name="Normal 11 10 3" xfId="11891" xr:uid="{DD3AB331-C51F-4AA5-A46C-CA415081CBA3}"/>
    <cellStyle name="Normal 11 10 3 2" xfId="22271" xr:uid="{40B801D1-AB6D-489A-94B0-04A63C854F52}"/>
    <cellStyle name="Normal 11 10 4" xfId="27995" xr:uid="{E59981BD-2004-4D12-A2DA-E1E97AED11F9}"/>
    <cellStyle name="Normal 11 10 5" xfId="16605" xr:uid="{54E2276D-1A7C-4497-8D16-14CF5975337E}"/>
    <cellStyle name="Normal 11 11" xfId="5529" xr:uid="{EDFE6C63-BB28-4C47-9A32-685F218A92C6}"/>
    <cellStyle name="Normal 11 11 2" xfId="14628" xr:uid="{7E340448-EB6A-4F00-8046-26E43644294A}"/>
    <cellStyle name="Normal 11 12" xfId="7142" xr:uid="{611871F6-0CD6-4407-B8D6-AF5A4E03F5DB}"/>
    <cellStyle name="Normal 11 12 2" xfId="17461" xr:uid="{156D3A38-33D4-470E-8EA8-4041FE46CA82}"/>
    <cellStyle name="Normal 11 13" xfId="9914" xr:uid="{55E94786-0947-4943-952C-FA014AF3F919}"/>
    <cellStyle name="Normal 11 13 2" xfId="20294" xr:uid="{270DECC8-4C11-43CF-A0C5-1B0D7FBE61BA}"/>
    <cellStyle name="Normal 11 14" xfId="23126" xr:uid="{7F4A7150-4571-4DA7-B5CC-D87009C3F47F}"/>
    <cellStyle name="Normal 11 15" xfId="12803" xr:uid="{AE3B2600-1D9B-4E58-A286-1E11921B0A86}"/>
    <cellStyle name="Normal 11 2" xfId="462" xr:uid="{00000000-0005-0000-0000-0000D3030000}"/>
    <cellStyle name="Normal 11 2 10" xfId="12858" xr:uid="{0E1C0659-B009-4E7B-B82F-3A6209414F8B}"/>
    <cellStyle name="Normal 11 2 2" xfId="463" xr:uid="{00000000-0005-0000-0000-0000D4030000}"/>
    <cellStyle name="Normal 11 2 2 2" xfId="1145" xr:uid="{00000000-0005-0000-0000-0000D5030000}"/>
    <cellStyle name="Normal 11 2 2 2 2" xfId="5532" xr:uid="{67655E9E-719F-441C-AD5A-6353D868714F}"/>
    <cellStyle name="Normal 11 2 2 2 2 2" xfId="27022" xr:uid="{908D85A3-C613-4B96-B05D-CA6EEB34A1FA}"/>
    <cellStyle name="Normal 11 2 2 2 2 3" xfId="26349" xr:uid="{3F4C8E66-AAD9-4B23-B417-B6B2A16EC45F}"/>
    <cellStyle name="Normal 11 2 2 2 2 4" xfId="14631" xr:uid="{E7D7967A-0C9C-4A56-B91C-230A6C747371}"/>
    <cellStyle name="Normal 11 2 2 2 3" xfId="7145" xr:uid="{130F82A9-5F0B-4F04-A496-A15E136A2C2E}"/>
    <cellStyle name="Normal 11 2 2 2 3 2" xfId="27815" xr:uid="{4A131331-3A66-4CD9-AB87-23425BC959B8}"/>
    <cellStyle name="Normal 11 2 2 2 3 3" xfId="17464" xr:uid="{C4C6B5E3-4867-4625-BF18-9486A8896512}"/>
    <cellStyle name="Normal 11 2 2 2 4" xfId="9917" xr:uid="{911A2B67-E288-4F64-8037-A5B3F67F1C59}"/>
    <cellStyle name="Normal 11 2 2 2 4 2" xfId="20297" xr:uid="{90CD72F5-6303-4AD2-8E38-E2F0092DF440}"/>
    <cellStyle name="Normal 11 2 2 2 5" xfId="23149" xr:uid="{E381CDE7-EB2A-46BB-BF11-36736F7289E7}"/>
    <cellStyle name="Normal 11 2 2 2 6" xfId="13714" xr:uid="{7107AC0F-56B0-47D7-87D6-35812D77B45E}"/>
    <cellStyle name="Normal 11 2 2 3" xfId="5531" xr:uid="{17FED02F-B54E-4ADE-AD6F-7D01A4CE250E}"/>
    <cellStyle name="Normal 11 2 2 3 2" xfId="25372" xr:uid="{AC44B731-1F06-4585-B368-0944DF233A45}"/>
    <cellStyle name="Normal 11 2 2 3 3" xfId="28272" xr:uid="{7DD5406D-69AF-432C-A63F-D003882EB4C1}"/>
    <cellStyle name="Normal 11 2 2 3 4" xfId="14630" xr:uid="{DE646043-87A3-4E41-A047-0BBFF8ACE086}"/>
    <cellStyle name="Normal 11 2 2 4" xfId="7144" xr:uid="{4DDA9308-5FE8-477A-B38D-DB095ED61AD1}"/>
    <cellStyle name="Normal 11 2 2 4 2" xfId="23458" xr:uid="{FB2EFABA-84F1-481B-BDA3-EF6A07C1E3D8}"/>
    <cellStyle name="Normal 11 2 2 4 3" xfId="26540" xr:uid="{8EF503E2-126C-4327-AA24-54B696AF84F4}"/>
    <cellStyle name="Normal 11 2 2 4 4" xfId="17463" xr:uid="{7DA352C7-0B41-43C2-ADE3-0BAE9739E983}"/>
    <cellStyle name="Normal 11 2 2 5" xfId="9916" xr:uid="{5B03EC92-CF90-4180-89B0-A2F9524D6A12}"/>
    <cellStyle name="Normal 11 2 2 5 2" xfId="29620" xr:uid="{CB539C2A-7B5C-41A5-9534-BC47FAEF6CD2}"/>
    <cellStyle name="Normal 11 2 2 5 3" xfId="20296" xr:uid="{57517E0A-41C1-44E9-9BD4-5CA881059C24}"/>
    <cellStyle name="Normal 11 2 2 6" xfId="24328" xr:uid="{1016D30B-C366-4924-942B-65F08FA84042}"/>
    <cellStyle name="Normal 11 2 2 7" xfId="13016" xr:uid="{B066C7BD-84C1-4123-AB32-C519D2251728}"/>
    <cellStyle name="Normal 11 2 3" xfId="1144" xr:uid="{00000000-0005-0000-0000-0000D6030000}"/>
    <cellStyle name="Normal 11 2 3 2" xfId="5533" xr:uid="{65BF669F-BC26-4F9E-BCF1-11633215F4D2}"/>
    <cellStyle name="Normal 11 2 3 2 2" xfId="24352" xr:uid="{C1DD2282-B1D0-44C5-BEC0-1D1F144E3338}"/>
    <cellStyle name="Normal 11 2 3 2 3" xfId="26677" xr:uid="{713A1430-9814-4CE3-B025-CF941D94C850}"/>
    <cellStyle name="Normal 11 2 3 2 4" xfId="14632" xr:uid="{03312083-2302-4B1E-9B34-D8D8BDFD773D}"/>
    <cellStyle name="Normal 11 2 3 3" xfId="7146" xr:uid="{1FFDAD43-915E-4AA6-97B1-AF055BFA0B5A}"/>
    <cellStyle name="Normal 11 2 3 3 2" xfId="26004" xr:uid="{F3DECD0A-52A4-4C52-B28E-B69729B2F919}"/>
    <cellStyle name="Normal 11 2 3 3 3" xfId="28811" xr:uid="{7DF49684-1346-46B5-92F3-9218EBEEFE96}"/>
    <cellStyle name="Normal 11 2 3 3 4" xfId="17465" xr:uid="{E7F2100F-C6A1-43BA-B553-294A34C2E28F}"/>
    <cellStyle name="Normal 11 2 3 4" xfId="9918" xr:uid="{E9A9A70C-3A9C-4769-8A4A-5E6A5F76F0F6}"/>
    <cellStyle name="Normal 11 2 3 4 2" xfId="29621" xr:uid="{03D1BBCB-0D93-444B-B537-D70B557D714C}"/>
    <cellStyle name="Normal 11 2 3 4 3" xfId="20298" xr:uid="{6C3C181B-3FE8-4DE3-94E7-D86B16CE6DE9}"/>
    <cellStyle name="Normal 11 2 3 5" xfId="25620" xr:uid="{464DA36E-02D5-496A-8E8E-51381DD7CCA7}"/>
    <cellStyle name="Normal 11 2 3 6" xfId="13451" xr:uid="{3376944F-7D42-4583-BF0F-183CA3FB9F3F}"/>
    <cellStyle name="Normal 11 2 4" xfId="2487" xr:uid="{00000000-0005-0000-0000-000045040000}"/>
    <cellStyle name="Normal 11 2 4 2" xfId="7147" xr:uid="{DD2F5CA5-55A3-4BA1-A318-6F0F6A2EBCE5}"/>
    <cellStyle name="Normal 11 2 4 2 2" xfId="27508" xr:uid="{81BF713D-E461-4A6C-B234-53EA1B404967}"/>
    <cellStyle name="Normal 11 2 4 2 3" xfId="17466" xr:uid="{DF982AB7-EBD9-4CB5-B338-E6B0BA2F5B62}"/>
    <cellStyle name="Normal 11 2 4 3" xfId="9919" xr:uid="{23F6273C-B298-48AD-BDDD-ED120E0F5214}"/>
    <cellStyle name="Normal 11 2 4 3 2" xfId="20299" xr:uid="{17E3B15A-3348-48E4-BB69-74D2B1DF9053}"/>
    <cellStyle name="Normal 11 2 4 4" xfId="24577" xr:uid="{7672FEB1-38E0-413E-A6D6-2E3F82AEAF1D}"/>
    <cellStyle name="Normal 11 2 4 5" xfId="14633" xr:uid="{5787DCCB-B934-4F8B-88FF-E75C6516385F}"/>
    <cellStyle name="Normal 11 2 5" xfId="4341" xr:uid="{7964020E-5FF6-45DE-8B61-69AADA8009A4}"/>
    <cellStyle name="Normal 11 2 5 2" xfId="9115" xr:uid="{314B2D77-74EA-4A83-8935-56387D83CC3C}"/>
    <cellStyle name="Normal 11 2 5 2 2" xfId="29221" xr:uid="{43D5C317-8D40-4FDD-B4A0-1BA3E3FAC56F}"/>
    <cellStyle name="Normal 11 2 5 2 3" xfId="19439" xr:uid="{E8B60D9A-5986-4C76-951B-115FB9F1959A}"/>
    <cellStyle name="Normal 11 2 5 3" xfId="11892" xr:uid="{8413EEF3-A17E-4239-80D8-5B1CB739A75E}"/>
    <cellStyle name="Normal 11 2 5 3 2" xfId="22272" xr:uid="{BEF9B168-BFE6-4DED-A93C-68D61D69C3EF}"/>
    <cellStyle name="Normal 11 2 5 4" xfId="25875" xr:uid="{6BFC9324-3132-4760-9157-3E1C15D84F0C}"/>
    <cellStyle name="Normal 11 2 5 5" xfId="16606" xr:uid="{5E56EF31-D907-40F5-9FEF-86A2086B8478}"/>
    <cellStyle name="Normal 11 2 6" xfId="5530" xr:uid="{E0FDD73D-291C-44F4-8423-69ED2489B37F}"/>
    <cellStyle name="Normal 11 2 6 2" xfId="25993" xr:uid="{101A99C0-1E36-4B6A-B82C-7A9D8CA38DB1}"/>
    <cellStyle name="Normal 11 2 6 3" xfId="26808" xr:uid="{51290C85-3B75-45E4-97EB-D7CDE912F8BE}"/>
    <cellStyle name="Normal 11 2 6 4" xfId="14629" xr:uid="{CABA380F-50F0-4F22-80EF-37E4FB941DA4}"/>
    <cellStyle name="Normal 11 2 7" xfId="7143" xr:uid="{7538E97E-917E-47C4-A869-0C8B9B252993}"/>
    <cellStyle name="Normal 11 2 7 2" xfId="28025" xr:uid="{ABF679BD-FBB3-4DF6-A0C5-C4A5F3225034}"/>
    <cellStyle name="Normal 11 2 7 3" xfId="17462" xr:uid="{945AC251-C6CE-4204-B60A-5C1589BE4392}"/>
    <cellStyle name="Normal 11 2 8" xfId="9915" xr:uid="{21237270-B474-4912-B1D7-1B4298BF9A20}"/>
    <cellStyle name="Normal 11 2 8 2" xfId="20295" xr:uid="{EC60AC97-8FE6-4110-B93B-D9626D2CF414}"/>
    <cellStyle name="Normal 11 2 9" xfId="23486" xr:uid="{9DCDB43A-12D1-4B32-B137-6AF6F2315C9D}"/>
    <cellStyle name="Normal 11 3" xfId="464" xr:uid="{00000000-0005-0000-0000-0000D7030000}"/>
    <cellStyle name="Normal 11 3 10" xfId="12859" xr:uid="{FE89D5AE-9DF1-462C-A414-7D8A6E67B82B}"/>
    <cellStyle name="Normal 11 3 2" xfId="465" xr:uid="{00000000-0005-0000-0000-0000D8030000}"/>
    <cellStyle name="Normal 11 3 2 2" xfId="1147" xr:uid="{00000000-0005-0000-0000-0000D9030000}"/>
    <cellStyle name="Normal 11 3 2 2 2" xfId="5536" xr:uid="{5D9C551F-3A0D-4F09-AF3F-2D294C12EB4D}"/>
    <cellStyle name="Normal 11 3 2 2 2 2" xfId="27023" xr:uid="{B31FA180-B4A2-45FD-84BF-3183FC1A6458}"/>
    <cellStyle name="Normal 11 3 2 2 2 3" xfId="26429" xr:uid="{2166DB7E-CF0D-43D2-B88C-16B4A36A52AF}"/>
    <cellStyle name="Normal 11 3 2 2 2 4" xfId="14636" xr:uid="{D30F825C-2C6C-4A41-A309-7425ECC54EC4}"/>
    <cellStyle name="Normal 11 3 2 2 3" xfId="7150" xr:uid="{BC6418B4-08B0-44D3-9BF3-C326213DD74D}"/>
    <cellStyle name="Normal 11 3 2 2 3 2" xfId="27816" xr:uid="{91C7418C-CE61-45FE-954F-EC067109EF68}"/>
    <cellStyle name="Normal 11 3 2 2 3 3" xfId="17469" xr:uid="{15DEFB77-E4F8-4D87-B6E2-073394F1EC37}"/>
    <cellStyle name="Normal 11 3 2 2 4" xfId="9922" xr:uid="{664BE45A-5599-4CBD-8B9D-FCAF0A9377C1}"/>
    <cellStyle name="Normal 11 3 2 2 4 2" xfId="20302" xr:uid="{C7C5CF39-2EAD-4DAE-A48A-C371983AF89A}"/>
    <cellStyle name="Normal 11 3 2 2 5" xfId="24729" xr:uid="{734D37B9-494C-4203-AF20-4B0E5059136C}"/>
    <cellStyle name="Normal 11 3 2 2 6" xfId="13715" xr:uid="{631145AE-228B-4161-BD09-26E763C579E4}"/>
    <cellStyle name="Normal 11 3 2 3" xfId="5535" xr:uid="{A300BFF4-6E30-40F2-BD74-842B17B98D2E}"/>
    <cellStyle name="Normal 11 3 2 3 2" xfId="24059" xr:uid="{0D0F2CE8-4ACF-414E-A281-255A86F86936}"/>
    <cellStyle name="Normal 11 3 2 3 3" xfId="28748" xr:uid="{143E14E3-C712-4E58-9948-D4245C812AFD}"/>
    <cellStyle name="Normal 11 3 2 3 4" xfId="14635" xr:uid="{F960673B-3DE6-42C7-916D-2713B1B3A2DE}"/>
    <cellStyle name="Normal 11 3 2 4" xfId="7149" xr:uid="{0E67FA84-E080-403A-B34A-F04EAE35051E}"/>
    <cellStyle name="Normal 11 3 2 4 2" xfId="25104" xr:uid="{259E4360-3EC2-4E42-872B-019C9604E3E4}"/>
    <cellStyle name="Normal 11 3 2 4 3" xfId="28864" xr:uid="{06F02CCF-0C0E-4482-859B-8581EE6198C4}"/>
    <cellStyle name="Normal 11 3 2 4 4" xfId="17468" xr:uid="{962CFCB0-AFAC-4E53-9F29-682794BF6B3F}"/>
    <cellStyle name="Normal 11 3 2 5" xfId="9921" xr:uid="{9659C91A-71CE-4D52-892D-140E92080CD4}"/>
    <cellStyle name="Normal 11 3 2 5 2" xfId="29622" xr:uid="{4709E862-8E6C-46AA-97EC-AAD1E9817538}"/>
    <cellStyle name="Normal 11 3 2 5 3" xfId="20301" xr:uid="{90B48BB1-232B-4CB8-9A6A-CA1B26EB506F}"/>
    <cellStyle name="Normal 11 3 2 6" xfId="24134" xr:uid="{49F49B19-7C10-4BCA-AA0E-656072933D61}"/>
    <cellStyle name="Normal 11 3 2 7" xfId="13017" xr:uid="{CAF68AA3-CD0D-4585-B9CE-03F246335E22}"/>
    <cellStyle name="Normal 11 3 3" xfId="1146" xr:uid="{00000000-0005-0000-0000-0000DA030000}"/>
    <cellStyle name="Normal 11 3 3 2" xfId="5537" xr:uid="{B428A229-BD7E-4C1D-9F59-69AA804A04D6}"/>
    <cellStyle name="Normal 11 3 3 2 2" xfId="27024" xr:uid="{9A6DCE56-A74E-4F17-BE9F-357D3B3B248C}"/>
    <cellStyle name="Normal 11 3 3 2 3" xfId="28543" xr:uid="{BE41285E-9A3B-4A99-9B67-23AEE9EEE683}"/>
    <cellStyle name="Normal 11 3 3 2 4" xfId="14637" xr:uid="{A7A2DB94-AAD5-46E1-8B4F-23E22C2C114C}"/>
    <cellStyle name="Normal 11 3 3 3" xfId="7151" xr:uid="{38CBE5DE-9786-47BC-B45E-0D0415EB23C5}"/>
    <cellStyle name="Normal 11 3 3 3 2" xfId="27817" xr:uid="{DB9D65E3-D958-48FE-BC92-D20218F50579}"/>
    <cellStyle name="Normal 11 3 3 3 3" xfId="27010" xr:uid="{3A398D66-2C74-4814-B4AD-3FB893EC2462}"/>
    <cellStyle name="Normal 11 3 3 3 4" xfId="17470" xr:uid="{057AA4BA-B462-4B9A-99B4-23ACCB37A8C9}"/>
    <cellStyle name="Normal 11 3 3 4" xfId="9923" xr:uid="{21471981-BD3A-421B-9593-402EDB1B1D73}"/>
    <cellStyle name="Normal 11 3 3 4 2" xfId="29623" xr:uid="{70F3B61F-1F32-49A0-9A67-E2B390A8C002}"/>
    <cellStyle name="Normal 11 3 3 4 3" xfId="20303" xr:uid="{1E089C20-D9DE-41A4-B38A-915749F49A3C}"/>
    <cellStyle name="Normal 11 3 3 5" xfId="24521" xr:uid="{89AA7A81-F00F-4470-BEA7-3B48EAF72674}"/>
    <cellStyle name="Normal 11 3 3 6" xfId="13452" xr:uid="{717D4CE2-55C7-4397-A59E-90AA06C4A1E5}"/>
    <cellStyle name="Normal 11 3 4" xfId="2488" xr:uid="{00000000-0005-0000-0000-00004A040000}"/>
    <cellStyle name="Normal 11 3 4 2" xfId="7152" xr:uid="{D5221EE6-70AD-4F2D-8805-7E9764DE3AE6}"/>
    <cellStyle name="Normal 11 3 4 2 2" xfId="27493" xr:uid="{DEC1C913-FB7B-4FDD-964E-D9C78D79AA26}"/>
    <cellStyle name="Normal 11 3 4 2 3" xfId="17471" xr:uid="{CC10A147-205C-4FB3-98BF-AD98D474624B}"/>
    <cellStyle name="Normal 11 3 4 3" xfId="9924" xr:uid="{8D698203-62EB-42CB-B3DD-C1CDA860C41E}"/>
    <cellStyle name="Normal 11 3 4 3 2" xfId="20304" xr:uid="{663F2339-F358-46EA-A9E5-D9898A8ABA4F}"/>
    <cellStyle name="Normal 11 3 4 4" xfId="23192" xr:uid="{7A53D142-A166-4B55-8DA3-5A1F5C32C06E}"/>
    <cellStyle name="Normal 11 3 4 5" xfId="14638" xr:uid="{81D958FE-B7C8-4568-9C6C-9BE655707AF3}"/>
    <cellStyle name="Normal 11 3 5" xfId="4342" xr:uid="{E62D6926-4240-41F3-990D-4402A4FC7A74}"/>
    <cellStyle name="Normal 11 3 5 2" xfId="9116" xr:uid="{96E12ECF-7D48-4B8C-8DC6-5AB0728C9546}"/>
    <cellStyle name="Normal 11 3 5 2 2" xfId="29222" xr:uid="{BDF2B4F0-DD37-4BAD-A858-B90D5B40CB74}"/>
    <cellStyle name="Normal 11 3 5 2 3" xfId="19440" xr:uid="{DA7C6D77-BCFE-4C7B-B24F-4000CF6AC1E7}"/>
    <cellStyle name="Normal 11 3 5 3" xfId="11893" xr:uid="{84C542A7-9891-4198-96AE-F2AD0D2AD274}"/>
    <cellStyle name="Normal 11 3 5 3 2" xfId="22273" xr:uid="{17EAD640-E1DB-4720-9F0B-B18F5AC91570}"/>
    <cellStyle name="Normal 11 3 5 4" xfId="24292" xr:uid="{B2901EB3-CDA4-4468-A581-D6220FBE8335}"/>
    <cellStyle name="Normal 11 3 5 5" xfId="16607" xr:uid="{182D208A-776C-411C-B08B-A60959F89A4A}"/>
    <cellStyle name="Normal 11 3 6" xfId="5534" xr:uid="{CE2516A0-644C-40F1-B01D-7786BC711E8B}"/>
    <cellStyle name="Normal 11 3 6 2" xfId="23806" xr:uid="{1C82069A-77B6-46BC-AB11-94B5574EDC1E}"/>
    <cellStyle name="Normal 11 3 6 3" xfId="27647" xr:uid="{4341AA26-D6F1-4782-9189-47A3FDBF4A48}"/>
    <cellStyle name="Normal 11 3 6 4" xfId="14634" xr:uid="{C1422184-AC20-4EA1-86FF-7C5BB1CFA8F7}"/>
    <cellStyle name="Normal 11 3 7" xfId="7148" xr:uid="{B06B8FA0-2E6A-4EB0-B8E0-915AC51F18EE}"/>
    <cellStyle name="Normal 11 3 7 2" xfId="27638" xr:uid="{57B97E1B-9E43-459A-9877-DF116F7637D4}"/>
    <cellStyle name="Normal 11 3 7 3" xfId="17467" xr:uid="{027F99A4-D4DE-4C7A-891C-332F16731D90}"/>
    <cellStyle name="Normal 11 3 8" xfId="9920" xr:uid="{4BEC1976-88C6-46AE-BDAB-21AAF33DDD1B}"/>
    <cellStyle name="Normal 11 3 8 2" xfId="20300" xr:uid="{BAF7B204-ECCA-4334-A4BB-CF23B8E6C4F0}"/>
    <cellStyle name="Normal 11 3 9" xfId="24938" xr:uid="{A0944CA5-06C2-46B8-A1DD-BA4AF8D41EB2}"/>
    <cellStyle name="Normal 11 4" xfId="466" xr:uid="{00000000-0005-0000-0000-0000DB030000}"/>
    <cellStyle name="Normal 11 4 10" xfId="12860" xr:uid="{6DF51EC0-3776-4BF0-9ED1-D325D8D3FD60}"/>
    <cellStyle name="Normal 11 4 2" xfId="467" xr:uid="{00000000-0005-0000-0000-0000DC030000}"/>
    <cellStyle name="Normal 11 4 2 2" xfId="1149" xr:uid="{00000000-0005-0000-0000-0000DD030000}"/>
    <cellStyle name="Normal 11 4 2 2 2" xfId="6464" xr:uid="{3E352232-8F33-4F98-9D61-31EBECBF5946}"/>
    <cellStyle name="Normal 11 4 2 2 2 2" xfId="27758" xr:uid="{8F52AE39-E67E-486B-906E-35D0F41CFB1E}"/>
    <cellStyle name="Normal 11 4 2 2 2 3" xfId="28210" xr:uid="{8EA81075-3214-48D2-BCCC-B8FB42AF1612}"/>
    <cellStyle name="Normal 11 4 2 2 2 4" xfId="15873" xr:uid="{3132B18D-1DE0-496C-9F18-06E5262231D7}"/>
    <cellStyle name="Normal 11 4 2 2 3" xfId="8385" xr:uid="{F0177F65-A49D-4DC6-B28C-018B7F11E4D7}"/>
    <cellStyle name="Normal 11 4 2 2 3 2" xfId="27736" xr:uid="{8DD49168-3039-4577-9ACA-64E3EEDB071D}"/>
    <cellStyle name="Normal 11 4 2 2 3 3" xfId="18706" xr:uid="{A832F7F9-0B76-41FC-A492-214262B84C7B}"/>
    <cellStyle name="Normal 11 4 2 2 4" xfId="11159" xr:uid="{8EDC9963-2448-4ABD-B816-F2F0DA032EE4}"/>
    <cellStyle name="Normal 11 4 2 2 4 2" xfId="21539" xr:uid="{6B826008-FD9A-41F6-AECE-A6A8399C10BE}"/>
    <cellStyle name="Normal 11 4 2 2 5" xfId="25116" xr:uid="{BC7E9609-5B6B-40E4-8BB4-7311CD917A5F}"/>
    <cellStyle name="Normal 11 4 2 2 6" xfId="13716" xr:uid="{C2333FE2-15EC-4E3F-A534-925FF416B3C6}"/>
    <cellStyle name="Normal 11 4 2 3" xfId="5539" xr:uid="{712E8A2E-9268-40ED-A4B6-E5F76068D562}"/>
    <cellStyle name="Normal 11 4 2 3 2" xfId="23448" xr:uid="{F09DF048-FE1B-4846-BCB7-254F99A9D02A}"/>
    <cellStyle name="Normal 11 4 2 3 3" xfId="27908" xr:uid="{9C0D91FF-D3CB-41A0-8E5B-AD5FE14103FB}"/>
    <cellStyle name="Normal 11 4 2 3 4" xfId="14640" xr:uid="{FD80B519-A878-4F52-A070-BD8D02674FA7}"/>
    <cellStyle name="Normal 11 4 2 4" xfId="7154" xr:uid="{D63D2AE4-6F53-4C00-84BB-244F5D2D18A8}"/>
    <cellStyle name="Normal 11 4 2 4 2" xfId="27240" xr:uid="{783AE578-65DE-4189-9051-22A4A62F376A}"/>
    <cellStyle name="Normal 11 4 2 4 3" xfId="28448" xr:uid="{F1FA17FE-7590-4B2C-8D2A-6EBB106F221E}"/>
    <cellStyle name="Normal 11 4 2 4 4" xfId="17473" xr:uid="{BCA1FD0E-87C3-476A-9571-17C2AD0682A0}"/>
    <cellStyle name="Normal 11 4 2 5" xfId="9926" xr:uid="{CE2661E6-260B-4FA5-9DCA-6AA1B21D3A71}"/>
    <cellStyle name="Normal 11 4 2 5 2" xfId="29624" xr:uid="{320B1A99-E286-4A18-B04A-12F16521F445}"/>
    <cellStyle name="Normal 11 4 2 5 3" xfId="20306" xr:uid="{1A613EA8-656F-4096-85E4-9C915A3D3D4C}"/>
    <cellStyle name="Normal 11 4 2 6" xfId="23590" xr:uid="{90AE2D53-C1E0-4D84-B49B-287390B3ECBC}"/>
    <cellStyle name="Normal 11 4 2 7" xfId="13018" xr:uid="{E2E80047-8EBE-4A95-890D-EA9E31DEBC27}"/>
    <cellStyle name="Normal 11 4 3" xfId="1148" xr:uid="{00000000-0005-0000-0000-0000DE030000}"/>
    <cellStyle name="Normal 11 4 3 2" xfId="5540" xr:uid="{194F28FD-B34A-4A77-9865-473D852FA017}"/>
    <cellStyle name="Normal 11 4 3 2 2" xfId="27517" xr:uid="{85E0B3D6-28BD-4439-9EA7-08ACC7139343}"/>
    <cellStyle name="Normal 11 4 3 2 3" xfId="28319" xr:uid="{9530850A-C14E-440F-A204-AAB1877DB186}"/>
    <cellStyle name="Normal 11 4 3 2 4" xfId="14641" xr:uid="{AD9FBA96-46D3-4D3A-8E5E-80A87DFB038F}"/>
    <cellStyle name="Normal 11 4 3 3" xfId="7155" xr:uid="{3098255A-8BCA-44A7-8FD6-183F5899C676}"/>
    <cellStyle name="Normal 11 4 3 3 2" xfId="28047" xr:uid="{491EB284-22F6-4F4B-919B-E0691282E7D5}"/>
    <cellStyle name="Normal 11 4 3 3 3" xfId="28656" xr:uid="{A4AF6020-74A9-4A1C-9F36-E772F599D3B4}"/>
    <cellStyle name="Normal 11 4 3 3 4" xfId="17474" xr:uid="{FA0F4EAE-06A1-4575-AB41-C0EA766CA3B9}"/>
    <cellStyle name="Normal 11 4 3 4" xfId="9927" xr:uid="{3B788BD2-914A-4D7A-B9D7-BBA959417563}"/>
    <cellStyle name="Normal 11 4 3 4 2" xfId="29625" xr:uid="{2CBCC68D-1C79-4EAE-9216-63BF516A6FD3}"/>
    <cellStyle name="Normal 11 4 3 4 3" xfId="20307" xr:uid="{1FBAD288-B0AD-4A9E-A2F9-20B6D4A94E8F}"/>
    <cellStyle name="Normal 11 4 3 5" xfId="23647" xr:uid="{84710121-CFD6-4E5B-AA9C-31D11960F4BE}"/>
    <cellStyle name="Normal 11 4 3 6" xfId="13453" xr:uid="{625978F6-6751-4C1A-9F60-6BB8D3A31DDF}"/>
    <cellStyle name="Normal 11 4 4" xfId="3294" xr:uid="{00000000-0005-0000-0000-000062030000}"/>
    <cellStyle name="Normal 11 4 4 2" xfId="7812" xr:uid="{AF3389D2-6B81-4435-823D-3AD62E0B05F6}"/>
    <cellStyle name="Normal 11 4 4 2 2" xfId="26981" xr:uid="{2F7BD6F6-1A72-43AF-812F-435A8C8B4872}"/>
    <cellStyle name="Normal 11 4 4 2 3" xfId="18133" xr:uid="{18EA0720-8114-4A81-A11E-0CAA255120CF}"/>
    <cellStyle name="Normal 11 4 4 3" xfId="10586" xr:uid="{84FBE61D-7D1B-43DD-A1C9-0802E2834CAE}"/>
    <cellStyle name="Normal 11 4 4 3 2" xfId="20966" xr:uid="{88D70343-85EF-40EB-9D49-50FBBE27B136}"/>
    <cellStyle name="Normal 11 4 4 4" xfId="25433" xr:uid="{4B5D4A38-E26F-4D30-ABC0-159F5D651D00}"/>
    <cellStyle name="Normal 11 4 4 5" xfId="15300" xr:uid="{B9E3C68B-5CA1-4F39-B7AD-CD64AC7362BE}"/>
    <cellStyle name="Normal 11 4 5" xfId="4343" xr:uid="{718D7513-2FDD-4549-B799-EFA33F9490EB}"/>
    <cellStyle name="Normal 11 4 5 2" xfId="9117" xr:uid="{C6806EFE-A890-4EB7-B531-4A1AC51F6ED1}"/>
    <cellStyle name="Normal 11 4 5 2 2" xfId="29223" xr:uid="{8879CF02-A3A2-4E43-B73F-01608F95A57D}"/>
    <cellStyle name="Normal 11 4 5 2 3" xfId="19441" xr:uid="{5AFAC0DE-7DA3-42EC-A0B6-37D7FE7EA369}"/>
    <cellStyle name="Normal 11 4 5 3" xfId="11894" xr:uid="{5765DADF-867E-47DD-958F-D2996534F84B}"/>
    <cellStyle name="Normal 11 4 5 3 2" xfId="22274" xr:uid="{6385B538-C2B7-49DB-AC18-35A40E1B5F49}"/>
    <cellStyle name="Normal 11 4 5 4" xfId="23809" xr:uid="{51122586-C387-4605-84FF-B8FF22D0A712}"/>
    <cellStyle name="Normal 11 4 5 5" xfId="16608" xr:uid="{A44B2F7D-DC59-4337-8453-420FB0DD4827}"/>
    <cellStyle name="Normal 11 4 6" xfId="5538" xr:uid="{CE2CED49-EC95-4116-9FC1-069456C54786}"/>
    <cellStyle name="Normal 11 4 6 2" xfId="26880" xr:uid="{25977FC1-4EB5-455C-BB1C-279C6C198ED4}"/>
    <cellStyle name="Normal 11 4 6 3" xfId="28931" xr:uid="{DE6E9F88-EEB4-4952-B3E6-F6EEE913193D}"/>
    <cellStyle name="Normal 11 4 6 4" xfId="14639" xr:uid="{B917CC2E-7D82-4FA7-8EFC-2E6D49570191}"/>
    <cellStyle name="Normal 11 4 7" xfId="7153" xr:uid="{6815E37C-2E79-447B-9AF6-7FF63DB5B2F2}"/>
    <cellStyle name="Normal 11 4 7 2" xfId="27072" xr:uid="{7545FBB9-8ACA-4BC0-9DE9-3D1D635ADAC8}"/>
    <cellStyle name="Normal 11 4 7 3" xfId="17472" xr:uid="{2B7097A7-B4BA-48F4-ADF4-02126AE3A619}"/>
    <cellStyle name="Normal 11 4 8" xfId="9925" xr:uid="{A65EF5AA-549A-4D75-9979-5B0071605044}"/>
    <cellStyle name="Normal 11 4 8 2" xfId="20305" xr:uid="{F0F08893-C170-4DB7-8264-17F83BF0EFB9}"/>
    <cellStyle name="Normal 11 4 9" xfId="24543" xr:uid="{DBDABFAE-13E8-4C9F-8320-AACB060C04E2}"/>
    <cellStyle name="Normal 11 5" xfId="468" xr:uid="{00000000-0005-0000-0000-0000DF030000}"/>
    <cellStyle name="Normal 11 5 10" xfId="12857" xr:uid="{FF749626-69D8-495A-AC36-830C9C2E2C87}"/>
    <cellStyle name="Normal 11 5 2" xfId="1150" xr:uid="{00000000-0005-0000-0000-0000E0030000}"/>
    <cellStyle name="Normal 11 5 2 2" xfId="5542" xr:uid="{79FA5497-114D-479E-BE01-0C8E2A9BBA4F}"/>
    <cellStyle name="Normal 11 5 2 2 2" xfId="23489" xr:uid="{9721F891-E13F-4E02-A923-9B28393FC11F}"/>
    <cellStyle name="Normal 11 5 2 2 3" xfId="28612" xr:uid="{6A8EBC17-AE41-4D46-9F0D-91745F942DB2}"/>
    <cellStyle name="Normal 11 5 2 2 4" xfId="14643" xr:uid="{631F34E0-BE11-464F-BCB2-344F94D1F02D}"/>
    <cellStyle name="Normal 11 5 2 3" xfId="7157" xr:uid="{5141F5C2-D09A-443D-982E-D65774623691}"/>
    <cellStyle name="Normal 11 5 2 3 2" xfId="27819" xr:uid="{DCD69CE7-28A0-4C16-8184-97D1B6DC394A}"/>
    <cellStyle name="Normal 11 5 2 3 3" xfId="28515" xr:uid="{F21DB5AE-4CA1-41E4-8FB5-5EF4EB5FD5F9}"/>
    <cellStyle name="Normal 11 5 2 3 4" xfId="17476" xr:uid="{DCA4043D-919F-4ABE-9C11-7155E05CE6A5}"/>
    <cellStyle name="Normal 11 5 2 4" xfId="9929" xr:uid="{18A992C6-494F-491F-9283-4F93AA19D674}"/>
    <cellStyle name="Normal 11 5 2 4 2" xfId="29626" xr:uid="{4E6D76BE-A99C-40CF-8FBC-13494C57ED76}"/>
    <cellStyle name="Normal 11 5 2 4 3" xfId="20309" xr:uid="{2220D1F0-DA0D-433E-A7C8-5E13B97B212F}"/>
    <cellStyle name="Normal 11 5 2 5" xfId="23208" xr:uid="{94DD4FF9-FB9B-4A7A-A4BC-EC024369DEA0}"/>
    <cellStyle name="Normal 11 5 2 6" xfId="13985" xr:uid="{A6298F66-1448-43F3-A731-A323A08B8210}"/>
    <cellStyle name="Normal 11 5 3" xfId="3659" xr:uid="{00000000-0005-0000-0000-000068030000}"/>
    <cellStyle name="Normal 11 5 3 2" xfId="6313" xr:uid="{8FCD3367-3BA0-4248-B26E-E1FB1483BCAB}"/>
    <cellStyle name="Normal 11 5 3 2 2" xfId="28734" xr:uid="{C93FA76B-E0C4-47AC-9A3C-3FD73018CD8E}"/>
    <cellStyle name="Normal 11 5 3 2 3" xfId="15697" xr:uid="{FEE57FD3-0759-46AF-870C-89C323E23FDC}"/>
    <cellStyle name="Normal 11 5 3 3" xfId="8209" xr:uid="{0380B79A-B7E7-4C5D-97D3-F8CAECDB2CDF}"/>
    <cellStyle name="Normal 11 5 3 3 2" xfId="18530" xr:uid="{E0233EA2-F0C4-487D-AEF7-EFE9F7E09850}"/>
    <cellStyle name="Normal 11 5 3 4" xfId="10983" xr:uid="{BA0E23A0-9581-445A-AC9B-DBAB6ACC4780}"/>
    <cellStyle name="Normal 11 5 3 4 2" xfId="21363" xr:uid="{E90334B1-5AF6-4B8C-A92F-A6ED0F688025}"/>
    <cellStyle name="Normal 11 5 3 5" xfId="24308" xr:uid="{17A8FC9E-A54A-4525-8AE8-E4275C9591DA}"/>
    <cellStyle name="Normal 11 5 3 6" xfId="13450" xr:uid="{39B66179-478B-4DE8-8F16-DF2145831E23}"/>
    <cellStyle name="Normal 11 5 4" xfId="3293" xr:uid="{00000000-0005-0000-0000-000066030000}"/>
    <cellStyle name="Normal 11 5 4 2" xfId="7811" xr:uid="{8E965AAF-710A-424C-A73A-2B8AD0927C99}"/>
    <cellStyle name="Normal 11 5 4 2 2" xfId="27630" xr:uid="{B04BF0A2-497A-44B8-B6F3-EDAA3A52C1E9}"/>
    <cellStyle name="Normal 11 5 4 2 3" xfId="18132" xr:uid="{FE4DCEEC-6F76-4593-A3CD-AF21F022CA57}"/>
    <cellStyle name="Normal 11 5 4 3" xfId="10585" xr:uid="{E0E55FAE-0079-4561-894E-B9BB0CF679BA}"/>
    <cellStyle name="Normal 11 5 4 3 2" xfId="20965" xr:uid="{198E8248-9B99-4913-AA8E-0BA56B00953B}"/>
    <cellStyle name="Normal 11 5 4 4" xfId="25626" xr:uid="{E8352BB8-2ABE-4B94-8114-831C0F2BC4A5}"/>
    <cellStyle name="Normal 11 5 4 5" xfId="15299" xr:uid="{25765213-E595-42F4-806D-70D3DE04B6B6}"/>
    <cellStyle name="Normal 11 5 5" xfId="4267" xr:uid="{1AEB4C26-374B-4726-97BC-AA067DF5C298}"/>
    <cellStyle name="Normal 11 5 5 2" xfId="9041" xr:uid="{CC905B1B-0604-4E00-A85B-49DA11B20C2B}"/>
    <cellStyle name="Normal 11 5 5 2 2" xfId="19365" xr:uid="{93E6A8BE-806F-4A3A-8D83-DA0FFE342061}"/>
    <cellStyle name="Normal 11 5 5 3" xfId="11818" xr:uid="{7072C24B-D03F-4DCA-B171-98844B7CCF9D}"/>
    <cellStyle name="Normal 11 5 5 3 2" xfId="22198" xr:uid="{9EB4C402-FA78-4727-959F-417D606BB1B4}"/>
    <cellStyle name="Normal 11 5 5 4" xfId="27073" xr:uid="{60A9D56B-6F64-45C5-8691-B66755617FC1}"/>
    <cellStyle name="Normal 11 5 5 5" xfId="16532" xr:uid="{54AC671C-347C-4056-88F2-5C3798DB180C}"/>
    <cellStyle name="Normal 11 5 6" xfId="5541" xr:uid="{EC4D22A6-56F4-4C80-ABC3-7C2F7021437A}"/>
    <cellStyle name="Normal 11 5 6 2" xfId="14642" xr:uid="{92852855-54D8-46BB-8196-C9D3B6E575F9}"/>
    <cellStyle name="Normal 11 5 7" xfId="7156" xr:uid="{6744C217-ACD3-4551-A09C-B2BB8D99521B}"/>
    <cellStyle name="Normal 11 5 7 2" xfId="17475" xr:uid="{4EA638C6-46F0-4277-B8F7-7F22F0FAD628}"/>
    <cellStyle name="Normal 11 5 8" xfId="9928" xr:uid="{3EE3381E-3A40-48D5-ACBC-5E7FA2135356}"/>
    <cellStyle name="Normal 11 5 8 2" xfId="20308" xr:uid="{AA8173F0-FBE5-4116-9FAC-B992ADD0DADC}"/>
    <cellStyle name="Normal 11 5 9" xfId="23619" xr:uid="{BC755221-F4BE-4135-B339-8C7BBFCBB436}"/>
    <cellStyle name="Normal 11 6" xfId="1143" xr:uid="{00000000-0005-0000-0000-0000E1030000}"/>
    <cellStyle name="Normal 11 6 2" xfId="1964" xr:uid="{00000000-0005-0000-0000-0000E2030000}"/>
    <cellStyle name="Normal 11 6 2 2" xfId="6585" xr:uid="{A44A6CD2-EA1C-4963-80B3-DE2F732116BF}"/>
    <cellStyle name="Normal 11 6 2 2 2" xfId="27687" xr:uid="{FB4302C6-9839-4134-82F3-30BBE2D9F3C7}"/>
    <cellStyle name="Normal 11 6 2 2 3" xfId="27532" xr:uid="{E5EA0848-18CE-41B6-BA66-9A38E48D0691}"/>
    <cellStyle name="Normal 11 6 2 2 4" xfId="16085" xr:uid="{60063D80-88D3-4A16-A70E-1ADB45A30AB9}"/>
    <cellStyle name="Normal 11 6 2 3" xfId="8596" xr:uid="{5B396A95-FD75-464F-91AA-FA27DC16BFA1}"/>
    <cellStyle name="Normal 11 6 2 3 2" xfId="29118" xr:uid="{653739CE-F112-4651-8ECA-49EA48112D5B}"/>
    <cellStyle name="Normal 11 6 2 3 3" xfId="18918" xr:uid="{1FD3E68E-DD37-41D3-8BA2-0753DA26DE53}"/>
    <cellStyle name="Normal 11 6 2 4" xfId="11371" xr:uid="{D6A25169-2EB5-484C-8AF7-0568C5819428}"/>
    <cellStyle name="Normal 11 6 2 4 2" xfId="21751" xr:uid="{71BD146E-3D3F-4900-BCB2-F588D6AA0088}"/>
    <cellStyle name="Normal 11 6 2 5" xfId="24662" xr:uid="{884F6A27-A3A7-43C3-982E-1E2103AE6641}"/>
    <cellStyle name="Normal 11 6 2 6" xfId="13986" xr:uid="{950CD67A-EBE5-41F3-BB0D-0074F3AE57D7}"/>
    <cellStyle name="Normal 11 6 3" xfId="3735" xr:uid="{00000000-0005-0000-0000-00006B030000}"/>
    <cellStyle name="Normal 11 6 3 2" xfId="6456" xr:uid="{3F82DF53-437B-4A6B-8BA9-22A44367B3AB}"/>
    <cellStyle name="Normal 11 6 3 2 2" xfId="26449" xr:uid="{F8F78954-0584-4245-8BEA-F95A40A93FC4}"/>
    <cellStyle name="Normal 11 6 3 2 3" xfId="15843" xr:uid="{DC3521A9-3BE8-4302-8E1B-6FEFCC2FAE27}"/>
    <cellStyle name="Normal 11 6 3 3" xfId="8355" xr:uid="{7349D8CC-E90D-4EF8-A65A-6F0C271ECD29}"/>
    <cellStyle name="Normal 11 6 3 3 2" xfId="18676" xr:uid="{9055FAD8-3468-488B-8358-8A6B536E9B92}"/>
    <cellStyle name="Normal 11 6 3 4" xfId="11129" xr:uid="{91A1E433-C5EC-4B7A-BDA3-EC33E00DE600}"/>
    <cellStyle name="Normal 11 6 3 4 2" xfId="21509" xr:uid="{3FEAAEEE-5C1B-4666-B4DA-84B087394158}"/>
    <cellStyle name="Normal 11 6 3 5" xfId="24439" xr:uid="{D1FC5F47-D7D6-4C29-A5C4-AC64EA5C94BE}"/>
    <cellStyle name="Normal 11 6 3 6" xfId="13663" xr:uid="{6B58A4C8-FAAA-4728-9B29-E6C14B8F0562}"/>
    <cellStyle name="Normal 11 6 4" xfId="4577" xr:uid="{C01E0AAD-E25F-4827-89C0-E2A00D3DA8CB}"/>
    <cellStyle name="Normal 11 6 4 2" xfId="9293" xr:uid="{1D677EF7-BE9F-4F27-9D5F-FC36F702A98D}"/>
    <cellStyle name="Normal 11 6 4 2 2" xfId="29271" xr:uid="{F6927C77-94A8-4617-BCB4-340D5FA4360D}"/>
    <cellStyle name="Normal 11 6 4 2 3" xfId="19617" xr:uid="{2FD7C997-56F6-4D73-AD28-BB1534BC8CA9}"/>
    <cellStyle name="Normal 11 6 4 3" xfId="12070" xr:uid="{9E2E198D-1913-459A-95B1-DD6485F4C907}"/>
    <cellStyle name="Normal 11 6 4 3 2" xfId="22450" xr:uid="{AB317C04-A007-4B56-BA0E-73ECDB9D0690}"/>
    <cellStyle name="Normal 11 6 4 4" xfId="28736" xr:uid="{62324A0E-D046-4FBD-8ABF-60839AC22D55}"/>
    <cellStyle name="Normal 11 6 4 5" xfId="16784" xr:uid="{F0CE3EF1-9223-4C20-AB53-C0429100BB19}"/>
    <cellStyle name="Normal 11 6 5" xfId="5543" xr:uid="{4AC3A555-4A85-4557-B321-3844033D5F11}"/>
    <cellStyle name="Normal 11 6 5 2" xfId="27743" xr:uid="{F185DE73-3A4B-401D-BE9A-DC68FB5873E4}"/>
    <cellStyle name="Normal 11 6 5 3" xfId="14644" xr:uid="{54F3AE9D-3A53-4C6B-9BD3-F3DA29603A72}"/>
    <cellStyle name="Normal 11 6 6" xfId="7158" xr:uid="{3B51FDFD-3030-4C29-A4D6-18EE0D351522}"/>
    <cellStyle name="Normal 11 6 6 2" xfId="17477" xr:uid="{B73DC1BC-D2BA-4A13-9488-AEBBD62449EB}"/>
    <cellStyle name="Normal 11 6 7" xfId="9930" xr:uid="{C34CC743-C1DC-419B-BF63-3B7CEC9014E4}"/>
    <cellStyle name="Normal 11 6 7 2" xfId="20310" xr:uid="{43B0C6D5-859A-4C25-9CDA-F82A06D3A376}"/>
    <cellStyle name="Normal 11 6 8" xfId="25834" xr:uid="{003F603D-4C4C-4C77-B46F-9A903CA0AF55}"/>
    <cellStyle name="Normal 11 6 9" xfId="13015" xr:uid="{D5F655ED-A112-4940-8CB5-F6340287229C}"/>
    <cellStyle name="Normal 11 7" xfId="1681" xr:uid="{00000000-0005-0000-0000-0000E3030000}"/>
    <cellStyle name="Normal 11 7 2" xfId="5544" xr:uid="{F610DBF9-B9AD-41B7-AFF4-B98A15DDEBAF}"/>
    <cellStyle name="Normal 11 7 2 2" xfId="24586" xr:uid="{A43091B0-D041-4CC5-B18A-1AC57B3B7B63}"/>
    <cellStyle name="Normal 11 7 2 3" xfId="28539" xr:uid="{E7D516E4-270A-404E-8869-6EAE057C4E05}"/>
    <cellStyle name="Normal 11 7 2 4" xfId="14645" xr:uid="{79A91EBC-A025-4137-A8E3-7D354D13DB68}"/>
    <cellStyle name="Normal 11 7 3" xfId="7159" xr:uid="{2CFEBC20-9CA1-446B-A00C-D2AED88AB9C9}"/>
    <cellStyle name="Normal 11 7 3 2" xfId="27170" xr:uid="{654FDA16-85F9-4781-83A1-CC3181B8F772}"/>
    <cellStyle name="Normal 11 7 3 3" xfId="17478" xr:uid="{BBF54A6A-634C-44FE-9F8C-338143EBBB83}"/>
    <cellStyle name="Normal 11 7 4" xfId="9931" xr:uid="{D0B41BBD-A1EF-4030-B326-18DCF506299E}"/>
    <cellStyle name="Normal 11 7 4 2" xfId="20311" xr:uid="{694AAA8E-0809-440B-80CE-A51254E0F0F4}"/>
    <cellStyle name="Normal 11 7 5" xfId="24364" xr:uid="{6D61E3BA-73BE-4551-B94A-3785B94CD1EC}"/>
    <cellStyle name="Normal 11 7 6" xfId="13713" xr:uid="{8F41AB51-6610-41BE-80BC-AC2FC9B93610}"/>
    <cellStyle name="Normal 11 8" xfId="3612" xr:uid="{00000000-0005-0000-0000-00006D030000}"/>
    <cellStyle name="Normal 11 8 2" xfId="6297" xr:uid="{9FFADFD4-CFBD-4CAB-AFC0-CD6B20C0E209}"/>
    <cellStyle name="Normal 11 8 2 2" xfId="26367" xr:uid="{D00501B9-0BAE-43F4-AA2A-6767156F945C}"/>
    <cellStyle name="Normal 11 8 2 3" xfId="15638" xr:uid="{E08C611C-BAA3-4FAA-A5D4-1841ECB4D1A9}"/>
    <cellStyle name="Normal 11 8 3" xfId="8150" xr:uid="{E1F2402E-4743-41B3-9DE4-8E693A7A7279}"/>
    <cellStyle name="Normal 11 8 3 2" xfId="18471" xr:uid="{DDB37F93-1B47-4F2F-BAFF-77B3135C3919}"/>
    <cellStyle name="Normal 11 8 4" xfId="10924" xr:uid="{4B20DC78-71FA-449C-BAD9-F1BB92012DBE}"/>
    <cellStyle name="Normal 11 8 4 2" xfId="21304" xr:uid="{43930D28-2530-4AB9-A0B3-D7ED90CAEF1E}"/>
    <cellStyle name="Normal 11 8 5" xfId="24437" xr:uid="{862BA52A-7295-42BF-A16C-9A9D870020CE}"/>
    <cellStyle name="Normal 11 8 6" xfId="13368" xr:uid="{B2D0D604-431B-48E6-9416-D778E4D6B398}"/>
    <cellStyle name="Normal 11 9" xfId="3255" xr:uid="{00000000-0005-0000-0000-000059030000}"/>
    <cellStyle name="Normal 11 9 2" xfId="7758" xr:uid="{9D0AC578-BF31-4338-939E-1931B4CCAAC6}"/>
    <cellStyle name="Normal 11 9 2 2" xfId="27534" xr:uid="{ADAE3361-CD21-4469-971F-C585604D7863}"/>
    <cellStyle name="Normal 11 9 2 3" xfId="18078" xr:uid="{097E4B6B-2D3A-48EB-9B30-51ACE4CFD0E6}"/>
    <cellStyle name="Normal 11 9 3" xfId="10531" xr:uid="{143F57B5-79CF-4C43-BBCA-0BB9FAF15E29}"/>
    <cellStyle name="Normal 11 9 3 2" xfId="20911" xr:uid="{CB6C0B05-1538-4A71-A41F-084D2EF7505D}"/>
    <cellStyle name="Normal 11 9 4" xfId="23482" xr:uid="{7DC28C0D-FDE7-484E-AF02-0577BBA72268}"/>
    <cellStyle name="Normal 11 9 5" xfId="15245" xr:uid="{9D6D0047-88BB-4574-B1BD-1E6F4418F9A5}"/>
    <cellStyle name="Normal 12" xfId="469" xr:uid="{00000000-0005-0000-0000-0000E4030000}"/>
    <cellStyle name="Normal 12 10" xfId="23276" xr:uid="{16AF180A-803A-4ECE-947F-3FD055276313}"/>
    <cellStyle name="Normal 12 11" xfId="12811" xr:uid="{DD801535-C5AA-43EC-B927-F6BE431130CB}"/>
    <cellStyle name="Normal 12 2" xfId="470" xr:uid="{00000000-0005-0000-0000-0000E5030000}"/>
    <cellStyle name="Normal 12 2 2" xfId="1152" xr:uid="{00000000-0005-0000-0000-0000E6030000}"/>
    <cellStyle name="Normal 12 2 2 2" xfId="25971" xr:uid="{EDA40255-AA8B-4549-BEDC-EE2077E0D044}"/>
    <cellStyle name="Normal 12 2 2 3" xfId="28576" xr:uid="{0AFB2281-C4D6-44BA-9328-E57A2CFCE0F6}"/>
    <cellStyle name="Normal 12 2 2 4" xfId="14647" xr:uid="{0F3D7316-BEC7-4E5C-8E34-1A0FB43AED7F}"/>
    <cellStyle name="Normal 12 2 3" xfId="7161" xr:uid="{D747B794-9EE5-4E3B-A814-485705DCFB1A}"/>
    <cellStyle name="Normal 12 2 3 2" xfId="26408" xr:uid="{A78C2986-19A4-4D3B-88FD-82D10669A22D}"/>
    <cellStyle name="Normal 12 2 3 3" xfId="28869" xr:uid="{08805882-4F8F-450D-88F3-8C9AF8549C8A}"/>
    <cellStyle name="Normal 12 2 3 4" xfId="17480" xr:uid="{D8A0BB77-E3FA-4AAC-A056-75CA5C21B8BC}"/>
    <cellStyle name="Normal 12 2 4" xfId="9933" xr:uid="{C875A2AD-D8BB-44FC-9B22-980D29712D8F}"/>
    <cellStyle name="Normal 12 2 4 2" xfId="29627" xr:uid="{B0E5D4A7-30E4-42CD-9F47-C7EB42DC036B}"/>
    <cellStyle name="Normal 12 2 4 3" xfId="20313" xr:uid="{A916C656-35B9-4307-BFA0-F959D9E298C0}"/>
    <cellStyle name="Normal 12 2 5" xfId="23395" xr:uid="{8CC1F6F4-0109-4759-A9B1-9CBB42CD2334}"/>
    <cellStyle name="Normal 12 2 6" xfId="13664" xr:uid="{B90CA80A-4AF0-4F5D-B181-92071E9827DA}"/>
    <cellStyle name="Normal 12 3" xfId="1151" xr:uid="{00000000-0005-0000-0000-0000E7030000}"/>
    <cellStyle name="Normal 12 3 2" xfId="6586" xr:uid="{32C7189D-949A-4B6A-8D3B-5069E6BFB026}"/>
    <cellStyle name="Normal 12 3 2 2" xfId="23132" xr:uid="{BC5363A0-8415-4104-A238-33B96C2B9FE6}"/>
    <cellStyle name="Normal 12 3 2 3" xfId="28941" xr:uid="{85559F91-3927-41FC-9B60-39F30D629AA5}"/>
    <cellStyle name="Normal 12 3 2 4" xfId="16086" xr:uid="{6941201F-B53F-4E2B-B17B-B1467E33B82B}"/>
    <cellStyle name="Normal 12 3 3" xfId="8597" xr:uid="{6BA12280-25C2-4042-AE3B-45A8E3B9846C}"/>
    <cellStyle name="Normal 12 3 3 2" xfId="29119" xr:uid="{C5F59E28-FF0B-4475-B315-8C20A62949BF}"/>
    <cellStyle name="Normal 12 3 3 3" xfId="18919" xr:uid="{A5235104-8F91-4C33-B21D-83ACC928DAE8}"/>
    <cellStyle name="Normal 12 3 4" xfId="11372" xr:uid="{DAD2D6D3-F67F-4016-989E-BD6CD971AB0E}"/>
    <cellStyle name="Normal 12 3 4 2" xfId="21752" xr:uid="{69B982AA-AA1E-4952-9103-B5542A4958E5}"/>
    <cellStyle name="Normal 12 3 5" xfId="23838" xr:uid="{A9C1205C-814E-44DA-BD83-83C48A137F1B}"/>
    <cellStyle name="Normal 12 3 6" xfId="13987" xr:uid="{0E3E5915-BCFB-4BA9-AB36-F9D3EE9EA9B3}"/>
    <cellStyle name="Normal 12 4" xfId="3620" xr:uid="{00000000-0005-0000-0000-000071030000}"/>
    <cellStyle name="Normal 12 4 2" xfId="6303" xr:uid="{263AA802-1A68-4AB1-9806-57FE464B5D59}"/>
    <cellStyle name="Normal 12 4 2 2" xfId="26620" xr:uid="{529B07D4-2F15-4312-BC16-AED98FE8E31F}"/>
    <cellStyle name="Normal 12 4 2 3" xfId="15646" xr:uid="{EB20D683-CF5F-4847-BDE8-F6B663F86562}"/>
    <cellStyle name="Normal 12 4 3" xfId="8158" xr:uid="{2EFED8A0-7B61-4361-9B44-A1EBC00F438C}"/>
    <cellStyle name="Normal 12 4 3 2" xfId="18479" xr:uid="{77144A56-1C04-44C3-A989-5A8FA27A0619}"/>
    <cellStyle name="Normal 12 4 4" xfId="10932" xr:uid="{ACE20F28-F08C-4EC5-8896-A9D1B228A2A1}"/>
    <cellStyle name="Normal 12 4 4 2" xfId="21312" xr:uid="{4F9559C9-AE0C-479B-8A2E-7A3B69F9FDA0}"/>
    <cellStyle name="Normal 12 4 5" xfId="24050" xr:uid="{96821404-1EB1-4DCF-ADFF-F5273FC1B0CB}"/>
    <cellStyle name="Normal 12 4 6" xfId="13376" xr:uid="{4DC1BB3A-8824-45C4-AA8A-A0366DA7A7C0}"/>
    <cellStyle name="Normal 12 5" xfId="3263" xr:uid="{00000000-0005-0000-0000-00006E030000}"/>
    <cellStyle name="Normal 12 5 2" xfId="7765" xr:uid="{AE6706E6-67E6-4D33-B23A-34B02E483546}"/>
    <cellStyle name="Normal 12 5 2 2" xfId="18086" xr:uid="{7CD4F8F3-6445-42EB-9B0D-18C9AD9106BC}"/>
    <cellStyle name="Normal 12 5 3" xfId="10539" xr:uid="{D33D646C-CF4C-4198-B00E-64E596E9CACB}"/>
    <cellStyle name="Normal 12 5 3 2" xfId="20919" xr:uid="{C10CE895-807A-4A03-9D1B-54E8347DF5A5}"/>
    <cellStyle name="Normal 12 5 4" xfId="24757" xr:uid="{249606B1-2AAC-4537-9559-0D7CFE7D99B2}"/>
    <cellStyle name="Normal 12 5 5" xfId="15253" xr:uid="{062E53FF-63BB-45D2-BC13-02C002987AAD}"/>
    <cellStyle name="Normal 12 6" xfId="4219" xr:uid="{5CAA5475-995F-465C-A445-BA2315057CF2}"/>
    <cellStyle name="Normal 12 6 2" xfId="8997" xr:uid="{D2E71D45-F9A8-4E2E-973A-AD8742094658}"/>
    <cellStyle name="Normal 12 6 2 2" xfId="19321" xr:uid="{64B322A9-3CC1-4FE1-AF41-46733D828609}"/>
    <cellStyle name="Normal 12 6 3" xfId="11774" xr:uid="{BC5BFC89-ADAE-4352-A2F2-037CC5CF6D20}"/>
    <cellStyle name="Normal 12 6 3 2" xfId="22154" xr:uid="{FAAEC1A6-CD5E-43F7-9831-AF362F6C1583}"/>
    <cellStyle name="Normal 12 6 4" xfId="16488" xr:uid="{D6E581D2-0112-4E35-B814-36A9888D55C1}"/>
    <cellStyle name="Normal 12 7" xfId="5545" xr:uid="{C3AB5481-01C4-452C-980C-BFC9BA182519}"/>
    <cellStyle name="Normal 12 7 2" xfId="14646" xr:uid="{CFC78E9C-25F8-4C8F-BC47-81339AFFBD8F}"/>
    <cellStyle name="Normal 12 8" xfId="7160" xr:uid="{1D18134F-62D4-40A1-838B-282B42F3A57B}"/>
    <cellStyle name="Normal 12 8 2" xfId="17479" xr:uid="{7FF1F501-DE48-40D7-B6E7-538A1A8A886B}"/>
    <cellStyle name="Normal 12 9" xfId="9932" xr:uid="{95D339F1-73AD-46D3-BB7D-EAE6C807CA1F}"/>
    <cellStyle name="Normal 12 9 2" xfId="20312" xr:uid="{FA136AC0-113F-42F9-B58D-23E83284FE1A}"/>
    <cellStyle name="Normal 13" xfId="471" xr:uid="{00000000-0005-0000-0000-0000E8030000}"/>
    <cellStyle name="Normal 13 2" xfId="1153" xr:uid="{00000000-0005-0000-0000-0000E9030000}"/>
    <cellStyle name="Normal 13 2 2" xfId="6454" xr:uid="{F8DDE254-ACA6-44B1-9DBD-5BE05D1F33C6}"/>
    <cellStyle name="Normal 13 2 2 2" xfId="27707" xr:uid="{D64486A1-0446-4566-B641-BA928BB2BCBF}"/>
    <cellStyle name="Normal 13 2 2 3" xfId="15841" xr:uid="{2A89EAA9-10D5-4377-9C73-84644F743B20}"/>
    <cellStyle name="Normal 13 2 3" xfId="8353" xr:uid="{63F96815-4388-42DC-BCD0-43D67C325821}"/>
    <cellStyle name="Normal 13 2 3 2" xfId="18674" xr:uid="{8A24055E-FD2A-4757-A182-268D544354D8}"/>
    <cellStyle name="Normal 13 2 4" xfId="11127" xr:uid="{6CA45618-47EC-479C-A7E8-6052D4F86DBF}"/>
    <cellStyle name="Normal 13 2 4 2" xfId="21507" xr:uid="{F49EEF9C-C1E2-42CE-A08C-B9AF749CBC1D}"/>
    <cellStyle name="Normal 13 2 5" xfId="25345" xr:uid="{FB8AD61A-C34A-4A72-A2A0-89CA84552A14}"/>
    <cellStyle name="Normal 13 2 6" xfId="13661" xr:uid="{24111A31-D33A-4349-967A-4AB83D3E58D0}"/>
    <cellStyle name="Normal 13 3" xfId="5546" xr:uid="{0B98B27B-CE38-4677-A918-E74D267CAB90}"/>
    <cellStyle name="Normal 13 3 2" xfId="24184" xr:uid="{38501997-1335-4B80-9907-105A99A8704A}"/>
    <cellStyle name="Normal 13 3 3" xfId="14648" xr:uid="{A2E81AE4-940A-4B40-A6C7-5065D787FECB}"/>
    <cellStyle name="Normal 13 4" xfId="7162" xr:uid="{6D132A7B-C54D-41EE-96B0-8C754C4E0F6E}"/>
    <cellStyle name="Normal 13 4 2" xfId="25027" xr:uid="{4DE49C05-49BA-4322-A237-4038B9E8AB46}"/>
    <cellStyle name="Normal 13 4 3" xfId="17481" xr:uid="{5EB637ED-58BC-47C1-B65A-5905BB21EE72}"/>
    <cellStyle name="Normal 13 5" xfId="9934" xr:uid="{C9459AD3-F06B-424A-AE8C-93D218456B7C}"/>
    <cellStyle name="Normal 13 5 2" xfId="20314" xr:uid="{493287F0-EB0C-4DD0-B640-E322DFC0E5FE}"/>
    <cellStyle name="Normal 13 6" xfId="24921" xr:uid="{47063BB4-EBAD-46F4-AA14-ED3243C82DFB}"/>
    <cellStyle name="Normal 13 7" xfId="12969" xr:uid="{D7A36673-D236-43D6-A2E2-034CF6885557}"/>
    <cellStyle name="Normal 14" xfId="1021" xr:uid="{00000000-0005-0000-0000-0000EA030000}"/>
    <cellStyle name="Normal 14 2" xfId="5547" xr:uid="{DB6C6865-337F-4A7B-9123-164A817F2008}"/>
    <cellStyle name="Normal 14 2 2" xfId="24758" xr:uid="{0C0E52DE-081F-465A-9EC6-208FE6C4CCEA}"/>
    <cellStyle name="Normal 14 2 3" xfId="27796" xr:uid="{F0387412-A698-4A7B-A5C6-2A4047EFA631}"/>
    <cellStyle name="Normal 14 2 4" xfId="14649" xr:uid="{E9C0D204-2979-417D-8062-7A4AF912AE9F}"/>
    <cellStyle name="Normal 14 3" xfId="7163" xr:uid="{EA2F00BD-C8BD-44EC-82B5-DD55E44E3170}"/>
    <cellStyle name="Normal 14 3 2" xfId="26531" xr:uid="{AB2DF038-A6C9-4D1D-9979-DC9B6E8BFD31}"/>
    <cellStyle name="Normal 14 3 3" xfId="17482" xr:uid="{FC7140F6-61A6-491A-9FC7-06DC0159AEF8}"/>
    <cellStyle name="Normal 14 4" xfId="9935" xr:uid="{2A9879E5-4A1D-45C6-820F-FA7060C07EAA}"/>
    <cellStyle name="Normal 14 4 2" xfId="20315" xr:uid="{CFB1C86A-12B5-4946-9377-392748BB7528}"/>
    <cellStyle name="Normal 14 5" xfId="24740" xr:uid="{0F97FDB4-A978-40B7-8098-5FA6548D1BCC}"/>
    <cellStyle name="Normal 14 6" xfId="13667" xr:uid="{97FA7F44-0C7E-481C-B779-FBC06A78E2BE}"/>
    <cellStyle name="Normal 15" xfId="3405" xr:uid="{00000000-0005-0000-0000-000075030000}"/>
    <cellStyle name="Normal 15 2" xfId="23406" xr:uid="{DB20327A-C68F-400B-BC30-D3572FB86466}"/>
    <cellStyle name="Normal 15 3" xfId="25503" xr:uid="{F1C93140-2AE8-4079-A45A-2E9CE1821DBC}"/>
    <cellStyle name="Normal 16" xfId="3404" xr:uid="{00000000-0005-0000-0000-000076030000}"/>
    <cellStyle name="Normal 16 2" xfId="6109" xr:uid="{C4B9F8A4-48E6-40F6-B847-74F7D1492604}"/>
    <cellStyle name="Normal 16 2 2" xfId="28571" xr:uid="{A1993A01-A00E-42BC-9931-339DD67FCA39}"/>
    <cellStyle name="Normal 16 2 3" xfId="15414" xr:uid="{5FAC3931-7C7B-4666-93A8-44F46C7F1521}"/>
    <cellStyle name="Normal 16 3" xfId="7926" xr:uid="{33FC6A99-1C68-410F-ADEB-D96980158496}"/>
    <cellStyle name="Normal 16 3 2" xfId="18247" xr:uid="{C607974B-A4C3-4996-AADD-942086F615FD}"/>
    <cellStyle name="Normal 16 4" xfId="10700" xr:uid="{6D54F59C-F5B7-4D2A-BD8B-B6530474AA21}"/>
    <cellStyle name="Normal 16 4 2" xfId="21080" xr:uid="{0E67261C-5428-413E-A5D4-6132466D48CD}"/>
    <cellStyle name="Normal 16 5" xfId="25450" xr:uid="{8F268050-3B78-4DA8-BC9F-B2ED7F88154A}"/>
    <cellStyle name="Normal 16 6" xfId="13127" xr:uid="{5EF786E3-F493-41EB-833B-2E00204E32C0}"/>
    <cellStyle name="Normal 17" xfId="5361" xr:uid="{FD54A421-DE79-4668-86D6-D649E6BB3D71}"/>
    <cellStyle name="Normal 17 2" xfId="26519" xr:uid="{86C36BA8-0AD7-4ECD-B925-67D1929C9BFE}"/>
    <cellStyle name="Normal 17 3" xfId="14448" xr:uid="{5B216DCE-643A-4E11-8582-872B0CFCACC4}"/>
    <cellStyle name="Normal 17 4" xfId="29849" xr:uid="{B1A56C80-4BBF-4C5B-8FAD-BE9B41E1FCD3}"/>
    <cellStyle name="Normal 17 5" xfId="29824" xr:uid="{292F8F57-A358-4EF2-AED0-458E2D64EB58}"/>
    <cellStyle name="Normal 17 5 2" xfId="30174" xr:uid="{717B12FD-BE07-4B3C-8421-7D879D6E4E1E}"/>
    <cellStyle name="Normal 17 5 3" xfId="30161" xr:uid="{53150ADC-C108-491A-A81E-FDB301872D93}"/>
    <cellStyle name="Normal 17 5 4" xfId="30145" xr:uid="{44092B9D-D40F-4306-AE58-FC8B9931CD59}"/>
    <cellStyle name="Normal 17 6" xfId="29874" xr:uid="{59A9E4D4-D384-4A3B-B079-BC5D53A58CA7}"/>
    <cellStyle name="Normal 17 6 2" xfId="30160" xr:uid="{12502ECF-ED6A-46EA-9FE2-28DC039C58C0}"/>
    <cellStyle name="Normal 17 7" xfId="30126" xr:uid="{A632E01B-A795-40DE-8EEF-B47E8E9A7238}"/>
    <cellStyle name="Normal 18" xfId="6965" xr:uid="{18156A80-A4B9-4DDD-BF70-9D658561BC9B}"/>
    <cellStyle name="Normal 18 2" xfId="17281" xr:uid="{88A5A60F-1871-4763-972A-E6A71EECB701}"/>
    <cellStyle name="Normal 19" xfId="9734" xr:uid="{47CC91BC-0C09-4FA3-93E0-F3D717A68EFD}"/>
    <cellStyle name="Normal 19 2" xfId="20114" xr:uid="{F654E9B7-4D6D-4A47-8EDC-956347799EE9}"/>
    <cellStyle name="Normal 2" xfId="472" xr:uid="{00000000-0005-0000-0000-0000EB030000}"/>
    <cellStyle name="Normal 2 10" xfId="473" xr:uid="{00000000-0005-0000-0000-0000EC030000}"/>
    <cellStyle name="Normal 2 10 10" xfId="9936" xr:uid="{18A3600A-4814-4EF8-91C1-D7CD356258AA}"/>
    <cellStyle name="Normal 2 10 10 2" xfId="20316" xr:uid="{81DEE79B-F87B-40BB-A4E2-F3537A5A289B}"/>
    <cellStyle name="Normal 2 10 11" xfId="24596" xr:uid="{F17AA41E-86A6-487C-AF5C-3C26B2E99DAD}"/>
    <cellStyle name="Normal 2 10 12" xfId="12861" xr:uid="{C13C0F0A-BD88-49A7-ABEF-CD9F319E8A65}"/>
    <cellStyle name="Normal 2 10 2" xfId="474" xr:uid="{00000000-0005-0000-0000-0000ED030000}"/>
    <cellStyle name="Normal 2 10 2 10" xfId="13019" xr:uid="{827CE1E1-2253-43DA-BEFD-61F5E8A2DA8A}"/>
    <cellStyle name="Normal 2 10 2 2" xfId="1155" xr:uid="{00000000-0005-0000-0000-0000EE030000}"/>
    <cellStyle name="Normal 2 10 2 2 2" xfId="5550" xr:uid="{D7799910-EABF-4DAA-919C-108675CE3FF2}"/>
    <cellStyle name="Normal 2 10 2 2 2 2" xfId="25298" xr:uid="{1981E7C7-1D3C-41ED-A2C2-28E252287DD6}"/>
    <cellStyle name="Normal 2 10 2 2 2 3" xfId="28022" xr:uid="{362C17A3-B4BD-4220-902E-BB421E4DBAB2}"/>
    <cellStyle name="Normal 2 10 2 2 2 4" xfId="14652" xr:uid="{77F7E821-03AD-4E37-9BEF-43ABD82E75D1}"/>
    <cellStyle name="Normal 2 10 2 2 3" xfId="7166" xr:uid="{090E90E9-915A-4301-828F-9AEE60292A59}"/>
    <cellStyle name="Normal 2 10 2 2 3 2" xfId="27823" xr:uid="{3E732348-2AF5-4152-AC7A-6658B757183E}"/>
    <cellStyle name="Normal 2 10 2 2 3 3" xfId="28566" xr:uid="{BE9FFAAC-D5DB-4585-8526-33D7DC5FECA5}"/>
    <cellStyle name="Normal 2 10 2 2 3 4" xfId="17485" xr:uid="{6F2A3285-6359-4747-BFDB-BA7C01AD65F3}"/>
    <cellStyle name="Normal 2 10 2 2 4" xfId="9938" xr:uid="{426C50F3-304B-4C60-A4B3-A9103BDF441A}"/>
    <cellStyle name="Normal 2 10 2 2 4 2" xfId="29628" xr:uid="{29BD49FA-4E73-4CE4-86C4-87D97BBDA5F2}"/>
    <cellStyle name="Normal 2 10 2 2 4 3" xfId="20318" xr:uid="{23B364B3-0B0F-49CD-8C63-33956ABE0254}"/>
    <cellStyle name="Normal 2 10 2 2 5" xfId="24314" xr:uid="{2AD2CA54-1423-4063-ABEE-B4094FB27418}"/>
    <cellStyle name="Normal 2 10 2 2 6" xfId="13988" xr:uid="{C6D36672-1D4B-4019-9F15-984C60C56874}"/>
    <cellStyle name="Normal 2 10 2 3" xfId="3660" xr:uid="{00000000-0005-0000-0000-00007B030000}"/>
    <cellStyle name="Normal 2 10 2 3 2" xfId="6314" xr:uid="{7E3A2FE5-5EC0-4D87-83FD-017498EA5C0F}"/>
    <cellStyle name="Normal 2 10 2 3 2 2" xfId="27910" xr:uid="{16903176-C884-4A9E-B80B-4C87D19B7B6A}"/>
    <cellStyle name="Normal 2 10 2 3 2 3" xfId="15698" xr:uid="{B4653B46-A6CE-42C5-9866-A0C42AC6DADF}"/>
    <cellStyle name="Normal 2 10 2 3 3" xfId="8210" xr:uid="{C999EE8C-4BBE-4298-A661-DA6912DE1214}"/>
    <cellStyle name="Normal 2 10 2 3 3 2" xfId="18531" xr:uid="{32D8EF02-7058-4F8D-8541-485415F7BDFE}"/>
    <cellStyle name="Normal 2 10 2 3 4" xfId="10984" xr:uid="{C1D630AE-303E-42A4-AAE7-E7EFCBA6E22B}"/>
    <cellStyle name="Normal 2 10 2 3 4 2" xfId="21364" xr:uid="{30D857FD-2D18-4B58-96AE-96C4EE892C1C}"/>
    <cellStyle name="Normal 2 10 2 3 5" xfId="23356" xr:uid="{EA597EDC-3202-47BF-8E45-540686560AA5}"/>
    <cellStyle name="Normal 2 10 2 3 6" xfId="13454" xr:uid="{F15DA3F6-0B86-42A5-A73F-D5AC3554DC2C}"/>
    <cellStyle name="Normal 2 10 2 4" xfId="3403" xr:uid="{00000000-0005-0000-0000-000079030000}"/>
    <cellStyle name="Normal 2 10 2 4 2" xfId="7921" xr:uid="{59C0AE99-FE22-4ABB-94D5-B2E892F367D9}"/>
    <cellStyle name="Normal 2 10 2 4 2 2" xfId="28185" xr:uid="{7827E8AE-767E-4CE2-A26D-6A11310B7515}"/>
    <cellStyle name="Normal 2 10 2 4 2 3" xfId="18242" xr:uid="{BA1DBD12-A41C-4A39-A7F7-C46F95C810B9}"/>
    <cellStyle name="Normal 2 10 2 4 3" xfId="10695" xr:uid="{56560208-8A35-4072-993E-4DDB03FCA912}"/>
    <cellStyle name="Normal 2 10 2 4 3 2" xfId="21075" xr:uid="{517A6AD9-2938-4391-A1D4-51D37AEEAB14}"/>
    <cellStyle name="Normal 2 10 2 4 4" xfId="25196" xr:uid="{EEE83466-8894-40AF-8BD5-97B4A3E3471D}"/>
    <cellStyle name="Normal 2 10 2 4 5" xfId="15409" xr:uid="{D29FED0E-AA53-44EA-B821-EA61C8EE2EE6}"/>
    <cellStyle name="Normal 2 10 2 5" xfId="4345" xr:uid="{C3A06178-3E4E-4F91-AF70-2F1DC9A1516F}"/>
    <cellStyle name="Normal 2 10 2 5 2" xfId="9119" xr:uid="{51544BAD-312A-42B8-862C-1889207CFDCE}"/>
    <cellStyle name="Normal 2 10 2 5 2 2" xfId="19443" xr:uid="{F42600C0-158B-48FC-8782-6461946ED20F}"/>
    <cellStyle name="Normal 2 10 2 5 3" xfId="11896" xr:uid="{BA1905E7-980D-4274-AACB-E796860101C1}"/>
    <cellStyle name="Normal 2 10 2 5 3 2" xfId="22276" xr:uid="{83B62684-E8CE-48E7-B4B9-5D2A70D9171B}"/>
    <cellStyle name="Normal 2 10 2 5 4" xfId="26355" xr:uid="{A3457433-D94C-4033-ADAC-04D6EBAE8E00}"/>
    <cellStyle name="Normal 2 10 2 5 5" xfId="16610" xr:uid="{C364EB03-2FC6-4DD6-93E6-9C595D55A062}"/>
    <cellStyle name="Normal 2 10 2 6" xfId="5549" xr:uid="{2002C07C-91CE-42D4-B6B8-A630C0CA50D9}"/>
    <cellStyle name="Normal 2 10 2 6 2" xfId="14651" xr:uid="{427AE7E6-4DB0-44E1-9DF8-CC37ABD98B2B}"/>
    <cellStyle name="Normal 2 10 2 7" xfId="7165" xr:uid="{CE78F912-A2BA-42A0-AB19-E13590C62C5E}"/>
    <cellStyle name="Normal 2 10 2 7 2" xfId="17484" xr:uid="{6EAD047A-BEB8-4463-B5A3-7603C65F4F0F}"/>
    <cellStyle name="Normal 2 10 2 8" xfId="9937" xr:uid="{6F473145-921C-4347-B8AC-6CF7B048FB1E}"/>
    <cellStyle name="Normal 2 10 2 8 2" xfId="20317" xr:uid="{15D1083F-2546-4AD3-B23E-D81222963785}"/>
    <cellStyle name="Normal 2 10 2 9" xfId="23894" xr:uid="{4ABAC831-E0C0-4BDD-B457-5C154ACD70A5}"/>
    <cellStyle name="Normal 2 10 3" xfId="1154" xr:uid="{00000000-0005-0000-0000-0000EF030000}"/>
    <cellStyle name="Normal 2 10 3 2" xfId="4875" xr:uid="{E96F569D-7C12-42AC-B459-2C06DF8E8319}"/>
    <cellStyle name="Normal 2 10 3 2 2" xfId="9549" xr:uid="{E7EFD8A9-BE8B-4DB6-9A7F-74D564FDF8A8}"/>
    <cellStyle name="Normal 2 10 3 2 2 2" xfId="29464" xr:uid="{FA254E3E-2A23-420D-8D1C-C5FF8BA87600}"/>
    <cellStyle name="Normal 2 10 3 2 2 3" xfId="19916" xr:uid="{09390E46-81B5-4534-A390-5411733D0AE6}"/>
    <cellStyle name="Normal 2 10 3 2 3" xfId="12369" xr:uid="{B4BD7C70-7EAD-4AD9-AA74-19269468624E}"/>
    <cellStyle name="Normal 2 10 3 2 3 2" xfId="22749" xr:uid="{6BAA421A-725A-43B8-A0C5-B571BA4E72AC}"/>
    <cellStyle name="Normal 2 10 3 2 4" xfId="25921" xr:uid="{611BFE62-D5AE-4AF0-A8E1-8E6CA7978D54}"/>
    <cellStyle name="Normal 2 10 3 2 5" xfId="17083" xr:uid="{C76932E3-8BA8-4EBE-B2AA-5E236377A6DF}"/>
    <cellStyle name="Normal 2 10 3 3" xfId="5551" xr:uid="{53619BEB-DF6E-4543-9049-26D5AB6631F2}"/>
    <cellStyle name="Normal 2 10 3 3 2" xfId="24787" xr:uid="{05DD5FC0-61DE-40EF-BA39-710F5A70D9D1}"/>
    <cellStyle name="Normal 2 10 3 3 3" xfId="26788" xr:uid="{324314FA-F8BC-48A5-B0A6-EB660B74E1FE}"/>
    <cellStyle name="Normal 2 10 3 3 4" xfId="14653" xr:uid="{E1C24CAB-EC57-4F93-8E41-873DB7B54EF4}"/>
    <cellStyle name="Normal 2 10 3 4" xfId="7167" xr:uid="{6C545130-46AA-4B9E-86AD-87AC4862304F}"/>
    <cellStyle name="Normal 2 10 3 4 2" xfId="24671" xr:uid="{9E30559D-AD46-494E-B788-50DFF27EE2B5}"/>
    <cellStyle name="Normal 2 10 3 4 3" xfId="26122" xr:uid="{2F8672D9-0646-4F96-B903-FD55E112BC55}"/>
    <cellStyle name="Normal 2 10 3 4 4" xfId="17486" xr:uid="{F2DA30AA-E3CF-4F5B-A2C3-0999BA3D8DB4}"/>
    <cellStyle name="Normal 2 10 3 5" xfId="9939" xr:uid="{BAF9A6C7-F3B8-4050-ACA7-11DC326BEDA4}"/>
    <cellStyle name="Normal 2 10 3 5 2" xfId="29629" xr:uid="{94E4B726-9C1F-4BF3-9C99-3F8ACA9C8E6D}"/>
    <cellStyle name="Normal 2 10 3 5 3" xfId="20319" xr:uid="{1F83C7BE-84C8-43BA-9F4E-73FF4F074F81}"/>
    <cellStyle name="Normal 2 10 3 6" xfId="24178" xr:uid="{101D4D21-B08A-4BCE-A1DA-02D8DB3100B2}"/>
    <cellStyle name="Normal 2 10 3 7" xfId="13989" xr:uid="{4D987EF3-0B71-4257-8438-00F87A04397C}"/>
    <cellStyle name="Normal 2 10 4" xfId="1682" xr:uid="{00000000-0005-0000-0000-0000F0030000}"/>
    <cellStyle name="Normal 2 10 4 2" xfId="5552" xr:uid="{C4D2E2B5-8D98-49DC-A923-9DEA2265D76A}"/>
    <cellStyle name="Normal 2 10 4 2 2" xfId="25940" xr:uid="{0D2F85C9-AB72-4E42-A195-39C59191BA16}"/>
    <cellStyle name="Normal 2 10 4 2 3" xfId="28175" xr:uid="{B48128A6-B887-40E5-A7B4-EF483CE1FA14}"/>
    <cellStyle name="Normal 2 10 4 2 4" xfId="14654" xr:uid="{9723F91C-985B-4F76-A2B4-4765B595F959}"/>
    <cellStyle name="Normal 2 10 4 3" xfId="7168" xr:uid="{095343B8-794A-445B-82BC-739C1B4E1EF7}"/>
    <cellStyle name="Normal 2 10 4 3 2" xfId="26927" xr:uid="{E5583515-5DD5-4D8A-B03A-180EF5F27A49}"/>
    <cellStyle name="Normal 2 10 4 3 3" xfId="17487" xr:uid="{FF43925E-31D1-4F4A-A264-7BE853DD73E2}"/>
    <cellStyle name="Normal 2 10 4 4" xfId="9940" xr:uid="{3D9E224F-666D-400E-8C11-59C7D37D2C15}"/>
    <cellStyle name="Normal 2 10 4 4 2" xfId="20320" xr:uid="{09B2C00D-456D-4621-A47C-03F61A62668B}"/>
    <cellStyle name="Normal 2 10 4 5" xfId="24610" xr:uid="{4EC9E1F4-8C35-4242-9240-425A29A9FDA4}"/>
    <cellStyle name="Normal 2 10 4 6" xfId="13717" xr:uid="{CD042D69-C5D3-43D4-A363-5F5A3786DAA8}"/>
    <cellStyle name="Normal 2 10 5" xfId="3482" xr:uid="{00000000-0005-0000-0000-00007E030000}"/>
    <cellStyle name="Normal 2 10 5 2" xfId="6167" xr:uid="{764A0DF0-8915-4895-BD10-696F553AD5CE}"/>
    <cellStyle name="Normal 2 10 5 2 2" xfId="28743" xr:uid="{66E09093-E6BB-41AF-A6B7-300F54D60A26}"/>
    <cellStyle name="Normal 2 10 5 2 3" xfId="15490" xr:uid="{1A87C98E-91A1-4CB7-AD2B-2FDD390D0E3F}"/>
    <cellStyle name="Normal 2 10 5 3" xfId="8002" xr:uid="{81A0AC33-C5F6-4365-84B9-F80D8BDEC827}"/>
    <cellStyle name="Normal 2 10 5 3 2" xfId="18323" xr:uid="{7CB28DA1-E10C-416D-8904-3AD79320253A}"/>
    <cellStyle name="Normal 2 10 5 4" xfId="10776" xr:uid="{22BA3869-F5FE-4788-8295-6898D610CA02}"/>
    <cellStyle name="Normal 2 10 5 4 2" xfId="21156" xr:uid="{B031D27D-1741-4A8D-8584-B88AC2436940}"/>
    <cellStyle name="Normal 2 10 5 5" xfId="23332" xr:uid="{06094340-71C2-4F3B-A31E-DA250BDAD562}"/>
    <cellStyle name="Normal 2 10 5 6" xfId="13206" xr:uid="{5F875753-7DA2-43F0-9F5A-D489033A8D66}"/>
    <cellStyle name="Normal 2 10 6" xfId="3295" xr:uid="{00000000-0005-0000-0000-000078030000}"/>
    <cellStyle name="Normal 2 10 6 2" xfId="7813" xr:uid="{BFAB14C1-AA75-4D52-B3F7-0DB928311444}"/>
    <cellStyle name="Normal 2 10 6 2 2" xfId="28600" xr:uid="{228C9FBE-7E2C-459A-A42E-B4CC9CC9A764}"/>
    <cellStyle name="Normal 2 10 6 2 3" xfId="18134" xr:uid="{186AFB5B-8DC4-45BD-87B3-828A0F8A0D30}"/>
    <cellStyle name="Normal 2 10 6 3" xfId="10587" xr:uid="{6641DA25-374F-4BA1-B7A1-A3A0A42B63C2}"/>
    <cellStyle name="Normal 2 10 6 3 2" xfId="20967" xr:uid="{1A1ECA9B-4B9F-43DF-A6FF-D7993E3BFA12}"/>
    <cellStyle name="Normal 2 10 6 4" xfId="24372" xr:uid="{62C70564-6C2A-46FD-A351-B25148B6F6D2}"/>
    <cellStyle name="Normal 2 10 6 5" xfId="15301" xr:uid="{C54176C7-03C1-4694-BA9D-B6E33164EA9F}"/>
    <cellStyle name="Normal 2 10 7" xfId="4218" xr:uid="{5067224C-6251-4C4D-A01D-F8CEBB79321C}"/>
    <cellStyle name="Normal 2 10 7 2" xfId="8996" xr:uid="{2F6A4ACE-66EB-406C-A46D-4DA804D1968E}"/>
    <cellStyle name="Normal 2 10 7 2 2" xfId="19320" xr:uid="{FCA2BEEB-803A-41CA-B21D-A3DF14ABB7C1}"/>
    <cellStyle name="Normal 2 10 7 3" xfId="11773" xr:uid="{780C1E44-A442-46E3-9423-76E912AE1A53}"/>
    <cellStyle name="Normal 2 10 7 3 2" xfId="22153" xr:uid="{A041B0EB-70C9-4355-85ED-CBDCA97D1859}"/>
    <cellStyle name="Normal 2 10 7 4" xfId="26798" xr:uid="{0D696B21-4741-455F-A7AD-C30A7A6AB554}"/>
    <cellStyle name="Normal 2 10 7 5" xfId="16487" xr:uid="{CA03001C-F6B2-4E43-A2B9-365CAD47B97A}"/>
    <cellStyle name="Normal 2 10 8" xfId="5548" xr:uid="{57BB4A5F-0B9B-4398-9031-1C306383609A}"/>
    <cellStyle name="Normal 2 10 8 2" xfId="14650" xr:uid="{F484EF14-679F-45EA-AB09-2625EE5CCB39}"/>
    <cellStyle name="Normal 2 10 9" xfId="7164" xr:uid="{C68768FB-A406-4FD0-ABAA-27879825DA76}"/>
    <cellStyle name="Normal 2 10 9 2" xfId="17483" xr:uid="{EC4F438D-B871-491F-9162-AF1A748017AD}"/>
    <cellStyle name="Normal 2 11" xfId="475" xr:uid="{00000000-0005-0000-0000-0000F1030000}"/>
    <cellStyle name="Normal 2 11 10" xfId="9941" xr:uid="{90121882-9098-46EA-974B-AF92CFE0D8F1}"/>
    <cellStyle name="Normal 2 11 10 2" xfId="20321" xr:uid="{B6DEE1DC-ED13-45FC-9CCA-C283D2448DD8}"/>
    <cellStyle name="Normal 2 11 11" xfId="23606" xr:uid="{931D9E5E-D304-438B-95B2-5AE7D31BDA6C}"/>
    <cellStyle name="Normal 2 11 12" xfId="12862" xr:uid="{5783126A-3068-412C-9908-4D588B74EB7C}"/>
    <cellStyle name="Normal 2 11 2" xfId="476" xr:uid="{00000000-0005-0000-0000-0000F2030000}"/>
    <cellStyle name="Normal 2 11 2 2" xfId="1157" xr:uid="{00000000-0005-0000-0000-0000F3030000}"/>
    <cellStyle name="Normal 2 11 2 2 2" xfId="5555" xr:uid="{0D14ED61-3843-46B0-996A-E7C2C4A72A67}"/>
    <cellStyle name="Normal 2 11 2 2 2 2" xfId="24998" xr:uid="{2F0A94C2-A8D8-4DB0-8A5A-3DCF715A2B72}"/>
    <cellStyle name="Normal 2 11 2 2 2 3" xfId="26944" xr:uid="{C6477D37-6C38-4025-9CF6-403E48BAB632}"/>
    <cellStyle name="Normal 2 11 2 2 2 4" xfId="14657" xr:uid="{08B538B4-0BF7-4D0C-9B9F-B9890071E8C3}"/>
    <cellStyle name="Normal 2 11 2 2 3" xfId="7171" xr:uid="{29F7CA0A-96CE-4F61-9077-DDC4FE7C34D7}"/>
    <cellStyle name="Normal 2 11 2 2 3 2" xfId="27826" xr:uid="{FAEDF10C-2303-4AFF-8AF5-601DD4971041}"/>
    <cellStyle name="Normal 2 11 2 2 3 3" xfId="27029" xr:uid="{D8F9B5B2-D7FB-4ECC-A1E0-9312DABEA852}"/>
    <cellStyle name="Normal 2 11 2 2 3 4" xfId="17490" xr:uid="{842837D9-B300-4231-A78D-D629A6460196}"/>
    <cellStyle name="Normal 2 11 2 2 4" xfId="9943" xr:uid="{BA4356AF-C486-4736-B979-A55D1E4B84B6}"/>
    <cellStyle name="Normal 2 11 2 2 4 2" xfId="29630" xr:uid="{BC529410-A829-4F8D-BC44-5E4004D30F67}"/>
    <cellStyle name="Normal 2 11 2 2 4 3" xfId="20323" xr:uid="{4FC30DC9-DF3A-4515-8D3C-F37EC1B7DF85}"/>
    <cellStyle name="Normal 2 11 2 2 5" xfId="25100" xr:uid="{9B194707-972B-4829-9627-BA4BC3718979}"/>
    <cellStyle name="Normal 2 11 2 2 6" xfId="13990" xr:uid="{13B37E47-5DF9-493A-A1EB-38D0A36A56BC}"/>
    <cellStyle name="Normal 2 11 2 3" xfId="3661" xr:uid="{00000000-0005-0000-0000-000082030000}"/>
    <cellStyle name="Normal 2 11 2 3 2" xfId="6315" xr:uid="{C5FAD8EB-4F8E-44D2-86EC-C05986E85E6E}"/>
    <cellStyle name="Normal 2 11 2 3 2 2" xfId="27338" xr:uid="{9AF1C395-D594-4401-9E56-E92DFA43DAE4}"/>
    <cellStyle name="Normal 2 11 2 3 2 3" xfId="15699" xr:uid="{B4E5A1DC-164F-4C2A-930A-411D9C3D8712}"/>
    <cellStyle name="Normal 2 11 2 3 3" xfId="8211" xr:uid="{AC1A9604-FB0D-4A9F-B641-AB6250FC9CB9}"/>
    <cellStyle name="Normal 2 11 2 3 3 2" xfId="18532" xr:uid="{380F6791-2F7A-4924-B456-ABEAC272FD7A}"/>
    <cellStyle name="Normal 2 11 2 3 4" xfId="10985" xr:uid="{31E7D092-DE69-4A65-B234-54E83931BDED}"/>
    <cellStyle name="Normal 2 11 2 3 4 2" xfId="21365" xr:uid="{97F6DFFF-1E7A-444D-991A-DA66FB97B7F2}"/>
    <cellStyle name="Normal 2 11 2 3 5" xfId="25638" xr:uid="{137F4A55-809B-43CE-A931-0F77B7BC3D92}"/>
    <cellStyle name="Normal 2 11 2 3 6" xfId="13455" xr:uid="{867F2FA6-9957-4A59-BFDB-D7B635B38439}"/>
    <cellStyle name="Normal 2 11 2 4" xfId="4578" xr:uid="{3AED4D2D-7E53-47E8-9313-0D4442A4F062}"/>
    <cellStyle name="Normal 2 11 2 4 2" xfId="9294" xr:uid="{7E6399B0-F114-447C-ADC6-259AAA3A23B6}"/>
    <cellStyle name="Normal 2 11 2 4 2 2" xfId="29272" xr:uid="{51AD9B71-C38A-4A53-9917-1652270ACA75}"/>
    <cellStyle name="Normal 2 11 2 4 2 3" xfId="19618" xr:uid="{245BB402-733E-4CBD-8967-3A0F3219332C}"/>
    <cellStyle name="Normal 2 11 2 4 3" xfId="12071" xr:uid="{D088AFAF-A153-4047-9BAE-28A2EF547017}"/>
    <cellStyle name="Normal 2 11 2 4 3 2" xfId="22451" xr:uid="{A2F66F09-E0CC-490A-AC6A-3979072ABEE7}"/>
    <cellStyle name="Normal 2 11 2 4 4" xfId="25097" xr:uid="{2B0990E1-87B6-4460-8B6D-F17E003E606B}"/>
    <cellStyle name="Normal 2 11 2 4 5" xfId="16785" xr:uid="{0712F34E-47C1-494D-8EEE-C5196CE6B1B5}"/>
    <cellStyle name="Normal 2 11 2 5" xfId="5554" xr:uid="{E755FAB9-D7BE-41B2-A3D2-8A409FB0E5F7}"/>
    <cellStyle name="Normal 2 11 2 5 2" xfId="27946" xr:uid="{C99D825F-F9AA-45D0-A47A-D0155E64CD7E}"/>
    <cellStyle name="Normal 2 11 2 5 3" xfId="14656" xr:uid="{EA6FB538-98D5-4002-B442-E5AF45B64B47}"/>
    <cellStyle name="Normal 2 11 2 6" xfId="7170" xr:uid="{F3EB3A77-C6FA-4784-BA94-CCD565592FD0}"/>
    <cellStyle name="Normal 2 11 2 6 2" xfId="17489" xr:uid="{61F7A749-AC91-4E80-9705-CB048AD7E4CE}"/>
    <cellStyle name="Normal 2 11 2 7" xfId="9942" xr:uid="{DC22FF69-7925-4D86-A61D-89E24926BCFA}"/>
    <cellStyle name="Normal 2 11 2 7 2" xfId="20322" xr:uid="{AE900399-CEDB-4A5C-84B8-5983D0C05714}"/>
    <cellStyle name="Normal 2 11 2 8" xfId="24394" xr:uid="{DE4C3BE6-B6F3-461E-AB71-09CEE8CC1EDF}"/>
    <cellStyle name="Normal 2 11 2 9" xfId="13020" xr:uid="{3EA8605E-ED3F-4DD7-A921-AA2E1137B379}"/>
    <cellStyle name="Normal 2 11 3" xfId="1156" xr:uid="{00000000-0005-0000-0000-0000F4030000}"/>
    <cellStyle name="Normal 2 11 3 2" xfId="4876" xr:uid="{6660F174-68A6-4E7B-9845-6D781D53593F}"/>
    <cellStyle name="Normal 2 11 3 2 2" xfId="9550" xr:uid="{29FD6F23-2403-4FCE-B0DA-F2A2471CFDC8}"/>
    <cellStyle name="Normal 2 11 3 2 2 2" xfId="29465" xr:uid="{F4C22E7C-5757-4379-B171-905E6863C7F6}"/>
    <cellStyle name="Normal 2 11 3 2 2 3" xfId="19917" xr:uid="{92FEE2BE-842B-4F78-9F60-3E103B7DF0EC}"/>
    <cellStyle name="Normal 2 11 3 2 3" xfId="12370" xr:uid="{0553738B-5417-4C02-8FC9-B76867B96BBF}"/>
    <cellStyle name="Normal 2 11 3 2 3 2" xfId="22750" xr:uid="{8D4D56F4-B86C-4301-B333-613D88C89799}"/>
    <cellStyle name="Normal 2 11 3 2 4" xfId="25758" xr:uid="{87A9F07E-EF7D-4E11-9444-16A7BC809266}"/>
    <cellStyle name="Normal 2 11 3 2 5" xfId="17084" xr:uid="{E1E43FAC-624C-4ACB-9718-6011B4387BDC}"/>
    <cellStyle name="Normal 2 11 3 3" xfId="5556" xr:uid="{90AFE700-5E4A-4D7E-9F10-00D33A839AD0}"/>
    <cellStyle name="Normal 2 11 3 3 2" xfId="27030" xr:uid="{C7F96F94-3721-4B8C-A114-5B7A3531258C}"/>
    <cellStyle name="Normal 2 11 3 3 3" xfId="28970" xr:uid="{BA828A27-7705-4A4E-A0E2-355209C3BD89}"/>
    <cellStyle name="Normal 2 11 3 3 4" xfId="14658" xr:uid="{969CCA91-72CA-4A07-BBB9-E13401BEE52C}"/>
    <cellStyle name="Normal 2 11 3 4" xfId="7172" xr:uid="{58D080F6-9D9D-4A9D-9781-7BE39AE5D221}"/>
    <cellStyle name="Normal 2 11 3 4 2" xfId="26360" xr:uid="{ABA3A975-3AA8-407D-8ADA-F4A7447EB5F5}"/>
    <cellStyle name="Normal 2 11 3 4 3" xfId="28179" xr:uid="{DA67A869-F170-496A-B36B-477A5CAAA947}"/>
    <cellStyle name="Normal 2 11 3 4 4" xfId="17491" xr:uid="{CBF66577-353B-4354-AD6F-4C3C0A85690D}"/>
    <cellStyle name="Normal 2 11 3 5" xfId="9944" xr:uid="{84665B1D-9A21-41B2-B724-AFD3A386E6CC}"/>
    <cellStyle name="Normal 2 11 3 5 2" xfId="29631" xr:uid="{38A70ACA-FB0C-44D1-8CE7-E0477508B27D}"/>
    <cellStyle name="Normal 2 11 3 5 3" xfId="20324" xr:uid="{2C8F109B-0CEA-4AAB-A6CE-12D0317E340D}"/>
    <cellStyle name="Normal 2 11 3 6" xfId="25309" xr:uid="{5319FDB3-290F-4E40-B3B1-EB2143A2F7F1}"/>
    <cellStyle name="Normal 2 11 3 7" xfId="13991" xr:uid="{FDAC4352-05A4-43D5-B8D8-44FEC3B6F885}"/>
    <cellStyle name="Normal 2 11 4" xfId="1683" xr:uid="{00000000-0005-0000-0000-0000F5030000}"/>
    <cellStyle name="Normal 2 11 4 2" xfId="5557" xr:uid="{85D54B81-AFF8-4E0F-BF02-59C10A188E30}"/>
    <cellStyle name="Normal 2 11 4 2 2" xfId="25529" xr:uid="{2811F970-5ADE-4538-A469-4D096DE6F9DB}"/>
    <cellStyle name="Normal 2 11 4 2 3" xfId="26345" xr:uid="{B8295A94-CD63-418A-BE5D-89D7F9542B79}"/>
    <cellStyle name="Normal 2 11 4 2 4" xfId="14659" xr:uid="{D55B1474-7B1D-42D3-AD20-C5752269F67D}"/>
    <cellStyle name="Normal 2 11 4 3" xfId="7173" xr:uid="{B45C5328-3E80-4249-AB5F-4B78C00EBA18}"/>
    <cellStyle name="Normal 2 11 4 3 2" xfId="28793" xr:uid="{26E676D2-7011-4A43-B669-A5C1763A09C3}"/>
    <cellStyle name="Normal 2 11 4 3 3" xfId="17492" xr:uid="{8430D1DE-5F52-45C2-B21E-A9EBFEE584FF}"/>
    <cellStyle name="Normal 2 11 4 4" xfId="9945" xr:uid="{912EEAD3-A7CD-41FA-B988-BB3BA4D73284}"/>
    <cellStyle name="Normal 2 11 4 4 2" xfId="20325" xr:uid="{8D28FCDD-5D58-4961-B3FF-B6B62F284F10}"/>
    <cellStyle name="Normal 2 11 4 5" xfId="23408" xr:uid="{B34BE469-E9C5-462A-92B3-0B77120C753B}"/>
    <cellStyle name="Normal 2 11 4 6" xfId="13718" xr:uid="{D1BFDA7E-3FAA-4B5A-BBD3-6DA41879D6DB}"/>
    <cellStyle name="Normal 2 11 5" xfId="3540" xr:uid="{00000000-0005-0000-0000-000085030000}"/>
    <cellStyle name="Normal 2 11 5 2" xfId="6216" xr:uid="{03F1A6B0-8A5C-4381-B19C-4BD97841AA09}"/>
    <cellStyle name="Normal 2 11 5 2 2" xfId="27522" xr:uid="{11FB2AD1-F37A-4E7E-AC5F-0E3BBFA976DB}"/>
    <cellStyle name="Normal 2 11 5 2 3" xfId="15550" xr:uid="{334933E8-64E2-4892-AD0E-FC44EA542AEA}"/>
    <cellStyle name="Normal 2 11 5 3" xfId="8062" xr:uid="{2B008831-0B12-4713-848B-99E0D4D51D0D}"/>
    <cellStyle name="Normal 2 11 5 3 2" xfId="18383" xr:uid="{6239ECC8-C3A2-48CE-ABA5-C5DA4429058A}"/>
    <cellStyle name="Normal 2 11 5 4" xfId="10836" xr:uid="{2CA9E615-56E0-433B-8E1C-1E4FCE59A3D9}"/>
    <cellStyle name="Normal 2 11 5 4 2" xfId="21216" xr:uid="{E78F02E8-8566-4922-9751-DF85B38ED837}"/>
    <cellStyle name="Normal 2 11 5 5" xfId="23345" xr:uid="{306DF48D-A58A-4256-910C-B25385ED716E}"/>
    <cellStyle name="Normal 2 11 5 6" xfId="13266" xr:uid="{9DC9E400-7584-4810-81A3-6554241E1355}"/>
    <cellStyle name="Normal 2 11 6" xfId="3296" xr:uid="{00000000-0005-0000-0000-00007F030000}"/>
    <cellStyle name="Normal 2 11 6 2" xfId="7814" xr:uid="{ED7355DC-BB34-4487-B608-5B63296561A5}"/>
    <cellStyle name="Normal 2 11 6 2 2" xfId="27192" xr:uid="{53561F55-AA2B-401B-8036-EC9B2E9DAD0B}"/>
    <cellStyle name="Normal 2 11 6 2 3" xfId="18135" xr:uid="{8AA0ABA0-43DD-4BE4-B7D4-BA06884784D2}"/>
    <cellStyle name="Normal 2 11 6 3" xfId="10588" xr:uid="{134D40AC-EAAC-4EE1-BEF0-6D60186160DD}"/>
    <cellStyle name="Normal 2 11 6 3 2" xfId="20968" xr:uid="{82DD2ED5-9234-4930-9308-CF990F8DA79E}"/>
    <cellStyle name="Normal 2 11 6 4" xfId="23078" xr:uid="{F5BAE32F-FA19-4900-A24D-18B2B757E77E}"/>
    <cellStyle name="Normal 2 11 6 5" xfId="15302" xr:uid="{7F079BB9-4433-45D1-BC82-BC5C0EC2FB15}"/>
    <cellStyle name="Normal 2 11 7" xfId="4346" xr:uid="{EBCA81ED-F79E-4D0A-AA83-1BD51614E1B1}"/>
    <cellStyle name="Normal 2 11 7 2" xfId="9120" xr:uid="{13E7E11D-B782-4B2C-B9D5-833841FC7577}"/>
    <cellStyle name="Normal 2 11 7 2 2" xfId="19444" xr:uid="{97864480-A93B-4A8D-9641-180067F0E633}"/>
    <cellStyle name="Normal 2 11 7 3" xfId="11897" xr:uid="{F7AC6D31-D44C-4F98-96E1-F1D08B8FF3F6}"/>
    <cellStyle name="Normal 2 11 7 3 2" xfId="22277" xr:uid="{4E7961AA-C385-4B8D-AE05-938CE24754ED}"/>
    <cellStyle name="Normal 2 11 7 4" xfId="26740" xr:uid="{F570F500-2B8E-42C3-9C0F-E028B40B850D}"/>
    <cellStyle name="Normal 2 11 7 5" xfId="16611" xr:uid="{9B62F0AB-3AC2-408C-B7BD-750EA9CC04AB}"/>
    <cellStyle name="Normal 2 11 8" xfId="5553" xr:uid="{55F8167B-D312-43B0-8260-B28240B5AA25}"/>
    <cellStyle name="Normal 2 11 8 2" xfId="14655" xr:uid="{548E50CA-0207-40EB-9C1E-D6AE8A2DF6EB}"/>
    <cellStyle name="Normal 2 11 9" xfId="7169" xr:uid="{0CC3E647-CB8E-4C44-BF0E-6A100CA33D42}"/>
    <cellStyle name="Normal 2 11 9 2" xfId="17488" xr:uid="{125894A1-5356-4C8E-80E0-F963E3872C4E}"/>
    <cellStyle name="Normal 2 12" xfId="477" xr:uid="{00000000-0005-0000-0000-0000F6030000}"/>
    <cellStyle name="Normal 2 12 10" xfId="24601" xr:uid="{B3CD4E30-9536-43C3-885B-60B2975E5F9B}"/>
    <cellStyle name="Normal 2 12 11" xfId="12863" xr:uid="{C6630151-CEC2-4004-83A8-5A45DE0950D0}"/>
    <cellStyle name="Normal 2 12 2" xfId="478" xr:uid="{00000000-0005-0000-0000-0000F7030000}"/>
    <cellStyle name="Normal 2 12 2 2" xfId="1159" xr:uid="{00000000-0005-0000-0000-0000F8030000}"/>
    <cellStyle name="Normal 2 12 2 2 2" xfId="6587" xr:uid="{1370BBA6-2D97-49B4-A63E-9EF52F4D278E}"/>
    <cellStyle name="Normal 2 12 2 2 2 2" xfId="26245" xr:uid="{9AA36082-AE88-4157-8BE7-0880A845DD73}"/>
    <cellStyle name="Normal 2 12 2 2 2 3" xfId="27483" xr:uid="{969277D5-175D-441D-8C2C-B1CD97BA63F7}"/>
    <cellStyle name="Normal 2 12 2 2 2 4" xfId="16087" xr:uid="{E072734B-6B67-4960-AF92-41BEB2C5C14C}"/>
    <cellStyle name="Normal 2 12 2 2 3" xfId="8598" xr:uid="{978C00EA-8605-48F4-B4D7-49CEFDC3D819}"/>
    <cellStyle name="Normal 2 12 2 2 3 2" xfId="29120" xr:uid="{AA3AC876-D337-465E-87F8-D722F78C6344}"/>
    <cellStyle name="Normal 2 12 2 2 3 3" xfId="18920" xr:uid="{34EFF03A-6663-43F2-A53E-3AFB8F051BC4}"/>
    <cellStyle name="Normal 2 12 2 2 4" xfId="11373" xr:uid="{4567ABB8-4949-427E-B06B-D4D2F626130C}"/>
    <cellStyle name="Normal 2 12 2 2 4 2" xfId="21753" xr:uid="{E6367E98-FF78-4AC2-8F6C-EBC5AF7D5959}"/>
    <cellStyle name="Normal 2 12 2 2 5" xfId="23937" xr:uid="{451DCB76-D8C7-470D-85FF-F863041AD2EC}"/>
    <cellStyle name="Normal 2 12 2 2 6" xfId="13992" xr:uid="{3E2E79F3-0E8B-4796-80FC-CB292262E9F4}"/>
    <cellStyle name="Normal 2 12 2 3" xfId="4579" xr:uid="{21C7AB45-D058-4CCF-958C-DC293C83C1E9}"/>
    <cellStyle name="Normal 2 12 2 3 2" xfId="9295" xr:uid="{1515DEDA-5944-46C6-B885-2877271E77A6}"/>
    <cellStyle name="Normal 2 12 2 3 2 2" xfId="29273" xr:uid="{972EF5D4-74E4-4814-8A64-148CC7FB55E0}"/>
    <cellStyle name="Normal 2 12 2 3 2 3" xfId="19619" xr:uid="{1FBE2E11-37EC-4EF3-B2E5-368446B0BAE0}"/>
    <cellStyle name="Normal 2 12 2 3 3" xfId="12072" xr:uid="{E2993622-500E-43C4-8DB4-DDB70FED5220}"/>
    <cellStyle name="Normal 2 12 2 3 3 2" xfId="22452" xr:uid="{EDA542C4-3B32-4E3A-B459-960A73654324}"/>
    <cellStyle name="Normal 2 12 2 3 4" xfId="25791" xr:uid="{1CD986A0-44AD-4C01-9398-72EF750DD095}"/>
    <cellStyle name="Normal 2 12 2 3 5" xfId="16786" xr:uid="{0D45DCF0-6CEF-417A-B1D3-2F83AB75CF23}"/>
    <cellStyle name="Normal 2 12 2 4" xfId="5559" xr:uid="{5ACC2199-73BC-417C-9257-D7E211C5F6D2}"/>
    <cellStyle name="Normal 2 12 2 4 2" xfId="26920" xr:uid="{B6EE9BE8-D6AB-4B84-B4C5-4502436B33E8}"/>
    <cellStyle name="Normal 2 12 2 4 3" xfId="26268" xr:uid="{5A7250F7-624E-410A-BB4E-1AB39A162EA5}"/>
    <cellStyle name="Normal 2 12 2 4 4" xfId="14661" xr:uid="{70863F49-86AD-4F77-858E-288280B38A6F}"/>
    <cellStyle name="Normal 2 12 2 5" xfId="7175" xr:uid="{4D63B676-0839-4D7C-8EA2-DFABA98FC57D}"/>
    <cellStyle name="Normal 2 12 2 5 2" xfId="27945" xr:uid="{729DDB0C-714C-4535-9B6D-8C4FE4699589}"/>
    <cellStyle name="Normal 2 12 2 5 3" xfId="17494" xr:uid="{BCE0CCAA-D59C-4851-90C9-E902694C4F11}"/>
    <cellStyle name="Normal 2 12 2 6" xfId="9947" xr:uid="{F7B329C8-078C-4279-ADC7-5CF70C3BD214}"/>
    <cellStyle name="Normal 2 12 2 6 2" xfId="20327" xr:uid="{DF530DCD-98DF-491D-BC9E-6E53C514994F}"/>
    <cellStyle name="Normal 2 12 2 7" xfId="24137" xr:uid="{1CE39179-7AB1-4A90-8ABE-7A8D1A2660AC}"/>
    <cellStyle name="Normal 2 12 2 8" xfId="13021" xr:uid="{EA91C0DF-7E59-423E-8451-EE564752D57D}"/>
    <cellStyle name="Normal 2 12 3" xfId="1158" xr:uid="{00000000-0005-0000-0000-0000F9030000}"/>
    <cellStyle name="Normal 2 12 3 2" xfId="5560" xr:uid="{890AB62A-9D74-4D13-BECF-BAFF335977FA}"/>
    <cellStyle name="Normal 2 12 3 2 2" xfId="25534" xr:uid="{993D4DFE-B5E3-4154-A862-AAC901593CDF}"/>
    <cellStyle name="Normal 2 12 3 2 3" xfId="28380" xr:uid="{B4146484-13ED-44EA-9DE7-B135CE9CB3CA}"/>
    <cellStyle name="Normal 2 12 3 2 4" xfId="14662" xr:uid="{EE1F4159-9EC7-42F2-B26B-13D21B9D7462}"/>
    <cellStyle name="Normal 2 12 3 3" xfId="7176" xr:uid="{0378FA31-5089-43B2-AE5B-17117511F639}"/>
    <cellStyle name="Normal 2 12 3 3 2" xfId="28982" xr:uid="{ADAE602D-D4F0-4CBC-A641-8B046912557E}"/>
    <cellStyle name="Normal 2 12 3 3 3" xfId="28514" xr:uid="{B29A7AD6-CFB5-4EC7-9236-4BFA9BBF1230}"/>
    <cellStyle name="Normal 2 12 3 3 4" xfId="17495" xr:uid="{B8AB9AAA-1E46-49F3-B4E5-9DA9EEF8EEF8}"/>
    <cellStyle name="Normal 2 12 3 4" xfId="9948" xr:uid="{6F23FB95-BE44-42CD-A91B-DFA863FEF23D}"/>
    <cellStyle name="Normal 2 12 3 4 2" xfId="27180" xr:uid="{903D0417-66E1-461D-9A62-37E2E9B07BEA}"/>
    <cellStyle name="Normal 2 12 3 4 3" xfId="29632" xr:uid="{ADDE4DFC-01A6-4CE8-9362-FEFF68133FC8}"/>
    <cellStyle name="Normal 2 12 3 4 4" xfId="20328" xr:uid="{E74D4EBE-DE28-4BD3-B72E-E53DB1975105}"/>
    <cellStyle name="Normal 2 12 3 5" xfId="24807" xr:uid="{6FDBA89A-7DFC-44F4-9CD1-C7C7B5AD9ABB}"/>
    <cellStyle name="Normal 2 12 3 6" xfId="27120" xr:uid="{7D8535A6-8A1A-474E-AD83-A1F6443F599B}"/>
    <cellStyle name="Normal 2 12 3 7" xfId="13719" xr:uid="{112DE410-37D1-4855-B839-08E53807C1EE}"/>
    <cellStyle name="Normal 2 12 4" xfId="3662" xr:uid="{00000000-0005-0000-0000-00008A030000}"/>
    <cellStyle name="Normal 2 12 4 2" xfId="6316" xr:uid="{5AAB7160-24C1-4467-BFC9-FF5FB50AC26D}"/>
    <cellStyle name="Normal 2 12 4 2 2" xfId="27214" xr:uid="{F89E7ABE-B07B-458A-87EB-7677E5FA3275}"/>
    <cellStyle name="Normal 2 12 4 2 3" xfId="15700" xr:uid="{061A0B2D-E23C-4666-9FFE-0ED46F327E81}"/>
    <cellStyle name="Normal 2 12 4 3" xfId="8212" xr:uid="{66149547-FE6E-4073-9250-243297CD801B}"/>
    <cellStyle name="Normal 2 12 4 3 2" xfId="18533" xr:uid="{5E1B94A7-9ABC-40F1-95B9-158052CAAAC5}"/>
    <cellStyle name="Normal 2 12 4 4" xfId="10986" xr:uid="{33EF8C98-2BAF-4A5A-A1D2-4D4FFB2C0339}"/>
    <cellStyle name="Normal 2 12 4 4 2" xfId="21366" xr:uid="{05FBFB70-9BE1-409C-87E4-703178903B36}"/>
    <cellStyle name="Normal 2 12 4 5" xfId="23357" xr:uid="{59A252CC-39E6-4646-8719-76E5996E89DE}"/>
    <cellStyle name="Normal 2 12 4 6" xfId="13456" xr:uid="{24115B10-59AF-4C0A-82FF-34770B9BB38C}"/>
    <cellStyle name="Normal 2 12 5" xfId="3297" xr:uid="{00000000-0005-0000-0000-000086030000}"/>
    <cellStyle name="Normal 2 12 5 2" xfId="7815" xr:uid="{A1EABBE5-9ADA-485E-BFC6-CC793EFF4805}"/>
    <cellStyle name="Normal 2 12 5 2 2" xfId="27444" xr:uid="{74FD680E-388E-465B-872A-1E1987BE6DAF}"/>
    <cellStyle name="Normal 2 12 5 2 3" xfId="18136" xr:uid="{27D3906F-EF80-41D9-87F9-4BD688E7C57D}"/>
    <cellStyle name="Normal 2 12 5 3" xfId="10589" xr:uid="{894C3EAA-B8EC-4BDC-B6A0-80B0F6E5CBC6}"/>
    <cellStyle name="Normal 2 12 5 3 2" xfId="20969" xr:uid="{23403814-7FD3-429C-A457-1713416119AA}"/>
    <cellStyle name="Normal 2 12 5 4" xfId="23690" xr:uid="{B70E2864-4B52-4B86-9221-4754452A2313}"/>
    <cellStyle name="Normal 2 12 5 5" xfId="15303" xr:uid="{69CC2B66-8960-4AAA-947D-CAC99DD9EA8F}"/>
    <cellStyle name="Normal 2 12 6" xfId="4347" xr:uid="{9078F545-5375-459E-A409-53656C16BAED}"/>
    <cellStyle name="Normal 2 12 6 2" xfId="9121" xr:uid="{7CA59DFE-F71D-4ACC-A531-EED16BD64F3C}"/>
    <cellStyle name="Normal 2 12 6 2 2" xfId="29224" xr:uid="{5CD3D6F8-7B28-4088-BF9B-B4E4940994B4}"/>
    <cellStyle name="Normal 2 12 6 2 3" xfId="19445" xr:uid="{916C5007-433F-4012-91B8-1EED68213BCC}"/>
    <cellStyle name="Normal 2 12 6 3" xfId="11898" xr:uid="{5B197403-CB8B-4F6E-A1CF-11D16B8C8122}"/>
    <cellStyle name="Normal 2 12 6 3 2" xfId="22278" xr:uid="{31FA41EB-C6B8-4358-A007-0C5ADE4502F6}"/>
    <cellStyle name="Normal 2 12 6 4" xfId="27515" xr:uid="{43A4224C-AED7-4F7C-AAF6-00E65C12AE00}"/>
    <cellStyle name="Normal 2 12 6 5" xfId="16612" xr:uid="{A4788CC2-989B-4D0A-B448-DA9BDEAC2321}"/>
    <cellStyle name="Normal 2 12 7" xfId="5558" xr:uid="{CD77DBD0-0C08-4C07-94B4-5595AA56E6E4}"/>
    <cellStyle name="Normal 2 12 7 2" xfId="27470" xr:uid="{96474587-E1AD-4822-9066-BEE7D7AF63DD}"/>
    <cellStyle name="Normal 2 12 7 3" xfId="14660" xr:uid="{0BD1A6C8-DB98-48AB-A3F5-169D625BD82C}"/>
    <cellStyle name="Normal 2 12 8" xfId="7174" xr:uid="{B4D71C10-10E6-46BF-A700-82B2161FD177}"/>
    <cellStyle name="Normal 2 12 8 2" xfId="17493" xr:uid="{E86401DF-9AD9-4D6F-BA1F-CA1724013238}"/>
    <cellStyle name="Normal 2 12 9" xfId="9946" xr:uid="{167521C4-BBD6-4EE6-8012-F0DDB5CAB90B}"/>
    <cellStyle name="Normal 2 12 9 2" xfId="20326" xr:uid="{E9BE9974-E319-4E3C-854F-43BA829D5C9F}"/>
    <cellStyle name="Normal 2 13" xfId="479" xr:uid="{00000000-0005-0000-0000-0000FA030000}"/>
    <cellStyle name="Normal 2 13 10" xfId="12864" xr:uid="{B20ADA39-B259-4662-9D83-40828BFB4C5D}"/>
    <cellStyle name="Normal 2 13 2" xfId="480" xr:uid="{00000000-0005-0000-0000-0000FB030000}"/>
    <cellStyle name="Normal 2 13 2 2" xfId="1161" xr:uid="{00000000-0005-0000-0000-0000FC030000}"/>
    <cellStyle name="Normal 2 13 2 2 2" xfId="6465" xr:uid="{440706CA-44D8-494D-A1C4-AA26CECA9748}"/>
    <cellStyle name="Normal 2 13 2 2 2 2" xfId="28261" xr:uid="{5891BAB4-971A-45DD-B0AA-6CC0ED369DFF}"/>
    <cellStyle name="Normal 2 13 2 2 2 3" xfId="26897" xr:uid="{B529D8F1-8A09-4416-94E5-39675C19682D}"/>
    <cellStyle name="Normal 2 13 2 2 2 4" xfId="15874" xr:uid="{C317598E-4472-417A-B065-5C5B8C049308}"/>
    <cellStyle name="Normal 2 13 2 2 3" xfId="8386" xr:uid="{D7137341-6B34-471F-AC37-55AA401FA715}"/>
    <cellStyle name="Normal 2 13 2 2 3 2" xfId="28149" xr:uid="{98FABC6C-71EC-4F2D-8F2D-43220EA093BE}"/>
    <cellStyle name="Normal 2 13 2 2 3 3" xfId="18707" xr:uid="{F648CA89-F7E4-4D0F-9079-1CD6B206A5F5}"/>
    <cellStyle name="Normal 2 13 2 2 4" xfId="11160" xr:uid="{6EA520E3-81F2-4DA3-82B3-FD254891632A}"/>
    <cellStyle name="Normal 2 13 2 2 4 2" xfId="21540" xr:uid="{C23C70CE-5AB1-4F48-9E94-8FCC3C4CC2F2}"/>
    <cellStyle name="Normal 2 13 2 2 5" xfId="25106" xr:uid="{D7CF1E97-8591-4621-9672-66F83E83CB35}"/>
    <cellStyle name="Normal 2 13 2 2 6" xfId="13720" xr:uid="{BF743888-4420-45CB-BB53-B2D053AF3DED}"/>
    <cellStyle name="Normal 2 13 2 3" xfId="5562" xr:uid="{399FE940-147A-4A0A-89DB-CE8E711E5E80}"/>
    <cellStyle name="Normal 2 13 2 3 2" xfId="25667" xr:uid="{CF4F5661-5082-4475-B4CD-787076348532}"/>
    <cellStyle name="Normal 2 13 2 3 3" xfId="28961" xr:uid="{4BEAA0C1-88DF-4A52-80FE-059083AC83DD}"/>
    <cellStyle name="Normal 2 13 2 3 4" xfId="14664" xr:uid="{9A58D9C9-262C-447B-8FF9-6A25782B44F1}"/>
    <cellStyle name="Normal 2 13 2 4" xfId="7178" xr:uid="{DE00D4A3-2D37-468D-AEB9-6CBE0E47AA12}"/>
    <cellStyle name="Normal 2 13 2 4 2" xfId="26836" xr:uid="{FCFF10F7-D866-4B4B-9C09-D3C7C1EF5AC8}"/>
    <cellStyle name="Normal 2 13 2 4 3" xfId="27036" xr:uid="{0D36F17B-E146-4B2E-9410-7A9FE81A4D8B}"/>
    <cellStyle name="Normal 2 13 2 4 4" xfId="17497" xr:uid="{6C53D322-00CF-40A5-86DD-567EFC60F0B9}"/>
    <cellStyle name="Normal 2 13 2 5" xfId="9950" xr:uid="{660F62A2-8282-4D09-AEF5-C554ACA047D6}"/>
    <cellStyle name="Normal 2 13 2 5 2" xfId="29633" xr:uid="{4E6D3919-FF1B-4312-8467-AB14E2A6218B}"/>
    <cellStyle name="Normal 2 13 2 5 3" xfId="20330" xr:uid="{41983A23-0BC7-439F-8965-270FD86D3116}"/>
    <cellStyle name="Normal 2 13 2 6" xfId="23876" xr:uid="{FE0594C3-B222-4D8F-9A84-047EB3195AF3}"/>
    <cellStyle name="Normal 2 13 2 7" xfId="13022" xr:uid="{3D3A5042-0E79-462D-989E-6EC07E79CF0F}"/>
    <cellStyle name="Normal 2 13 3" xfId="1160" xr:uid="{00000000-0005-0000-0000-0000FD030000}"/>
    <cellStyle name="Normal 2 13 3 2" xfId="5563" xr:uid="{3174B067-A70C-42FF-8F3F-BD7895EAE3E4}"/>
    <cellStyle name="Normal 2 13 3 2 2" xfId="26930" xr:uid="{86856A4A-9719-4963-93A8-1743608A9E8A}"/>
    <cellStyle name="Normal 2 13 3 2 3" xfId="26424" xr:uid="{051CAB54-697C-4375-876E-A58E2FFE6E08}"/>
    <cellStyle name="Normal 2 13 3 2 4" xfId="14665" xr:uid="{160F8D24-7920-4F62-940B-65ED6962643E}"/>
    <cellStyle name="Normal 2 13 3 3" xfId="7179" xr:uid="{49FF8D9E-B239-4672-9C66-1E7BD970A1FF}"/>
    <cellStyle name="Normal 2 13 3 3 2" xfId="27606" xr:uid="{14C41E17-9A5D-49D4-AFAB-34E5FB7BA398}"/>
    <cellStyle name="Normal 2 13 3 3 3" xfId="28037" xr:uid="{1CE60948-17D7-4231-9B11-16EBE89623B1}"/>
    <cellStyle name="Normal 2 13 3 3 4" xfId="17498" xr:uid="{1FB2570A-5971-4229-A1FF-505F836950E6}"/>
    <cellStyle name="Normal 2 13 3 4" xfId="9951" xr:uid="{0704F932-A156-4386-AA0F-7B00D7F4D605}"/>
    <cellStyle name="Normal 2 13 3 4 2" xfId="29634" xr:uid="{A1F64D9B-F280-44BE-8266-6E30EB141225}"/>
    <cellStyle name="Normal 2 13 3 4 3" xfId="20331" xr:uid="{AE44F344-D9F5-496A-A8EB-D20AD0D93164}"/>
    <cellStyle name="Normal 2 13 3 5" xfId="23522" xr:uid="{D6E219A8-7943-49F8-9A36-D8BE5FF74DF5}"/>
    <cellStyle name="Normal 2 13 3 6" xfId="13457" xr:uid="{673C05A8-8580-4F01-B2D6-E765174D2811}"/>
    <cellStyle name="Normal 2 13 4" xfId="3298" xr:uid="{00000000-0005-0000-0000-00008B030000}"/>
    <cellStyle name="Normal 2 13 4 2" xfId="7816" xr:uid="{387EE7BE-0865-442A-B9FF-7475EA538F49}"/>
    <cellStyle name="Normal 2 13 4 2 2" xfId="27386" xr:uid="{CD90922E-F999-40EE-AF66-25ECE500B8D0}"/>
    <cellStyle name="Normal 2 13 4 2 3" xfId="18137" xr:uid="{96A494AE-9FF4-4BD2-B99D-F1FCACF9C53A}"/>
    <cellStyle name="Normal 2 13 4 3" xfId="10590" xr:uid="{A22895E1-5FCC-4289-81BC-9AF5A7449F45}"/>
    <cellStyle name="Normal 2 13 4 3 2" xfId="20970" xr:uid="{C77D70AF-6D8E-4EE9-B319-25498B6271FF}"/>
    <cellStyle name="Normal 2 13 4 4" xfId="23531" xr:uid="{5B64EBE3-B36D-46DD-A062-85462ACEEA86}"/>
    <cellStyle name="Normal 2 13 4 5" xfId="15304" xr:uid="{D14119DD-E3DB-4ECE-9439-AEAB9A70DD21}"/>
    <cellStyle name="Normal 2 13 5" xfId="4348" xr:uid="{AE5C5DC9-6AF4-4EA8-8F8E-64E5C3F076F2}"/>
    <cellStyle name="Normal 2 13 5 2" xfId="9122" xr:uid="{ABC2A995-9413-486F-834D-5E43A4ED0A7A}"/>
    <cellStyle name="Normal 2 13 5 2 2" xfId="29225" xr:uid="{AEA1C5F0-7D69-46AF-ACD4-160B11B6AB10}"/>
    <cellStyle name="Normal 2 13 5 2 3" xfId="19446" xr:uid="{AE5E97E9-753B-42E7-942E-1C72B3F5413E}"/>
    <cellStyle name="Normal 2 13 5 3" xfId="11899" xr:uid="{30D30409-97ED-4D26-9FA5-C687235C1082}"/>
    <cellStyle name="Normal 2 13 5 3 2" xfId="22279" xr:uid="{9DBD6B7A-8D8A-47C3-8BC4-94B4A602DD46}"/>
    <cellStyle name="Normal 2 13 5 4" xfId="24474" xr:uid="{D2F748AB-E3ED-4F55-A81D-F88939AF15C1}"/>
    <cellStyle name="Normal 2 13 5 5" xfId="16613" xr:uid="{BF69803C-4E88-4E4A-B5EC-5949075E2402}"/>
    <cellStyle name="Normal 2 13 6" xfId="5561" xr:uid="{606A5928-C2A6-4805-8389-718F68605A56}"/>
    <cellStyle name="Normal 2 13 6 2" xfId="28915" xr:uid="{3715B07B-B79D-49C2-9B33-F0EF2F016E12}"/>
    <cellStyle name="Normal 2 13 6 3" xfId="28777" xr:uid="{27F6CC82-5998-43FE-85DF-3C33B4FAD6BD}"/>
    <cellStyle name="Normal 2 13 6 4" xfId="14663" xr:uid="{D41DC540-F2A2-44E1-922F-57F573AADF23}"/>
    <cellStyle name="Normal 2 13 7" xfId="7177" xr:uid="{8C14B847-E49A-4BE1-A7BB-FBF9F0710C0E}"/>
    <cellStyle name="Normal 2 13 7 2" xfId="26094" xr:uid="{51F498C6-BDB6-4C6D-A18A-4B41A78E1C0B}"/>
    <cellStyle name="Normal 2 13 7 3" xfId="17496" xr:uid="{A4ED60D0-AE1F-409D-B672-A112FCD08CAA}"/>
    <cellStyle name="Normal 2 13 8" xfId="9949" xr:uid="{B3CB5605-04DC-4F84-BBF8-FF43AB588728}"/>
    <cellStyle name="Normal 2 13 8 2" xfId="20329" xr:uid="{E8F8253D-44F9-4C0D-8F18-692F55944C81}"/>
    <cellStyle name="Normal 2 13 9" xfId="23844" xr:uid="{D20E983D-E7CD-444D-AFB4-348219144056}"/>
    <cellStyle name="Normal 2 14" xfId="481" xr:uid="{00000000-0005-0000-0000-0000FE030000}"/>
    <cellStyle name="Normal 2 14 10" xfId="12812" xr:uid="{839399AF-9855-4A5C-AE3D-7F056C86CF23}"/>
    <cellStyle name="Normal 2 14 2" xfId="1162" xr:uid="{00000000-0005-0000-0000-0000FF030000}"/>
    <cellStyle name="Normal 2 14 2 2" xfId="5565" xr:uid="{9547E729-38A6-4EB4-9F5A-4C4BE151AAB0}"/>
    <cellStyle name="Normal 2 14 2 2 2" xfId="23952" xr:uid="{45659E75-854A-43E4-AB27-5441D334464C}"/>
    <cellStyle name="Normal 2 14 2 2 3" xfId="26285" xr:uid="{8E8872EA-26D4-49EA-A7A4-1C7CC6C06356}"/>
    <cellStyle name="Normal 2 14 2 2 4" xfId="14667" xr:uid="{1A138E93-8F51-4329-938C-874BAC69EA03}"/>
    <cellStyle name="Normal 2 14 2 3" xfId="7181" xr:uid="{C5AE676E-D56B-42BD-B881-C8B6D53DB632}"/>
    <cellStyle name="Normal 2 14 2 3 2" xfId="26735" xr:uid="{22360100-08C4-4324-B592-C5564BDAD2AC}"/>
    <cellStyle name="Normal 2 14 2 3 3" xfId="17500" xr:uid="{BB265DE6-34D8-4D2D-ACE1-826B8B643360}"/>
    <cellStyle name="Normal 2 14 2 4" xfId="9953" xr:uid="{D4A0319A-B5DE-4077-AC83-A19FD4018FC6}"/>
    <cellStyle name="Normal 2 14 2 4 2" xfId="20333" xr:uid="{999D7D85-3232-4A25-AC47-6F73AAE618A0}"/>
    <cellStyle name="Normal 2 14 2 5" xfId="24657" xr:uid="{10886B33-CD5E-44D7-991B-4D04384F751D}"/>
    <cellStyle name="Normal 2 14 2 6" xfId="13993" xr:uid="{772E0690-B028-426E-B1EC-DCB0FB7AF561}"/>
    <cellStyle name="Normal 2 14 3" xfId="3741" xr:uid="{00000000-0005-0000-0000-000091030000}"/>
    <cellStyle name="Normal 2 14 3 2" xfId="6457" xr:uid="{FE4EFDCC-A92C-4FF4-8C78-E577AB793558}"/>
    <cellStyle name="Normal 2 14 3 2 2" xfId="28366" xr:uid="{170EB2C1-BD35-4494-B525-5E7ED1D178F7}"/>
    <cellStyle name="Normal 2 14 3 2 3" xfId="15844" xr:uid="{6A55785E-AE4F-46F2-9601-93F014B41D07}"/>
    <cellStyle name="Normal 2 14 3 3" xfId="8356" xr:uid="{ED97D404-3E5A-4A1B-AACE-5F8C5ACDB8B7}"/>
    <cellStyle name="Normal 2 14 3 3 2" xfId="18677" xr:uid="{DDF65F37-13E8-42C7-8F75-EB37403F007E}"/>
    <cellStyle name="Normal 2 14 3 4" xfId="11130" xr:uid="{94C5F8AC-AF5D-46B4-8022-4B9AB60ABFC8}"/>
    <cellStyle name="Normal 2 14 3 4 2" xfId="21510" xr:uid="{7755EBAB-3FDA-4750-B4AA-7E47BC9ADBEC}"/>
    <cellStyle name="Normal 2 14 3 5" xfId="24087" xr:uid="{73B86181-235F-44B4-8232-EAC2EA2253E6}"/>
    <cellStyle name="Normal 2 14 3 6" xfId="13665" xr:uid="{73A83582-0373-4907-8E0C-2348F8349916}"/>
    <cellStyle name="Normal 2 14 4" xfId="3264" xr:uid="{00000000-0005-0000-0000-00008F030000}"/>
    <cellStyle name="Normal 2 14 4 2" xfId="7766" xr:uid="{4145313D-ECE1-4396-A39C-7F13112ACC12}"/>
    <cellStyle name="Normal 2 14 4 2 2" xfId="28505" xr:uid="{355FD6EB-CAAD-47F5-A0AB-4DD4B07710C9}"/>
    <cellStyle name="Normal 2 14 4 2 3" xfId="18087" xr:uid="{E3F23A9E-E939-4F1F-85DF-C68C448C2E2C}"/>
    <cellStyle name="Normal 2 14 4 3" xfId="10540" xr:uid="{0BDE5919-B24F-4DE9-BFC1-5DF11913656E}"/>
    <cellStyle name="Normal 2 14 4 3 2" xfId="20920" xr:uid="{1FF50902-3E93-44EF-BA6C-E57A9958A600}"/>
    <cellStyle name="Normal 2 14 4 4" xfId="23827" xr:uid="{7DDD00D0-AAB3-4C05-809E-D8E7449C2BE2}"/>
    <cellStyle name="Normal 2 14 4 5" xfId="15254" xr:uid="{6D01CD01-3F6F-4F08-A051-FF51DDC87C5A}"/>
    <cellStyle name="Normal 2 14 5" xfId="4239" xr:uid="{1343236C-9741-46E3-AD4C-698140A021D9}"/>
    <cellStyle name="Normal 2 14 5 2" xfId="9014" xr:uid="{1038E624-4A3A-44D6-97B3-49A414BCCFE0}"/>
    <cellStyle name="Normal 2 14 5 2 2" xfId="19338" xr:uid="{A18D2B38-C64C-47F1-9D7B-A3CCB379F8DE}"/>
    <cellStyle name="Normal 2 14 5 3" xfId="11791" xr:uid="{EC44E129-03F4-48D0-8AC7-021BCCF9C5BF}"/>
    <cellStyle name="Normal 2 14 5 3 2" xfId="22171" xr:uid="{5B620D32-F61E-41B7-957E-2BC38EF77F56}"/>
    <cellStyle name="Normal 2 14 5 4" xfId="26977" xr:uid="{2E31ABA0-87B1-4C9B-90E6-4739FE6EA31F}"/>
    <cellStyle name="Normal 2 14 5 5" xfId="16505" xr:uid="{A4BC5DBD-49E4-4319-9E8E-E04216A5CE13}"/>
    <cellStyle name="Normal 2 14 6" xfId="5564" xr:uid="{C8AA6071-25C0-4661-9FBF-D38BD22EFCE9}"/>
    <cellStyle name="Normal 2 14 6 2" xfId="14666" xr:uid="{3CDF42A5-9DC0-4B6F-A4C5-8F137478A634}"/>
    <cellStyle name="Normal 2 14 7" xfId="7180" xr:uid="{7935D0AE-A022-493C-BD09-6F49C038A534}"/>
    <cellStyle name="Normal 2 14 7 2" xfId="17499" xr:uid="{09E7F3FB-C5F0-4A53-8DD0-2F1DAFD851B9}"/>
    <cellStyle name="Normal 2 14 8" xfId="9952" xr:uid="{5D207EE8-F8C3-4D1C-8D28-3733B6CE7930}"/>
    <cellStyle name="Normal 2 14 8 2" xfId="20332" xr:uid="{76CDFC95-7BBB-4521-9A59-4F41146EE3DE}"/>
    <cellStyle name="Normal 2 14 9" xfId="25694" xr:uid="{A759C044-7816-4ED5-A559-015C20FE54F6}"/>
    <cellStyle name="Normal 2 15" xfId="482" xr:uid="{00000000-0005-0000-0000-000000040000}"/>
    <cellStyle name="Normal 2 15 2" xfId="1163" xr:uid="{00000000-0005-0000-0000-000001040000}"/>
    <cellStyle name="Normal 2 15 2 2" xfId="5567" xr:uid="{9CEFD0B3-068E-4A70-BD8D-DE53DCC3AC7D}"/>
    <cellStyle name="Normal 2 15 2 2 2" xfId="26809" xr:uid="{F95D5DC3-53F1-4022-B532-6D795927D547}"/>
    <cellStyle name="Normal 2 15 2 2 3" xfId="14669" xr:uid="{918CBC2B-EBCD-405E-8786-90D9171A17AF}"/>
    <cellStyle name="Normal 2 15 2 3" xfId="7183" xr:uid="{2B00DCC8-F485-476B-B71C-E53C20578CE4}"/>
    <cellStyle name="Normal 2 15 2 3 2" xfId="17502" xr:uid="{39CB483A-FDC4-48FD-9FD8-5FE30F85C17D}"/>
    <cellStyle name="Normal 2 15 2 4" xfId="9955" xr:uid="{23D18C42-524D-4F8F-9B75-7C355DA771AA}"/>
    <cellStyle name="Normal 2 15 2 4 2" xfId="20335" xr:uid="{142C4FB2-60C1-4C34-B393-4712E974AA98}"/>
    <cellStyle name="Normal 2 15 2 5" xfId="23203" xr:uid="{1FDAACDB-FD1F-49A6-BCD3-81BC2A8977AF}"/>
    <cellStyle name="Normal 2 15 2 6" xfId="13668" xr:uid="{6F471BC0-70AC-48FD-9299-F438769E5A2B}"/>
    <cellStyle name="Normal 2 15 3" xfId="5566" xr:uid="{69B0789C-987E-4CF6-B47C-D472ED82A994}"/>
    <cellStyle name="Normal 2 15 3 2" xfId="25983" xr:uid="{7067A377-C976-44B5-9F5A-18398F796317}"/>
    <cellStyle name="Normal 2 15 3 3" xfId="27562" xr:uid="{274DA47A-29BD-40F9-B73E-0427B935ED11}"/>
    <cellStyle name="Normal 2 15 3 4" xfId="14668" xr:uid="{FD669BD5-45F1-43C3-A514-7C1E2E11D5ED}"/>
    <cellStyle name="Normal 2 15 4" xfId="7182" xr:uid="{E54FCF0E-C2FD-49B3-ACC7-19C2D085B213}"/>
    <cellStyle name="Normal 2 15 4 2" xfId="25897" xr:uid="{6F377553-20AE-40EC-8F9F-BE41DAFB002E}"/>
    <cellStyle name="Normal 2 15 4 3" xfId="17501" xr:uid="{1A8FBFF4-A561-4524-8ACB-41C165097BBC}"/>
    <cellStyle name="Normal 2 15 5" xfId="9954" xr:uid="{0E0968DB-AD8D-41B3-A6AD-D58EE4981EFC}"/>
    <cellStyle name="Normal 2 15 5 2" xfId="20334" xr:uid="{CB3D91AA-6868-4E00-BC6E-065A36940925}"/>
    <cellStyle name="Normal 2 15 6" xfId="24922" xr:uid="{F7A48B13-9119-4F0F-8B68-B9A7C2317981}"/>
    <cellStyle name="Normal 2 15 7" xfId="12970" xr:uid="{3ACDA69E-56A2-4275-AFF9-B6FFAB3FF49B}"/>
    <cellStyle name="Normal 2 16" xfId="2489" xr:uid="{00000000-0005-0000-0000-00006B040000}"/>
    <cellStyle name="Normal 2 16 2" xfId="5568" xr:uid="{9D025549-CEF9-4EBA-BBAB-4326156D4F9F}"/>
    <cellStyle name="Normal 2 16 2 2" xfId="26011" xr:uid="{438FDBDE-D01C-452A-BD93-E0E613F3FEE8}"/>
    <cellStyle name="Normal 2 16 2 3" xfId="14670" xr:uid="{FA614AC8-25BB-45BC-A085-41B57E8BD5DA}"/>
    <cellStyle name="Normal 2 16 3" xfId="7184" xr:uid="{57C2C632-F7A1-4789-8136-C8DBA40358B4}"/>
    <cellStyle name="Normal 2 16 3 2" xfId="25571" xr:uid="{09D745DE-DD2A-4AB8-80FD-FC761CEC09A1}"/>
    <cellStyle name="Normal 2 16 3 3" xfId="17503" xr:uid="{BAD2AA00-D457-45B9-A4E2-865D58AE95B4}"/>
    <cellStyle name="Normal 2 16 4" xfId="9956" xr:uid="{495DA819-036F-4550-8F73-564465C2AD50}"/>
    <cellStyle name="Normal 2 16 4 2" xfId="20336" xr:uid="{0CE00BC7-870E-47FF-B019-12047935FEAE}"/>
    <cellStyle name="Normal 2 16 5" xfId="25385" xr:uid="{E84E5E0C-A187-4C96-BE7F-607DF185E299}"/>
    <cellStyle name="Normal 2 16 6" xfId="13129" xr:uid="{8F48178A-9814-47C9-A3B6-EFF861683439}"/>
    <cellStyle name="Normal 2 17" xfId="2490" xr:uid="{00000000-0005-0000-0000-00006C040000}"/>
    <cellStyle name="Normal 2 17 2" xfId="7185" xr:uid="{61BC0964-F801-4EDC-BBD3-AAEF31EA07CB}"/>
    <cellStyle name="Normal 2 17 2 2" xfId="24914" xr:uid="{CD62F42A-E59F-4D2B-B4A4-DDEC7D7C21D5}"/>
    <cellStyle name="Normal 2 17 2 3" xfId="17504" xr:uid="{A6EE432B-7E66-406D-A1FB-23F3BFCD3BB7}"/>
    <cellStyle name="Normal 2 17 3" xfId="9957" xr:uid="{D99ABFE7-EF93-43C7-91C6-1D44C172D3B7}"/>
    <cellStyle name="Normal 2 17 3 2" xfId="22988" xr:uid="{6F40487E-939A-4ED5-A14F-8B330FFE5BC4}"/>
    <cellStyle name="Normal 2 17 3 3" xfId="20337" xr:uid="{9478830A-066A-4F75-ACED-8BC6858BA971}"/>
    <cellStyle name="Normal 2 17 4" xfId="22969" xr:uid="{88802AAD-E46E-4743-9A6A-F28A6FCAEC00}"/>
    <cellStyle name="Normal 2 17 5" xfId="26255" xr:uid="{A67D2F65-F91D-4A9C-B194-15848F42FAB7}"/>
    <cellStyle name="Normal 2 17 6" xfId="14671" xr:uid="{E324C6B4-736A-4B3A-B621-9A56958510C6}"/>
    <cellStyle name="Normal 2 18" xfId="4210" xr:uid="{3616F421-1C07-4C31-893D-CA470ADA9C7E}"/>
    <cellStyle name="Normal 2 18 2" xfId="8989" xr:uid="{B9A238C9-77A5-4DA3-A768-6050224E9F12}"/>
    <cellStyle name="Normal 2 18 2 2" xfId="26077" xr:uid="{8166326D-F84C-4415-9FD8-96C0C712A9F1}"/>
    <cellStyle name="Normal 2 18 2 3" xfId="19313" xr:uid="{39330DD5-BD8A-42DC-8ADC-D78014C1CFB2}"/>
    <cellStyle name="Normal 2 18 3" xfId="11766" xr:uid="{FF4352D9-0E90-4026-8B30-D31FBE5A38C3}"/>
    <cellStyle name="Normal 2 18 3 2" xfId="24587" xr:uid="{5215E241-5F64-43C1-A307-9AB048C3B266}"/>
    <cellStyle name="Normal 2 18 3 3" xfId="22146" xr:uid="{8A003D96-DCEA-4B0E-A52D-629D59D1406C}"/>
    <cellStyle name="Normal 2 18 4" xfId="25397" xr:uid="{0567EFA2-C921-4AA5-8988-D35E26A2D09A}"/>
    <cellStyle name="Normal 2 18 5" xfId="24366" xr:uid="{5DDD15FF-AF09-46AC-A8B8-DA778C1330F9}"/>
    <cellStyle name="Normal 2 18 6" xfId="16480" xr:uid="{466FF6A5-AEA3-4779-87DA-F7FF514281E1}"/>
    <cellStyle name="Normal 2 19" xfId="12660" xr:uid="{65E2E5C4-29C9-4C0A-9BF9-EE66C9A018F7}"/>
    <cellStyle name="Normal 2 19 2" xfId="24349" xr:uid="{E7B80434-5609-48D0-8AB7-790B81CFA690}"/>
    <cellStyle name="Normal 2 19 3" xfId="24526" xr:uid="{3787C544-6919-47EC-A79B-055598BE774B}"/>
    <cellStyle name="Normal 2 19 4" xfId="26085" xr:uid="{AA9028FF-4671-4058-90F4-71AFA7E92ADE}"/>
    <cellStyle name="Normal 2 19 5" xfId="24788" xr:uid="{DC064EE9-C9F9-44AE-AEC5-6066449C6E74}"/>
    <cellStyle name="Normal 2 19 6" xfId="29852" xr:uid="{FABA94D6-D6BE-4DB7-BC65-ED0A3E59352A}"/>
    <cellStyle name="Normal 2 19 7" xfId="29826" xr:uid="{35F6FA39-E511-4C61-BF9C-8B224CA71195}"/>
    <cellStyle name="Normal 2 19 7 2" xfId="30147" xr:uid="{B8F2FB38-EB1E-420F-A71A-923031BE26ED}"/>
    <cellStyle name="Normal 2 19 8" xfId="30128" xr:uid="{ECBAC641-1285-47D6-B2B6-4A10F23D6DE9}"/>
    <cellStyle name="Normal 2 2" xfId="483" xr:uid="{00000000-0005-0000-0000-000002040000}"/>
    <cellStyle name="Normal 2 2 10" xfId="484" xr:uid="{00000000-0005-0000-0000-000003040000}"/>
    <cellStyle name="Normal 2 2 10 10" xfId="9959" xr:uid="{D7487E39-6AD0-4712-95E7-5E264DD9792D}"/>
    <cellStyle name="Normal 2 2 10 10 2" xfId="20339" xr:uid="{1E35DE64-3527-470F-AE8E-564397063A56}"/>
    <cellStyle name="Normal 2 2 10 11" xfId="24831" xr:uid="{43B9ADF3-B8A5-4AD0-B2AC-34ACF8F63065}"/>
    <cellStyle name="Normal 2 2 10 12" xfId="12865" xr:uid="{9A64A0E4-080E-45EC-A171-5BD2FC1F5D89}"/>
    <cellStyle name="Normal 2 2 10 2" xfId="485" xr:uid="{00000000-0005-0000-0000-000004040000}"/>
    <cellStyle name="Normal 2 2 10 2 2" xfId="1166" xr:uid="{00000000-0005-0000-0000-000005040000}"/>
    <cellStyle name="Normal 2 2 10 2 2 2" xfId="5572" xr:uid="{90402524-878F-459B-AD0F-C5077B6BE18A}"/>
    <cellStyle name="Normal 2 2 10 2 2 2 2" xfId="25075" xr:uid="{C338EC5C-1721-4DF4-940A-BAA4516DE50A}"/>
    <cellStyle name="Normal 2 2 10 2 2 2 3" xfId="26156" xr:uid="{56540C1A-805C-4408-B999-79A1987B408E}"/>
    <cellStyle name="Normal 2 2 10 2 2 2 4" xfId="14675" xr:uid="{10EA5D83-4AAC-41D2-AE49-039D6104E5CC}"/>
    <cellStyle name="Normal 2 2 10 2 2 3" xfId="7189" xr:uid="{F41C9C83-47FB-4B65-BC55-3D1743C89B11}"/>
    <cellStyle name="Normal 2 2 10 2 2 3 2" xfId="27832" xr:uid="{C70CCC6A-D676-4507-9E1C-DC989C38459C}"/>
    <cellStyle name="Normal 2 2 10 2 2 3 3" xfId="28155" xr:uid="{F4D2CD98-6095-48C2-BF4D-230341EF6968}"/>
    <cellStyle name="Normal 2 2 10 2 2 3 4" xfId="17508" xr:uid="{C577E367-B5B0-48C1-911D-0D2C41654B46}"/>
    <cellStyle name="Normal 2 2 10 2 2 4" xfId="9961" xr:uid="{4AFE7631-083C-4EF2-9B9C-A68D63249FC2}"/>
    <cellStyle name="Normal 2 2 10 2 2 4 2" xfId="29635" xr:uid="{BACD54D2-4212-4EB1-A8B4-D4E54A72E618}"/>
    <cellStyle name="Normal 2 2 10 2 2 4 3" xfId="20341" xr:uid="{0FD17A68-43B0-41E0-A6BA-9F400CEE16CD}"/>
    <cellStyle name="Normal 2 2 10 2 2 5" xfId="24926" xr:uid="{601D6E40-D253-44BF-BFE9-CDF5E6990C22}"/>
    <cellStyle name="Normal 2 2 10 2 2 6" xfId="13994" xr:uid="{9C29ED29-2A21-410F-9686-730445AC8F3B}"/>
    <cellStyle name="Normal 2 2 10 2 3" xfId="3663" xr:uid="{00000000-0005-0000-0000-000099030000}"/>
    <cellStyle name="Normal 2 2 10 2 3 2" xfId="6318" xr:uid="{4A7F8FF5-3F20-44D8-95DE-114CA9586ECD}"/>
    <cellStyle name="Normal 2 2 10 2 3 2 2" xfId="28231" xr:uid="{C0D011F7-287B-417F-8B52-1E53C1808F27}"/>
    <cellStyle name="Normal 2 2 10 2 3 2 3" xfId="15702" xr:uid="{A7FFC745-6C02-411E-AB50-AC637706423B}"/>
    <cellStyle name="Normal 2 2 10 2 3 3" xfId="8214" xr:uid="{50EAC54E-A951-4C53-B84E-A79378FD7518}"/>
    <cellStyle name="Normal 2 2 10 2 3 3 2" xfId="18535" xr:uid="{BB66A34F-9D18-4BDD-8380-D47E28291A48}"/>
    <cellStyle name="Normal 2 2 10 2 3 4" xfId="10988" xr:uid="{7619AE02-6F65-4D55-8D28-BFE871DD96C7}"/>
    <cellStyle name="Normal 2 2 10 2 3 4 2" xfId="21368" xr:uid="{2121B4E0-9E1C-4DD5-8F24-C6F8D9A73B64}"/>
    <cellStyle name="Normal 2 2 10 2 3 5" xfId="25296" xr:uid="{A83E8180-92D1-4544-A4B7-7AAB3A2C29A1}"/>
    <cellStyle name="Normal 2 2 10 2 3 6" xfId="13459" xr:uid="{46A50A98-A300-45AC-9C36-1134C43E6750}"/>
    <cellStyle name="Normal 2 2 10 2 4" xfId="4580" xr:uid="{BC1FCD2D-B988-43B7-A4A0-C8A0C8DF4DF3}"/>
    <cellStyle name="Normal 2 2 10 2 4 2" xfId="9296" xr:uid="{B112D05A-626C-4D1F-A4DB-B2163076B902}"/>
    <cellStyle name="Normal 2 2 10 2 4 2 2" xfId="29274" xr:uid="{F1154450-E6C1-4A8B-AF64-2468DB9DA5D3}"/>
    <cellStyle name="Normal 2 2 10 2 4 2 3" xfId="19620" xr:uid="{745EC5A3-D457-4938-B062-1EB46AD1516F}"/>
    <cellStyle name="Normal 2 2 10 2 4 3" xfId="12073" xr:uid="{A1AFE599-8A42-4F0E-A7C9-4334B7CD2D9F}"/>
    <cellStyle name="Normal 2 2 10 2 4 3 2" xfId="22453" xr:uid="{1B0EDEC8-0143-4FC6-945E-CEB23279155A}"/>
    <cellStyle name="Normal 2 2 10 2 4 4" xfId="23302" xr:uid="{8CF9A67E-53A7-4A4F-9F17-F8479FC0316E}"/>
    <cellStyle name="Normal 2 2 10 2 4 5" xfId="16787" xr:uid="{AD27589D-9FB1-402B-88AB-CAA94E04818D}"/>
    <cellStyle name="Normal 2 2 10 2 5" xfId="5571" xr:uid="{DCCCBB2E-FD4D-4375-A200-6B131CC425F4}"/>
    <cellStyle name="Normal 2 2 10 2 5 2" xfId="26753" xr:uid="{E4E4163D-0BC5-42A4-9666-60C05BA79E90}"/>
    <cellStyle name="Normal 2 2 10 2 5 3" xfId="14674" xr:uid="{C2667493-81AF-4842-81F4-6D78BDE2586D}"/>
    <cellStyle name="Normal 2 2 10 2 6" xfId="7188" xr:uid="{A3319B16-C267-4F15-B8BD-7E7802050B67}"/>
    <cellStyle name="Normal 2 2 10 2 6 2" xfId="17507" xr:uid="{E5B5AA5F-B35B-497F-A20C-A1717D95B155}"/>
    <cellStyle name="Normal 2 2 10 2 7" xfId="9960" xr:uid="{BA567363-DB01-45A3-84BA-51FF1EABB7E2}"/>
    <cellStyle name="Normal 2 2 10 2 7 2" xfId="20340" xr:uid="{0D973737-EDB4-4882-9E8F-A55059538C64}"/>
    <cellStyle name="Normal 2 2 10 2 8" xfId="24767" xr:uid="{2AC334E1-8813-441A-A511-B3895E1EC63C}"/>
    <cellStyle name="Normal 2 2 10 2 9" xfId="13023" xr:uid="{26E1F423-0724-42DD-AF53-4BF42946C3EB}"/>
    <cellStyle name="Normal 2 2 10 3" xfId="1165" xr:uid="{00000000-0005-0000-0000-000006040000}"/>
    <cellStyle name="Normal 2 2 10 3 2" xfId="4877" xr:uid="{5D371054-0EF3-444C-B26B-2330F7C562A5}"/>
    <cellStyle name="Normal 2 2 10 3 2 2" xfId="9551" xr:uid="{1D43B01B-D16B-42EB-8B02-A722425777B1}"/>
    <cellStyle name="Normal 2 2 10 3 2 2 2" xfId="29466" xr:uid="{B838A6BF-621E-4A6A-A21E-781CBCC76D34}"/>
    <cellStyle name="Normal 2 2 10 3 2 2 3" xfId="19918" xr:uid="{103B18E9-B928-4FBB-A9CD-3895D3199A58}"/>
    <cellStyle name="Normal 2 2 10 3 2 3" xfId="12371" xr:uid="{F9CCCBEB-9752-4705-8443-6B43DE9D90A7}"/>
    <cellStyle name="Normal 2 2 10 3 2 3 2" xfId="22751" xr:uid="{374F02C7-B009-41AE-8093-C70D9DB2F995}"/>
    <cellStyle name="Normal 2 2 10 3 2 4" xfId="23418" xr:uid="{CE6A53D0-F762-4FF5-8154-D90735713424}"/>
    <cellStyle name="Normal 2 2 10 3 2 5" xfId="17085" xr:uid="{DA0F5427-452F-4791-BEB1-B9EEDB70ED96}"/>
    <cellStyle name="Normal 2 2 10 3 3" xfId="5573" xr:uid="{7C9D0079-CD19-4021-91EE-A4BC21E5B0CB}"/>
    <cellStyle name="Normal 2 2 10 3 3 2" xfId="27034" xr:uid="{2CAF9447-1679-40C5-81FC-333DB243740A}"/>
    <cellStyle name="Normal 2 2 10 3 3 3" xfId="27811" xr:uid="{2479D233-69C1-40DF-90C3-A98C8EEFD84D}"/>
    <cellStyle name="Normal 2 2 10 3 3 4" xfId="14676" xr:uid="{BFE543B7-8C8A-4E17-82F0-EF693B07BA38}"/>
    <cellStyle name="Normal 2 2 10 3 4" xfId="7190" xr:uid="{52251A9D-4736-4E7D-AF48-2523B895931D}"/>
    <cellStyle name="Normal 2 2 10 3 4 2" xfId="26872" xr:uid="{6992B85F-EC6C-4594-962B-4B02F12BC2B8}"/>
    <cellStyle name="Normal 2 2 10 3 4 3" xfId="27475" xr:uid="{8E47C6B8-FEA1-4465-B1C6-17C56DCF593E}"/>
    <cellStyle name="Normal 2 2 10 3 4 4" xfId="17509" xr:uid="{04E864C4-EE12-4B86-AD9D-3BAF7EE01914}"/>
    <cellStyle name="Normal 2 2 10 3 5" xfId="9962" xr:uid="{52893CF2-250E-4E98-BBF1-EBE17655F480}"/>
    <cellStyle name="Normal 2 2 10 3 5 2" xfId="29636" xr:uid="{BDC8E0C0-EA00-490C-ADC2-14C40150B9E5}"/>
    <cellStyle name="Normal 2 2 10 3 5 3" xfId="20342" xr:uid="{855AA145-BEBA-43BC-A344-8BEF510072E0}"/>
    <cellStyle name="Normal 2 2 10 3 6" xfId="24797" xr:uid="{2161879E-8BD5-48DF-AE6F-9A930AA18812}"/>
    <cellStyle name="Normal 2 2 10 3 7" xfId="13995" xr:uid="{3C9E6376-8836-4ABF-86D8-31D5DF8AEBE8}"/>
    <cellStyle name="Normal 2 2 10 4" xfId="1684" xr:uid="{00000000-0005-0000-0000-000007040000}"/>
    <cellStyle name="Normal 2 2 10 4 2" xfId="5574" xr:uid="{C9760D27-FC65-4B93-94F0-31440EF0B187}"/>
    <cellStyle name="Normal 2 2 10 4 2 2" xfId="24441" xr:uid="{317CD849-0371-49FA-BAC0-DB98342B04B8}"/>
    <cellStyle name="Normal 2 2 10 4 2 3" xfId="28976" xr:uid="{5D163FAA-52D0-4AF5-B037-A0B798434B3B}"/>
    <cellStyle name="Normal 2 2 10 4 2 4" xfId="14677" xr:uid="{B79B0970-D798-4382-A874-50D330A8D0C8}"/>
    <cellStyle name="Normal 2 2 10 4 3" xfId="7191" xr:uid="{AE8BA8ED-41C3-4042-A902-8FF1A1081820}"/>
    <cellStyle name="Normal 2 2 10 4 3 2" xfId="28848" xr:uid="{1D22488D-AB23-419A-A884-E90976DA3B62}"/>
    <cellStyle name="Normal 2 2 10 4 3 3" xfId="17510" xr:uid="{F4B501FF-A09B-4F36-A644-0735EA6F7648}"/>
    <cellStyle name="Normal 2 2 10 4 4" xfId="9963" xr:uid="{F72B5DBF-1602-4F68-9C9E-95AE1CCACB02}"/>
    <cellStyle name="Normal 2 2 10 4 4 2" xfId="20343" xr:uid="{7BEE2622-8663-45B2-8595-088780DE6570}"/>
    <cellStyle name="Normal 2 2 10 4 5" xfId="24318" xr:uid="{75E86684-3094-4343-ADD9-955CA298F79B}"/>
    <cellStyle name="Normal 2 2 10 4 6" xfId="13721" xr:uid="{EF5E7E09-FDD6-4E8A-81B6-E8C91C726DE8}"/>
    <cellStyle name="Normal 2 2 10 5" xfId="3541" xr:uid="{00000000-0005-0000-0000-00009C030000}"/>
    <cellStyle name="Normal 2 2 10 5 2" xfId="6217" xr:uid="{309224C1-47E4-4DFE-AAEA-33D9FA6AF12A}"/>
    <cellStyle name="Normal 2 2 10 5 2 2" xfId="27047" xr:uid="{28FA6DD3-5378-4E3F-BB99-005BBE140744}"/>
    <cellStyle name="Normal 2 2 10 5 2 3" xfId="15551" xr:uid="{92848E2C-179D-43C9-ABDD-81FE5944534E}"/>
    <cellStyle name="Normal 2 2 10 5 3" xfId="8063" xr:uid="{B48170DC-46E8-46D7-9B45-C90C1171FFCE}"/>
    <cellStyle name="Normal 2 2 10 5 3 2" xfId="18384" xr:uid="{09ED5E90-7A3B-48B6-9940-0BA892421E2D}"/>
    <cellStyle name="Normal 2 2 10 5 4" xfId="10837" xr:uid="{8F81B908-88A1-4869-A3B4-39D9C92C48B3}"/>
    <cellStyle name="Normal 2 2 10 5 4 2" xfId="21217" xr:uid="{C49F90E6-D2D0-444B-8A6C-D88E6C13D383}"/>
    <cellStyle name="Normal 2 2 10 5 5" xfId="23254" xr:uid="{82EACC01-280C-4AE7-BD8C-DA5B298F4ABB}"/>
    <cellStyle name="Normal 2 2 10 5 6" xfId="13267" xr:uid="{5D897520-422E-43DD-9593-1B5237869C8F}"/>
    <cellStyle name="Normal 2 2 10 6" xfId="3299" xr:uid="{00000000-0005-0000-0000-000096030000}"/>
    <cellStyle name="Normal 2 2 10 6 2" xfId="7817" xr:uid="{BD370013-0430-476D-B7B9-26869FEED303}"/>
    <cellStyle name="Normal 2 2 10 6 2 2" xfId="28183" xr:uid="{0429E98A-B61E-4D76-B188-90EB9A23FED9}"/>
    <cellStyle name="Normal 2 2 10 6 2 3" xfId="18138" xr:uid="{7D2D8395-6DB1-46C8-92D8-F2BEBFED50B2}"/>
    <cellStyle name="Normal 2 2 10 6 3" xfId="10591" xr:uid="{0636CBAE-C26A-4D5D-8E22-9945985CD268}"/>
    <cellStyle name="Normal 2 2 10 6 3 2" xfId="20971" xr:uid="{FC5E1B31-1F41-49A1-BDE2-6B2274B9B896}"/>
    <cellStyle name="Normal 2 2 10 6 4" xfId="25164" xr:uid="{F3314173-E538-4A58-8FD5-DA3F75AD2541}"/>
    <cellStyle name="Normal 2 2 10 6 5" xfId="15305" xr:uid="{946DAF55-67AA-434F-9CD4-FD55F0A0F29B}"/>
    <cellStyle name="Normal 2 2 10 7" xfId="4350" xr:uid="{3FA1B535-05BB-4FCF-BD73-FF7F8B9FC3D8}"/>
    <cellStyle name="Normal 2 2 10 7 2" xfId="9124" xr:uid="{F18D58F3-3C71-49D8-A290-55B9220E9A2C}"/>
    <cellStyle name="Normal 2 2 10 7 2 2" xfId="19448" xr:uid="{9863B734-5213-4025-A853-5578531CBE9E}"/>
    <cellStyle name="Normal 2 2 10 7 3" xfId="11901" xr:uid="{2BD1CA20-BB10-4DFC-941E-0B89C73314E1}"/>
    <cellStyle name="Normal 2 2 10 7 3 2" xfId="22281" xr:uid="{D291E8D8-1352-460F-89AE-ABCAD0F0D928}"/>
    <cellStyle name="Normal 2 2 10 7 4" xfId="27141" xr:uid="{B9944A0D-FC7E-466E-83BA-CE971A096749}"/>
    <cellStyle name="Normal 2 2 10 7 5" xfId="16615" xr:uid="{63EDA043-B7D3-4ED6-9669-16C89CD4DF29}"/>
    <cellStyle name="Normal 2 2 10 8" xfId="5570" xr:uid="{1F046757-0E62-49CA-AEA5-0965759C9B67}"/>
    <cellStyle name="Normal 2 2 10 8 2" xfId="14673" xr:uid="{A89CF8B1-D5F4-431A-A250-7BB8182BE14F}"/>
    <cellStyle name="Normal 2 2 10 9" xfId="7187" xr:uid="{2B16DFAA-51BE-45A7-AC85-DD74DE963822}"/>
    <cellStyle name="Normal 2 2 10 9 2" xfId="17506" xr:uid="{1B7C49DF-F8D8-4A03-88AB-CF9C4893FEEB}"/>
    <cellStyle name="Normal 2 2 11" xfId="486" xr:uid="{00000000-0005-0000-0000-000008040000}"/>
    <cellStyle name="Normal 2 2 11 10" xfId="24993" xr:uid="{10D311A8-314C-46B8-935A-6A3FCDF99160}"/>
    <cellStyle name="Normal 2 2 11 11" xfId="12866" xr:uid="{03D212F6-5308-40C4-9D2A-094DBD4C1965}"/>
    <cellStyle name="Normal 2 2 11 2" xfId="487" xr:uid="{00000000-0005-0000-0000-000009040000}"/>
    <cellStyle name="Normal 2 2 11 2 2" xfId="1168" xr:uid="{00000000-0005-0000-0000-00000A040000}"/>
    <cellStyle name="Normal 2 2 11 2 2 2" xfId="6588" xr:uid="{A66AB13B-DF29-45C9-921E-DE1C9546712E}"/>
    <cellStyle name="Normal 2 2 11 2 2 2 2" xfId="26868" xr:uid="{7643E6E6-A53F-427B-852E-74A7BDA976E6}"/>
    <cellStyle name="Normal 2 2 11 2 2 2 3" xfId="27590" xr:uid="{34C8541C-2031-4CFF-8FF0-5AB152D3DD8E}"/>
    <cellStyle name="Normal 2 2 11 2 2 2 4" xfId="16088" xr:uid="{8C5403CD-4F46-4AB4-AF72-8D63B193A7C8}"/>
    <cellStyle name="Normal 2 2 11 2 2 3" xfId="8599" xr:uid="{917C5E0D-50B9-47F0-BA0A-57E527DC734E}"/>
    <cellStyle name="Normal 2 2 11 2 2 3 2" xfId="29121" xr:uid="{82912152-F379-4B8A-9895-6C16CC4ECD6F}"/>
    <cellStyle name="Normal 2 2 11 2 2 3 3" xfId="18921" xr:uid="{B054DD91-802A-47D0-86CB-8DD0D4F036FC}"/>
    <cellStyle name="Normal 2 2 11 2 2 4" xfId="11374" xr:uid="{A5CAA672-7729-42CA-B4D5-A05F0956F3E8}"/>
    <cellStyle name="Normal 2 2 11 2 2 4 2" xfId="21754" xr:uid="{737756C5-0298-4320-AC8E-82EF3BD4BD0E}"/>
    <cellStyle name="Normal 2 2 11 2 2 5" xfId="23574" xr:uid="{F60A0A90-847E-4580-B00B-C3ECD5127859}"/>
    <cellStyle name="Normal 2 2 11 2 2 6" xfId="13996" xr:uid="{628D885B-73D0-4B07-9C4B-E890A56AD36D}"/>
    <cellStyle name="Normal 2 2 11 2 3" xfId="4581" xr:uid="{3B42C900-F0AB-468C-8118-4E2EF70F775D}"/>
    <cellStyle name="Normal 2 2 11 2 3 2" xfId="9297" xr:uid="{A95160E4-1B88-4C85-901A-E53A4FFC8429}"/>
    <cellStyle name="Normal 2 2 11 2 3 2 2" xfId="29275" xr:uid="{207DAD30-45E4-4F1E-9192-3E789E423E38}"/>
    <cellStyle name="Normal 2 2 11 2 3 2 3" xfId="19621" xr:uid="{D1E51B40-F2BA-40D5-8D64-3CDE880B7A5A}"/>
    <cellStyle name="Normal 2 2 11 2 3 3" xfId="12074" xr:uid="{BF6C45A4-4C26-41D3-9B18-EBFB38E88C39}"/>
    <cellStyle name="Normal 2 2 11 2 3 3 2" xfId="22454" xr:uid="{D6F3AB4D-9B1A-4EA6-B2BB-C33FF937730E}"/>
    <cellStyle name="Normal 2 2 11 2 3 4" xfId="25488" xr:uid="{34925592-2AB5-4815-A9FB-F2CEDA44A3A1}"/>
    <cellStyle name="Normal 2 2 11 2 3 5" xfId="16788" xr:uid="{485AC374-672D-479F-BFF4-C3A98C57DF79}"/>
    <cellStyle name="Normal 2 2 11 2 4" xfId="5576" xr:uid="{875EC216-B48B-43B5-9D91-3CD60C2E1524}"/>
    <cellStyle name="Normal 2 2 11 2 4 2" xfId="28160" xr:uid="{A500274A-592C-4D5E-A2BE-20C87F8FE619}"/>
    <cellStyle name="Normal 2 2 11 2 4 3" xfId="26691" xr:uid="{78403426-D863-46B9-9F3D-5963C03371A7}"/>
    <cellStyle name="Normal 2 2 11 2 4 4" xfId="14679" xr:uid="{BE4CE116-1B6F-41AB-89F5-C86F322B4932}"/>
    <cellStyle name="Normal 2 2 11 2 5" xfId="7193" xr:uid="{331E8002-6F3D-4383-A94E-66C80C0A6EA1}"/>
    <cellStyle name="Normal 2 2 11 2 5 2" xfId="27842" xr:uid="{44F53E95-A67D-456C-AF42-D35B79B187F4}"/>
    <cellStyle name="Normal 2 2 11 2 5 3" xfId="17512" xr:uid="{47DB3F50-B02D-4807-8C0B-8F996FB31E83}"/>
    <cellStyle name="Normal 2 2 11 2 6" xfId="9965" xr:uid="{3CE22CD4-538D-4E0B-AE92-A49C81BC2DBA}"/>
    <cellStyle name="Normal 2 2 11 2 6 2" xfId="20345" xr:uid="{E81F2B33-B36F-4F98-87D0-09DA0932D826}"/>
    <cellStyle name="Normal 2 2 11 2 7" xfId="23238" xr:uid="{72BC6AC2-F60D-441B-882B-49F68207F3A3}"/>
    <cellStyle name="Normal 2 2 11 2 8" xfId="13024" xr:uid="{D3D513B5-0C38-41EB-87A1-D539FDEA53E2}"/>
    <cellStyle name="Normal 2 2 11 3" xfId="1167" xr:uid="{00000000-0005-0000-0000-00000B040000}"/>
    <cellStyle name="Normal 2 2 11 3 2" xfId="5577" xr:uid="{72202B15-C9A1-4BB8-9A80-5D113D637F1F}"/>
    <cellStyle name="Normal 2 2 11 3 2 2" xfId="23066" xr:uid="{7374C484-BE03-4E9F-81F4-C601766097A1}"/>
    <cellStyle name="Normal 2 2 11 3 2 3" xfId="27312" xr:uid="{9B2DC878-30A6-4B13-BA98-258FB6B053F3}"/>
    <cellStyle name="Normal 2 2 11 3 2 4" xfId="14680" xr:uid="{B248ABA7-E77A-45E6-BCC1-D6F8D26668FD}"/>
    <cellStyle name="Normal 2 2 11 3 3" xfId="7194" xr:uid="{CA950693-D9F3-46AE-8CC5-D3DD6DA423E8}"/>
    <cellStyle name="Normal 2 2 11 3 3 2" xfId="28017" xr:uid="{D096EF84-5D06-4F49-BA18-13F6EC0C99D5}"/>
    <cellStyle name="Normal 2 2 11 3 3 3" xfId="26370" xr:uid="{E5F5D34C-444C-47C9-A871-5FAEA21B1396}"/>
    <cellStyle name="Normal 2 2 11 3 3 4" xfId="17513" xr:uid="{8808B7B0-B74C-4308-889A-9DAFF9FC6414}"/>
    <cellStyle name="Normal 2 2 11 3 4" xfId="9966" xr:uid="{37B0D34A-B325-48F9-B0F9-7FB8135238BC}"/>
    <cellStyle name="Normal 2 2 11 3 4 2" xfId="28135" xr:uid="{102FE7A4-91A5-47EB-AD76-EF68EC95975C}"/>
    <cellStyle name="Normal 2 2 11 3 4 3" xfId="29637" xr:uid="{8E916DC4-5D80-4838-BA49-0B035D08676E}"/>
    <cellStyle name="Normal 2 2 11 3 4 4" xfId="20346" xr:uid="{81B6E1FF-A240-4BE6-95B7-BDEB92EFFD62}"/>
    <cellStyle name="Normal 2 2 11 3 5" xfId="24187" xr:uid="{77DFF192-332B-42BE-B055-999D26D7C5DA}"/>
    <cellStyle name="Normal 2 2 11 3 6" xfId="27129" xr:uid="{76AB19C1-834E-4B86-BDDC-15B9D56AE058}"/>
    <cellStyle name="Normal 2 2 11 3 7" xfId="13722" xr:uid="{A0D4A95A-73D3-4B97-B7B3-0757D62E9DBA}"/>
    <cellStyle name="Normal 2 2 11 4" xfId="3664" xr:uid="{00000000-0005-0000-0000-0000A1030000}"/>
    <cellStyle name="Normal 2 2 11 4 2" xfId="6319" xr:uid="{601F757A-8DC4-4FD8-B3C6-2AFB85C6AB1C}"/>
    <cellStyle name="Normal 2 2 11 4 2 2" xfId="26396" xr:uid="{6D137AB1-304F-4B7D-8485-AC7A5D529078}"/>
    <cellStyle name="Normal 2 2 11 4 2 3" xfId="15703" xr:uid="{3BCD8419-6950-46C6-8864-C3B22D1B6B9C}"/>
    <cellStyle name="Normal 2 2 11 4 3" xfId="8215" xr:uid="{1A3CA97B-F91F-4571-99E7-CA34FCFD1DE0}"/>
    <cellStyle name="Normal 2 2 11 4 3 2" xfId="18536" xr:uid="{BD66B737-35BD-4144-8D8A-8E701E544CB6}"/>
    <cellStyle name="Normal 2 2 11 4 4" xfId="10989" xr:uid="{01CF30A4-8667-4876-8599-866B4216476C}"/>
    <cellStyle name="Normal 2 2 11 4 4 2" xfId="21369" xr:uid="{39E7D5D7-1FDB-4452-B9DC-79CE54154B42}"/>
    <cellStyle name="Normal 2 2 11 4 5" xfId="24894" xr:uid="{E6F7F85A-929A-42B7-8DA7-6CCBC84D06E5}"/>
    <cellStyle name="Normal 2 2 11 4 6" xfId="13460" xr:uid="{134504D1-A742-4AAA-9814-BF8DB357228F}"/>
    <cellStyle name="Normal 2 2 11 5" xfId="3300" xr:uid="{00000000-0005-0000-0000-00009D030000}"/>
    <cellStyle name="Normal 2 2 11 5 2" xfId="7818" xr:uid="{F42E53C1-3DAC-4302-A12D-8D047818342C}"/>
    <cellStyle name="Normal 2 2 11 5 2 2" xfId="26203" xr:uid="{D2C470EC-CD0B-4295-BB0B-39A761DBF478}"/>
    <cellStyle name="Normal 2 2 11 5 2 3" xfId="18139" xr:uid="{E280B590-41DF-4D5E-8866-C9B6C5A6F40B}"/>
    <cellStyle name="Normal 2 2 11 5 3" xfId="10592" xr:uid="{A2C69531-73FF-450D-9C9A-5FD71391528C}"/>
    <cellStyle name="Normal 2 2 11 5 3 2" xfId="20972" xr:uid="{C0643DE9-312D-48BF-B35B-7B536C20B8AA}"/>
    <cellStyle name="Normal 2 2 11 5 4" xfId="25191" xr:uid="{5A2BA466-0CA1-4675-9523-034ADF72A68E}"/>
    <cellStyle name="Normal 2 2 11 5 5" xfId="15306" xr:uid="{4B19A39D-8107-4740-889D-C95D802E7F87}"/>
    <cellStyle name="Normal 2 2 11 6" xfId="4351" xr:uid="{539D6892-4256-4641-B1D3-1B059B8C6295}"/>
    <cellStyle name="Normal 2 2 11 6 2" xfId="9125" xr:uid="{A6FE0334-92E4-4106-A716-0D0DF524FC02}"/>
    <cellStyle name="Normal 2 2 11 6 2 2" xfId="29226" xr:uid="{DBD43B6C-EF61-4074-995A-9259454E2560}"/>
    <cellStyle name="Normal 2 2 11 6 2 3" xfId="19449" xr:uid="{C00C3188-4611-4543-BE49-7D215BCD2CB8}"/>
    <cellStyle name="Normal 2 2 11 6 3" xfId="11902" xr:uid="{18F4EC01-4141-4371-B65B-D277F8C15EE1}"/>
    <cellStyle name="Normal 2 2 11 6 3 2" xfId="22282" xr:uid="{D0B446E1-6510-412C-B7D1-DB24A3FA87A0}"/>
    <cellStyle name="Normal 2 2 11 6 4" xfId="27531" xr:uid="{A7E92099-EE6B-4B8C-9FF7-7D226F9E5B67}"/>
    <cellStyle name="Normal 2 2 11 6 5" xfId="16616" xr:uid="{DDA0A95B-1F81-4179-A2DD-A6608254EFAD}"/>
    <cellStyle name="Normal 2 2 11 7" xfId="5575" xr:uid="{FA4B4C65-027B-4659-A0DA-571D3AEEB7FB}"/>
    <cellStyle name="Normal 2 2 11 7 2" xfId="26732" xr:uid="{BF85EA03-29CC-48C5-812E-C65B98FBAAF3}"/>
    <cellStyle name="Normal 2 2 11 7 3" xfId="14678" xr:uid="{14247894-871A-407B-98B8-436DF7DE484F}"/>
    <cellStyle name="Normal 2 2 11 8" xfId="7192" xr:uid="{F89B5926-7084-45C9-AF31-F62C03CE5938}"/>
    <cellStyle name="Normal 2 2 11 8 2" xfId="17511" xr:uid="{CEF97ED7-879C-4BEF-8201-D241C3D740C4}"/>
    <cellStyle name="Normal 2 2 11 9" xfId="9964" xr:uid="{870A9E15-927E-41B1-9D5D-24D82331DEF5}"/>
    <cellStyle name="Normal 2 2 11 9 2" xfId="20344" xr:uid="{177E76AD-24C4-4232-84D5-620A4F473D5D}"/>
    <cellStyle name="Normal 2 2 12" xfId="488" xr:uid="{00000000-0005-0000-0000-00000C040000}"/>
    <cellStyle name="Normal 2 2 12 10" xfId="12867" xr:uid="{5E66BCBA-C6F5-4FC8-AE30-34CB4795B886}"/>
    <cellStyle name="Normal 2 2 12 2" xfId="489" xr:uid="{00000000-0005-0000-0000-00000D040000}"/>
    <cellStyle name="Normal 2 2 12 2 2" xfId="1170" xr:uid="{00000000-0005-0000-0000-00000E040000}"/>
    <cellStyle name="Normal 2 2 12 2 2 2" xfId="6466" xr:uid="{CCCBB8A4-ECC3-4DA4-9669-5CFE1FCAE773}"/>
    <cellStyle name="Normal 2 2 12 2 2 2 2" xfId="27346" xr:uid="{D6BF765C-CE58-4CEB-923C-7EA8308ACD44}"/>
    <cellStyle name="Normal 2 2 12 2 2 2 3" xfId="26954" xr:uid="{2FC298EC-8554-4637-98A7-C2E38FBAEBC5}"/>
    <cellStyle name="Normal 2 2 12 2 2 2 4" xfId="15875" xr:uid="{2C66B288-787F-49C7-8899-050AFCA731C6}"/>
    <cellStyle name="Normal 2 2 12 2 2 3" xfId="8387" xr:uid="{39269398-49A1-4646-8189-BE549179721A}"/>
    <cellStyle name="Normal 2 2 12 2 2 3 2" xfId="27938" xr:uid="{FDE2F922-D1CC-4058-A5FE-42C73F581FDF}"/>
    <cellStyle name="Normal 2 2 12 2 2 3 3" xfId="18708" xr:uid="{E5F3AD6C-A3B2-48F2-916B-780F9606EF3C}"/>
    <cellStyle name="Normal 2 2 12 2 2 4" xfId="11161" xr:uid="{D9252389-32E2-43F6-A9EF-3C31608C4DA4}"/>
    <cellStyle name="Normal 2 2 12 2 2 4 2" xfId="21541" xr:uid="{190D990C-EDDE-4FD3-A39A-7168CAF3F732}"/>
    <cellStyle name="Normal 2 2 12 2 2 5" xfId="23240" xr:uid="{A853B6D5-3B71-4509-8F3D-0A3D15C9BE8B}"/>
    <cellStyle name="Normal 2 2 12 2 2 6" xfId="13723" xr:uid="{F6754BF4-5BBB-4EF0-A9E1-F2726573DD7B}"/>
    <cellStyle name="Normal 2 2 12 2 3" xfId="5579" xr:uid="{B75D7201-3BEE-416E-895C-2C076B75F65B}"/>
    <cellStyle name="Normal 2 2 12 2 3 2" xfId="25878" xr:uid="{29AC8E8F-CC2E-4156-997C-955FFA8CA295}"/>
    <cellStyle name="Normal 2 2 12 2 3 3" xfId="28371" xr:uid="{45BABEDC-EAEC-4569-AC18-A7D77E0AAA88}"/>
    <cellStyle name="Normal 2 2 12 2 3 4" xfId="14682" xr:uid="{DC761624-7B4D-4105-9EC3-FFD868DD7AF1}"/>
    <cellStyle name="Normal 2 2 12 2 4" xfId="7196" xr:uid="{AD5F3CA5-A9DA-48E8-9ECF-70D351D71BBB}"/>
    <cellStyle name="Normal 2 2 12 2 4 2" xfId="26103" xr:uid="{FB2178E3-314A-4B96-A671-D9CDC531CB29}"/>
    <cellStyle name="Normal 2 2 12 2 4 3" xfId="28184" xr:uid="{0B9A44AB-9FAC-4291-A652-2E452A51AC3F}"/>
    <cellStyle name="Normal 2 2 12 2 4 4" xfId="17515" xr:uid="{A5DDB1E1-5A47-497C-B528-C51C586EE887}"/>
    <cellStyle name="Normal 2 2 12 2 5" xfId="9968" xr:uid="{CD3E6377-99A3-4EC5-94FB-FF07E1B5DA62}"/>
    <cellStyle name="Normal 2 2 12 2 5 2" xfId="29638" xr:uid="{7B185B71-7205-44D9-9E6C-D0F7D31CE403}"/>
    <cellStyle name="Normal 2 2 12 2 5 3" xfId="20348" xr:uid="{0F0A408A-9E80-476F-95D7-C67C03CCB86C}"/>
    <cellStyle name="Normal 2 2 12 2 6" xfId="23829" xr:uid="{4E559B57-CFA4-42AE-A48A-B12A7E96E81A}"/>
    <cellStyle name="Normal 2 2 12 2 7" xfId="13025" xr:uid="{19F67572-126A-408A-B4D6-230BD250DF9C}"/>
    <cellStyle name="Normal 2 2 12 3" xfId="1169" xr:uid="{00000000-0005-0000-0000-00000F040000}"/>
    <cellStyle name="Normal 2 2 12 3 2" xfId="5580" xr:uid="{0A6D67C7-7F92-4B6F-88DA-78E62326FD12}"/>
    <cellStyle name="Normal 2 2 12 3 2 2" xfId="26331" xr:uid="{53D65798-062F-4CBC-AFEE-4538C895026D}"/>
    <cellStyle name="Normal 2 2 12 3 2 3" xfId="27555" xr:uid="{287469AA-C11F-4B4C-9E5B-853EE2659356}"/>
    <cellStyle name="Normal 2 2 12 3 2 4" xfId="14683" xr:uid="{DE9D5EDB-F96B-4B8F-A78E-0EEC6EC5F25B}"/>
    <cellStyle name="Normal 2 2 12 3 3" xfId="7197" xr:uid="{BDB06BB1-8DF1-4AB9-8936-5784F650E211}"/>
    <cellStyle name="Normal 2 2 12 3 3 2" xfId="27762" xr:uid="{A17FA198-3C47-48DA-AA9C-D0602336C92B}"/>
    <cellStyle name="Normal 2 2 12 3 3 3" xfId="27342" xr:uid="{DDE84853-6C0E-4BFE-A339-5DC97A3D9575}"/>
    <cellStyle name="Normal 2 2 12 3 3 4" xfId="17516" xr:uid="{DC10F5FE-1CAA-43AA-B921-49C9F1547870}"/>
    <cellStyle name="Normal 2 2 12 3 4" xfId="9969" xr:uid="{8DCE94B4-6C04-4BAD-A045-89D3F603B930}"/>
    <cellStyle name="Normal 2 2 12 3 4 2" xfId="29639" xr:uid="{768AFFAA-3F79-4C98-B06B-D683FF62115B}"/>
    <cellStyle name="Normal 2 2 12 3 4 3" xfId="20349" xr:uid="{FFA42351-A524-4811-8188-57E562AE0AC1}"/>
    <cellStyle name="Normal 2 2 12 3 5" xfId="23896" xr:uid="{75C01CC0-9B7F-46C0-8DC4-9042708D3190}"/>
    <cellStyle name="Normal 2 2 12 3 6" xfId="13461" xr:uid="{29A9F0A0-0814-406C-BEA0-E196E4FEEA0B}"/>
    <cellStyle name="Normal 2 2 12 4" xfId="3301" xr:uid="{00000000-0005-0000-0000-0000A2030000}"/>
    <cellStyle name="Normal 2 2 12 4 2" xfId="7819" xr:uid="{63A2451B-6646-4E93-BC14-E2F6184D6525}"/>
    <cellStyle name="Normal 2 2 12 4 2 2" xfId="27763" xr:uid="{5EDDECC2-C2C0-4587-873C-0AC6769400BA}"/>
    <cellStyle name="Normal 2 2 12 4 2 3" xfId="18140" xr:uid="{F772CE0F-0FE7-47C9-B937-BDEB7692F450}"/>
    <cellStyle name="Normal 2 2 12 4 3" xfId="10593" xr:uid="{79AB0FC8-9F0A-41C7-BE2E-46708CBA87DE}"/>
    <cellStyle name="Normal 2 2 12 4 3 2" xfId="20973" xr:uid="{717D02ED-634B-4AFB-8FDB-A9978CC7872D}"/>
    <cellStyle name="Normal 2 2 12 4 4" xfId="24014" xr:uid="{F56955F9-28DB-4BEB-B7B0-710A4EA03B44}"/>
    <cellStyle name="Normal 2 2 12 4 5" xfId="15307" xr:uid="{0E2E7D0C-D21C-417E-9937-93BF77A02033}"/>
    <cellStyle name="Normal 2 2 12 5" xfId="4352" xr:uid="{79BF9673-E3E7-4DD0-9DAB-6F35678CF5AB}"/>
    <cellStyle name="Normal 2 2 12 5 2" xfId="9126" xr:uid="{C4D845BA-AC65-4114-AD24-A9B9E96514AE}"/>
    <cellStyle name="Normal 2 2 12 5 2 2" xfId="29227" xr:uid="{C7DAC66A-CE8E-4329-918D-C5AFC9816DEE}"/>
    <cellStyle name="Normal 2 2 12 5 2 3" xfId="19450" xr:uid="{8E2C909E-C73B-442B-B5D1-D8FF3FDDE2B0}"/>
    <cellStyle name="Normal 2 2 12 5 3" xfId="11903" xr:uid="{AC4B0F49-50E1-456D-BF0B-55C83B5D7A5D}"/>
    <cellStyle name="Normal 2 2 12 5 3 2" xfId="22283" xr:uid="{93538A2A-BF6D-485D-81D7-4BA1C351ED61}"/>
    <cellStyle name="Normal 2 2 12 5 4" xfId="23321" xr:uid="{461614DF-48AA-43D4-B1CD-9915EBA94686}"/>
    <cellStyle name="Normal 2 2 12 5 5" xfId="16617" xr:uid="{37EEFF15-524A-4D90-9ABE-1C44B2659380}"/>
    <cellStyle name="Normal 2 2 12 6" xfId="5578" xr:uid="{193F8A5B-0DC2-47EB-B0B2-F50C1A8804CA}"/>
    <cellStyle name="Normal 2 2 12 6 2" xfId="28561" xr:uid="{914F0145-3F0E-4142-8EF6-3137251C1397}"/>
    <cellStyle name="Normal 2 2 12 6 3" xfId="26390" xr:uid="{EB97ABBA-BE35-469B-A90A-F6DCA4EAD962}"/>
    <cellStyle name="Normal 2 2 12 6 4" xfId="14681" xr:uid="{27882D92-BCF4-47BF-8593-EF4BB5C1DB26}"/>
    <cellStyle name="Normal 2 2 12 7" xfId="7195" xr:uid="{2B596EC5-1C32-4772-8A4F-F9A711EC3F07}"/>
    <cellStyle name="Normal 2 2 12 7 2" xfId="27048" xr:uid="{1BB87498-5597-49D3-89C4-03FD927C3A99}"/>
    <cellStyle name="Normal 2 2 12 7 3" xfId="17514" xr:uid="{5C44F5E8-7F2D-48E4-B47B-564191DB1705}"/>
    <cellStyle name="Normal 2 2 12 8" xfId="9967" xr:uid="{8363ACA6-8377-4201-AD43-A9B7615243C4}"/>
    <cellStyle name="Normal 2 2 12 8 2" xfId="20347" xr:uid="{A388D38D-FBF2-4751-8565-4C07AA124143}"/>
    <cellStyle name="Normal 2 2 12 9" xfId="25095" xr:uid="{A633C9DB-960B-41ED-B71E-CF69DBB6FC14}"/>
    <cellStyle name="Normal 2 2 13" xfId="490" xr:uid="{00000000-0005-0000-0000-000010040000}"/>
    <cellStyle name="Normal 2 2 13 10" xfId="12813" xr:uid="{261CBD77-A167-4436-9A01-AAA2E83F8275}"/>
    <cellStyle name="Normal 2 2 13 2" xfId="491" xr:uid="{00000000-0005-0000-0000-000011040000}"/>
    <cellStyle name="Normal 2 2 13 2 2" xfId="1172" xr:uid="{00000000-0005-0000-0000-000012040000}"/>
    <cellStyle name="Normal 2 2 13 2 2 2" xfId="23169" xr:uid="{508305FE-CD03-4BAE-9CEC-FB7F340B033B}"/>
    <cellStyle name="Normal 2 2 13 2 2 3" xfId="26553" xr:uid="{99E4BAA5-356C-4AED-B4E0-01BCC7BBBFE5}"/>
    <cellStyle name="Normal 2 2 13 2 2 4" xfId="16089" xr:uid="{8EA28F2E-E09F-4269-A120-E84E1DAC9063}"/>
    <cellStyle name="Normal 2 2 13 2 3" xfId="8600" xr:uid="{AC554FC7-1070-4343-9C20-59D0B2C90DEA}"/>
    <cellStyle name="Normal 2 2 13 2 3 2" xfId="26440" xr:uid="{A582ACA9-5317-4856-AA0F-15AE23CC6F80}"/>
    <cellStyle name="Normal 2 2 13 2 3 3" xfId="29122" xr:uid="{DBCF8297-3F40-4DB0-86B3-4E66CB1263C7}"/>
    <cellStyle name="Normal 2 2 13 2 3 4" xfId="18922" xr:uid="{C40C4281-21DF-4D87-9372-F8CA1836F501}"/>
    <cellStyle name="Normal 2 2 13 2 4" xfId="11375" xr:uid="{7EEC0C76-24B3-4444-B307-C5F7AABCF148}"/>
    <cellStyle name="Normal 2 2 13 2 4 2" xfId="29725" xr:uid="{81BE000F-856A-4040-BCD7-EDB35EC60FCE}"/>
    <cellStyle name="Normal 2 2 13 2 4 3" xfId="21755" xr:uid="{0C8A256E-953D-4F73-B47C-94A423F64A52}"/>
    <cellStyle name="Normal 2 2 13 2 5" xfId="25426" xr:uid="{85197380-1F70-46C3-8B3B-D91BBFCBD486}"/>
    <cellStyle name="Normal 2 2 13 2 6" xfId="13997" xr:uid="{1B2E3326-0451-4EC8-A3D7-F02AA77642E5}"/>
    <cellStyle name="Normal 2 2 13 3" xfId="1171" xr:uid="{00000000-0005-0000-0000-000013040000}"/>
    <cellStyle name="Normal 2 2 13 3 2" xfId="6317" xr:uid="{FAB839BC-B138-43B6-8447-E43B5A71B412}"/>
    <cellStyle name="Normal 2 2 13 3 2 2" xfId="27648" xr:uid="{55958B77-86CD-4225-9FDF-D06F13B25365}"/>
    <cellStyle name="Normal 2 2 13 3 2 3" xfId="15701" xr:uid="{E9E3FA51-F7A7-4A12-88E1-75E664C0F0FC}"/>
    <cellStyle name="Normal 2 2 13 3 3" xfId="8213" xr:uid="{1169F723-81E7-4E57-8DA4-E61904916FC1}"/>
    <cellStyle name="Normal 2 2 13 3 3 2" xfId="18534" xr:uid="{970F2FE7-2C5F-4D89-B6BC-3D47066E8A3D}"/>
    <cellStyle name="Normal 2 2 13 3 4" xfId="10987" xr:uid="{2E1DDEDA-74F3-4C18-BFF0-D36BB87A1C51}"/>
    <cellStyle name="Normal 2 2 13 3 4 2" xfId="21367" xr:uid="{05A632CF-624D-47F5-BC87-C1C0033D2B14}"/>
    <cellStyle name="Normal 2 2 13 3 5" xfId="25508" xr:uid="{A3CFD380-A639-4491-841C-91EA482BA70A}"/>
    <cellStyle name="Normal 2 2 13 3 6" xfId="13458" xr:uid="{0E6D1F60-126D-402F-82BA-CBD56E58DB43}"/>
    <cellStyle name="Normal 2 2 13 4" xfId="3265" xr:uid="{00000000-0005-0000-0000-0000A6030000}"/>
    <cellStyle name="Normal 2 2 13 4 2" xfId="7767" xr:uid="{FA87BBAA-AADC-4981-BE49-74969D2F803D}"/>
    <cellStyle name="Normal 2 2 13 4 2 2" xfId="26634" xr:uid="{9B91150B-0301-4194-AE1D-BAAC41ECA43C}"/>
    <cellStyle name="Normal 2 2 13 4 2 3" xfId="18088" xr:uid="{C5522219-46FA-421D-88A6-0323B1F5C0B9}"/>
    <cellStyle name="Normal 2 2 13 4 3" xfId="10541" xr:uid="{84618ABF-B650-4EDD-8A93-1DA946DB6A65}"/>
    <cellStyle name="Normal 2 2 13 4 3 2" xfId="20921" xr:uid="{0F0C418A-7A76-47CA-B3A9-BBBFD56DD1DA}"/>
    <cellStyle name="Normal 2 2 13 4 4" xfId="25516" xr:uid="{CE19F569-9F21-41E4-8143-99DFC07D5E96}"/>
    <cellStyle name="Normal 2 2 13 4 5" xfId="15255" xr:uid="{097CD6B1-4D14-4BB6-92FB-9966ABF60D3C}"/>
    <cellStyle name="Normal 2 2 13 5" xfId="4349" xr:uid="{D86CCF8A-E0C2-4DF5-AE11-146DDCA01034}"/>
    <cellStyle name="Normal 2 2 13 5 2" xfId="9123" xr:uid="{E6BFCFAE-D11E-43FD-B178-2F4EFD8F03DB}"/>
    <cellStyle name="Normal 2 2 13 5 2 2" xfId="19447" xr:uid="{E1A82F47-98D2-4F36-90D7-A6B4B40E0190}"/>
    <cellStyle name="Normal 2 2 13 5 3" xfId="11900" xr:uid="{5C12E1D0-3F68-46FB-9870-DB4350B6F7AA}"/>
    <cellStyle name="Normal 2 2 13 5 3 2" xfId="22280" xr:uid="{C6A92768-4396-4154-88B6-FD65899A2DB2}"/>
    <cellStyle name="Normal 2 2 13 5 4" xfId="28716" xr:uid="{7D761F4B-B49C-45C1-8F2A-C5DB1E85F5F1}"/>
    <cellStyle name="Normal 2 2 13 5 5" xfId="16614" xr:uid="{54468A5B-7BE6-411A-A2AB-8A147A90D1C8}"/>
    <cellStyle name="Normal 2 2 13 6" xfId="5581" xr:uid="{FDED591E-DBB7-4A94-ACB1-9058BD8C33AA}"/>
    <cellStyle name="Normal 2 2 13 6 2" xfId="14684" xr:uid="{DBC31972-767F-4B0B-A753-E46569A7F874}"/>
    <cellStyle name="Normal 2 2 13 7" xfId="7198" xr:uid="{7A365D8E-AD32-4FEB-97BF-29EE795BAB55}"/>
    <cellStyle name="Normal 2 2 13 7 2" xfId="17517" xr:uid="{4A6F7E3A-78C8-49E0-ABF6-48940EDEC437}"/>
    <cellStyle name="Normal 2 2 13 8" xfId="9970" xr:uid="{720787BF-EACF-455C-A0D4-20D1CCD6276C}"/>
    <cellStyle name="Normal 2 2 13 8 2" xfId="20350" xr:uid="{7198F003-B22C-4B01-B0D3-46DFBCE3D58E}"/>
    <cellStyle name="Normal 2 2 13 9" xfId="25021" xr:uid="{814D288A-9627-4804-AB30-3939B22E80AF}"/>
    <cellStyle name="Normal 2 2 14" xfId="492" xr:uid="{00000000-0005-0000-0000-000014040000}"/>
    <cellStyle name="Normal 2 2 14 2" xfId="1173" xr:uid="{00000000-0005-0000-0000-000015040000}"/>
    <cellStyle name="Normal 2 2 14 2 2" xfId="6589" xr:uid="{9BEB56AC-F0CA-4579-92BD-0B43B5E6302C}"/>
    <cellStyle name="Normal 2 2 14 2 2 2" xfId="28821" xr:uid="{32669EC4-0EC5-4844-8F57-118807CA0174}"/>
    <cellStyle name="Normal 2 2 14 2 2 3" xfId="16090" xr:uid="{8198DBAF-51F8-4109-A6B5-7B04C19667E4}"/>
    <cellStyle name="Normal 2 2 14 2 3" xfId="8601" xr:uid="{6A0BB7A0-BAC0-4868-B59D-2FC666F08642}"/>
    <cellStyle name="Normal 2 2 14 2 3 2" xfId="18923" xr:uid="{32048195-64C7-4AA9-A28F-900BD686B7B1}"/>
    <cellStyle name="Normal 2 2 14 2 4" xfId="11376" xr:uid="{7EC2089F-BBFB-465F-A43F-7903781690CC}"/>
    <cellStyle name="Normal 2 2 14 2 4 2" xfId="21756" xr:uid="{19215447-EA58-4BC1-8742-106D42A0816B}"/>
    <cellStyle name="Normal 2 2 14 2 5" xfId="25546" xr:uid="{A3A3A1DF-5BFF-4806-8E79-6BCBE1C3DCFB}"/>
    <cellStyle name="Normal 2 2 14 2 6" xfId="13998" xr:uid="{DCE73FBA-4FA4-43DB-88BD-BD981790FD79}"/>
    <cellStyle name="Normal 2 2 14 3" xfId="4540" xr:uid="{A157FA7C-E532-4C18-A087-9CDFCDE979DB}"/>
    <cellStyle name="Normal 2 2 14 3 2" xfId="9256" xr:uid="{B3A78110-BA71-41C4-9D6C-DEC7A80AF3E4}"/>
    <cellStyle name="Normal 2 2 14 3 2 2" xfId="29250" xr:uid="{82FE13EE-B787-489D-85B8-AB5A6BD90C10}"/>
    <cellStyle name="Normal 2 2 14 3 2 3" xfId="19580" xr:uid="{1A19E909-3C98-4BCB-AFA9-3012C82B21C4}"/>
    <cellStyle name="Normal 2 2 14 3 3" xfId="12033" xr:uid="{3F25B78C-2BA6-449F-8DEA-86E4B23D7744}"/>
    <cellStyle name="Normal 2 2 14 3 3 2" xfId="22413" xr:uid="{09B12A01-7145-4E88-BD4A-3E16F428DB86}"/>
    <cellStyle name="Normal 2 2 14 3 4" xfId="25953" xr:uid="{A835F911-6A84-40D4-B6EB-F298CD34364C}"/>
    <cellStyle name="Normal 2 2 14 3 5" xfId="16747" xr:uid="{AE0AA191-649F-423D-8593-0E89D82082CB}"/>
    <cellStyle name="Normal 2 2 14 4" xfId="5582" xr:uid="{C5F7B0D1-1E15-447A-A9B7-5C7533401C29}"/>
    <cellStyle name="Normal 2 2 14 4 2" xfId="25896" xr:uid="{50FBD150-4A0D-4ECD-958A-3C5AC32C8E12}"/>
    <cellStyle name="Normal 2 2 14 4 3" xfId="27193" xr:uid="{8A81DD50-5424-4191-9857-3CC9E74426B8}"/>
    <cellStyle name="Normal 2 2 14 4 4" xfId="14685" xr:uid="{33735579-11CC-4700-852C-E1A00D673D11}"/>
    <cellStyle name="Normal 2 2 14 5" xfId="7199" xr:uid="{3536F9FB-0F9D-4EF6-B119-90A74D5B1676}"/>
    <cellStyle name="Normal 2 2 14 5 2" xfId="28967" xr:uid="{BA94B6A0-6616-431B-94AD-8FE52ACA4BC0}"/>
    <cellStyle name="Normal 2 2 14 5 3" xfId="17518" xr:uid="{224443C6-4841-4944-975B-B6B16DACE56F}"/>
    <cellStyle name="Normal 2 2 14 6" xfId="9971" xr:uid="{49108845-FA6D-48F7-9A5F-E629F78F63FD}"/>
    <cellStyle name="Normal 2 2 14 6 2" xfId="20351" xr:uid="{7E5E9F74-AA1B-4EC6-A193-EE55181B9E05}"/>
    <cellStyle name="Normal 2 2 14 7" xfId="25304" xr:uid="{411FF7EC-8CD2-4BB3-8BA2-C1241B4A090A}"/>
    <cellStyle name="Normal 2 2 14 8" xfId="12971" xr:uid="{8F173A55-DB49-4901-BB77-A55D5CC6148D}"/>
    <cellStyle name="Normal 2 2 15" xfId="1164" xr:uid="{00000000-0005-0000-0000-000016040000}"/>
    <cellStyle name="Normal 2 2 15 2" xfId="5583" xr:uid="{38167E5C-5AE9-4B8A-BEF6-40167420FBC8}"/>
    <cellStyle name="Normal 2 2 15 2 2" xfId="25171" xr:uid="{BD11F0DF-75DA-47C4-A373-6CDE1E134D6F}"/>
    <cellStyle name="Normal 2 2 15 2 3" xfId="27847" xr:uid="{8F6855B2-A26F-40C3-A1FB-AF369E75E70B}"/>
    <cellStyle name="Normal 2 2 15 2 4" xfId="14686" xr:uid="{A11133AC-F7C8-45EC-AF8D-9323C465E157}"/>
    <cellStyle name="Normal 2 2 15 3" xfId="7200" xr:uid="{03D9EEB7-EAB0-4855-AD76-521A2AC4EE74}"/>
    <cellStyle name="Normal 2 2 15 3 2" xfId="23908" xr:uid="{B50AFAF9-816E-458F-B0DF-E5DD81E4AE1B}"/>
    <cellStyle name="Normal 2 2 15 3 3" xfId="17519" xr:uid="{3D48B2A8-B5F1-4C0E-BBB5-C155D60F0835}"/>
    <cellStyle name="Normal 2 2 15 4" xfId="9972" xr:uid="{85E48F9B-BB9F-4AFD-858C-15A71B96CC04}"/>
    <cellStyle name="Normal 2 2 15 4 2" xfId="20352" xr:uid="{C376FF2D-03C6-411F-86B8-4888DE825E6F}"/>
    <cellStyle name="Normal 2 2 15 5" xfId="25748" xr:uid="{DE5CF260-BC65-4E6D-A209-158CF6CC0293}"/>
    <cellStyle name="Normal 2 2 15 6" xfId="13669" xr:uid="{7BFFB6F9-E344-4D39-A424-2097526EAE69}"/>
    <cellStyle name="Normal 2 2 16" xfId="3408" xr:uid="{00000000-0005-0000-0000-0000AC030000}"/>
    <cellStyle name="Normal 2 2 16 2" xfId="6110" xr:uid="{DC4B4F21-AD42-42FB-9535-86845E460A94}"/>
    <cellStyle name="Normal 2 2 16 2 2" xfId="26645" xr:uid="{18400C85-F8B9-47C3-899D-CEDFE2C45663}"/>
    <cellStyle name="Normal 2 2 16 2 3" xfId="15416" xr:uid="{16EFB560-2B08-410E-9482-5CE60A9A6D1F}"/>
    <cellStyle name="Normal 2 2 16 3" xfId="7928" xr:uid="{26FA734D-8BD4-458C-AB1C-7327706EF05A}"/>
    <cellStyle name="Normal 2 2 16 3 2" xfId="18249" xr:uid="{3FCFC892-7259-4AF1-93F7-4DED80E1AB3C}"/>
    <cellStyle name="Normal 2 2 16 4" xfId="10702" xr:uid="{F540ECD4-1307-4E8A-8FC5-4EE6DF69A330}"/>
    <cellStyle name="Normal 2 2 16 4 2" xfId="21082" xr:uid="{6809B984-F6DD-4069-91F9-4F1767EE6AB8}"/>
    <cellStyle name="Normal 2 2 16 5" xfId="25688" xr:uid="{CBF5EE18-8C8C-4476-9A48-1EDF767BDE82}"/>
    <cellStyle name="Normal 2 2 16 6" xfId="13130" xr:uid="{500993D7-FE92-434A-8D17-0D3A6622CF40}"/>
    <cellStyle name="Normal 2 2 17" xfId="3165" xr:uid="{00000000-0005-0000-0000-000095030000}"/>
    <cellStyle name="Normal 2 2 17 2" xfId="7659" xr:uid="{A88984B2-9F25-4820-A777-A9E003DBBC5D}"/>
    <cellStyle name="Normal 2 2 17 2 2" xfId="26492" xr:uid="{F7DA4CBE-6A07-4F44-A2C3-4BF7DB4EFA55}"/>
    <cellStyle name="Normal 2 2 17 2 3" xfId="17978" xr:uid="{7DB668C8-FCD7-48DF-B967-868B0171F99E}"/>
    <cellStyle name="Normal 2 2 17 3" xfId="10431" xr:uid="{5C936F0F-1B38-44A2-829E-7529E00CB529}"/>
    <cellStyle name="Normal 2 2 17 3 2" xfId="20811" xr:uid="{8EDE998D-B483-424C-AE27-24443C9C4EAD}"/>
    <cellStyle name="Normal 2 2 17 4" xfId="24038" xr:uid="{8BD955DF-B490-40DB-9B89-0BDA8F0EE064}"/>
    <cellStyle name="Normal 2 2 17 5" xfId="15145" xr:uid="{F75979B1-E7EA-4136-8345-94BAB8EE729B}"/>
    <cellStyle name="Normal 2 2 18" xfId="4211" xr:uid="{B96F69B2-D01F-41C4-A2E2-0845CF1C4DC6}"/>
    <cellStyle name="Normal 2 2 18 2" xfId="8990" xr:uid="{A753F6DF-CB9B-4105-8251-367B3A3AAE5F}"/>
    <cellStyle name="Normal 2 2 18 2 2" xfId="19314" xr:uid="{E397C9E3-44A8-4CE8-AFF2-6D4EB9D53520}"/>
    <cellStyle name="Normal 2 2 18 3" xfId="11767" xr:uid="{CFCDD7B3-23BB-4B20-BC01-AB545072E6CD}"/>
    <cellStyle name="Normal 2 2 18 3 2" xfId="22147" xr:uid="{61DA69C7-4B11-4325-8B97-334C00359E67}"/>
    <cellStyle name="Normal 2 2 18 4" xfId="25015" xr:uid="{ECA4F248-2731-40E6-BF8A-EC8C2F5C988B}"/>
    <cellStyle name="Normal 2 2 18 5" xfId="16481" xr:uid="{B950A3C8-B378-4FB6-91CB-948749E33D6F}"/>
    <cellStyle name="Normal 2 2 19" xfId="5569" xr:uid="{87D303B0-01E7-4FE4-9F83-63E7BD7E46AB}"/>
    <cellStyle name="Normal 2 2 19 2" xfId="14672" xr:uid="{2206A9D7-4C27-4A9A-BA90-40F201DCE8B3}"/>
    <cellStyle name="Normal 2 2 2" xfId="493" xr:uid="{00000000-0005-0000-0000-000017040000}"/>
    <cellStyle name="Normal 2 2 2 2" xfId="29800" xr:uid="{4F872818-3667-413E-8201-0FB2A5C94490}"/>
    <cellStyle name="Normal 2 2 20" xfId="7186" xr:uid="{0E3340EB-7E8E-4F91-A36E-79C01FACF1B0}"/>
    <cellStyle name="Normal 2 2 20 2" xfId="17505" xr:uid="{5214F49F-B12B-436F-9B33-C54CE0F4D0EB}"/>
    <cellStyle name="Normal 2 2 21" xfId="9958" xr:uid="{2AD1BDAC-D997-4FC7-AD62-7A754840FE2F}"/>
    <cellStyle name="Normal 2 2 21 2" xfId="20338" xr:uid="{7662F598-47F3-46F7-8BB4-80AE2EAD2690}"/>
    <cellStyle name="Normal 2 2 22" xfId="23950" xr:uid="{76A60A24-60FA-41CD-9874-777446CA2FE5}"/>
    <cellStyle name="Normal 2 2 23" xfId="12702" xr:uid="{3A28DD12-4219-459A-99D8-E4CF552AA7F2}"/>
    <cellStyle name="Normal 2 2 3" xfId="494" xr:uid="{00000000-0005-0000-0000-000018040000}"/>
    <cellStyle name="Normal 2 2 4" xfId="495" xr:uid="{00000000-0005-0000-0000-000019040000}"/>
    <cellStyle name="Normal 2 2 4 10" xfId="1174" xr:uid="{00000000-0005-0000-0000-00001A040000}"/>
    <cellStyle name="Normal 2 2 4 10 2" xfId="3853" xr:uid="{00000000-0005-0000-0000-0000B1030000}"/>
    <cellStyle name="Normal 2 2 4 10 2 2" xfId="6590" xr:uid="{F60028C5-02A3-4E0A-85DF-E68B2D585A74}"/>
    <cellStyle name="Normal 2 2 4 10 2 2 2" xfId="26794" xr:uid="{5F857254-CD41-42F5-A302-4BCDC4F02324}"/>
    <cellStyle name="Normal 2 2 4 10 2 2 3" xfId="16091" xr:uid="{5ADE5322-DB68-4423-B84F-D732D7826741}"/>
    <cellStyle name="Normal 2 2 4 10 2 3" xfId="8602" xr:uid="{FC903411-19E7-423B-A9B8-60C7693AA2AF}"/>
    <cellStyle name="Normal 2 2 4 10 2 3 2" xfId="18924" xr:uid="{7A22F6EA-2068-4428-B36B-9A2C3E1EC853}"/>
    <cellStyle name="Normal 2 2 4 10 2 4" xfId="11377" xr:uid="{67CA9C5C-D04A-472B-AC92-77BB11103A4D}"/>
    <cellStyle name="Normal 2 2 4 10 2 4 2" xfId="21757" xr:uid="{4DBAC626-1DE1-4FB3-9D59-6C64157728B7}"/>
    <cellStyle name="Normal 2 2 4 10 2 5" xfId="24569" xr:uid="{0601CD5E-F649-40FD-91BE-7F4C43CF2C8F}"/>
    <cellStyle name="Normal 2 2 4 10 2 6" xfId="13999" xr:uid="{B92BA902-C377-4C84-A1EA-DF539C158022}"/>
    <cellStyle name="Normal 2 2 4 10 3" xfId="4582" xr:uid="{BDCC2B9B-1164-4307-B733-73E7F3EF4ADD}"/>
    <cellStyle name="Normal 2 2 4 10 3 2" xfId="9298" xr:uid="{ABC0312B-3C36-4540-ACE3-6EA150D60648}"/>
    <cellStyle name="Normal 2 2 4 10 3 2 2" xfId="29276" xr:uid="{00022760-92A9-494A-A992-0C88CACBE1ED}"/>
    <cellStyle name="Normal 2 2 4 10 3 2 3" xfId="19622" xr:uid="{6F0D0391-0B3E-4DA7-983D-77145E8CEDFD}"/>
    <cellStyle name="Normal 2 2 4 10 3 3" xfId="12075" xr:uid="{ECD8B340-B300-4627-A18C-CE4694CA901F}"/>
    <cellStyle name="Normal 2 2 4 10 3 3 2" xfId="22455" xr:uid="{6E4F0B12-9B45-4343-B9B2-FDF1838F1294}"/>
    <cellStyle name="Normal 2 2 4 10 3 4" xfId="25958" xr:uid="{4F5B1C03-A029-4F73-9F70-7143E75EA76C}"/>
    <cellStyle name="Normal 2 2 4 10 3 5" xfId="16789" xr:uid="{CAFB8C0B-8E1C-4AE3-ACF9-067130FAA03C}"/>
    <cellStyle name="Normal 2 2 4 10 4" xfId="5585" xr:uid="{E9780729-1CFF-4613-B16A-06BF49B4C5CD}"/>
    <cellStyle name="Normal 2 2 4 10 4 2" xfId="24324" xr:uid="{5833DAA4-0AF9-4F88-AD6A-3998DEDF607C}"/>
    <cellStyle name="Normal 2 2 4 10 4 3" xfId="27106" xr:uid="{DAFAD788-C866-44F1-8574-897ED35395BE}"/>
    <cellStyle name="Normal 2 2 4 10 4 4" xfId="14688" xr:uid="{690AD375-1470-430A-849C-9C1637664A9B}"/>
    <cellStyle name="Normal 2 2 4 10 5" xfId="7202" xr:uid="{6ABD8F6A-BD70-4FDF-AE36-3F1F14FF0E40}"/>
    <cellStyle name="Normal 2 2 4 10 5 2" xfId="27447" xr:uid="{640ACB28-BB66-433F-B820-A6B37D3628ED}"/>
    <cellStyle name="Normal 2 2 4 10 5 3" xfId="17521" xr:uid="{B6F0C79C-1A7B-40DE-A01C-F3D2A3456792}"/>
    <cellStyle name="Normal 2 2 4 10 6" xfId="9974" xr:uid="{28E6506C-547C-423D-BF0A-DFBD7DED111A}"/>
    <cellStyle name="Normal 2 2 4 10 6 2" xfId="20354" xr:uid="{A323B989-9420-4E91-8A45-D667CD5419B2}"/>
    <cellStyle name="Normal 2 2 4 10 7" xfId="23190" xr:uid="{8B72502D-7E20-4BF8-B1B2-2811F672300C}"/>
    <cellStyle name="Normal 2 2 4 10 8" xfId="13026" xr:uid="{2C0761C6-436E-4E75-BEF9-1BA817F838CF}"/>
    <cellStyle name="Normal 2 2 4 11" xfId="1685" xr:uid="{00000000-0005-0000-0000-00001B040000}"/>
    <cellStyle name="Normal 2 2 4 11 2" xfId="5586" xr:uid="{E700C06C-7655-4054-B25B-CEA1AAE9A193}"/>
    <cellStyle name="Normal 2 2 4 11 2 2" xfId="25939" xr:uid="{FDD3ADE5-37D3-449B-A351-597835A359C9}"/>
    <cellStyle name="Normal 2 2 4 11 2 3" xfId="26613" xr:uid="{48DE72AE-4EFB-4A9E-95B1-25F1205380B4}"/>
    <cellStyle name="Normal 2 2 4 11 2 4" xfId="14689" xr:uid="{9CFC7002-DF4B-4FA1-9FDE-DEF89AE79752}"/>
    <cellStyle name="Normal 2 2 4 11 3" xfId="7203" xr:uid="{FC7DF825-553D-4385-A137-B9F47D4DEA2D}"/>
    <cellStyle name="Normal 2 2 4 11 3 2" xfId="27895" xr:uid="{8DC399F3-3190-43D5-8406-FEAC3478BB2A}"/>
    <cellStyle name="Normal 2 2 4 11 3 3" xfId="17522" xr:uid="{08EFE55E-D218-4675-8DDA-AAA68921CF0B}"/>
    <cellStyle name="Normal 2 2 4 11 4" xfId="9975" xr:uid="{B11C5142-6D82-4C81-94D2-799BC5AD3C7C}"/>
    <cellStyle name="Normal 2 2 4 11 4 2" xfId="20355" xr:uid="{1F0DCA8E-AFBB-466D-95C8-C8B7619C485E}"/>
    <cellStyle name="Normal 2 2 4 11 5" xfId="23451" xr:uid="{6CDA80BC-3BBF-4913-9C1B-1D1AEA893944}"/>
    <cellStyle name="Normal 2 2 4 11 6" xfId="13724" xr:uid="{DD51057F-982D-4204-877B-496A02DCFFDA}"/>
    <cellStyle name="Normal 2 2 4 12" xfId="3415" xr:uid="{00000000-0005-0000-0000-0000B3030000}"/>
    <cellStyle name="Normal 2 2 4 12 2" xfId="6115" xr:uid="{7FC19871-9325-4FED-9960-8442E4D74D88}"/>
    <cellStyle name="Normal 2 2 4 12 2 2" xfId="27782" xr:uid="{738FBA63-5EA4-4986-B18E-0B6CFFD30B7D}"/>
    <cellStyle name="Normal 2 2 4 12 2 3" xfId="15423" xr:uid="{821ABCE3-70CE-4D88-9E91-AE98D19C87D6}"/>
    <cellStyle name="Normal 2 2 4 12 3" xfId="7935" xr:uid="{4B16DB06-15CE-444B-94D3-2136FA139FFE}"/>
    <cellStyle name="Normal 2 2 4 12 3 2" xfId="18256" xr:uid="{A4993BBD-DF4A-4D60-BDCE-1269A6D5A8A6}"/>
    <cellStyle name="Normal 2 2 4 12 4" xfId="10709" xr:uid="{9B8E87A4-9CCF-4C58-8F70-CAB69C5392F3}"/>
    <cellStyle name="Normal 2 2 4 12 4 2" xfId="21089" xr:uid="{3F74EFA8-0873-43CC-9799-75AF0EEC4FB1}"/>
    <cellStyle name="Normal 2 2 4 12 5" xfId="24300" xr:uid="{819A9FE6-B49A-4C96-A9A2-58410956C53A}"/>
    <cellStyle name="Normal 2 2 4 12 6" xfId="13138" xr:uid="{A08194E7-BD35-4045-A99F-1CE60CA32260}"/>
    <cellStyle name="Normal 2 2 4 13" xfId="3175" xr:uid="{00000000-0005-0000-0000-0000AF030000}"/>
    <cellStyle name="Normal 2 2 4 13 2" xfId="7668" xr:uid="{62529CA1-FF0E-46F8-8A83-327C4B66708F}"/>
    <cellStyle name="Normal 2 2 4 13 2 2" xfId="26652" xr:uid="{2F3A9FDF-5052-4ECA-9DEB-B98DCF4BA470}"/>
    <cellStyle name="Normal 2 2 4 13 2 3" xfId="17988" xr:uid="{92209A5E-2163-40EE-AE4C-1185C2407828}"/>
    <cellStyle name="Normal 2 2 4 13 3" xfId="10441" xr:uid="{97C671B9-F6F8-4268-871F-090F925D06B2}"/>
    <cellStyle name="Normal 2 2 4 13 3 2" xfId="20821" xr:uid="{56D77BC8-D107-4676-A25C-57AA53125579}"/>
    <cellStyle name="Normal 2 2 4 13 4" xfId="23906" xr:uid="{2F35CE0E-9B0B-4E3B-BE19-5464061A1A9A}"/>
    <cellStyle name="Normal 2 2 4 13 5" xfId="15155" xr:uid="{5944DD0B-C090-41B4-A9DC-8A319673A374}"/>
    <cellStyle name="Normal 2 2 4 14" xfId="4355" xr:uid="{8ACD7CEE-14D1-4927-A009-48CAA6827BEA}"/>
    <cellStyle name="Normal 2 2 4 14 2" xfId="9129" xr:uid="{2617B3B5-1EAA-4BEB-B608-60E664315EEA}"/>
    <cellStyle name="Normal 2 2 4 14 2 2" xfId="19453" xr:uid="{0CDD8CC3-E565-4F83-8C91-FEF190153DAD}"/>
    <cellStyle name="Normal 2 2 4 14 3" xfId="11906" xr:uid="{0E88A0C0-9DCB-4340-8820-3ACC2662FDB7}"/>
    <cellStyle name="Normal 2 2 4 14 3 2" xfId="22286" xr:uid="{E9DB364A-C33F-4F74-BD91-20B05F20A67D}"/>
    <cellStyle name="Normal 2 2 4 14 4" xfId="27623" xr:uid="{BCB3BBEF-B5DC-4D63-83E0-402F695C070C}"/>
    <cellStyle name="Normal 2 2 4 14 5" xfId="16620" xr:uid="{9227DE64-6A0B-42E1-924A-5B2CEEC1F3C6}"/>
    <cellStyle name="Normal 2 2 4 15" xfId="5584" xr:uid="{A8BA4046-F525-428F-85D3-6821CD329C16}"/>
    <cellStyle name="Normal 2 2 4 15 2" xfId="14687" xr:uid="{98D278E0-5A65-4255-9F78-AAA7DB28023E}"/>
    <cellStyle name="Normal 2 2 4 16" xfId="7201" xr:uid="{7633E4CC-FDA1-490A-85F8-A29F029B0B33}"/>
    <cellStyle name="Normal 2 2 4 16 2" xfId="17520" xr:uid="{5E847135-AE64-4A7A-B588-D37A4BAD7E5C}"/>
    <cellStyle name="Normal 2 2 4 17" xfId="9973" xr:uid="{9601512D-C88A-4381-8049-4246DE0CA659}"/>
    <cellStyle name="Normal 2 2 4 17 2" xfId="20353" xr:uid="{8324BCAE-5215-4B94-BA97-47628A705AEE}"/>
    <cellStyle name="Normal 2 2 4 18" xfId="23692" xr:uid="{9F27B2DE-DEED-44E0-A466-7EBF0CAD72A3}"/>
    <cellStyle name="Normal 2 2 4 19" xfId="12713" xr:uid="{DA1FD564-3F06-4459-972E-DD9F09711C30}"/>
    <cellStyle name="Normal 2 2 4 2" xfId="496" xr:uid="{00000000-0005-0000-0000-00001C040000}"/>
    <cellStyle name="Normal 2 2 4 2 10" xfId="5587" xr:uid="{2C15B90F-C41C-49A2-8059-E77666064E12}"/>
    <cellStyle name="Normal 2 2 4 2 10 2" xfId="14690" xr:uid="{0B1EF179-EA8C-4FA9-9E60-ED7E6D844CAE}"/>
    <cellStyle name="Normal 2 2 4 2 11" xfId="7204" xr:uid="{23B7EDEF-CA0D-4529-9D67-7FFC81938C5F}"/>
    <cellStyle name="Normal 2 2 4 2 11 2" xfId="17523" xr:uid="{21769C72-34A1-454B-8CEB-AD4907ED02E8}"/>
    <cellStyle name="Normal 2 2 4 2 12" xfId="9976" xr:uid="{5A29EAE8-F485-47C0-8E90-C91AE3EF0689}"/>
    <cellStyle name="Normal 2 2 4 2 12 2" xfId="20356" xr:uid="{E16ED013-7117-4F4B-95E0-C1D7042E924D}"/>
    <cellStyle name="Normal 2 2 4 2 13" xfId="25239" xr:uid="{335D81C4-8AD7-4667-974C-C99FC26EF211}"/>
    <cellStyle name="Normal 2 2 4 2 14" xfId="12736" xr:uid="{9EC06E73-3C7B-4D6A-830F-D5F4CA4BA33C}"/>
    <cellStyle name="Normal 2 2 4 2 2" xfId="497" xr:uid="{00000000-0005-0000-0000-00001D040000}"/>
    <cellStyle name="Normal 2 2 4 2 2 10" xfId="7205" xr:uid="{122DCEB4-2FC2-4A40-9F61-23C1E701B56C}"/>
    <cellStyle name="Normal 2 2 4 2 2 10 2" xfId="17524" xr:uid="{E40B0801-1257-4E31-BC0B-B7DF7F9ECBF9}"/>
    <cellStyle name="Normal 2 2 4 2 2 11" xfId="9977" xr:uid="{BF30F552-7CEC-4916-99A2-C3864934C863}"/>
    <cellStyle name="Normal 2 2 4 2 2 11 2" xfId="20357" xr:uid="{EAB004BD-C025-4413-8E0E-612240E5624B}"/>
    <cellStyle name="Normal 2 2 4 2 2 12" xfId="23875" xr:uid="{BAA1EC86-B2C7-49F1-B28F-C290663285F1}"/>
    <cellStyle name="Normal 2 2 4 2 2 13" xfId="12796" xr:uid="{D049B795-9AFC-4875-AA2A-41C2384D141C}"/>
    <cellStyle name="Normal 2 2 4 2 2 2" xfId="1176" xr:uid="{00000000-0005-0000-0000-00001E040000}"/>
    <cellStyle name="Normal 2 2 4 2 2 2 10" xfId="13361" xr:uid="{7935F243-BC2D-4F5A-B5F1-9C6BDB86F93E}"/>
    <cellStyle name="Normal 2 2 4 2 2 2 2" xfId="1492" xr:uid="{00000000-0005-0000-0000-00001F040000}"/>
    <cellStyle name="Normal 2 2 4 2 2 2 2 2" xfId="1967" xr:uid="{00000000-0005-0000-0000-000020040000}"/>
    <cellStyle name="Normal 2 2 4 2 2 2 2 2 2" xfId="6593" xr:uid="{329F3872-83A8-4C60-8483-300B7B49AE7E}"/>
    <cellStyle name="Normal 2 2 4 2 2 2 2 2 2 2" xfId="27563" xr:uid="{2450D2AF-7F07-407F-AD83-6E81E39AA4C7}"/>
    <cellStyle name="Normal 2 2 4 2 2 2 2 2 2 3" xfId="16094" xr:uid="{834C0393-AFE1-4F11-A7C7-30D9781BECC9}"/>
    <cellStyle name="Normal 2 2 4 2 2 2 2 2 3" xfId="8605" xr:uid="{03B7C5BE-0AE7-48E6-B09A-AD7DAFC90B55}"/>
    <cellStyle name="Normal 2 2 4 2 2 2 2 2 3 2" xfId="18927" xr:uid="{A211973C-13CC-4294-8687-A83C49EA36D2}"/>
    <cellStyle name="Normal 2 2 4 2 2 2 2 2 4" xfId="11380" xr:uid="{CB89DF28-8D45-4FD3-B082-9B1E2AE009AF}"/>
    <cellStyle name="Normal 2 2 4 2 2 2 2 2 4 2" xfId="21760" xr:uid="{F9AEF990-ACFC-42D8-95DC-B254970522B5}"/>
    <cellStyle name="Normal 2 2 4 2 2 2 2 2 5" xfId="25565" xr:uid="{4DA3CAE5-61B0-44C2-87A1-B832E93E4FA3}"/>
    <cellStyle name="Normal 2 2 4 2 2 2 2 2 6" xfId="14002" xr:uid="{572E8192-690E-4470-B8AB-7BBA1C1A7080}"/>
    <cellStyle name="Normal 2 2 4 2 2 2 2 3" xfId="4714" xr:uid="{2EEBB033-6AA8-4E51-8A66-60BE05140D0B}"/>
    <cellStyle name="Normal 2 2 4 2 2 2 2 3 2" xfId="9422" xr:uid="{208DB688-BFFC-485E-994A-2BFA88A3529D}"/>
    <cellStyle name="Normal 2 2 4 2 2 2 2 3 2 2" xfId="29353" xr:uid="{A61EE152-665A-4A3F-9E2C-FFE6509EFEE7}"/>
    <cellStyle name="Normal 2 2 4 2 2 2 2 3 2 3" xfId="19755" xr:uid="{5E15AF00-1670-4ABE-AD9E-3737AFA508BF}"/>
    <cellStyle name="Normal 2 2 4 2 2 2 2 3 3" xfId="12208" xr:uid="{5756FE52-BFAB-4E9D-8C6C-5870659798F6}"/>
    <cellStyle name="Normal 2 2 4 2 2 2 2 3 3 2" xfId="22588" xr:uid="{C7D30DFA-C339-436C-A696-D00BB52D24A2}"/>
    <cellStyle name="Normal 2 2 4 2 2 2 2 3 4" xfId="25821" xr:uid="{EB7202D9-15C9-4F97-B683-1DA1C0140CAC}"/>
    <cellStyle name="Normal 2 2 4 2 2 2 2 3 5" xfId="16922" xr:uid="{0E99AFE0-83E5-4334-B2DD-F86983BF23E3}"/>
    <cellStyle name="Normal 2 2 4 2 2 2 2 4" xfId="6323" xr:uid="{E38BB2F6-8FC4-4F05-8C9A-B51670D37A9A}"/>
    <cellStyle name="Normal 2 2 4 2 2 2 2 4 2" xfId="26799" xr:uid="{C2F609F7-E78F-4EFE-AFCA-78F6407F63A9}"/>
    <cellStyle name="Normal 2 2 4 2 2 2 2 4 3" xfId="15707" xr:uid="{95A5F06D-7EC0-44DA-A888-6CF99B4AED22}"/>
    <cellStyle name="Normal 2 2 4 2 2 2 2 5" xfId="8219" xr:uid="{89AE83DA-B44A-49E3-84B4-B68819FE8EF3}"/>
    <cellStyle name="Normal 2 2 4 2 2 2 2 5 2" xfId="18540" xr:uid="{8430AA83-44C0-4F9D-9998-BC1A41660D55}"/>
    <cellStyle name="Normal 2 2 4 2 2 2 2 6" xfId="10993" xr:uid="{2F7AFCDC-9351-44D0-A584-7A842075B7C3}"/>
    <cellStyle name="Normal 2 2 4 2 2 2 2 6 2" xfId="21373" xr:uid="{ADF7DC24-40C6-4EC8-9CFC-1A1D99C1BAB8}"/>
    <cellStyle name="Normal 2 2 4 2 2 2 2 7" xfId="23933" xr:uid="{4C886997-0D51-4291-B523-EAFA580C67EE}"/>
    <cellStyle name="Normal 2 2 4 2 2 2 2 8" xfId="13465" xr:uid="{5FEFBA7F-50E0-4B49-8DE3-7120C252F2DE}"/>
    <cellStyle name="Normal 2 2 4 2 2 2 3" xfId="1968" xr:uid="{00000000-0005-0000-0000-000021040000}"/>
    <cellStyle name="Normal 2 2 4 2 2 2 3 2" xfId="4878" xr:uid="{698E7D9D-467F-4FCC-9007-9E839F4961A7}"/>
    <cellStyle name="Normal 2 2 4 2 2 2 3 2 2" xfId="9552" xr:uid="{1D8D437F-CD52-4B35-B496-0EFE148ED002}"/>
    <cellStyle name="Normal 2 2 4 2 2 2 3 2 2 2" xfId="19919" xr:uid="{32D3290C-BA34-43F2-AEC4-63461A64E0A3}"/>
    <cellStyle name="Normal 2 2 4 2 2 2 3 2 3" xfId="12372" xr:uid="{A049A98D-77C9-4EA6-A64A-9C78540BD352}"/>
    <cellStyle name="Normal 2 2 4 2 2 2 3 2 3 2" xfId="22752" xr:uid="{9CCED8BE-B184-4ABE-A669-378084C835D6}"/>
    <cellStyle name="Normal 2 2 4 2 2 2 3 2 4" xfId="26313" xr:uid="{63913FA7-9A2C-48D9-B6F1-4BA60B8B5599}"/>
    <cellStyle name="Normal 2 2 4 2 2 2 3 2 5" xfId="17086" xr:uid="{B5BD918D-8A65-4EB7-9F3C-8AD5C63DAD4F}"/>
    <cellStyle name="Normal 2 2 4 2 2 2 3 3" xfId="6594" xr:uid="{31DC9571-AFDE-4218-91C6-6EEDD57094C3}"/>
    <cellStyle name="Normal 2 2 4 2 2 2 3 3 2" xfId="16095" xr:uid="{601B3CF8-B90A-4C57-8CD3-E49D79250E87}"/>
    <cellStyle name="Normal 2 2 4 2 2 2 3 4" xfId="8606" xr:uid="{3AA41C46-EA94-4252-94C2-73847A7DA5C0}"/>
    <cellStyle name="Normal 2 2 4 2 2 2 3 4 2" xfId="18928" xr:uid="{09428F94-B9A9-48EE-97C1-DAA504B23D80}"/>
    <cellStyle name="Normal 2 2 4 2 2 2 3 5" xfId="11381" xr:uid="{F6FDA6BA-6ABA-4F7F-B25B-D29F491344B9}"/>
    <cellStyle name="Normal 2 2 4 2 2 2 3 5 2" xfId="21761" xr:uid="{0E65298A-DA19-444D-A8DD-D2088736918C}"/>
    <cellStyle name="Normal 2 2 4 2 2 2 3 6" xfId="24574" xr:uid="{C215DEE6-F542-4D59-890D-4850979E3728}"/>
    <cellStyle name="Normal 2 2 4 2 2 2 3 7" xfId="14003" xr:uid="{4F3F3EFE-08B3-430A-8465-D84518B1994F}"/>
    <cellStyle name="Normal 2 2 4 2 2 2 4" xfId="1966" xr:uid="{00000000-0005-0000-0000-000022040000}"/>
    <cellStyle name="Normal 2 2 4 2 2 2 4 2" xfId="6592" xr:uid="{917D5105-572B-4E9F-86CF-67E1945918DF}"/>
    <cellStyle name="Normal 2 2 4 2 2 2 4 2 2" xfId="27835" xr:uid="{11BAD8AC-E87A-4A3A-A400-51361F25CB50}"/>
    <cellStyle name="Normal 2 2 4 2 2 2 4 2 3" xfId="16093" xr:uid="{FD812B1D-57A6-4AFE-826E-74B508A01BD5}"/>
    <cellStyle name="Normal 2 2 4 2 2 2 4 3" xfId="8604" xr:uid="{50DE80F8-237E-4063-B93D-197B1C776243}"/>
    <cellStyle name="Normal 2 2 4 2 2 2 4 3 2" xfId="18926" xr:uid="{D40AA497-B280-48C4-AD49-65F116F4C4A4}"/>
    <cellStyle name="Normal 2 2 4 2 2 2 4 4" xfId="11379" xr:uid="{ABC4C01E-7434-4DF4-A1D2-DBC6C86E5505}"/>
    <cellStyle name="Normal 2 2 4 2 2 2 4 4 2" xfId="21759" xr:uid="{F0526129-A29D-4B90-ABCB-2A0C68A86ED8}"/>
    <cellStyle name="Normal 2 2 4 2 2 2 4 5" xfId="24742" xr:uid="{B09308EE-FC42-484A-9584-7DBC86E520BA}"/>
    <cellStyle name="Normal 2 2 4 2 2 2 4 6" xfId="14001" xr:uid="{7415FCE0-BDF5-48D7-BEEB-1906C483429B}"/>
    <cellStyle name="Normal 2 2 4 2 2 2 5" xfId="4671" xr:uid="{DA5B7DFD-6EBA-46DE-A121-0EB4B02D73C2}"/>
    <cellStyle name="Normal 2 2 4 2 2 2 5 2" xfId="9387" xr:uid="{118726C6-6EA2-48D5-9904-6656E694F73D}"/>
    <cellStyle name="Normal 2 2 4 2 2 2 5 2 2" xfId="29338" xr:uid="{B3E4A664-F5E4-49A7-BF54-111E5FE0B29B}"/>
    <cellStyle name="Normal 2 2 4 2 2 2 5 2 3" xfId="19712" xr:uid="{16B533E3-CE14-4E44-AB9A-6AB8919E6153}"/>
    <cellStyle name="Normal 2 2 4 2 2 2 5 3" xfId="12165" xr:uid="{DFA3D82B-992C-45CA-96DF-FB2347D98B60}"/>
    <cellStyle name="Normal 2 2 4 2 2 2 5 3 2" xfId="22545" xr:uid="{1EFF6181-762C-4E4C-9899-E66F7FDF4B7A}"/>
    <cellStyle name="Normal 2 2 4 2 2 2 5 4" xfId="23665" xr:uid="{96AA21A5-5AF6-4340-87FF-5A07CCCB5A95}"/>
    <cellStyle name="Normal 2 2 4 2 2 2 5 5" xfId="16879" xr:uid="{C7D87132-2FCB-4D78-8C64-B1A02D7C5C22}"/>
    <cellStyle name="Normal 2 2 4 2 2 2 6" xfId="5589" xr:uid="{FE281651-94B5-46FB-990A-D972874414A2}"/>
    <cellStyle name="Normal 2 2 4 2 2 2 6 2" xfId="28408" xr:uid="{CA9A6AD9-A8C5-4E86-AC10-64C45EE49101}"/>
    <cellStyle name="Normal 2 2 4 2 2 2 6 3" xfId="14692" xr:uid="{689AFF6D-1618-4056-8564-DAAFCDB4B45D}"/>
    <cellStyle name="Normal 2 2 4 2 2 2 7" xfId="7206" xr:uid="{FBEED012-5EC2-41AD-A13D-3D3F424D20D5}"/>
    <cellStyle name="Normal 2 2 4 2 2 2 7 2" xfId="17525" xr:uid="{906B2855-E7AE-449C-A42F-F58272212803}"/>
    <cellStyle name="Normal 2 2 4 2 2 2 8" xfId="9978" xr:uid="{17E0ADBC-F75E-4219-A316-E44A2079C9C4}"/>
    <cellStyle name="Normal 2 2 4 2 2 2 8 2" xfId="20358" xr:uid="{6C0952D7-ED62-4F86-AA55-5B0DE4AFBFF3}"/>
    <cellStyle name="Normal 2 2 4 2 2 2 9" xfId="23870" xr:uid="{12BEC4D7-7415-40FD-8C01-E111C7AA0BE5}"/>
    <cellStyle name="Normal 2 2 4 2 2 3" xfId="1491" xr:uid="{00000000-0005-0000-0000-000023040000}"/>
    <cellStyle name="Normal 2 2 4 2 2 3 2" xfId="1969" xr:uid="{00000000-0005-0000-0000-000024040000}"/>
    <cellStyle name="Normal 2 2 4 2 2 3 2 2" xfId="6595" xr:uid="{95319CEE-78F0-44FB-AFCD-6E7BA3A85F3C}"/>
    <cellStyle name="Normal 2 2 4 2 2 3 2 2 2" xfId="26211" xr:uid="{4852D500-B25A-48AF-A95C-46B164FC5114}"/>
    <cellStyle name="Normal 2 2 4 2 2 3 2 2 3" xfId="16096" xr:uid="{215AE84D-3B8C-4B42-9853-E0AF2E4AD4C5}"/>
    <cellStyle name="Normal 2 2 4 2 2 3 2 3" xfId="8607" xr:uid="{6182A014-D3CB-4BA5-8A36-4F52FAFA0C57}"/>
    <cellStyle name="Normal 2 2 4 2 2 3 2 3 2" xfId="18929" xr:uid="{75B5B84E-6D55-4145-86F5-4893C464E513}"/>
    <cellStyle name="Normal 2 2 4 2 2 3 2 4" xfId="11382" xr:uid="{046F5004-CF77-4271-8726-47CF6FC653BF}"/>
    <cellStyle name="Normal 2 2 4 2 2 3 2 4 2" xfId="21762" xr:uid="{226917B9-4A9A-4EA3-8A16-693C208EDEE0}"/>
    <cellStyle name="Normal 2 2 4 2 2 3 2 5" xfId="24222" xr:uid="{9226FF30-CEA9-45A4-9EA8-A32C9E8078C4}"/>
    <cellStyle name="Normal 2 2 4 2 2 3 2 6" xfId="14004" xr:uid="{03970F3E-6218-4F9E-88F7-A1372E4AB213}"/>
    <cellStyle name="Normal 2 2 4 2 2 3 3" xfId="4713" xr:uid="{253E16F5-C2F6-4597-8E93-28A1C366020B}"/>
    <cellStyle name="Normal 2 2 4 2 2 3 3 2" xfId="9421" xr:uid="{65145EDB-D72A-4B33-89E9-7064B74AFE2D}"/>
    <cellStyle name="Normal 2 2 4 2 2 3 3 2 2" xfId="29352" xr:uid="{24AF93B8-7983-41D0-8272-52A8692E5279}"/>
    <cellStyle name="Normal 2 2 4 2 2 3 3 2 3" xfId="19754" xr:uid="{773EDD01-964F-4EA8-B78C-C6BC46E5AA2C}"/>
    <cellStyle name="Normal 2 2 4 2 2 3 3 3" xfId="12207" xr:uid="{8ABC45BA-72F2-4C10-8468-2A323CD5EDEF}"/>
    <cellStyle name="Normal 2 2 4 2 2 3 3 3 2" xfId="22587" xr:uid="{CB547105-F8E9-4CD0-947F-17017F34CC7D}"/>
    <cellStyle name="Normal 2 2 4 2 2 3 3 4" xfId="23839" xr:uid="{FB45938B-CDB3-43F5-AD50-5EDED4EAD049}"/>
    <cellStyle name="Normal 2 2 4 2 2 3 3 5" xfId="16921" xr:uid="{8D02D850-73DF-4459-AA91-0C16C9D45723}"/>
    <cellStyle name="Normal 2 2 4 2 2 3 4" xfId="6322" xr:uid="{06413704-A7AD-4E80-891C-71AD82CF1248}"/>
    <cellStyle name="Normal 2 2 4 2 2 3 4 2" xfId="28436" xr:uid="{ED946E93-475C-487C-BA12-27647CB0E804}"/>
    <cellStyle name="Normal 2 2 4 2 2 3 4 3" xfId="15706" xr:uid="{FD5111AA-1324-451F-836D-1179951AF2ED}"/>
    <cellStyle name="Normal 2 2 4 2 2 3 5" xfId="8218" xr:uid="{5B90955C-3953-4144-A65F-B85DCCDCA798}"/>
    <cellStyle name="Normal 2 2 4 2 2 3 5 2" xfId="18539" xr:uid="{518B9E83-FBD1-4DE4-B428-8D9576E5CE03}"/>
    <cellStyle name="Normal 2 2 4 2 2 3 6" xfId="10992" xr:uid="{A430F8D9-596A-4B96-93A2-6ACA291A6263}"/>
    <cellStyle name="Normal 2 2 4 2 2 3 6 2" xfId="21372" xr:uid="{79C24DFB-2CD1-4C16-B540-5F9371572E8A}"/>
    <cellStyle name="Normal 2 2 4 2 2 3 7" xfId="23685" xr:uid="{B149A873-6E20-4064-8003-DA42C9BEA575}"/>
    <cellStyle name="Normal 2 2 4 2 2 3 8" xfId="13464" xr:uid="{EE455C31-F2C5-4418-8C65-945E099A393C}"/>
    <cellStyle name="Normal 2 2 4 2 2 4" xfId="1970" xr:uid="{00000000-0005-0000-0000-000025040000}"/>
    <cellStyle name="Normal 2 2 4 2 2 4 2" xfId="4879" xr:uid="{82F49B9C-922E-4A5E-B5A5-2A3FC4C5C7FC}"/>
    <cellStyle name="Normal 2 2 4 2 2 4 2 2" xfId="9553" xr:uid="{D84C3150-4ED5-487C-A437-1F81E9577344}"/>
    <cellStyle name="Normal 2 2 4 2 2 4 2 2 2" xfId="19920" xr:uid="{76CD5FFD-953C-4C73-BECE-2BAABA2ABC45}"/>
    <cellStyle name="Normal 2 2 4 2 2 4 2 3" xfId="12373" xr:uid="{AE70332B-5E6A-45C4-AEE8-3FB15C2426A4}"/>
    <cellStyle name="Normal 2 2 4 2 2 4 2 3 2" xfId="22753" xr:uid="{0A9AF839-8A43-49D0-AB9D-A86B5516E87A}"/>
    <cellStyle name="Normal 2 2 4 2 2 4 2 4" xfId="26153" xr:uid="{63B50FB1-245B-49EC-840D-38DD653643D9}"/>
    <cellStyle name="Normal 2 2 4 2 2 4 2 5" xfId="17087" xr:uid="{75B35E66-94AC-44DD-87F8-45A088084786}"/>
    <cellStyle name="Normal 2 2 4 2 2 4 3" xfId="6596" xr:uid="{EB99DF47-754B-4E2A-93A9-D629BCED2D51}"/>
    <cellStyle name="Normal 2 2 4 2 2 4 3 2" xfId="16097" xr:uid="{52EC18C2-7210-4165-846D-2E1746975A10}"/>
    <cellStyle name="Normal 2 2 4 2 2 4 4" xfId="8608" xr:uid="{8867F250-8F5F-4EF6-A9BB-DE1C0BBBEDEF}"/>
    <cellStyle name="Normal 2 2 4 2 2 4 4 2" xfId="18930" xr:uid="{0A63822B-D1B6-43F1-8902-539D16CD5B77}"/>
    <cellStyle name="Normal 2 2 4 2 2 4 5" xfId="11383" xr:uid="{F2562DEA-5F98-449D-A80B-0BEF4857EF30}"/>
    <cellStyle name="Normal 2 2 4 2 2 4 5 2" xfId="21763" xr:uid="{0C39A7E5-9D2F-47F9-9400-8F31BC23EAD9}"/>
    <cellStyle name="Normal 2 2 4 2 2 4 6" xfId="23146" xr:uid="{34777631-A7D4-46C6-BCEE-74E56E190A14}"/>
    <cellStyle name="Normal 2 2 4 2 2 4 7" xfId="14005" xr:uid="{8D8BEE49-6F72-43CF-9D13-BEC7655DD0D4}"/>
    <cellStyle name="Normal 2 2 4 2 2 5" xfId="1965" xr:uid="{00000000-0005-0000-0000-000026040000}"/>
    <cellStyle name="Normal 2 2 4 2 2 5 2" xfId="6591" xr:uid="{5CC87E66-4EB4-4A46-9E7C-12079A47152B}"/>
    <cellStyle name="Normal 2 2 4 2 2 5 2 2" xfId="26715" xr:uid="{AEED75B7-4162-4299-A876-B509CD9ED187}"/>
    <cellStyle name="Normal 2 2 4 2 2 5 2 3" xfId="16092" xr:uid="{94A98245-C313-471B-855C-CAE9DB0B58D4}"/>
    <cellStyle name="Normal 2 2 4 2 2 5 3" xfId="8603" xr:uid="{707830D1-9E2F-4119-8ABC-397CBF864204}"/>
    <cellStyle name="Normal 2 2 4 2 2 5 3 2" xfId="18925" xr:uid="{542AFF29-BBD6-490D-9C69-24F5601C085A}"/>
    <cellStyle name="Normal 2 2 4 2 2 5 4" xfId="11378" xr:uid="{5033097E-ECF9-43E3-B643-E39A48EC3163}"/>
    <cellStyle name="Normal 2 2 4 2 2 5 4 2" xfId="21758" xr:uid="{A06D12E7-9385-4569-8D5F-4BFB1EC5603A}"/>
    <cellStyle name="Normal 2 2 4 2 2 5 5" xfId="23758" xr:uid="{A890D167-ACA7-4AA0-9BBD-ADAC6280D085}"/>
    <cellStyle name="Normal 2 2 4 2 2 5 6" xfId="14000" xr:uid="{878B8DFE-9BAE-4E56-9B56-DE4DFD17B2FC}"/>
    <cellStyle name="Normal 2 2 4 2 2 6" xfId="3533" xr:uid="{00000000-0005-0000-0000-0000BF030000}"/>
    <cellStyle name="Normal 2 2 4 2 2 6 2" xfId="6209" xr:uid="{67F43FB8-B610-4D99-B085-6F8B935A6759}"/>
    <cellStyle name="Normal 2 2 4 2 2 6 2 2" xfId="27999" xr:uid="{88D75E9F-7AEB-40EA-9533-055285BB00AB}"/>
    <cellStyle name="Normal 2 2 4 2 2 6 2 3" xfId="15542" xr:uid="{4EE307A5-EBE3-4C12-940C-701459EA6EC7}"/>
    <cellStyle name="Normal 2 2 4 2 2 6 3" xfId="8054" xr:uid="{259BD46F-C244-4806-92CF-BAC10F405ABB}"/>
    <cellStyle name="Normal 2 2 4 2 2 6 3 2" xfId="18375" xr:uid="{E3548678-5655-4E36-8221-D0486572ECF1}"/>
    <cellStyle name="Normal 2 2 4 2 2 6 4" xfId="10828" xr:uid="{E657A700-39A6-4CA0-9682-B76E4214658A}"/>
    <cellStyle name="Normal 2 2 4 2 2 6 4 2" xfId="21208" xr:uid="{3736C494-8BA3-4458-849C-D97B0BF1522C}"/>
    <cellStyle name="Normal 2 2 4 2 2 6 5" xfId="25844" xr:uid="{380813C6-CC79-4F01-8059-E657CE942D63}"/>
    <cellStyle name="Normal 2 2 4 2 2 6 6" xfId="13258" xr:uid="{085B665F-A2D5-4696-8271-57CA497316B3}"/>
    <cellStyle name="Normal 2 2 4 2 2 7" xfId="3248" xr:uid="{00000000-0005-0000-0000-0000B5030000}"/>
    <cellStyle name="Normal 2 2 4 2 2 7 2" xfId="7751" xr:uid="{76C70B92-F9B7-4997-9823-C96915ABDB29}"/>
    <cellStyle name="Normal 2 2 4 2 2 7 2 2" xfId="18071" xr:uid="{37A26706-E454-4B94-AEB8-9CD29DAA1378}"/>
    <cellStyle name="Normal 2 2 4 2 2 7 3" xfId="10524" xr:uid="{15041287-6BC9-4FE7-8F7C-7F309EC5A3FA}"/>
    <cellStyle name="Normal 2 2 4 2 2 7 3 2" xfId="20904" xr:uid="{A0B7DF31-26D7-4B28-BBAB-619730EB10A9}"/>
    <cellStyle name="Normal 2 2 4 2 2 7 4" xfId="23271" xr:uid="{970811DA-E75E-4A58-A31A-CFE7A647578D}"/>
    <cellStyle name="Normal 2 2 4 2 2 7 5" xfId="15238" xr:uid="{7809916B-7926-4932-B187-4DDA0CBB5C56}"/>
    <cellStyle name="Normal 2 2 4 2 2 8" xfId="4232" xr:uid="{0495DBC9-F134-40DB-B031-F0B20F2D6EFC}"/>
    <cellStyle name="Normal 2 2 4 2 2 8 2" xfId="9007" xr:uid="{6B98BDE6-7570-424A-A573-912483BB5E01}"/>
    <cellStyle name="Normal 2 2 4 2 2 8 2 2" xfId="19331" xr:uid="{C1A5CE85-39C4-49AC-9220-F294092948A4}"/>
    <cellStyle name="Normal 2 2 4 2 2 8 3" xfId="11784" xr:uid="{384D15CA-4900-4135-A2FA-9E222042F6E6}"/>
    <cellStyle name="Normal 2 2 4 2 2 8 3 2" xfId="22164" xr:uid="{204D4E84-29BA-4266-8546-B29B19D693D9}"/>
    <cellStyle name="Normal 2 2 4 2 2 8 4" xfId="16498" xr:uid="{776D0F55-DB4D-44A7-8D6F-C0B87A32C54C}"/>
    <cellStyle name="Normal 2 2 4 2 2 9" xfId="5588" xr:uid="{35958330-FEF5-4486-A4E1-848DF90210BF}"/>
    <cellStyle name="Normal 2 2 4 2 2 9 2" xfId="14691" xr:uid="{0D5BCCCE-9E33-4B3D-A0AE-35D8C2C2A103}"/>
    <cellStyle name="Normal 2 2 4 2 3" xfId="1175" xr:uid="{00000000-0005-0000-0000-000027040000}"/>
    <cellStyle name="Normal 2 2 4 2 3 10" xfId="9979" xr:uid="{7D60C226-6C08-4C3B-9DBF-33CD79306E3E}"/>
    <cellStyle name="Normal 2 2 4 2 3 10 2" xfId="20359" xr:uid="{38969D8D-1005-4C04-B323-79CB1026EFCC}"/>
    <cellStyle name="Normal 2 2 4 2 3 11" xfId="23351" xr:uid="{936FE845-16AB-4271-9683-D93A1B947355}"/>
    <cellStyle name="Normal 2 2 4 2 3 12" xfId="12869" xr:uid="{B8A1DB19-1436-4E3D-81A3-364F76A335E1}"/>
    <cellStyle name="Normal 2 2 4 2 3 2" xfId="1493" xr:uid="{00000000-0005-0000-0000-000028040000}"/>
    <cellStyle name="Normal 2 2 4 2 3 2 2" xfId="1972" xr:uid="{00000000-0005-0000-0000-000029040000}"/>
    <cellStyle name="Normal 2 2 4 2 3 2 2 2" xfId="6598" xr:uid="{B85B2DCF-32D8-4E2B-9CF0-16BCA063D5C3}"/>
    <cellStyle name="Normal 2 2 4 2 3 2 2 2 2" xfId="28106" xr:uid="{B80E764B-5F31-4152-B164-5A516EA911CD}"/>
    <cellStyle name="Normal 2 2 4 2 3 2 2 2 3" xfId="16099" xr:uid="{7F60F3DF-88C1-46C1-8565-C7F95720F642}"/>
    <cellStyle name="Normal 2 2 4 2 3 2 2 3" xfId="8610" xr:uid="{AD36EDBC-26AE-473C-B37E-7B7C6644659F}"/>
    <cellStyle name="Normal 2 2 4 2 3 2 2 3 2" xfId="18932" xr:uid="{508D3E13-6EC4-473E-85A7-D99D574C3490}"/>
    <cellStyle name="Normal 2 2 4 2 3 2 2 4" xfId="11385" xr:uid="{D80C0F85-607C-44F3-B881-3D2DEC5A0268}"/>
    <cellStyle name="Normal 2 2 4 2 3 2 2 4 2" xfId="21765" xr:uid="{B2B99F01-8915-4C21-A379-669B175C4437}"/>
    <cellStyle name="Normal 2 2 4 2 3 2 2 5" xfId="24064" xr:uid="{1B1D96CC-B754-4E9C-A6B1-44D5C3802CA1}"/>
    <cellStyle name="Normal 2 2 4 2 3 2 2 6" xfId="14007" xr:uid="{25EF3B98-AC05-4770-81E2-F622BD235E79}"/>
    <cellStyle name="Normal 2 2 4 2 3 2 3" xfId="4715" xr:uid="{DAC1EC1E-9E4B-4596-B9E9-8AACFC7687F2}"/>
    <cellStyle name="Normal 2 2 4 2 3 2 3 2" xfId="9423" xr:uid="{3983C183-BA2C-42CF-92DF-735C5061406C}"/>
    <cellStyle name="Normal 2 2 4 2 3 2 3 2 2" xfId="29354" xr:uid="{7617D7D9-A627-4B19-AD43-D9D5A727184B}"/>
    <cellStyle name="Normal 2 2 4 2 3 2 3 2 3" xfId="19756" xr:uid="{F35A7056-DCB0-436C-81EC-B116BD65573A}"/>
    <cellStyle name="Normal 2 2 4 2 3 2 3 3" xfId="12209" xr:uid="{59A929ED-6E35-4FC8-B5DF-068924AE327A}"/>
    <cellStyle name="Normal 2 2 4 2 3 2 3 3 2" xfId="22589" xr:uid="{271629A6-BCF9-4DEF-9280-63ED6D4ECC0D}"/>
    <cellStyle name="Normal 2 2 4 2 3 2 3 4" xfId="24852" xr:uid="{9D1DCB98-F227-4033-A5DF-09C993CA01C6}"/>
    <cellStyle name="Normal 2 2 4 2 3 2 3 5" xfId="16923" xr:uid="{1A7B1818-C960-4225-B750-32211472EBD5}"/>
    <cellStyle name="Normal 2 2 4 2 3 2 4" xfId="6324" xr:uid="{2977ECE4-93D5-4082-B59D-FEEB47DCA265}"/>
    <cellStyle name="Normal 2 2 4 2 3 2 4 2" xfId="28387" xr:uid="{71E3034A-380C-4B57-A8A7-DB553CF18CC3}"/>
    <cellStyle name="Normal 2 2 4 2 3 2 4 3" xfId="15708" xr:uid="{DF0BD572-A53C-4E41-8D7E-EBB7C9D9DCE2}"/>
    <cellStyle name="Normal 2 2 4 2 3 2 5" xfId="8220" xr:uid="{466E014C-E989-4E5B-8B97-70ED7999C6F4}"/>
    <cellStyle name="Normal 2 2 4 2 3 2 5 2" xfId="18541" xr:uid="{44CE3E79-EAA8-49A6-81F7-067D68E417DD}"/>
    <cellStyle name="Normal 2 2 4 2 3 2 6" xfId="10994" xr:uid="{589D9F8E-2107-4C45-9E7A-39C2F05EDE12}"/>
    <cellStyle name="Normal 2 2 4 2 3 2 6 2" xfId="21374" xr:uid="{7306D4B6-6244-44E3-9FA0-14310755E228}"/>
    <cellStyle name="Normal 2 2 4 2 3 2 7" xfId="23446" xr:uid="{08753B4C-0815-40E3-8A8C-3F2FFDB25A9E}"/>
    <cellStyle name="Normal 2 2 4 2 3 2 8" xfId="13466" xr:uid="{F0651E03-CAEC-4E33-8496-159B529964B6}"/>
    <cellStyle name="Normal 2 2 4 2 3 3" xfId="1973" xr:uid="{00000000-0005-0000-0000-00002A040000}"/>
    <cellStyle name="Normal 2 2 4 2 3 3 2" xfId="4880" xr:uid="{0C0BB7E3-68DE-40AE-9434-73C721A7F2B9}"/>
    <cellStyle name="Normal 2 2 4 2 3 3 2 2" xfId="9554" xr:uid="{55658285-51DE-4C08-8620-9BB3806B834F}"/>
    <cellStyle name="Normal 2 2 4 2 3 3 2 2 2" xfId="29467" xr:uid="{37927B28-25FC-4F88-AC24-FC4F67716934}"/>
    <cellStyle name="Normal 2 2 4 2 3 3 2 2 3" xfId="19921" xr:uid="{A6C2CFD7-DE1D-4494-9F92-3CA31128A3C9}"/>
    <cellStyle name="Normal 2 2 4 2 3 3 2 3" xfId="12374" xr:uid="{1D5D74B5-CAA9-452D-82B4-54063D129BA1}"/>
    <cellStyle name="Normal 2 2 4 2 3 3 2 3 2" xfId="22754" xr:uid="{FF2AE7EB-E967-49FE-813C-D55844BE49DF}"/>
    <cellStyle name="Normal 2 2 4 2 3 3 2 4" xfId="23504" xr:uid="{33B1EFD6-42C6-400F-9249-FB1620CC4458}"/>
    <cellStyle name="Normal 2 2 4 2 3 3 2 5" xfId="17088" xr:uid="{53503295-98AA-410C-AB92-29C76DACC2D5}"/>
    <cellStyle name="Normal 2 2 4 2 3 3 3" xfId="6599" xr:uid="{56C038C9-0F97-4A36-9259-C7924DFD7AC0}"/>
    <cellStyle name="Normal 2 2 4 2 3 3 3 2" xfId="28132" xr:uid="{7CBFB7D4-50C7-40C9-896A-294516396EDA}"/>
    <cellStyle name="Normal 2 2 4 2 3 3 3 3" xfId="16100" xr:uid="{30716301-DB6F-4969-9205-3750D7B35558}"/>
    <cellStyle name="Normal 2 2 4 2 3 3 4" xfId="8611" xr:uid="{E3CA42F0-ED91-45E7-A575-6E3084690892}"/>
    <cellStyle name="Normal 2 2 4 2 3 3 4 2" xfId="18933" xr:uid="{91587411-EA39-47D3-A794-F9BCEC55B8B9}"/>
    <cellStyle name="Normal 2 2 4 2 3 3 5" xfId="11386" xr:uid="{83C66710-9DC8-4AD1-8C18-84F27A82AE67}"/>
    <cellStyle name="Normal 2 2 4 2 3 3 5 2" xfId="21766" xr:uid="{80829170-8F79-4C51-AD75-ACF0F9C9C855}"/>
    <cellStyle name="Normal 2 2 4 2 3 3 6" xfId="25816" xr:uid="{56EBED85-ACE3-4F94-AF04-C462167417F1}"/>
    <cellStyle name="Normal 2 2 4 2 3 3 7" xfId="14008" xr:uid="{6D542E59-9CC6-41B2-B9E6-28B9E4C0CEC7}"/>
    <cellStyle name="Normal 2 2 4 2 3 4" xfId="1971" xr:uid="{00000000-0005-0000-0000-00002B040000}"/>
    <cellStyle name="Normal 2 2 4 2 3 4 2" xfId="6597" xr:uid="{3EE1EDA9-AA52-4732-B945-6664DA20CD93}"/>
    <cellStyle name="Normal 2 2 4 2 3 4 2 2" xfId="28275" xr:uid="{B0705A42-C8FB-4835-BF79-C2132F4C5875}"/>
    <cellStyle name="Normal 2 2 4 2 3 4 2 3" xfId="16098" xr:uid="{AE483E0D-3C17-40B0-ACD6-A740B19FD1F7}"/>
    <cellStyle name="Normal 2 2 4 2 3 4 3" xfId="8609" xr:uid="{E4030688-EB82-424A-A838-3DABB9715CBF}"/>
    <cellStyle name="Normal 2 2 4 2 3 4 3 2" xfId="18931" xr:uid="{F2F51ACC-D5AF-4E07-89C0-E17796FF2C26}"/>
    <cellStyle name="Normal 2 2 4 2 3 4 4" xfId="11384" xr:uid="{E129DEB2-7805-4E7C-8385-224DF87C3C62}"/>
    <cellStyle name="Normal 2 2 4 2 3 4 4 2" xfId="21764" xr:uid="{8ABF200E-7800-4959-BE9F-788035E44F3D}"/>
    <cellStyle name="Normal 2 2 4 2 3 4 5" xfId="25621" xr:uid="{399B0E4E-88BB-46CE-BBE7-7FDA021FC86B}"/>
    <cellStyle name="Normal 2 2 4 2 3 4 6" xfId="14006" xr:uid="{2D18C05D-8A0C-4405-9F8D-A77A6D215D13}"/>
    <cellStyle name="Normal 2 2 4 2 3 5" xfId="3570" xr:uid="{00000000-0005-0000-0000-0000C5030000}"/>
    <cellStyle name="Normal 2 2 4 2 3 5 2" xfId="6247" xr:uid="{E69DD36B-DE40-4505-BC3D-AD272DD34926}"/>
    <cellStyle name="Normal 2 2 4 2 3 5 2 2" xfId="26859" xr:uid="{8F1DF4C9-328A-4C39-8D9C-AF761D577E17}"/>
    <cellStyle name="Normal 2 2 4 2 3 5 2 3" xfId="15585" xr:uid="{90608116-FEC1-4CDE-9004-CA868F99D3BD}"/>
    <cellStyle name="Normal 2 2 4 2 3 5 3" xfId="8097" xr:uid="{D3BF1405-8D7B-43AD-93A6-F3F0EC5E0F29}"/>
    <cellStyle name="Normal 2 2 4 2 3 5 3 2" xfId="18418" xr:uid="{0BFBF1D6-9917-43ED-BD42-BF8813D01336}"/>
    <cellStyle name="Normal 2 2 4 2 3 5 4" xfId="10871" xr:uid="{558E01F9-358C-42FF-BEA7-036502D096B1}"/>
    <cellStyle name="Normal 2 2 4 2 3 5 4 2" xfId="21251" xr:uid="{129D8A3F-F92F-48A9-B137-A1E1D5F8B337}"/>
    <cellStyle name="Normal 2 2 4 2 3 5 5" xfId="23694" xr:uid="{6594D526-4F66-4442-A47F-53958A31740E}"/>
    <cellStyle name="Normal 2 2 4 2 3 5 6" xfId="13301" xr:uid="{A6CDD9C2-90F7-48A3-8054-0C026FB553AD}"/>
    <cellStyle name="Normal 2 2 4 2 3 6" xfId="3303" xr:uid="{00000000-0005-0000-0000-0000C0030000}"/>
    <cellStyle name="Normal 2 2 4 2 3 6 2" xfId="7821" xr:uid="{900DE549-FDC7-4F04-B52F-5DF0837B508F}"/>
    <cellStyle name="Normal 2 2 4 2 3 6 2 2" xfId="18142" xr:uid="{CD6F1493-022E-49EE-B4DE-B7B4A8D02603}"/>
    <cellStyle name="Normal 2 2 4 2 3 6 3" xfId="10595" xr:uid="{E12D188D-00D5-4B94-8785-501F5E58D0BC}"/>
    <cellStyle name="Normal 2 2 4 2 3 6 3 2" xfId="20975" xr:uid="{2FDCADA5-EBC2-4B98-B806-5A0AF0417491}"/>
    <cellStyle name="Normal 2 2 4 2 3 6 4" xfId="23968" xr:uid="{C4770C03-C191-432C-84CE-8EAE8AABE00F}"/>
    <cellStyle name="Normal 2 2 4 2 3 6 5" xfId="15309" xr:uid="{1D51D945-0BCC-46C9-A899-65841B16F356}"/>
    <cellStyle name="Normal 2 2 4 2 3 7" xfId="4269" xr:uid="{975EC652-EBEF-409D-9E40-985CB3EB5ED2}"/>
    <cellStyle name="Normal 2 2 4 2 3 7 2" xfId="9043" xr:uid="{5E876832-13B6-46B1-8D4F-F534FB07697F}"/>
    <cellStyle name="Normal 2 2 4 2 3 7 2 2" xfId="19367" xr:uid="{09AF4625-AF3A-4C2E-A0BA-BF7C8D0E1CFA}"/>
    <cellStyle name="Normal 2 2 4 2 3 7 3" xfId="11820" xr:uid="{905758B6-2B37-437A-A650-90874E6EF5B6}"/>
    <cellStyle name="Normal 2 2 4 2 3 7 3 2" xfId="22200" xr:uid="{DB54E032-DB31-4DD2-A8B6-98ECE3BE82C5}"/>
    <cellStyle name="Normal 2 2 4 2 3 7 4" xfId="16534" xr:uid="{006E454A-9F37-46D2-B9AA-5623A03EEF10}"/>
    <cellStyle name="Normal 2 2 4 2 3 8" xfId="5590" xr:uid="{9661B81F-D379-4361-BC7E-B3F959E10FC0}"/>
    <cellStyle name="Normal 2 2 4 2 3 8 2" xfId="14693" xr:uid="{CCB4CF82-8DA4-4576-9916-5CB474D64519}"/>
    <cellStyle name="Normal 2 2 4 2 3 9" xfId="7207" xr:uid="{244222AB-05A1-4FE2-A5CF-341E530AC32C}"/>
    <cellStyle name="Normal 2 2 4 2 3 9 2" xfId="17526" xr:uid="{AA85F2F2-0B54-425D-9AA4-2B298CD93306}"/>
    <cellStyle name="Normal 2 2 4 2 4" xfId="1490" xr:uid="{00000000-0005-0000-0000-00002C040000}"/>
    <cellStyle name="Normal 2 2 4 2 4 2" xfId="1974" xr:uid="{00000000-0005-0000-0000-00002D040000}"/>
    <cellStyle name="Normal 2 2 4 2 4 2 2" xfId="6600" xr:uid="{EBA54178-0C9E-425A-8933-0E9E938840AE}"/>
    <cellStyle name="Normal 2 2 4 2 4 2 2 2" xfId="27936" xr:uid="{22B87D40-6098-4CDE-9D88-62E3F05AFBD8}"/>
    <cellStyle name="Normal 2 2 4 2 4 2 2 3" xfId="16101" xr:uid="{B321040A-9706-42B7-B9F0-D095F7657DB8}"/>
    <cellStyle name="Normal 2 2 4 2 4 2 3" xfId="8612" xr:uid="{ADBA0B83-A714-46A8-9847-F84CD04B6B6F}"/>
    <cellStyle name="Normal 2 2 4 2 4 2 3 2" xfId="18934" xr:uid="{2553F6D9-21E9-4F5A-BA8E-511BEE857EB0}"/>
    <cellStyle name="Normal 2 2 4 2 4 2 4" xfId="11387" xr:uid="{DC8FBD02-F98B-4D6D-9162-4624BE8259BA}"/>
    <cellStyle name="Normal 2 2 4 2 4 2 4 2" xfId="21767" xr:uid="{C93BCDA6-2EBF-4717-81AE-FABB8707E7D6}"/>
    <cellStyle name="Normal 2 2 4 2 4 2 5" xfId="23312" xr:uid="{B54BB442-FEB9-46EB-9FD7-0D1A1081F4D7}"/>
    <cellStyle name="Normal 2 2 4 2 4 2 6" xfId="14009" xr:uid="{D388A8D6-A4F4-456F-9AD7-1819B69E774B}"/>
    <cellStyle name="Normal 2 2 4 2 4 3" xfId="3666" xr:uid="{00000000-0005-0000-0000-0000C8030000}"/>
    <cellStyle name="Normal 2 2 4 2 4 3 2" xfId="6321" xr:uid="{0229CE03-F265-4EA0-9684-A7DDB963D54C}"/>
    <cellStyle name="Normal 2 2 4 2 4 3 2 2" xfId="28956" xr:uid="{0BB08630-08CB-4B22-A99A-BD37B37193B5}"/>
    <cellStyle name="Normal 2 2 4 2 4 3 2 3" xfId="15705" xr:uid="{B43D2B9E-84EB-42B2-BB29-0C6689F3D84F}"/>
    <cellStyle name="Normal 2 2 4 2 4 3 3" xfId="8217" xr:uid="{5ECE6867-F64F-48A4-B9D1-125082DD75E1}"/>
    <cellStyle name="Normal 2 2 4 2 4 3 3 2" xfId="18538" xr:uid="{07E1FE69-E11C-491C-867A-BCBB93A186F3}"/>
    <cellStyle name="Normal 2 2 4 2 4 3 4" xfId="10991" xr:uid="{FD7E1585-655D-4FD9-A578-D2EA5FD6CF84}"/>
    <cellStyle name="Normal 2 2 4 2 4 3 4 2" xfId="21371" xr:uid="{1CEDDA4D-6E15-4C84-BAC0-C05EEC5894E8}"/>
    <cellStyle name="Normal 2 2 4 2 4 3 5" xfId="23549" xr:uid="{2F26F4BB-B8BC-4095-B65E-9FE5194101F7}"/>
    <cellStyle name="Normal 2 2 4 2 4 3 6" xfId="13463" xr:uid="{3F580FCF-CD50-454C-BED1-DF093717EB6E}"/>
    <cellStyle name="Normal 2 2 4 2 4 4" xfId="4583" xr:uid="{1BD56F38-0C33-4784-9C81-645C1A416B3C}"/>
    <cellStyle name="Normal 2 2 4 2 4 4 2" xfId="9299" xr:uid="{E8B87A77-BF5A-49E1-A41A-3D89A6528AC3}"/>
    <cellStyle name="Normal 2 2 4 2 4 4 2 2" xfId="19623" xr:uid="{01C87710-48BF-4175-B23A-7217F2E4EE1A}"/>
    <cellStyle name="Normal 2 2 4 2 4 4 3" xfId="12076" xr:uid="{69063ED6-D670-4304-88DA-624378F32FD7}"/>
    <cellStyle name="Normal 2 2 4 2 4 4 3 2" xfId="22456" xr:uid="{FE9F56F0-E342-44F5-89AC-8F3A633D4E2E}"/>
    <cellStyle name="Normal 2 2 4 2 4 4 4" xfId="24232" xr:uid="{096C1E16-B4C0-42F0-92AA-DE39BF591AB3}"/>
    <cellStyle name="Normal 2 2 4 2 4 4 5" xfId="16790" xr:uid="{3B6D580C-98B7-46C8-84ED-FC98BB7EB36D}"/>
    <cellStyle name="Normal 2 2 4 2 4 5" xfId="5591" xr:uid="{6CC2369C-E77D-4A49-B8F2-46BCA1BD4123}"/>
    <cellStyle name="Normal 2 2 4 2 4 5 2" xfId="14694" xr:uid="{34F71CF1-A6DC-41C1-A701-613B31E30977}"/>
    <cellStyle name="Normal 2 2 4 2 4 6" xfId="7208" xr:uid="{4981E3FD-4BED-4978-8E9B-229B7A8F7C26}"/>
    <cellStyle name="Normal 2 2 4 2 4 6 2" xfId="17527" xr:uid="{39BB10AA-71D1-4D27-9417-EE2B04EB1C45}"/>
    <cellStyle name="Normal 2 2 4 2 4 7" xfId="9980" xr:uid="{1CA1731E-007F-43D4-9A95-104FF6665599}"/>
    <cellStyle name="Normal 2 2 4 2 4 7 2" xfId="20360" xr:uid="{6B82428C-11AF-45C6-98DB-EA90701FCE54}"/>
    <cellStyle name="Normal 2 2 4 2 4 8" xfId="25684" xr:uid="{2934D9B9-B898-4896-B95F-C2BA99917953}"/>
    <cellStyle name="Normal 2 2 4 2 4 9" xfId="13027" xr:uid="{D951B718-35A8-414F-9ADC-27748188CE5D}"/>
    <cellStyle name="Normal 2 2 4 2 5" xfId="1975" xr:uid="{00000000-0005-0000-0000-00002E040000}"/>
    <cellStyle name="Normal 2 2 4 2 5 2" xfId="4881" xr:uid="{29FB2311-7459-4F2D-8516-2AC327BB55A1}"/>
    <cellStyle name="Normal 2 2 4 2 5 2 2" xfId="9555" xr:uid="{05FD5F0D-E216-4AB8-A921-830D098B89D6}"/>
    <cellStyle name="Normal 2 2 4 2 5 2 2 2" xfId="29468" xr:uid="{7B7DEE37-D318-43BD-8B0E-7349F7FE4082}"/>
    <cellStyle name="Normal 2 2 4 2 5 2 2 3" xfId="19922" xr:uid="{444A6D15-DD9A-450C-B422-937DE36F7861}"/>
    <cellStyle name="Normal 2 2 4 2 5 2 3" xfId="12375" xr:uid="{03C3378A-8B44-4F93-A179-9F61CEF8EFDC}"/>
    <cellStyle name="Normal 2 2 4 2 5 2 3 2" xfId="22755" xr:uid="{BED773CB-E5B9-4306-B826-39C07C96ED86}"/>
    <cellStyle name="Normal 2 2 4 2 5 2 4" xfId="25243" xr:uid="{D66E034B-F59A-44A6-870C-FCF51B8A198B}"/>
    <cellStyle name="Normal 2 2 4 2 5 2 5" xfId="17089" xr:uid="{698E9229-5C82-4943-BF17-60B90EED1894}"/>
    <cellStyle name="Normal 2 2 4 2 5 3" xfId="6601" xr:uid="{B68A090C-8D97-4946-860C-9CE0578D23BE}"/>
    <cellStyle name="Normal 2 2 4 2 5 3 2" xfId="27607" xr:uid="{4EB47411-92E5-492E-90C0-B4D2AA0596EA}"/>
    <cellStyle name="Normal 2 2 4 2 5 3 3" xfId="16102" xr:uid="{A12701F2-7D69-4FB6-AAAB-0F463C8C2BFB}"/>
    <cellStyle name="Normal 2 2 4 2 5 4" xfId="8613" xr:uid="{1FA31BE2-4EEA-4164-9E64-C2874B1D7A95}"/>
    <cellStyle name="Normal 2 2 4 2 5 4 2" xfId="18935" xr:uid="{13A41069-83BD-469C-8DAA-FDDB8E0788C5}"/>
    <cellStyle name="Normal 2 2 4 2 5 5" xfId="11388" xr:uid="{1290EA1E-68D4-4181-B770-3BA03FB7128B}"/>
    <cellStyle name="Normal 2 2 4 2 5 5 2" xfId="21768" xr:uid="{5BC3481D-1664-42B9-A8D3-C3B5E01502EF}"/>
    <cellStyle name="Normal 2 2 4 2 5 6" xfId="24689" xr:uid="{B8E343E4-E67F-400F-82F3-9E327697CCAC}"/>
    <cellStyle name="Normal 2 2 4 2 5 7" xfId="14010" xr:uid="{47067782-9384-428F-9F91-4E0E1F7D895E}"/>
    <cellStyle name="Normal 2 2 4 2 6" xfId="1686" xr:uid="{00000000-0005-0000-0000-00002F040000}"/>
    <cellStyle name="Normal 2 2 4 2 6 2" xfId="6467" xr:uid="{568135FC-0E32-4F44-9403-FEC0F840ED85}"/>
    <cellStyle name="Normal 2 2 4 2 6 2 2" xfId="27471" xr:uid="{5B32D512-3CB2-4E44-B259-42DC1429B25D}"/>
    <cellStyle name="Normal 2 2 4 2 6 2 3" xfId="15876" xr:uid="{959021CC-6CDA-48EC-B85A-F069580F8B5D}"/>
    <cellStyle name="Normal 2 2 4 2 6 3" xfId="8388" xr:uid="{505AC0F3-3E4E-4288-A1D0-2D5734B4E713}"/>
    <cellStyle name="Normal 2 2 4 2 6 3 2" xfId="18709" xr:uid="{F4A8100E-E65D-42DD-AD4D-72015BD4B02E}"/>
    <cellStyle name="Normal 2 2 4 2 6 4" xfId="11162" xr:uid="{93A10061-2B3E-48F5-ACA2-527B621D7A18}"/>
    <cellStyle name="Normal 2 2 4 2 6 4 2" xfId="21542" xr:uid="{41F9C87C-41AC-4095-B03D-EFC3DF471065}"/>
    <cellStyle name="Normal 2 2 4 2 6 5" xfId="24721" xr:uid="{64D153AF-042D-427D-A6FD-144EF6F71A53}"/>
    <cellStyle name="Normal 2 2 4 2 6 6" xfId="13725" xr:uid="{82BB91DF-E022-4992-9F87-0D142D2E25C9}"/>
    <cellStyle name="Normal 2 2 4 2 7" xfId="3474" xr:uid="{00000000-0005-0000-0000-0000CB030000}"/>
    <cellStyle name="Normal 2 2 4 2 7 2" xfId="6162" xr:uid="{AB8DAE48-A43A-4F8E-9C9E-8F2274008144}"/>
    <cellStyle name="Normal 2 2 4 2 7 2 2" xfId="26204" xr:uid="{A08854FB-CF20-4213-9144-FD4FADB6F52B}"/>
    <cellStyle name="Normal 2 2 4 2 7 2 3" xfId="15482" xr:uid="{7A64AAD4-E87E-4DF8-8F0E-8D0F6C105BD4}"/>
    <cellStyle name="Normal 2 2 4 2 7 3" xfId="7994" xr:uid="{426F5132-F1BE-44AB-BB75-4F9A46D32D73}"/>
    <cellStyle name="Normal 2 2 4 2 7 3 2" xfId="18315" xr:uid="{18318730-533F-4627-B8B6-2DA9752C6F16}"/>
    <cellStyle name="Normal 2 2 4 2 7 4" xfId="10768" xr:uid="{7BB5F48C-6746-4C24-A181-4F7D14764A9B}"/>
    <cellStyle name="Normal 2 2 4 2 7 4 2" xfId="21148" xr:uid="{056ECC56-14D3-4ED7-B420-F581090FDB4F}"/>
    <cellStyle name="Normal 2 2 4 2 7 5" xfId="24750" xr:uid="{F31F5F15-8914-44F7-A7D0-BCFDDC2257D6}"/>
    <cellStyle name="Normal 2 2 4 2 7 6" xfId="13198" xr:uid="{D11A9588-5797-4C2E-B544-611999168394}"/>
    <cellStyle name="Normal 2 2 4 2 8" xfId="3197" xr:uid="{00000000-0005-0000-0000-0000B4030000}"/>
    <cellStyle name="Normal 2 2 4 2 8 2" xfId="7691" xr:uid="{88B502BB-FED5-48AA-BAEF-8FB8E8F00374}"/>
    <cellStyle name="Normal 2 2 4 2 8 2 2" xfId="18011" xr:uid="{F554EA41-9D34-4AFC-8A83-82B4BD758742}"/>
    <cellStyle name="Normal 2 2 4 2 8 3" xfId="10464" xr:uid="{4235D6AE-7AE7-4E0A-A99D-784172953C73}"/>
    <cellStyle name="Normal 2 2 4 2 8 3 2" xfId="20844" xr:uid="{CB68BB4E-209B-45CD-824E-68ED20A3593D}"/>
    <cellStyle name="Normal 2 2 4 2 8 4" xfId="23316" xr:uid="{9D202D75-FEFB-4B7D-9EA8-C41DB109B220}"/>
    <cellStyle name="Normal 2 2 4 2 8 5" xfId="15178" xr:uid="{514F940D-9313-4769-BFD4-9F85EAB8CA96}"/>
    <cellStyle name="Normal 2 2 4 2 9" xfId="4356" xr:uid="{C4F22CC3-6B65-41F7-A9E5-3E221F4565D2}"/>
    <cellStyle name="Normal 2 2 4 2 9 2" xfId="9130" xr:uid="{88FFDC0E-13EB-4486-AC41-F6B118F3492E}"/>
    <cellStyle name="Normal 2 2 4 2 9 2 2" xfId="19454" xr:uid="{F94494E2-B8A5-44A2-BDD6-02DC512000FF}"/>
    <cellStyle name="Normal 2 2 4 2 9 3" xfId="11907" xr:uid="{BFD0EDDC-C880-4278-947F-DBE95C707C24}"/>
    <cellStyle name="Normal 2 2 4 2 9 3 2" xfId="22287" xr:uid="{A51C63D1-5F37-42BB-B86A-D4A548193360}"/>
    <cellStyle name="Normal 2 2 4 2 9 4" xfId="16621" xr:uid="{4F1F8FDE-83F7-4A5E-84F1-36E954206F86}"/>
    <cellStyle name="Normal 2 2 4 3" xfId="498" xr:uid="{00000000-0005-0000-0000-000030040000}"/>
    <cellStyle name="Normal 2 2 4 3 10" xfId="5592" xr:uid="{28E63145-CC51-4AAF-809C-669E0BE2ED13}"/>
    <cellStyle name="Normal 2 2 4 3 10 2" xfId="14695" xr:uid="{65764251-5049-4857-A3C8-20A3810D8975}"/>
    <cellStyle name="Normal 2 2 4 3 11" xfId="7209" xr:uid="{19976382-380E-47E9-9F4A-5CFBA5227E5F}"/>
    <cellStyle name="Normal 2 2 4 3 11 2" xfId="17528" xr:uid="{56E971C8-8D1A-48B6-AF9B-388AEC7823A9}"/>
    <cellStyle name="Normal 2 2 4 3 12" xfId="9981" xr:uid="{79DE7E6A-15C1-4EBD-A0E7-3D707B306FD0}"/>
    <cellStyle name="Normal 2 2 4 3 12 2" xfId="20361" xr:uid="{0496DB3A-7CBF-4E10-944C-73A37246393B}"/>
    <cellStyle name="Normal 2 2 4 3 13" xfId="23570" xr:uid="{FFF650B5-CCFE-4A35-B3DB-67907C7B0859}"/>
    <cellStyle name="Normal 2 2 4 3 14" xfId="12773" xr:uid="{13B1AFCB-DB6E-43C2-B091-269B18453D64}"/>
    <cellStyle name="Normal 2 2 4 3 2" xfId="499" xr:uid="{00000000-0005-0000-0000-000031040000}"/>
    <cellStyle name="Normal 2 2 4 3 2 10" xfId="9982" xr:uid="{C9998449-35C4-4BF6-B13C-49B4F1E07B5F}"/>
    <cellStyle name="Normal 2 2 4 3 2 10 2" xfId="20362" xr:uid="{1EFC90B9-4ABF-4EA2-8E99-A41DFDA834E2}"/>
    <cellStyle name="Normal 2 2 4 3 2 11" xfId="25370" xr:uid="{EDD09923-11E9-4C06-ACDD-042ABEBA7D2B}"/>
    <cellStyle name="Normal 2 2 4 3 2 12" xfId="12870" xr:uid="{5307C2BB-F023-4A65-AF6B-2D468AF0BCC7}"/>
    <cellStyle name="Normal 2 2 4 3 2 2" xfId="1178" xr:uid="{00000000-0005-0000-0000-000032040000}"/>
    <cellStyle name="Normal 2 2 4 3 2 2 2" xfId="1977" xr:uid="{00000000-0005-0000-0000-000033040000}"/>
    <cellStyle name="Normal 2 2 4 3 2 2 2 2" xfId="6603" xr:uid="{15526A77-DC2A-4F32-91C5-95E956629627}"/>
    <cellStyle name="Normal 2 2 4 3 2 2 2 2 2" xfId="28170" xr:uid="{903A7A05-3E22-4F7C-A710-ADBD77164792}"/>
    <cellStyle name="Normal 2 2 4 3 2 2 2 2 3" xfId="26388" xr:uid="{209E78F3-A0A0-46D9-9EE2-BFEBAB6C9B76}"/>
    <cellStyle name="Normal 2 2 4 3 2 2 2 2 4" xfId="16104" xr:uid="{61C9DCAD-996E-4122-8F27-A81BC12B96D5}"/>
    <cellStyle name="Normal 2 2 4 3 2 2 2 3" xfId="8615" xr:uid="{CA1B07DE-E662-49C5-AE45-58DDA8E2A507}"/>
    <cellStyle name="Normal 2 2 4 3 2 2 2 3 2" xfId="29123" xr:uid="{889D007A-9CBC-47D9-B986-BD0E9839EF8F}"/>
    <cellStyle name="Normal 2 2 4 3 2 2 2 3 3" xfId="18937" xr:uid="{020C3DB9-0CBB-401D-9979-770CFDDF1FF3}"/>
    <cellStyle name="Normal 2 2 4 3 2 2 2 4" xfId="11390" xr:uid="{B6AD3B5A-CC0E-4522-899A-D690D29DAE62}"/>
    <cellStyle name="Normal 2 2 4 3 2 2 2 4 2" xfId="21770" xr:uid="{77C7D365-D4BA-4064-B371-7C7CB0733D2A}"/>
    <cellStyle name="Normal 2 2 4 3 2 2 2 5" xfId="24370" xr:uid="{091A0648-88E5-419C-B772-EFB0DD682BB6}"/>
    <cellStyle name="Normal 2 2 4 3 2 2 2 6" xfId="14012" xr:uid="{7A787283-5E6D-45C9-A2E7-932D33FBEF08}"/>
    <cellStyle name="Normal 2 2 4 3 2 2 3" xfId="4717" xr:uid="{BD00CBCA-6E71-4E8E-90F4-BA71B5F71A03}"/>
    <cellStyle name="Normal 2 2 4 3 2 2 3 2" xfId="9425" xr:uid="{95FB9967-F018-42CA-A6F1-C4387B0E1C42}"/>
    <cellStyle name="Normal 2 2 4 3 2 2 3 2 2" xfId="29356" xr:uid="{B6B4A735-92AC-47A9-8B98-DC3CA8EDD7AD}"/>
    <cellStyle name="Normal 2 2 4 3 2 2 3 2 3" xfId="19758" xr:uid="{050AA2A9-0F78-4890-A19D-23D89423724C}"/>
    <cellStyle name="Normal 2 2 4 3 2 2 3 3" xfId="12211" xr:uid="{BD8013A2-49D7-4F0B-B197-A9432537B8C2}"/>
    <cellStyle name="Normal 2 2 4 3 2 2 3 3 2" xfId="22591" xr:uid="{E68DB440-E071-44AE-924F-C70C7549D1B0}"/>
    <cellStyle name="Normal 2 2 4 3 2 2 3 4" xfId="24498" xr:uid="{371E2A74-B3B9-4A5C-AD63-6D222B0AA055}"/>
    <cellStyle name="Normal 2 2 4 3 2 2 3 5" xfId="16925" xr:uid="{B7AC0EC2-A91B-4067-BAE9-E4CF76C0541F}"/>
    <cellStyle name="Normal 2 2 4 3 2 2 4" xfId="5594" xr:uid="{FCA34B46-FB66-4857-8A3B-FF7DBD0EB173}"/>
    <cellStyle name="Normal 2 2 4 3 2 2 4 2" xfId="26289" xr:uid="{097BCEDB-08EF-44E0-A535-07DE6EB985FE}"/>
    <cellStyle name="Normal 2 2 4 3 2 2 4 3" xfId="14697" xr:uid="{26740FF4-FE67-422B-8769-9685A61BFC78}"/>
    <cellStyle name="Normal 2 2 4 3 2 2 5" xfId="7211" xr:uid="{D59CDE28-3882-4FE5-9D12-5FC8505B30B8}"/>
    <cellStyle name="Normal 2 2 4 3 2 2 5 2" xfId="17530" xr:uid="{8E697C19-9D75-4E9E-B956-20A36348DE3A}"/>
    <cellStyle name="Normal 2 2 4 3 2 2 6" xfId="9983" xr:uid="{326CEB7A-7E16-42C4-83ED-719B54DF9B5F}"/>
    <cellStyle name="Normal 2 2 4 3 2 2 6 2" xfId="20363" xr:uid="{8CA38241-8A94-4AC3-BBB0-91A4CADB6BDF}"/>
    <cellStyle name="Normal 2 2 4 3 2 2 7" xfId="24227" xr:uid="{EAE3969B-6DE0-467F-A834-EB726FBFBA23}"/>
    <cellStyle name="Normal 2 2 4 3 2 2 8" xfId="13468" xr:uid="{B588B901-17B8-4750-9762-031520530FCC}"/>
    <cellStyle name="Normal 2 2 4 3 2 3" xfId="1978" xr:uid="{00000000-0005-0000-0000-000034040000}"/>
    <cellStyle name="Normal 2 2 4 3 2 3 2" xfId="4882" xr:uid="{EF24249C-B707-43ED-9DB7-56DB3D3CA085}"/>
    <cellStyle name="Normal 2 2 4 3 2 3 2 2" xfId="9556" xr:uid="{86AB548D-90C0-4F61-A9FE-FDAB509C4002}"/>
    <cellStyle name="Normal 2 2 4 3 2 3 2 2 2" xfId="29469" xr:uid="{4E853107-4247-4B82-89AC-A49185731326}"/>
    <cellStyle name="Normal 2 2 4 3 2 3 2 2 3" xfId="19923" xr:uid="{BECC2C11-A13F-4A78-AB1B-66DE414F27CA}"/>
    <cellStyle name="Normal 2 2 4 3 2 3 2 3" xfId="12376" xr:uid="{15E43083-D228-491E-A471-E7DBD29665E7}"/>
    <cellStyle name="Normal 2 2 4 3 2 3 2 3 2" xfId="22756" xr:uid="{9C29204D-1DFD-453C-B338-451EC038AA2A}"/>
    <cellStyle name="Normal 2 2 4 3 2 3 2 4" xfId="25498" xr:uid="{BC94BEE8-271E-4CA4-B70B-D6E9D8C6687B}"/>
    <cellStyle name="Normal 2 2 4 3 2 3 2 5" xfId="17090" xr:uid="{7E7CCD79-97CB-4B00-8653-1429A3E30C7F}"/>
    <cellStyle name="Normal 2 2 4 3 2 3 3" xfId="6604" xr:uid="{AB94E8E5-4321-40EA-BDF6-4F219B65677F}"/>
    <cellStyle name="Normal 2 2 4 3 2 3 3 2" xfId="28916" xr:uid="{05D467F0-7F76-48BB-8D38-0EAA8CB24CD7}"/>
    <cellStyle name="Normal 2 2 4 3 2 3 3 3" xfId="16105" xr:uid="{40C850F9-476F-409B-B78C-9AD2677228C8}"/>
    <cellStyle name="Normal 2 2 4 3 2 3 4" xfId="8616" xr:uid="{9D15EB9C-59DA-4131-9979-5AFD86C010EE}"/>
    <cellStyle name="Normal 2 2 4 3 2 3 4 2" xfId="18938" xr:uid="{D7ADF4E8-608A-496F-A344-0644DE5F93AA}"/>
    <cellStyle name="Normal 2 2 4 3 2 3 5" xfId="11391" xr:uid="{4862D430-126B-47C8-8D61-0D0E2739729A}"/>
    <cellStyle name="Normal 2 2 4 3 2 3 5 2" xfId="21771" xr:uid="{73CFA384-D72E-4F3E-9734-C2DC8AD1A89E}"/>
    <cellStyle name="Normal 2 2 4 3 2 3 6" xfId="23752" xr:uid="{C0BE4211-D671-484B-BD4F-2004BB354A64}"/>
    <cellStyle name="Normal 2 2 4 3 2 3 7" xfId="14013" xr:uid="{14129CFA-5DB8-4249-972D-EE83B6F9D968}"/>
    <cellStyle name="Normal 2 2 4 3 2 4" xfId="1976" xr:uid="{00000000-0005-0000-0000-000035040000}"/>
    <cellStyle name="Normal 2 2 4 3 2 4 2" xfId="6602" xr:uid="{54C4C812-6B97-4A10-9C1C-F1228DD76181}"/>
    <cellStyle name="Normal 2 2 4 3 2 4 2 2" xfId="28773" xr:uid="{711FBA49-039D-45A2-B798-987689181034}"/>
    <cellStyle name="Normal 2 2 4 3 2 4 2 3" xfId="16103" xr:uid="{A810A0A7-3166-4711-9871-3417712AEFF7}"/>
    <cellStyle name="Normal 2 2 4 3 2 4 3" xfId="8614" xr:uid="{6F4F2D72-93D6-4E52-A6B5-134E5CAFB35B}"/>
    <cellStyle name="Normal 2 2 4 3 2 4 3 2" xfId="18936" xr:uid="{E128B8EC-A116-4E72-B401-498CA6FE176E}"/>
    <cellStyle name="Normal 2 2 4 3 2 4 4" xfId="11389" xr:uid="{9564E214-9E31-4FFF-9CA7-62BF62B7E0CF}"/>
    <cellStyle name="Normal 2 2 4 3 2 4 4 2" xfId="21769" xr:uid="{974988A6-249C-49F4-B21B-1D020ECCE445}"/>
    <cellStyle name="Normal 2 2 4 3 2 4 5" xfId="23479" xr:uid="{6D34C84B-9AC4-4E79-89FA-00C9C350CA7C}"/>
    <cellStyle name="Normal 2 2 4 3 2 4 6" xfId="14011" xr:uid="{8AA35452-0397-4CBB-A76A-4DF2CAACCA2A}"/>
    <cellStyle name="Normal 2 2 4 3 2 5" xfId="3511" xr:uid="{00000000-0005-0000-0000-0000D2030000}"/>
    <cellStyle name="Normal 2 2 4 3 2 5 2" xfId="6190" xr:uid="{6A66852B-DF50-40C5-8255-9BA5A98A1BFF}"/>
    <cellStyle name="Normal 2 2 4 3 2 5 2 2" xfId="26310" xr:uid="{506A8E45-D17B-49A7-A9B5-8F2A6B94F003}"/>
    <cellStyle name="Normal 2 2 4 3 2 5 2 3" xfId="15519" xr:uid="{62B0B622-1FDC-425F-8190-768F4B5C9481}"/>
    <cellStyle name="Normal 2 2 4 3 2 5 3" xfId="8031" xr:uid="{F76B0A7D-4A12-405A-BB40-7EBAF3A37CC9}"/>
    <cellStyle name="Normal 2 2 4 3 2 5 3 2" xfId="18352" xr:uid="{9564CE4F-C239-4B8A-9750-DF46137DD65A}"/>
    <cellStyle name="Normal 2 2 4 3 2 5 4" xfId="10805" xr:uid="{D8DBF90E-1177-4A8C-994C-F0F191089987}"/>
    <cellStyle name="Normal 2 2 4 3 2 5 4 2" xfId="21185" xr:uid="{C07690C1-1F69-4439-B919-7E940AC9C231}"/>
    <cellStyle name="Normal 2 2 4 3 2 5 5" xfId="24476" xr:uid="{856575CC-5010-456C-84F0-4F0735D27333}"/>
    <cellStyle name="Normal 2 2 4 3 2 5 6" xfId="13235" xr:uid="{F7B2EC39-BFC2-40FE-B1C8-2C5C3AB400EC}"/>
    <cellStyle name="Normal 2 2 4 3 2 6" xfId="3304" xr:uid="{00000000-0005-0000-0000-0000CD030000}"/>
    <cellStyle name="Normal 2 2 4 3 2 6 2" xfId="7822" xr:uid="{B0ECC612-0095-4005-850B-C2C65122505E}"/>
    <cellStyle name="Normal 2 2 4 3 2 6 2 2" xfId="18143" xr:uid="{EC2287FA-BCF6-473C-AC98-3DD268CEFC41}"/>
    <cellStyle name="Normal 2 2 4 3 2 6 3" xfId="10596" xr:uid="{7C123732-73E5-4711-B43D-20C36EE925E2}"/>
    <cellStyle name="Normal 2 2 4 3 2 6 3 2" xfId="20976" xr:uid="{AC4EFC9C-C8EB-4161-A0B6-EE9F80CE3055}"/>
    <cellStyle name="Normal 2 2 4 3 2 6 4" xfId="24502" xr:uid="{025B5804-D66F-4BAF-9EF7-160FFEE28047}"/>
    <cellStyle name="Normal 2 2 4 3 2 6 5" xfId="15310" xr:uid="{2DC36EFF-FFD5-4337-BFF6-2D849E3C7E03}"/>
    <cellStyle name="Normal 2 2 4 3 2 7" xfId="4270" xr:uid="{07AA0B5D-55AE-4732-B7D3-7879B29548A4}"/>
    <cellStyle name="Normal 2 2 4 3 2 7 2" xfId="9044" xr:uid="{FED6F766-A7C3-4B01-B99A-6AB51E3CBF98}"/>
    <cellStyle name="Normal 2 2 4 3 2 7 2 2" xfId="19368" xr:uid="{5582FAC7-84C8-40A8-BAB4-7D578712E772}"/>
    <cellStyle name="Normal 2 2 4 3 2 7 3" xfId="11821" xr:uid="{EAD07CAF-C4AA-4A2F-B6B1-9B6E4646FF77}"/>
    <cellStyle name="Normal 2 2 4 3 2 7 3 2" xfId="22201" xr:uid="{B9C73328-9A83-4CAC-8D76-8DDC7118B456}"/>
    <cellStyle name="Normal 2 2 4 3 2 7 4" xfId="16535" xr:uid="{38C8BEF4-7AB7-44E8-8C52-4D20E81AF6CF}"/>
    <cellStyle name="Normal 2 2 4 3 2 8" xfId="5593" xr:uid="{314C8A7B-8CB7-48C6-AF29-DEC671EF0A6E}"/>
    <cellStyle name="Normal 2 2 4 3 2 8 2" xfId="14696" xr:uid="{E6625591-1420-4B60-8A43-E84D5DADCB97}"/>
    <cellStyle name="Normal 2 2 4 3 2 9" xfId="7210" xr:uid="{F01D89E8-920D-4F06-8028-A4E7B7E57161}"/>
    <cellStyle name="Normal 2 2 4 3 2 9 2" xfId="17529" xr:uid="{56C9ABD0-F00F-4A35-9BA2-633EB639DAAF}"/>
    <cellStyle name="Normal 2 2 4 3 3" xfId="1177" xr:uid="{00000000-0005-0000-0000-000036040000}"/>
    <cellStyle name="Normal 2 2 4 3 3 10" xfId="23160" xr:uid="{390D100D-806D-4589-B12A-5B7151BA947A}"/>
    <cellStyle name="Normal 2 2 4 3 3 11" xfId="13028" xr:uid="{5417AAF9-A9F7-4F23-81C1-0C8E78FFE952}"/>
    <cellStyle name="Normal 2 2 4 3 3 2" xfId="1495" xr:uid="{00000000-0005-0000-0000-000037040000}"/>
    <cellStyle name="Normal 2 2 4 3 3 2 2" xfId="1980" xr:uid="{00000000-0005-0000-0000-000038040000}"/>
    <cellStyle name="Normal 2 2 4 3 3 2 2 2" xfId="6606" xr:uid="{F3097E96-8220-453A-86DF-9BC63C2C4C55}"/>
    <cellStyle name="Normal 2 2 4 3 3 2 2 2 2" xfId="28243" xr:uid="{154A1F4B-DBD8-49F1-8A99-2468E4B73629}"/>
    <cellStyle name="Normal 2 2 4 3 3 2 2 2 3" xfId="16107" xr:uid="{D2CC0DE1-3A8B-4D00-86D1-1618DAF51A54}"/>
    <cellStyle name="Normal 2 2 4 3 3 2 2 3" xfId="8618" xr:uid="{8E70685C-80C8-4E92-8C8C-04C02CF18BAC}"/>
    <cellStyle name="Normal 2 2 4 3 3 2 2 3 2" xfId="18940" xr:uid="{F99AE34B-2378-449F-8061-FEF0ABB9770D}"/>
    <cellStyle name="Normal 2 2 4 3 3 2 2 4" xfId="11393" xr:uid="{631FE017-BB38-4E35-94EA-E58B7EF04266}"/>
    <cellStyle name="Normal 2 2 4 3 3 2 2 4 2" xfId="21773" xr:uid="{6E3431A5-67AB-4A0E-9603-F6E05E3ED367}"/>
    <cellStyle name="Normal 2 2 4 3 3 2 2 5" xfId="25047" xr:uid="{D065333B-3965-4D17-B5ED-2182D556600F}"/>
    <cellStyle name="Normal 2 2 4 3 3 2 2 6" xfId="14015" xr:uid="{53FA326D-3D79-4E04-AC0F-AF90534E69C9}"/>
    <cellStyle name="Normal 2 2 4 3 3 2 3" xfId="4718" xr:uid="{D6149CDE-0C31-4581-8FD6-58BF5A94AEFD}"/>
    <cellStyle name="Normal 2 2 4 3 3 2 3 2" xfId="9426" xr:uid="{4CDF7210-0ADC-45F1-BBCE-B29971763210}"/>
    <cellStyle name="Normal 2 2 4 3 3 2 3 2 2" xfId="29357" xr:uid="{DB73557F-07DB-416D-8B9F-921D125E8D5B}"/>
    <cellStyle name="Normal 2 2 4 3 3 2 3 2 3" xfId="19759" xr:uid="{76E34093-0D18-4D15-851B-889BEB88B2A3}"/>
    <cellStyle name="Normal 2 2 4 3 3 2 3 3" xfId="12212" xr:uid="{C7D228A3-BE90-4BD2-ACAA-FED22B5907AF}"/>
    <cellStyle name="Normal 2 2 4 3 3 2 3 3 2" xfId="22592" xr:uid="{B2A47242-BD3C-42A0-BCAB-D60B835AFA63}"/>
    <cellStyle name="Normal 2 2 4 3 3 2 3 4" xfId="23710" xr:uid="{2EE3968A-CAF8-4878-8002-83136E7FF246}"/>
    <cellStyle name="Normal 2 2 4 3 3 2 3 5" xfId="16926" xr:uid="{06937F12-EFB5-4063-AF71-47FB607953FF}"/>
    <cellStyle name="Normal 2 2 4 3 3 2 4" xfId="6325" xr:uid="{FC1DAB34-BE7D-4470-9414-8F787989175C}"/>
    <cellStyle name="Normal 2 2 4 3 3 2 4 2" xfId="28283" xr:uid="{490CA2BF-76E6-44EF-8BC4-E7E519CF190D}"/>
    <cellStyle name="Normal 2 2 4 3 3 2 4 3" xfId="15709" xr:uid="{1732583F-8A0A-460E-AF57-9ED02815D6AB}"/>
    <cellStyle name="Normal 2 2 4 3 3 2 5" xfId="8221" xr:uid="{24878B0F-1691-46CE-AF7B-7921E358A053}"/>
    <cellStyle name="Normal 2 2 4 3 3 2 5 2" xfId="18542" xr:uid="{1E3EEA00-09C7-42C3-A03F-8E66B6F80EFD}"/>
    <cellStyle name="Normal 2 2 4 3 3 2 6" xfId="10995" xr:uid="{4D83016F-8440-4C21-A4A7-729568D7E5BB}"/>
    <cellStyle name="Normal 2 2 4 3 3 2 6 2" xfId="21375" xr:uid="{86476439-140A-46D6-8A51-CAE0988D3203}"/>
    <cellStyle name="Normal 2 2 4 3 3 2 7" xfId="23150" xr:uid="{A973D8B7-3D5D-4C72-A5BD-DF5D077BFA52}"/>
    <cellStyle name="Normal 2 2 4 3 3 2 8" xfId="13469" xr:uid="{A923D0DC-9F97-40F5-A65A-D5D8A762F873}"/>
    <cellStyle name="Normal 2 2 4 3 3 3" xfId="1981" xr:uid="{00000000-0005-0000-0000-000039040000}"/>
    <cellStyle name="Normal 2 2 4 3 3 3 2" xfId="4883" xr:uid="{636557B2-0D13-4F6D-8493-D602187A7BDE}"/>
    <cellStyle name="Normal 2 2 4 3 3 3 2 2" xfId="9557" xr:uid="{6897C7E3-2844-4CA1-8D21-5DB376C869F6}"/>
    <cellStyle name="Normal 2 2 4 3 3 3 2 2 2" xfId="29470" xr:uid="{EFAB3A4C-E5EC-438F-B12E-7FDC20B904F7}"/>
    <cellStyle name="Normal 2 2 4 3 3 3 2 2 3" xfId="19924" xr:uid="{B7289B3E-584B-49BB-ADA5-42DC8DDA0766}"/>
    <cellStyle name="Normal 2 2 4 3 3 3 2 3" xfId="12377" xr:uid="{B3820CE3-FED8-4F94-816A-462ECA93301C}"/>
    <cellStyle name="Normal 2 2 4 3 3 3 2 3 2" xfId="22757" xr:uid="{91515B2D-72C3-479D-9B22-36DAF1811B13}"/>
    <cellStyle name="Normal 2 2 4 3 3 3 2 4" xfId="26053" xr:uid="{F62E6C05-E7EE-48D1-AA50-5E7B16D6F317}"/>
    <cellStyle name="Normal 2 2 4 3 3 3 2 5" xfId="17091" xr:uid="{18D10457-2F6E-4040-9FEE-D972EB6CD2A9}"/>
    <cellStyle name="Normal 2 2 4 3 3 3 3" xfId="6607" xr:uid="{C22BED30-6DEC-4C17-B846-665FA51769CC}"/>
    <cellStyle name="Normal 2 2 4 3 3 3 3 2" xfId="28977" xr:uid="{50F479F3-7071-4522-9A61-9CFFE792CE29}"/>
    <cellStyle name="Normal 2 2 4 3 3 3 3 3" xfId="16108" xr:uid="{D7DF5483-5901-4CC4-88FE-8726F7140D10}"/>
    <cellStyle name="Normal 2 2 4 3 3 3 4" xfId="8619" xr:uid="{832EB4F1-FADE-45F8-9103-A25FC80C199A}"/>
    <cellStyle name="Normal 2 2 4 3 3 3 4 2" xfId="18941" xr:uid="{72A378FD-60A2-4E12-B8AC-478CE1E6F072}"/>
    <cellStyle name="Normal 2 2 4 3 3 3 5" xfId="11394" xr:uid="{C3C6A4F6-E147-46FF-BD84-DEC822F29E1F}"/>
    <cellStyle name="Normal 2 2 4 3 3 3 5 2" xfId="21774" xr:uid="{D3864835-4C1E-4E29-BA1B-AF4EE823E492}"/>
    <cellStyle name="Normal 2 2 4 3 3 3 6" xfId="25757" xr:uid="{8ADD573A-4D7B-4F15-86DC-1AA651C93799}"/>
    <cellStyle name="Normal 2 2 4 3 3 3 7" xfId="14016" xr:uid="{52E8E692-CF60-44EC-BE6C-7D94821873C8}"/>
    <cellStyle name="Normal 2 2 4 3 3 4" xfId="1979" xr:uid="{00000000-0005-0000-0000-00003A040000}"/>
    <cellStyle name="Normal 2 2 4 3 3 4 2" xfId="6605" xr:uid="{4DF34422-A7F2-4397-BED8-FEAD915A2B78}"/>
    <cellStyle name="Normal 2 2 4 3 3 4 2 2" xfId="28838" xr:uid="{49FF2994-CF7A-4F46-AD29-A53E3E489AF4}"/>
    <cellStyle name="Normal 2 2 4 3 3 4 2 3" xfId="16106" xr:uid="{3A68CF5E-CB6D-4A3B-8798-2397CBF6F05E}"/>
    <cellStyle name="Normal 2 2 4 3 3 4 3" xfId="8617" xr:uid="{6F630A85-3D42-46BF-83F4-1F765A596881}"/>
    <cellStyle name="Normal 2 2 4 3 3 4 3 2" xfId="18939" xr:uid="{977F4248-13D6-4A74-BB9E-CA48011A6469}"/>
    <cellStyle name="Normal 2 2 4 3 3 4 4" xfId="11392" xr:uid="{A3480385-A0F3-4599-B56D-B25B2A6AF15C}"/>
    <cellStyle name="Normal 2 2 4 3 3 4 4 2" xfId="21772" xr:uid="{CCF860DE-EB82-4384-A67B-B54D62542897}"/>
    <cellStyle name="Normal 2 2 4 3 3 4 5" xfId="24337" xr:uid="{503FF4E0-07C4-46DC-86A2-5A80479211EB}"/>
    <cellStyle name="Normal 2 2 4 3 3 4 6" xfId="14014" xr:uid="{3D9DB399-F77F-49A9-9D50-56A2C41F7BAD}"/>
    <cellStyle name="Normal 2 2 4 3 3 5" xfId="3601" xr:uid="{00000000-0005-0000-0000-0000D8030000}"/>
    <cellStyle name="Normal 2 2 4 3 3 5 2" xfId="6280" xr:uid="{43F78E68-3174-4CD6-A78C-6263425AA5F3}"/>
    <cellStyle name="Normal 2 2 4 3 3 5 2 2" xfId="26894" xr:uid="{99E0E721-1B6D-4E7C-B18A-885A0D5CE9E4}"/>
    <cellStyle name="Normal 2 2 4 3 3 5 2 3" xfId="15621" xr:uid="{9C502178-30F8-4940-AEF2-8DF525EDFB0B}"/>
    <cellStyle name="Normal 2 2 4 3 3 5 3" xfId="8133" xr:uid="{06673132-0E78-47A1-9F16-5ED24BCEFF74}"/>
    <cellStyle name="Normal 2 2 4 3 3 5 3 2" xfId="18454" xr:uid="{77769F4F-B5E9-4185-8599-E1A4CEA16891}"/>
    <cellStyle name="Normal 2 2 4 3 3 5 4" xfId="10907" xr:uid="{63A29546-E9DC-48A0-9BAF-15D616EED9EC}"/>
    <cellStyle name="Normal 2 2 4 3 3 5 4 2" xfId="21287" xr:uid="{99FA40B0-A238-4299-A9CD-842EB4BD677F}"/>
    <cellStyle name="Normal 2 2 4 3 3 5 5" xfId="23763" xr:uid="{CE98A893-D9AC-4319-8AD2-82007763BF51}"/>
    <cellStyle name="Normal 2 2 4 3 3 5 6" xfId="13338" xr:uid="{48F326D8-2423-4685-BDED-9C3FD99E1086}"/>
    <cellStyle name="Normal 2 2 4 3 3 6" xfId="4584" xr:uid="{6417582E-8651-41D5-AB82-A03CB98C0840}"/>
    <cellStyle name="Normal 2 2 4 3 3 6 2" xfId="9300" xr:uid="{00ABB7CF-BA70-40E2-B8E2-78C578D08B80}"/>
    <cellStyle name="Normal 2 2 4 3 3 6 2 2" xfId="19624" xr:uid="{9F8B0820-7A23-4BCD-B56F-AE4AA723AD31}"/>
    <cellStyle name="Normal 2 2 4 3 3 6 3" xfId="12077" xr:uid="{DB425477-298C-4ADA-85AA-9E00F41B6B0D}"/>
    <cellStyle name="Normal 2 2 4 3 3 6 3 2" xfId="22457" xr:uid="{609EE99A-94D1-471A-BA06-891950EB279C}"/>
    <cellStyle name="Normal 2 2 4 3 3 6 4" xfId="23888" xr:uid="{50ADBA38-1A4F-4279-9DDC-63AB0B8F5682}"/>
    <cellStyle name="Normal 2 2 4 3 3 6 5" xfId="16791" xr:uid="{6601EE0B-B113-4C66-88D8-A12CF6B736EB}"/>
    <cellStyle name="Normal 2 2 4 3 3 7" xfId="5595" xr:uid="{5C97341B-BA96-4CA4-A048-6DC89980B26A}"/>
    <cellStyle name="Normal 2 2 4 3 3 7 2" xfId="14698" xr:uid="{5EC24DBD-6B78-4ACF-A039-BA45912AD00B}"/>
    <cellStyle name="Normal 2 2 4 3 3 8" xfId="7212" xr:uid="{D7D2845F-B68F-42B1-8484-088D28EB6D3F}"/>
    <cellStyle name="Normal 2 2 4 3 3 8 2" xfId="17531" xr:uid="{93744C02-8AD3-4BBE-BF2D-A195E7F238B2}"/>
    <cellStyle name="Normal 2 2 4 3 3 9" xfId="9984" xr:uid="{1A3714EC-D044-4D2F-8D6D-ACFC2B2300EE}"/>
    <cellStyle name="Normal 2 2 4 3 3 9 2" xfId="20364" xr:uid="{B21187E4-574F-4A92-B935-0B279BF0B48B}"/>
    <cellStyle name="Normal 2 2 4 3 4" xfId="1494" xr:uid="{00000000-0005-0000-0000-00003B040000}"/>
    <cellStyle name="Normal 2 2 4 3 4 2" xfId="1982" xr:uid="{00000000-0005-0000-0000-00003C040000}"/>
    <cellStyle name="Normal 2 2 4 3 4 2 2" xfId="6608" xr:uid="{8BA7C3BE-8F9C-4C4D-8873-D79ECCF83E5F}"/>
    <cellStyle name="Normal 2 2 4 3 4 2 2 2" xfId="27904" xr:uid="{B8210550-47CB-4667-90B6-6DA404B5E0B3}"/>
    <cellStyle name="Normal 2 2 4 3 4 2 2 3" xfId="16109" xr:uid="{EE71668B-227C-4809-9892-6C68B2C2FB5E}"/>
    <cellStyle name="Normal 2 2 4 3 4 2 3" xfId="8620" xr:uid="{EF78C45E-0DE9-41D1-B7FD-7DFFFBCCA8A2}"/>
    <cellStyle name="Normal 2 2 4 3 4 2 3 2" xfId="18942" xr:uid="{F0D043D9-32F9-4E95-B00C-BBD96700A179}"/>
    <cellStyle name="Normal 2 2 4 3 4 2 4" xfId="11395" xr:uid="{83849440-38EC-46F1-970F-DC7CCA86D376}"/>
    <cellStyle name="Normal 2 2 4 3 4 2 4 2" xfId="21775" xr:uid="{3E56FB44-49E9-4050-98C0-459241C86F52}"/>
    <cellStyle name="Normal 2 2 4 3 4 2 5" xfId="25708" xr:uid="{E554BCA5-4CA7-4E62-959C-15FC40A8DE7B}"/>
    <cellStyle name="Normal 2 2 4 3 4 2 6" xfId="14017" xr:uid="{9EE8FBC7-4D0F-4DC0-A362-18BDFF1B91E6}"/>
    <cellStyle name="Normal 2 2 4 3 4 3" xfId="4716" xr:uid="{6AA599A9-4D6D-4BD9-A81B-85CB61FB9D48}"/>
    <cellStyle name="Normal 2 2 4 3 4 3 2" xfId="9424" xr:uid="{4D9691F3-184F-40AC-836D-F10D0BCB5D87}"/>
    <cellStyle name="Normal 2 2 4 3 4 3 2 2" xfId="29355" xr:uid="{54D66FB3-9FFE-463F-99A8-69AE96C00D8C}"/>
    <cellStyle name="Normal 2 2 4 3 4 3 2 3" xfId="19757" xr:uid="{D39CFC92-6BDE-4B57-9A5B-A46C72590B51}"/>
    <cellStyle name="Normal 2 2 4 3 4 3 3" xfId="12210" xr:uid="{09DC5826-9D53-4867-BBED-BF1C1349F2A6}"/>
    <cellStyle name="Normal 2 2 4 3 4 3 3 2" xfId="22590" xr:uid="{CCCEDCEB-8E58-46D6-8055-02555CACF93B}"/>
    <cellStyle name="Normal 2 2 4 3 4 3 4" xfId="24346" xr:uid="{B8087A58-8122-4DEC-9F89-C43004BA1AFD}"/>
    <cellStyle name="Normal 2 2 4 3 4 3 5" xfId="16924" xr:uid="{E8370769-180D-4984-B4A5-5F9AD732FBB1}"/>
    <cellStyle name="Normal 2 2 4 3 4 4" xfId="5596" xr:uid="{0814AE69-AFE4-4612-B786-8EA099C670E7}"/>
    <cellStyle name="Normal 2 2 4 3 4 4 2" xfId="26247" xr:uid="{96D3C0E2-EF45-4501-9E76-7DCBE0711426}"/>
    <cellStyle name="Normal 2 2 4 3 4 4 3" xfId="14699" xr:uid="{1C1B83B2-C8E5-4308-9200-A8CAF9FA5BA4}"/>
    <cellStyle name="Normal 2 2 4 3 4 5" xfId="7213" xr:uid="{73A00804-EBD1-4507-91C4-77D0DE75BA96}"/>
    <cellStyle name="Normal 2 2 4 3 4 5 2" xfId="17532" xr:uid="{58CE9F96-A3B0-49AF-8F56-067CE6031364}"/>
    <cellStyle name="Normal 2 2 4 3 4 6" xfId="9985" xr:uid="{8E2866E0-6659-46CF-B110-7D0F371B3037}"/>
    <cellStyle name="Normal 2 2 4 3 4 6 2" xfId="20365" xr:uid="{AEBF099F-6AE7-4684-9A49-AEA296C6D19C}"/>
    <cellStyle name="Normal 2 2 4 3 4 7" xfId="22950" xr:uid="{056CCA97-CB54-4BEA-AD35-2FBE0FBD401E}"/>
    <cellStyle name="Normal 2 2 4 3 4 8" xfId="13467" xr:uid="{D1ABFAF5-1A99-405E-9468-22FD8A1EDC03}"/>
    <cellStyle name="Normal 2 2 4 3 5" xfId="1983" xr:uid="{00000000-0005-0000-0000-00003D040000}"/>
    <cellStyle name="Normal 2 2 4 3 5 2" xfId="4884" xr:uid="{12230093-A02B-4909-BCDB-2CA31BF6B3F9}"/>
    <cellStyle name="Normal 2 2 4 3 5 2 2" xfId="9558" xr:uid="{58B5AA8E-E90D-422A-9B21-48E62B648356}"/>
    <cellStyle name="Normal 2 2 4 3 5 2 2 2" xfId="29471" xr:uid="{E222719E-75F3-461B-BEEE-D6CE0D8E28B5}"/>
    <cellStyle name="Normal 2 2 4 3 5 2 2 3" xfId="19925" xr:uid="{8A0FEADB-BE99-4DBA-BB18-DCE200CCC472}"/>
    <cellStyle name="Normal 2 2 4 3 5 2 3" xfId="12378" xr:uid="{683CB77E-FDAF-4DBD-ABB2-6E14EAB6452F}"/>
    <cellStyle name="Normal 2 2 4 3 5 2 3 2" xfId="22758" xr:uid="{F77DDBDD-E432-4224-BAF2-6F31404BC5E1}"/>
    <cellStyle name="Normal 2 2 4 3 5 2 4" xfId="24779" xr:uid="{39F0261E-0B5A-417A-BFC2-7D00922FEF78}"/>
    <cellStyle name="Normal 2 2 4 3 5 2 5" xfId="17092" xr:uid="{4DEF685E-AC76-45CA-97F8-8863AB0CB06C}"/>
    <cellStyle name="Normal 2 2 4 3 5 3" xfId="6609" xr:uid="{2D280143-58D2-44D9-AC75-EEC8FE7CF428}"/>
    <cellStyle name="Normal 2 2 4 3 5 3 2" xfId="28958" xr:uid="{7E5F05E4-896B-4907-A0A9-E656D824C74F}"/>
    <cellStyle name="Normal 2 2 4 3 5 3 3" xfId="16110" xr:uid="{D67AB6E1-EE55-4ABD-A538-0FBC2F94BEEC}"/>
    <cellStyle name="Normal 2 2 4 3 5 4" xfId="8621" xr:uid="{CFACA07A-BB91-4219-9A60-1323016DCD93}"/>
    <cellStyle name="Normal 2 2 4 3 5 4 2" xfId="18943" xr:uid="{5FDAECD2-FFC1-404C-B7BE-56C79E97B608}"/>
    <cellStyle name="Normal 2 2 4 3 5 5" xfId="11396" xr:uid="{E8E7B576-2266-42BC-B937-5A5E8A300D7E}"/>
    <cellStyle name="Normal 2 2 4 3 5 5 2" xfId="21776" xr:uid="{C84E01FF-0127-4A06-8C37-05229B9E5785}"/>
    <cellStyle name="Normal 2 2 4 3 5 6" xfId="23555" xr:uid="{5F8709AC-0298-42C0-8242-394C1AC7E5A8}"/>
    <cellStyle name="Normal 2 2 4 3 5 7" xfId="14018" xr:uid="{615A67FF-A636-41B6-B9A7-80994A09CAC3}"/>
    <cellStyle name="Normal 2 2 4 3 6" xfId="1687" xr:uid="{00000000-0005-0000-0000-00003E040000}"/>
    <cellStyle name="Normal 2 2 4 3 6 2" xfId="6468" xr:uid="{F8627B23-0A3E-44AA-9429-E030E00FC84B}"/>
    <cellStyle name="Normal 2 2 4 3 6 2 2" xfId="26931" xr:uid="{59DC6B49-FB7E-4B1D-A083-111814D35DB6}"/>
    <cellStyle name="Normal 2 2 4 3 6 2 3" xfId="15877" xr:uid="{8368F2EC-50D8-480E-AB11-B3FC256C4509}"/>
    <cellStyle name="Normal 2 2 4 3 6 3" xfId="8389" xr:uid="{A093CFA2-7F26-470D-A927-E0DFF27B707F}"/>
    <cellStyle name="Normal 2 2 4 3 6 3 2" xfId="18710" xr:uid="{97CF5165-23EC-4FEC-A22F-B532D9172FB0}"/>
    <cellStyle name="Normal 2 2 4 3 6 4" xfId="11163" xr:uid="{A859B3D5-3AA1-4EEC-BDA5-5D95F487D42D}"/>
    <cellStyle name="Normal 2 2 4 3 6 4 2" xfId="21543" xr:uid="{7717017D-CF81-4521-B4D4-7129B95220E2}"/>
    <cellStyle name="Normal 2 2 4 3 6 5" xfId="24267" xr:uid="{CFF73CC1-04C5-41B0-928C-B35D9ABCACB9}"/>
    <cellStyle name="Normal 2 2 4 3 6 6" xfId="13726" xr:uid="{8CD71AF7-AF6D-4E18-A4E7-04E4484B307F}"/>
    <cellStyle name="Normal 2 2 4 3 7" xfId="3451" xr:uid="{00000000-0005-0000-0000-0000DD030000}"/>
    <cellStyle name="Normal 2 2 4 3 7 2" xfId="6144" xr:uid="{151D79D4-38C2-49D2-8240-7B43A41CADE4}"/>
    <cellStyle name="Normal 2 2 4 3 7 2 2" xfId="26946" xr:uid="{F3FF18B2-615C-49FF-BCC2-DF9002CA153C}"/>
    <cellStyle name="Normal 2 2 4 3 7 2 3" xfId="15459" xr:uid="{8EED068E-4515-4F84-B990-2A58BF820ACA}"/>
    <cellStyle name="Normal 2 2 4 3 7 3" xfId="7971" xr:uid="{E558BE84-5DD7-4EE9-A194-A9EAEE21F6E2}"/>
    <cellStyle name="Normal 2 2 4 3 7 3 2" xfId="18292" xr:uid="{8957EF6B-0A22-4F83-A664-46ACF9938560}"/>
    <cellStyle name="Normal 2 2 4 3 7 4" xfId="10745" xr:uid="{F30D53B7-2533-442E-9C99-848A948EC343}"/>
    <cellStyle name="Normal 2 2 4 3 7 4 2" xfId="21125" xr:uid="{CBE0E9F8-6BC5-4FC2-A334-C53FFB8CAC96}"/>
    <cellStyle name="Normal 2 2 4 3 7 5" xfId="24917" xr:uid="{6EA68D19-A431-42F9-9689-F0F9244A5D62}"/>
    <cellStyle name="Normal 2 2 4 3 7 6" xfId="13175" xr:uid="{8BA14444-269C-403D-9A07-6161C0179356}"/>
    <cellStyle name="Normal 2 2 4 3 8" xfId="3230" xr:uid="{00000000-0005-0000-0000-0000CC030000}"/>
    <cellStyle name="Normal 2 2 4 3 8 2" xfId="7728" xr:uid="{E1147C10-DFBB-4DA6-8CB0-9758BA0EE001}"/>
    <cellStyle name="Normal 2 2 4 3 8 2 2" xfId="18048" xr:uid="{903F6259-BF12-42EC-8B43-165C2FF0C37B}"/>
    <cellStyle name="Normal 2 2 4 3 8 3" xfId="10501" xr:uid="{ACEA1887-F60B-4A73-8FAD-8978CE9DCB94}"/>
    <cellStyle name="Normal 2 2 4 3 8 3 2" xfId="20881" xr:uid="{ED0F5101-196A-4570-8D4F-44175461CE1B}"/>
    <cellStyle name="Normal 2 2 4 3 8 4" xfId="23001" xr:uid="{6C824FE9-8FD5-4009-853C-2BF1712924EF}"/>
    <cellStyle name="Normal 2 2 4 3 8 5" xfId="15215" xr:uid="{D98DB8BC-0C53-4110-815D-DB7EA8EFA91A}"/>
    <cellStyle name="Normal 2 2 4 3 9" xfId="4357" xr:uid="{76EAF9C6-FBA0-4DEB-BFC7-FF246C2AECC9}"/>
    <cellStyle name="Normal 2 2 4 3 9 2" xfId="9131" xr:uid="{30A939F0-8E94-4574-9CF3-A06AA5C7BE85}"/>
    <cellStyle name="Normal 2 2 4 3 9 2 2" xfId="19455" xr:uid="{8848D1BC-6961-4538-B6A9-632FE4ED7C11}"/>
    <cellStyle name="Normal 2 2 4 3 9 3" xfId="11908" xr:uid="{8F5CC45B-1A08-4903-A202-59F2E7D78701}"/>
    <cellStyle name="Normal 2 2 4 3 9 3 2" xfId="22288" xr:uid="{893A0CAD-86AA-4B93-B6A4-5CB0E1B8F876}"/>
    <cellStyle name="Normal 2 2 4 3 9 4" xfId="16622" xr:uid="{8C274E70-2CB9-44CE-98F0-2758ADFDC9B7}"/>
    <cellStyle name="Normal 2 2 4 4" xfId="500" xr:uid="{00000000-0005-0000-0000-00003F040000}"/>
    <cellStyle name="Normal 2 2 4 4 10" xfId="7214" xr:uid="{63551C46-F1F2-4DCB-86DD-A35FE9E50363}"/>
    <cellStyle name="Normal 2 2 4 4 10 2" xfId="17533" xr:uid="{5FC987E9-D8F3-4DAE-855E-E1CBCE2914DF}"/>
    <cellStyle name="Normal 2 2 4 4 11" xfId="9986" xr:uid="{24023403-A9A2-4632-8D0F-7AA4D1DAD7ED}"/>
    <cellStyle name="Normal 2 2 4 4 11 2" xfId="20366" xr:uid="{22B664F4-B929-42B6-8ADE-E7B2ED82568D}"/>
    <cellStyle name="Normal 2 2 4 4 12" xfId="24840" xr:uid="{543E0986-CA79-4D43-9EC5-7103FC13FDB5}"/>
    <cellStyle name="Normal 2 2 4 4 13" xfId="12753" xr:uid="{8CCE9CDA-8F49-4DB6-8FEF-7FE924A72C7F}"/>
    <cellStyle name="Normal 2 2 4 4 2" xfId="501" xr:uid="{00000000-0005-0000-0000-000040040000}"/>
    <cellStyle name="Normal 2 2 4 4 2 10" xfId="9987" xr:uid="{6AC4BA35-9336-4509-823D-8B963B035995}"/>
    <cellStyle name="Normal 2 2 4 4 2 10 2" xfId="20367" xr:uid="{2FC64683-3D05-4EC8-B2DB-EC3FE82B7F88}"/>
    <cellStyle name="Normal 2 2 4 4 2 11" xfId="23287" xr:uid="{C1B774FC-0533-49EE-B390-BA9BF8AEBCF0}"/>
    <cellStyle name="Normal 2 2 4 4 2 12" xfId="12871" xr:uid="{45A26182-C959-4860-BFD3-8BC8E7441C65}"/>
    <cellStyle name="Normal 2 2 4 4 2 2" xfId="1180" xr:uid="{00000000-0005-0000-0000-000041040000}"/>
    <cellStyle name="Normal 2 2 4 4 2 2 2" xfId="1985" xr:uid="{00000000-0005-0000-0000-000042040000}"/>
    <cellStyle name="Normal 2 2 4 4 2 2 2 2" xfId="6611" xr:uid="{034B2396-22E9-4B09-9F23-A4E464526379}"/>
    <cellStyle name="Normal 2 2 4 4 2 2 2 2 2" xfId="26883" xr:uid="{635FC782-B9AE-405E-84F3-AD37E80A7C31}"/>
    <cellStyle name="Normal 2 2 4 4 2 2 2 2 3" xfId="27096" xr:uid="{32C3B564-F95D-4B6C-819B-E3B308F50C22}"/>
    <cellStyle name="Normal 2 2 4 4 2 2 2 2 4" xfId="16112" xr:uid="{4731B21E-4DEC-4C0D-9764-35724D06DA09}"/>
    <cellStyle name="Normal 2 2 4 4 2 2 2 3" xfId="8623" xr:uid="{4E3FEA06-6D58-49D0-BED5-D5610074BFD4}"/>
    <cellStyle name="Normal 2 2 4 4 2 2 2 3 2" xfId="29124" xr:uid="{FB4FB618-176B-40FB-AC93-3FC381223FF5}"/>
    <cellStyle name="Normal 2 2 4 4 2 2 2 3 3" xfId="18945" xr:uid="{03A98D70-4B59-4EA9-A4AB-D15FB5A7533D}"/>
    <cellStyle name="Normal 2 2 4 4 2 2 2 4" xfId="11398" xr:uid="{05B3E1B9-5F21-4D94-8276-7B492AD396C0}"/>
    <cellStyle name="Normal 2 2 4 4 2 2 2 4 2" xfId="21778" xr:uid="{ACE41FEA-7A94-46DC-B659-669B225ED5E9}"/>
    <cellStyle name="Normal 2 2 4 4 2 2 2 5" xfId="24484" xr:uid="{9F668EAD-C5B0-456E-AA31-52D47F1B792B}"/>
    <cellStyle name="Normal 2 2 4 4 2 2 2 6" xfId="14020" xr:uid="{305B5EA5-3A66-4B96-B550-3D5C23E60A2A}"/>
    <cellStyle name="Normal 2 2 4 4 2 2 3" xfId="4719" xr:uid="{8DCB2A07-8AC3-446C-BE3A-426DC51AC54C}"/>
    <cellStyle name="Normal 2 2 4 4 2 2 3 2" xfId="9427" xr:uid="{F7B48841-5588-489C-873B-AE8E86BC265A}"/>
    <cellStyle name="Normal 2 2 4 4 2 2 3 2 2" xfId="29358" xr:uid="{B3C0AD26-46BB-4E7C-872A-CF16BBA58042}"/>
    <cellStyle name="Normal 2 2 4 4 2 2 3 2 3" xfId="19760" xr:uid="{2DF98E15-9CAD-492A-907D-3859927B54B2}"/>
    <cellStyle name="Normal 2 2 4 4 2 2 3 3" xfId="12213" xr:uid="{4220C636-F1D6-40BF-8A3B-E3ED2066E01C}"/>
    <cellStyle name="Normal 2 2 4 4 2 2 3 3 2" xfId="22593" xr:uid="{7275F33B-9765-4914-98F6-4B82CED3C5E6}"/>
    <cellStyle name="Normal 2 2 4 4 2 2 3 4" xfId="23864" xr:uid="{5FB8868E-783E-4C96-82F2-ABF2452AAA8D}"/>
    <cellStyle name="Normal 2 2 4 4 2 2 3 5" xfId="16927" xr:uid="{E20D03B6-3895-41C3-813F-6330EEBBDBD0}"/>
    <cellStyle name="Normal 2 2 4 4 2 2 4" xfId="5599" xr:uid="{65D7EC8B-9AA0-4AAC-8AFB-F8E5A130295D}"/>
    <cellStyle name="Normal 2 2 4 4 2 2 4 2" xfId="28598" xr:uid="{91A46FCE-E850-4311-B52B-1C6DBB975BE3}"/>
    <cellStyle name="Normal 2 2 4 4 2 2 4 3" xfId="14702" xr:uid="{6B5E86E9-5935-4E58-8B3D-CC72CDB22A55}"/>
    <cellStyle name="Normal 2 2 4 4 2 2 5" xfId="7216" xr:uid="{32EA6D56-A77E-48E2-8066-060B08F2C513}"/>
    <cellStyle name="Normal 2 2 4 4 2 2 5 2" xfId="17535" xr:uid="{5523F07B-DB72-4026-AEB9-AE9AEDB26B36}"/>
    <cellStyle name="Normal 2 2 4 4 2 2 6" xfId="9988" xr:uid="{FC21D7EE-3B37-46E0-AFCB-FAF88A833BC2}"/>
    <cellStyle name="Normal 2 2 4 4 2 2 6 2" xfId="20368" xr:uid="{5722D1E3-539E-4A5E-9114-9E6D719569A8}"/>
    <cellStyle name="Normal 2 2 4 4 2 2 7" xfId="24884" xr:uid="{E5D244F7-3B1A-4AC9-A464-4D182DAB84EB}"/>
    <cellStyle name="Normal 2 2 4 4 2 2 8" xfId="13471" xr:uid="{BB27E089-76E2-4B3D-A9E5-FAC37D4636EB}"/>
    <cellStyle name="Normal 2 2 4 4 2 3" xfId="1986" xr:uid="{00000000-0005-0000-0000-000043040000}"/>
    <cellStyle name="Normal 2 2 4 4 2 3 2" xfId="4885" xr:uid="{8E7119FB-49B1-44FC-B7F0-801E97648E9A}"/>
    <cellStyle name="Normal 2 2 4 4 2 3 2 2" xfId="9559" xr:uid="{F9E9383B-7691-4C14-8BBE-804271B77E95}"/>
    <cellStyle name="Normal 2 2 4 4 2 3 2 2 2" xfId="29472" xr:uid="{0DD8C873-9849-42BB-A5B9-C517BFA1AA8F}"/>
    <cellStyle name="Normal 2 2 4 4 2 3 2 2 3" xfId="19926" xr:uid="{77023DF8-30D9-4AAB-97DF-4113BC09D018}"/>
    <cellStyle name="Normal 2 2 4 4 2 3 2 3" xfId="12379" xr:uid="{4D557DFA-453E-4FFD-AE75-E6D02C878F7C}"/>
    <cellStyle name="Normal 2 2 4 4 2 3 2 3 2" xfId="22759" xr:uid="{A602F3BF-29E6-45CE-9890-2B252A38E0D1}"/>
    <cellStyle name="Normal 2 2 4 4 2 3 2 4" xfId="25968" xr:uid="{38ACA03E-F1FA-4A04-91E1-B28C0277CC00}"/>
    <cellStyle name="Normal 2 2 4 4 2 3 2 5" xfId="17093" xr:uid="{25BA4ADE-8E02-4F71-B8E4-3589376CDEED}"/>
    <cellStyle name="Normal 2 2 4 4 2 3 3" xfId="6612" xr:uid="{13C4CBD1-B90B-4A23-AF5F-9CE9FF07F624}"/>
    <cellStyle name="Normal 2 2 4 4 2 3 3 2" xfId="28794" xr:uid="{BE50F480-6B00-41BA-A10A-9F15135AF538}"/>
    <cellStyle name="Normal 2 2 4 4 2 3 3 3" xfId="16113" xr:uid="{F9FE6F19-5F2E-4515-B998-A31A2DAAF5A8}"/>
    <cellStyle name="Normal 2 2 4 4 2 3 4" xfId="8624" xr:uid="{7984D61D-1BE9-4A2F-AB0D-18F5D990C346}"/>
    <cellStyle name="Normal 2 2 4 4 2 3 4 2" xfId="18946" xr:uid="{55036F37-59A3-4A0E-9FD1-C8A60B5D8521}"/>
    <cellStyle name="Normal 2 2 4 4 2 3 5" xfId="11399" xr:uid="{D2CDBEE6-77E1-4BBF-B383-19EC59DF516A}"/>
    <cellStyle name="Normal 2 2 4 4 2 3 5 2" xfId="21779" xr:uid="{E929E661-F91A-4223-B7D3-C2E5138E10A8}"/>
    <cellStyle name="Normal 2 2 4 4 2 3 6" xfId="23633" xr:uid="{02BA5631-80E5-4D7E-A2B7-272BC5987094}"/>
    <cellStyle name="Normal 2 2 4 4 2 3 7" xfId="14021" xr:uid="{8FAB1A83-9629-4DEE-BCB2-22F9A9BCFC5C}"/>
    <cellStyle name="Normal 2 2 4 4 2 4" xfId="1984" xr:uid="{00000000-0005-0000-0000-000044040000}"/>
    <cellStyle name="Normal 2 2 4 4 2 4 2" xfId="6610" xr:uid="{ACE4C5BF-9556-4310-A11F-AB9619977C46}"/>
    <cellStyle name="Normal 2 2 4 4 2 4 2 2" xfId="26236" xr:uid="{CBF9F5DC-895B-4357-9B5B-4737B8F7B4AF}"/>
    <cellStyle name="Normal 2 2 4 4 2 4 2 3" xfId="16111" xr:uid="{462E5F08-43BE-4121-A9EC-3F2230DAF0DD}"/>
    <cellStyle name="Normal 2 2 4 4 2 4 3" xfId="8622" xr:uid="{3E12BA97-A1F3-43AC-8B1C-3638D68AB41F}"/>
    <cellStyle name="Normal 2 2 4 4 2 4 3 2" xfId="18944" xr:uid="{455A370C-63F9-488A-998E-BDA24C388EB4}"/>
    <cellStyle name="Normal 2 2 4 4 2 4 4" xfId="11397" xr:uid="{470528A7-A5DF-4C98-9C4C-D86D4CE521A6}"/>
    <cellStyle name="Normal 2 2 4 4 2 4 4 2" xfId="21777" xr:uid="{412602FB-7CCB-43FF-BE38-E9757B2E77CE}"/>
    <cellStyle name="Normal 2 2 4 4 2 4 5" xfId="25580" xr:uid="{5EF3FE51-7CA4-4B94-A1F3-96C11001C948}"/>
    <cellStyle name="Normal 2 2 4 4 2 4 6" xfId="14019" xr:uid="{55553F18-EAA3-4492-A1CA-113517F75173}"/>
    <cellStyle name="Normal 2 2 4 4 2 5" xfId="3586" xr:uid="{00000000-0005-0000-0000-0000E4030000}"/>
    <cellStyle name="Normal 2 2 4 4 2 5 2" xfId="6261" xr:uid="{5CE9563A-A9D9-445B-AF49-86C3277F544E}"/>
    <cellStyle name="Normal 2 2 4 4 2 5 2 2" xfId="28686" xr:uid="{856BEB6B-4311-4A07-B5D1-4B4E747E035B}"/>
    <cellStyle name="Normal 2 2 4 4 2 5 2 3" xfId="15602" xr:uid="{B9E22490-307A-46B9-9ED6-50CDEF1230A1}"/>
    <cellStyle name="Normal 2 2 4 4 2 5 3" xfId="8114" xr:uid="{C7E58B1E-B815-4FBC-9039-A3103DA27218}"/>
    <cellStyle name="Normal 2 2 4 4 2 5 3 2" xfId="18435" xr:uid="{9AFA8DBE-B78B-4306-AFB5-197F6ED2A30C}"/>
    <cellStyle name="Normal 2 2 4 4 2 5 4" xfId="10888" xr:uid="{1D70EB7B-175C-4A04-9394-3E14B7214BF9}"/>
    <cellStyle name="Normal 2 2 4 4 2 5 4 2" xfId="21268" xr:uid="{ADC8980B-2478-4495-880D-67DBA0F77ECC}"/>
    <cellStyle name="Normal 2 2 4 4 2 5 5" xfId="23235" xr:uid="{06CD76EB-5D30-4BEA-BDC0-60A30C8B3B00}"/>
    <cellStyle name="Normal 2 2 4 4 2 5 6" xfId="13318" xr:uid="{EEB7E8CE-E046-466D-B026-E3811CD55C48}"/>
    <cellStyle name="Normal 2 2 4 4 2 6" xfId="3305" xr:uid="{00000000-0005-0000-0000-0000DF030000}"/>
    <cellStyle name="Normal 2 2 4 4 2 6 2" xfId="7823" xr:uid="{4C320234-D546-4B2A-9F02-6F9E90EA918F}"/>
    <cellStyle name="Normal 2 2 4 4 2 6 2 2" xfId="18144" xr:uid="{A88640AE-F830-495A-8A41-AFA6DAE47866}"/>
    <cellStyle name="Normal 2 2 4 4 2 6 3" xfId="10597" xr:uid="{58A86350-75C6-4447-8DC9-BC76FC57B43D}"/>
    <cellStyle name="Normal 2 2 4 4 2 6 3 2" xfId="20977" xr:uid="{F9EF5128-6C00-4EAE-BD48-1F962B8AF866}"/>
    <cellStyle name="Normal 2 2 4 4 2 6 4" xfId="23564" xr:uid="{62757DA7-D044-4FA5-88E3-73F8CBB0580A}"/>
    <cellStyle name="Normal 2 2 4 4 2 6 5" xfId="15311" xr:uid="{AF2509B0-AA5E-405F-82B7-8D7F42F57AFC}"/>
    <cellStyle name="Normal 2 2 4 4 2 7" xfId="4271" xr:uid="{31ABE512-EE98-4B46-9727-D31397A5A84B}"/>
    <cellStyle name="Normal 2 2 4 4 2 7 2" xfId="9045" xr:uid="{A8DCEE1C-4A2C-426B-B1A3-F306461F7DD9}"/>
    <cellStyle name="Normal 2 2 4 4 2 7 2 2" xfId="19369" xr:uid="{48B94D8F-2B0C-4EC5-9D43-F9C8E62BC5DF}"/>
    <cellStyle name="Normal 2 2 4 4 2 7 3" xfId="11822" xr:uid="{8B246CAA-5977-4FE1-AECF-441BE435264A}"/>
    <cellStyle name="Normal 2 2 4 4 2 7 3 2" xfId="22202" xr:uid="{4998BC02-D5D8-41F7-8256-0DBB3AE12E88}"/>
    <cellStyle name="Normal 2 2 4 4 2 7 4" xfId="16536" xr:uid="{936A3953-2D00-4D5F-B9B0-7501D7ACB3D8}"/>
    <cellStyle name="Normal 2 2 4 4 2 8" xfId="5598" xr:uid="{AA26F011-4C61-4C45-AB7D-3F0F730AB301}"/>
    <cellStyle name="Normal 2 2 4 4 2 8 2" xfId="14701" xr:uid="{AD967B91-A837-4040-96C4-77DBBCB95E66}"/>
    <cellStyle name="Normal 2 2 4 4 2 9" xfId="7215" xr:uid="{C00298C5-B431-4369-9A08-36818C367202}"/>
    <cellStyle name="Normal 2 2 4 4 2 9 2" xfId="17534" xr:uid="{2E33760D-4B5B-4676-AE40-45CC4CF5B216}"/>
    <cellStyle name="Normal 2 2 4 4 3" xfId="1179" xr:uid="{00000000-0005-0000-0000-000045040000}"/>
    <cellStyle name="Normal 2 2 4 4 3 2" xfId="1987" xr:uid="{00000000-0005-0000-0000-000046040000}"/>
    <cellStyle name="Normal 2 2 4 4 3 2 2" xfId="6613" xr:uid="{8DD58514-F426-4232-8962-EA9E58AA3BB6}"/>
    <cellStyle name="Normal 2 2 4 4 3 2 2 2" xfId="23054" xr:uid="{BD420B3C-45DB-42B1-868F-E9571F93DE9D}"/>
    <cellStyle name="Normal 2 2 4 4 3 2 2 3" xfId="28776" xr:uid="{8E6A1B82-628D-4811-8991-95A77A87CDB5}"/>
    <cellStyle name="Normal 2 2 4 4 3 2 2 4" xfId="16114" xr:uid="{93A0F0FA-7DBC-4950-BAE0-8D0F5C310951}"/>
    <cellStyle name="Normal 2 2 4 4 3 2 3" xfId="8625" xr:uid="{16ECEDFB-9D37-4B2B-90FF-A9389E09A6B6}"/>
    <cellStyle name="Normal 2 2 4 4 3 2 3 2" xfId="29125" xr:uid="{D16891B3-47DB-42AF-A75F-E0BB2E93E873}"/>
    <cellStyle name="Normal 2 2 4 4 3 2 3 3" xfId="18947" xr:uid="{93832626-8473-479B-961D-057083EBD481}"/>
    <cellStyle name="Normal 2 2 4 4 3 2 4" xfId="11400" xr:uid="{66E39D86-C3AD-473D-9DDD-882FF53DDA9A}"/>
    <cellStyle name="Normal 2 2 4 4 3 2 4 2" xfId="21780" xr:uid="{9F6A421A-3034-4E50-BD8E-01DF1AD7A60F}"/>
    <cellStyle name="Normal 2 2 4 4 3 2 5" xfId="25646" xr:uid="{783C4AA1-488A-4585-AEF1-8F6E22081B93}"/>
    <cellStyle name="Normal 2 2 4 4 3 2 6" xfId="14022" xr:uid="{01A28002-D71B-4DEF-9314-F288B5BDAC71}"/>
    <cellStyle name="Normal 2 2 4 4 3 3" xfId="3667" xr:uid="{00000000-0005-0000-0000-0000E7030000}"/>
    <cellStyle name="Normal 2 2 4 4 3 3 2" xfId="6326" xr:uid="{15FAB47F-6BA2-46C5-BC2C-01CB59E80E7D}"/>
    <cellStyle name="Normal 2 2 4 4 3 3 2 2" xfId="26649" xr:uid="{C0047874-B27C-4584-88CF-A4286CA7F7A9}"/>
    <cellStyle name="Normal 2 2 4 4 3 3 2 3" xfId="15710" xr:uid="{68FA512A-196E-4924-9A2C-82B7FB6804E9}"/>
    <cellStyle name="Normal 2 2 4 4 3 3 3" xfId="8222" xr:uid="{1C05411D-092E-4D18-B8B4-8D691E5B516C}"/>
    <cellStyle name="Normal 2 2 4 4 3 3 3 2" xfId="18543" xr:uid="{E79DBEF0-B092-4AB1-85CC-178AE77F68E9}"/>
    <cellStyle name="Normal 2 2 4 4 3 3 4" xfId="10996" xr:uid="{EE09E455-72DD-406B-94D5-64B98975A712}"/>
    <cellStyle name="Normal 2 2 4 4 3 3 4 2" xfId="21376" xr:uid="{3B9FE825-7000-4EA6-A5F4-51E0C193E070}"/>
    <cellStyle name="Normal 2 2 4 4 3 3 5" xfId="23026" xr:uid="{749BF3E5-B49E-4B3A-8909-85B597045698}"/>
    <cellStyle name="Normal 2 2 4 4 3 3 6" xfId="13470" xr:uid="{A65ADC39-08CB-4EC2-9740-755BD98D3D59}"/>
    <cellStyle name="Normal 2 2 4 4 3 4" xfId="4585" xr:uid="{BDEFAB20-D4EE-462F-A56A-CE0C309258F2}"/>
    <cellStyle name="Normal 2 2 4 4 3 4 2" xfId="9301" xr:uid="{D1BD884D-BE9F-4570-9620-ABC8BE0D911A}"/>
    <cellStyle name="Normal 2 2 4 4 3 4 2 2" xfId="29277" xr:uid="{3668A9BB-A0F2-4CCF-BDF1-23DBE09ABBB1}"/>
    <cellStyle name="Normal 2 2 4 4 3 4 2 3" xfId="19625" xr:uid="{AA6B299F-1DCB-4638-B024-E376345E8408}"/>
    <cellStyle name="Normal 2 2 4 4 3 4 3" xfId="12078" xr:uid="{112E0AA1-E01E-4644-9A49-7914F75CD77B}"/>
    <cellStyle name="Normal 2 2 4 4 3 4 3 2" xfId="22458" xr:uid="{149F31AE-A721-4A6F-8D88-AA73ADBA8F3C}"/>
    <cellStyle name="Normal 2 2 4 4 3 4 4" xfId="25551" xr:uid="{501B2936-8744-4509-B416-22955FB05369}"/>
    <cellStyle name="Normal 2 2 4 4 3 4 5" xfId="16792" xr:uid="{9B2D0784-4647-46F2-93FC-7564DA269FB5}"/>
    <cellStyle name="Normal 2 2 4 4 3 5" xfId="5600" xr:uid="{76B69298-CDF0-4591-AC01-DF39DFED92BA}"/>
    <cellStyle name="Normal 2 2 4 4 3 5 2" xfId="26882" xr:uid="{F7616C5A-80C2-464F-BD81-2A6476B8BB30}"/>
    <cellStyle name="Normal 2 2 4 4 3 5 3" xfId="14703" xr:uid="{0043CAF2-7122-47DA-A97E-5E653C3F104A}"/>
    <cellStyle name="Normal 2 2 4 4 3 6" xfId="7217" xr:uid="{A647A245-4336-46BD-AB03-BA01EEC8F35E}"/>
    <cellStyle name="Normal 2 2 4 4 3 6 2" xfId="17536" xr:uid="{6AA0BA93-1A20-4BAE-8F82-71A5309F91CB}"/>
    <cellStyle name="Normal 2 2 4 4 3 7" xfId="9989" xr:uid="{A670414C-BBD2-422D-A7E0-E105769F917F}"/>
    <cellStyle name="Normal 2 2 4 4 3 7 2" xfId="20369" xr:uid="{6E5F145A-C24E-46D9-9759-03C9445C87E8}"/>
    <cellStyle name="Normal 2 2 4 4 3 8" xfId="24508" xr:uid="{BBADCB6E-4900-4E83-B671-E3AE0FB20C78}"/>
    <cellStyle name="Normal 2 2 4 4 3 9" xfId="13029" xr:uid="{534D9AC5-A5FC-4E86-81D9-A0473E8EB25E}"/>
    <cellStyle name="Normal 2 2 4 4 4" xfId="1988" xr:uid="{00000000-0005-0000-0000-000047040000}"/>
    <cellStyle name="Normal 2 2 4 4 4 2" xfId="4886" xr:uid="{090B311A-E709-447D-8417-BF52E1BE51B0}"/>
    <cellStyle name="Normal 2 2 4 4 4 2 2" xfId="9560" xr:uid="{D273363F-B672-40ED-86B8-82A43344B3A7}"/>
    <cellStyle name="Normal 2 2 4 4 4 2 2 2" xfId="29473" xr:uid="{FB8DD62D-474E-4914-91C8-F157151B4E02}"/>
    <cellStyle name="Normal 2 2 4 4 4 2 2 3" xfId="19927" xr:uid="{7D827279-EA8A-40C5-BCBD-AA4DACA53402}"/>
    <cellStyle name="Normal 2 2 4 4 4 2 3" xfId="12380" xr:uid="{40F64CEE-7C44-4135-8327-A63031C3ACE3}"/>
    <cellStyle name="Normal 2 2 4 4 4 2 3 2" xfId="22760" xr:uid="{45110042-C033-414C-A982-1DAE5BCF848B}"/>
    <cellStyle name="Normal 2 2 4 4 4 2 4" xfId="23856" xr:uid="{8662846F-6CC6-452D-8543-1D1BC1B50EF7}"/>
    <cellStyle name="Normal 2 2 4 4 4 2 5" xfId="17094" xr:uid="{73DEDCA1-AC03-4575-A1E2-FA58A1023226}"/>
    <cellStyle name="Normal 2 2 4 4 4 3" xfId="5601" xr:uid="{065DB2FD-0237-4C30-8E1F-B2891C678B63}"/>
    <cellStyle name="Normal 2 2 4 4 4 3 2" xfId="27599" xr:uid="{F81832A7-53F1-4375-A007-2573E0D14296}"/>
    <cellStyle name="Normal 2 2 4 4 4 3 3" xfId="14704" xr:uid="{44A568BD-EB22-4A56-AAF5-F8F0C2F4EBAB}"/>
    <cellStyle name="Normal 2 2 4 4 4 4" xfId="7218" xr:uid="{A703A34E-97FE-4E9C-A52D-293454FF355D}"/>
    <cellStyle name="Normal 2 2 4 4 4 4 2" xfId="17537" xr:uid="{92981CE5-A9E4-4F99-A1EF-7C03B7B5B672}"/>
    <cellStyle name="Normal 2 2 4 4 4 5" xfId="9990" xr:uid="{83B34E90-CAC6-4C05-9275-9B7D92B8C88B}"/>
    <cellStyle name="Normal 2 2 4 4 4 5 2" xfId="20370" xr:uid="{DC1D50DA-365C-4889-AF6D-7631F4DC12A2}"/>
    <cellStyle name="Normal 2 2 4 4 4 6" xfId="24075" xr:uid="{66D81659-AD79-4FC1-AB07-B7F122C5DADF}"/>
    <cellStyle name="Normal 2 2 4 4 4 7" xfId="14023" xr:uid="{DE3E91CC-2854-4FE3-BC87-324F95B98F97}"/>
    <cellStyle name="Normal 2 2 4 4 5" xfId="1688" xr:uid="{00000000-0005-0000-0000-000048040000}"/>
    <cellStyle name="Normal 2 2 4 4 5 2" xfId="6469" xr:uid="{623E3378-52D7-48CE-AE8A-E278969CA65F}"/>
    <cellStyle name="Normal 2 2 4 4 5 2 2" xfId="24479" xr:uid="{931A1177-426D-416C-AF82-7B76A261CFAD}"/>
    <cellStyle name="Normal 2 2 4 4 5 2 3" xfId="26336" xr:uid="{2373C47B-C734-44D4-BCDE-48E0224F249B}"/>
    <cellStyle name="Normal 2 2 4 4 5 2 4" xfId="15878" xr:uid="{48864E23-2B70-4009-AB4B-E347B75C2151}"/>
    <cellStyle name="Normal 2 2 4 4 5 3" xfId="8390" xr:uid="{2391611B-ABC8-4FC7-8F29-46829FC818E8}"/>
    <cellStyle name="Normal 2 2 4 4 5 3 2" xfId="28842" xr:uid="{279D1F37-2955-4707-83EE-4C970BF6E5C3}"/>
    <cellStyle name="Normal 2 2 4 4 5 3 3" xfId="18711" xr:uid="{86907952-30F9-4DAD-9A55-378E8120822E}"/>
    <cellStyle name="Normal 2 2 4 4 5 4" xfId="11164" xr:uid="{75E24540-471A-48E7-98D7-B8EC7BA2C9F3}"/>
    <cellStyle name="Normal 2 2 4 4 5 4 2" xfId="21544" xr:uid="{C9BC8876-C42D-455B-96BB-79F980E4C046}"/>
    <cellStyle name="Normal 2 2 4 4 5 5" xfId="23507" xr:uid="{83BFC55C-3997-4175-A11B-B9D175D47571}"/>
    <cellStyle name="Normal 2 2 4 4 5 6" xfId="13727" xr:uid="{461EC64C-FE54-4243-8D7A-7F87F66FFEF3}"/>
    <cellStyle name="Normal 2 2 4 4 6" xfId="3431" xr:uid="{00000000-0005-0000-0000-0000EA030000}"/>
    <cellStyle name="Normal 2 2 4 4 6 2" xfId="6128" xr:uid="{B3A52AA3-079F-49E2-8006-781FC855CDE4}"/>
    <cellStyle name="Normal 2 2 4 4 6 2 2" xfId="27367" xr:uid="{0BCF0315-BDE9-41BA-921F-31928E1C046B}"/>
    <cellStyle name="Normal 2 2 4 4 6 2 3" xfId="15439" xr:uid="{ADF7F0CD-A724-431F-90A2-F3C44B6240F5}"/>
    <cellStyle name="Normal 2 2 4 4 6 3" xfId="7951" xr:uid="{7CC8D952-EF2F-450F-9640-AC1C7604FDC4}"/>
    <cellStyle name="Normal 2 2 4 4 6 3 2" xfId="18272" xr:uid="{515AFC36-35E1-4D64-B2DC-DDD2F570933A}"/>
    <cellStyle name="Normal 2 2 4 4 6 4" xfId="10725" xr:uid="{AB0F6E45-4BF1-4F1B-A016-1353E5530BEC}"/>
    <cellStyle name="Normal 2 2 4 4 6 4 2" xfId="21105" xr:uid="{FED12E70-7E09-4C25-9396-5FE1AB2F510B}"/>
    <cellStyle name="Normal 2 2 4 4 6 5" xfId="24003" xr:uid="{E16E836A-2216-40F7-90F0-E7BC3F41E440}"/>
    <cellStyle name="Normal 2 2 4 4 6 6" xfId="13155" xr:uid="{8B033715-2775-4514-BC0F-692F28F7CD19}"/>
    <cellStyle name="Normal 2 2 4 4 7" xfId="3214" xr:uid="{00000000-0005-0000-0000-0000DE030000}"/>
    <cellStyle name="Normal 2 2 4 4 7 2" xfId="7708" xr:uid="{DCA54927-C53E-4DA0-BC48-A5A3AD563475}"/>
    <cellStyle name="Normal 2 2 4 4 7 2 2" xfId="18028" xr:uid="{9ABC5FA7-C898-4671-B904-7E340BA326FF}"/>
    <cellStyle name="Normal 2 2 4 4 7 3" xfId="10481" xr:uid="{0EA60E53-30C0-4C6A-936F-9A4662FDBF0B}"/>
    <cellStyle name="Normal 2 2 4 4 7 3 2" xfId="20861" xr:uid="{151E7C0D-9E24-4C47-9763-DD0823D9760A}"/>
    <cellStyle name="Normal 2 2 4 4 7 4" xfId="24572" xr:uid="{CBE4E03F-8FDF-4CF1-9DC1-4A2B76368DAB}"/>
    <cellStyle name="Normal 2 2 4 4 7 5" xfId="15195" xr:uid="{0BC72BB5-7B05-49C0-892F-6562C3FB4D77}"/>
    <cellStyle name="Normal 2 2 4 4 8" xfId="4358" xr:uid="{F1DE6CEA-44FD-4999-B7D1-DF9A5CA5EC7C}"/>
    <cellStyle name="Normal 2 2 4 4 8 2" xfId="9132" xr:uid="{9D312410-A5E6-4A45-9CEB-5B5B6F7719D0}"/>
    <cellStyle name="Normal 2 2 4 4 8 2 2" xfId="19456" xr:uid="{0210A762-E603-43CF-92B2-7331DD8C0427}"/>
    <cellStyle name="Normal 2 2 4 4 8 3" xfId="11909" xr:uid="{17530F06-B7CA-4B94-A6CA-7E31D0B76E51}"/>
    <cellStyle name="Normal 2 2 4 4 8 3 2" xfId="22289" xr:uid="{913F3268-2332-4B50-966F-A238FC905BDA}"/>
    <cellStyle name="Normal 2 2 4 4 8 4" xfId="16623" xr:uid="{DB7571FD-E365-443C-BDE5-7A5FB5D06F9C}"/>
    <cellStyle name="Normal 2 2 4 4 9" xfId="5597" xr:uid="{3848C435-D308-4220-A267-549BC5CD0FF8}"/>
    <cellStyle name="Normal 2 2 4 4 9 2" xfId="14700" xr:uid="{1A1057A0-D4B4-43DF-ACB5-3E67EB2A0880}"/>
    <cellStyle name="Normal 2 2 4 5" xfId="502" xr:uid="{00000000-0005-0000-0000-000049040000}"/>
    <cellStyle name="Normal 2 2 4 5 10" xfId="9991" xr:uid="{24F1D593-551C-4F91-8D8B-0B906A3F58BC}"/>
    <cellStyle name="Normal 2 2 4 5 10 2" xfId="20371" xr:uid="{E660B9AF-0EF9-41A9-8B6D-AE92E456A24F}"/>
    <cellStyle name="Normal 2 2 4 5 11" xfId="24020" xr:uid="{3AEC06A6-1449-4DD0-9F4D-F4E4094218C1}"/>
    <cellStyle name="Normal 2 2 4 5 12" xfId="12872" xr:uid="{AB5048F7-60FB-4C88-8821-78EFEDC7B1AB}"/>
    <cellStyle name="Normal 2 2 4 5 2" xfId="503" xr:uid="{00000000-0005-0000-0000-00004A040000}"/>
    <cellStyle name="Normal 2 2 4 5 2 2" xfId="1182" xr:uid="{00000000-0005-0000-0000-00004B040000}"/>
    <cellStyle name="Normal 2 2 4 5 2 2 2" xfId="5604" xr:uid="{5E21CCFD-06DF-4EB5-BCF1-1A6E308F70AF}"/>
    <cellStyle name="Normal 2 2 4 5 2 2 2 2" xfId="23138" xr:uid="{2431E511-8294-424C-A2CE-649CD86ADE75}"/>
    <cellStyle name="Normal 2 2 4 5 2 2 2 3" xfId="27303" xr:uid="{7F647F7A-8BEE-4047-AE3F-16E6B37299F0}"/>
    <cellStyle name="Normal 2 2 4 5 2 2 2 4" xfId="14707" xr:uid="{026708F7-7456-423C-BD1D-F9219E37D83E}"/>
    <cellStyle name="Normal 2 2 4 5 2 2 3" xfId="7221" xr:uid="{A5FEED15-CD87-4A1F-87B7-8724E7BFF9E0}"/>
    <cellStyle name="Normal 2 2 4 5 2 2 3 2" xfId="27841" xr:uid="{470E3B40-D6EA-4F17-99BE-B9A80A5B5B92}"/>
    <cellStyle name="Normal 2 2 4 5 2 2 3 3" xfId="27474" xr:uid="{3DA52D1E-2E27-4F0C-97AD-F8C0A0F67E42}"/>
    <cellStyle name="Normal 2 2 4 5 2 2 3 4" xfId="17540" xr:uid="{72F36B7B-3E07-417E-954D-C6F60FEB5119}"/>
    <cellStyle name="Normal 2 2 4 5 2 2 4" xfId="9993" xr:uid="{CEE4CF1A-555D-40B7-BCCA-AC53048C0AE5}"/>
    <cellStyle name="Normal 2 2 4 5 2 2 4 2" xfId="29640" xr:uid="{FFC47CAB-DD3A-42A0-96DC-900F03FDDC69}"/>
    <cellStyle name="Normal 2 2 4 5 2 2 4 3" xfId="20373" xr:uid="{0C35665A-92D7-4E04-869C-F5B5DFC45EEB}"/>
    <cellStyle name="Normal 2 2 4 5 2 2 5" xfId="25090" xr:uid="{5F3C9391-3568-425D-9511-77E805C10447}"/>
    <cellStyle name="Normal 2 2 4 5 2 2 6" xfId="14024" xr:uid="{011BEF0F-03D5-48DD-A71B-A7F37B4C698A}"/>
    <cellStyle name="Normal 2 2 4 5 2 3" xfId="3668" xr:uid="{00000000-0005-0000-0000-0000EE030000}"/>
    <cellStyle name="Normal 2 2 4 5 2 3 2" xfId="6327" xr:uid="{0DBCDE77-A9F8-4D44-A5EE-14D086B89885}"/>
    <cellStyle name="Normal 2 2 4 5 2 3 2 2" xfId="28143" xr:uid="{1AD48E94-50E1-4AE5-A307-82BE7C48343E}"/>
    <cellStyle name="Normal 2 2 4 5 2 3 2 3" xfId="15711" xr:uid="{B714421E-02CD-4EF2-A963-94DCB3CAF6A6}"/>
    <cellStyle name="Normal 2 2 4 5 2 3 3" xfId="8223" xr:uid="{388B47B2-B3D4-464B-AFE3-50924BB0703F}"/>
    <cellStyle name="Normal 2 2 4 5 2 3 3 2" xfId="18544" xr:uid="{6251F0DB-B0E5-4FF7-B6D7-60816D0DFD4C}"/>
    <cellStyle name="Normal 2 2 4 5 2 3 4" xfId="10997" xr:uid="{A317174F-4134-4393-92F5-1DD0686A92F5}"/>
    <cellStyle name="Normal 2 2 4 5 2 3 4 2" xfId="21377" xr:uid="{4EF07868-CC8E-4273-B126-5A139FF9B7F7}"/>
    <cellStyle name="Normal 2 2 4 5 2 3 5" xfId="23742" xr:uid="{DEE6D962-8AD7-42E8-9D6C-0238C7617DCD}"/>
    <cellStyle name="Normal 2 2 4 5 2 3 6" xfId="13472" xr:uid="{DFEDB3B2-8252-4F78-87D0-78B322C4A571}"/>
    <cellStyle name="Normal 2 2 4 5 2 4" xfId="4586" xr:uid="{3061D875-0262-4070-B33D-644E9D89DC10}"/>
    <cellStyle name="Normal 2 2 4 5 2 4 2" xfId="9302" xr:uid="{A03F964A-739B-47A7-9874-8A7154DE96F7}"/>
    <cellStyle name="Normal 2 2 4 5 2 4 2 2" xfId="29278" xr:uid="{243CF6BF-B52B-44FD-8778-84E8B00A20D9}"/>
    <cellStyle name="Normal 2 2 4 5 2 4 2 3" xfId="19626" xr:uid="{7027511D-50EF-41B9-849D-ED064CF606F6}"/>
    <cellStyle name="Normal 2 2 4 5 2 4 3" xfId="12079" xr:uid="{BFA20C4A-D63C-46E8-9EC2-0317F86A9072}"/>
    <cellStyle name="Normal 2 2 4 5 2 4 3 2" xfId="22459" xr:uid="{7BF4D695-1A44-4476-AC95-556C5FD35E81}"/>
    <cellStyle name="Normal 2 2 4 5 2 4 4" xfId="23560" xr:uid="{B737208A-0D03-4146-8434-94CB6380D4F2}"/>
    <cellStyle name="Normal 2 2 4 5 2 4 5" xfId="16793" xr:uid="{9E9E7EAF-B44E-4C0D-82C8-680C78140F1D}"/>
    <cellStyle name="Normal 2 2 4 5 2 5" xfId="5603" xr:uid="{9A276C76-2759-4FDF-A9DD-415E56EB5860}"/>
    <cellStyle name="Normal 2 2 4 5 2 5 2" xfId="28202" xr:uid="{F4DAC11B-3757-4E85-9DD7-B2A46AD68C37}"/>
    <cellStyle name="Normal 2 2 4 5 2 5 3" xfId="14706" xr:uid="{BE7289D5-8E68-498A-90C2-A6CD2340E142}"/>
    <cellStyle name="Normal 2 2 4 5 2 6" xfId="7220" xr:uid="{549A9F14-BCB2-49C4-A231-F69058EA20F2}"/>
    <cellStyle name="Normal 2 2 4 5 2 6 2" xfId="17539" xr:uid="{B59DD44B-80F9-4520-90A6-B648D16F98B3}"/>
    <cellStyle name="Normal 2 2 4 5 2 7" xfId="9992" xr:uid="{7B5A07D2-6215-4B47-A25D-72592BBE68E1}"/>
    <cellStyle name="Normal 2 2 4 5 2 7 2" xfId="20372" xr:uid="{9CB46C55-606F-456F-896E-3C191BEE7BF0}"/>
    <cellStyle name="Normal 2 2 4 5 2 8" xfId="23823" xr:uid="{9566607D-44A0-4F61-9197-6F3435575468}"/>
    <cellStyle name="Normal 2 2 4 5 2 9" xfId="13030" xr:uid="{534B055D-397F-468D-A764-BC167AC8E51F}"/>
    <cellStyle name="Normal 2 2 4 5 3" xfId="1181" xr:uid="{00000000-0005-0000-0000-00004C040000}"/>
    <cellStyle name="Normal 2 2 4 5 3 2" xfId="4887" xr:uid="{2795CD16-F256-41C2-B147-EF274EEBBB9C}"/>
    <cellStyle name="Normal 2 2 4 5 3 2 2" xfId="9561" xr:uid="{AA21FA11-34CF-4DDB-A25C-BC440DDE302E}"/>
    <cellStyle name="Normal 2 2 4 5 3 2 2 2" xfId="29474" xr:uid="{E21AE2C7-0F4A-4642-A369-DC3B06F4C8E1}"/>
    <cellStyle name="Normal 2 2 4 5 3 2 2 3" xfId="19928" xr:uid="{2BB0849B-4F97-431E-B224-6C8FCBB3B6A7}"/>
    <cellStyle name="Normal 2 2 4 5 3 2 3" xfId="12381" xr:uid="{11E9F7B1-DE4A-41D2-8023-00997D8F4DC3}"/>
    <cellStyle name="Normal 2 2 4 5 3 2 3 2" xfId="22761" xr:uid="{1D17FC0D-95B6-490C-AAEE-B7DEF593DAE2}"/>
    <cellStyle name="Normal 2 2 4 5 3 2 4" xfId="25689" xr:uid="{FF9840CA-67DC-4C8D-A91C-988504972184}"/>
    <cellStyle name="Normal 2 2 4 5 3 2 5" xfId="17095" xr:uid="{1173E006-5A0D-4ADC-A3DE-A5AD41463AF7}"/>
    <cellStyle name="Normal 2 2 4 5 3 3" xfId="5605" xr:uid="{330550F7-3231-49CB-8C41-7B679A28FE69}"/>
    <cellStyle name="Normal 2 2 4 5 3 3 2" xfId="25036" xr:uid="{5BAEB7BA-B88C-4356-83DD-DE2390D4E3FC}"/>
    <cellStyle name="Normal 2 2 4 5 3 3 3" xfId="27100" xr:uid="{D13D559B-00F3-4C08-ADD6-287532435EE0}"/>
    <cellStyle name="Normal 2 2 4 5 3 3 4" xfId="14708" xr:uid="{3CABD36F-B5A4-4495-AE3B-0821B5A1DFBA}"/>
    <cellStyle name="Normal 2 2 4 5 3 4" xfId="7222" xr:uid="{44651635-FC4F-4137-8A5C-D0B820561636}"/>
    <cellStyle name="Normal 2 2 4 5 3 4 2" xfId="25964" xr:uid="{F8FC9A0C-D078-42F3-B4C4-7CB2AFA4ED4B}"/>
    <cellStyle name="Normal 2 2 4 5 3 4 3" xfId="28238" xr:uid="{3E12FB51-73BB-4C5F-AFC5-131975691A97}"/>
    <cellStyle name="Normal 2 2 4 5 3 4 4" xfId="17541" xr:uid="{EEADDEFF-145F-461A-9BD0-644260B55E0C}"/>
    <cellStyle name="Normal 2 2 4 5 3 5" xfId="9994" xr:uid="{015F8C17-9459-4605-815C-F3CF1679D11E}"/>
    <cellStyle name="Normal 2 2 4 5 3 5 2" xfId="29641" xr:uid="{21207246-F952-463D-BADC-29491973B0E8}"/>
    <cellStyle name="Normal 2 2 4 5 3 5 3" xfId="20374" xr:uid="{59E0AF1C-ADDB-42C1-92E4-1B751C47AD68}"/>
    <cellStyle name="Normal 2 2 4 5 3 6" xfId="23586" xr:uid="{E5077D72-518E-4E16-B005-E75A7E542757}"/>
    <cellStyle name="Normal 2 2 4 5 3 7" xfId="14025" xr:uid="{0D295BBF-8A10-4F64-BBAF-0E09D48B3C1A}"/>
    <cellStyle name="Normal 2 2 4 5 4" xfId="1689" xr:uid="{00000000-0005-0000-0000-00004D040000}"/>
    <cellStyle name="Normal 2 2 4 5 4 2" xfId="5606" xr:uid="{55E014E0-259B-4D24-BBBD-1CFF9C4AD63C}"/>
    <cellStyle name="Normal 2 2 4 5 4 2 2" xfId="25438" xr:uid="{B712E7F3-329F-4AA8-A43F-0E8A945E3FA0}"/>
    <cellStyle name="Normal 2 2 4 5 4 2 3" xfId="28952" xr:uid="{F160D7F5-47FC-4BE5-9A2D-DABC464A64DA}"/>
    <cellStyle name="Normal 2 2 4 5 4 2 4" xfId="14709" xr:uid="{DC0F8482-0216-4B61-AB27-A50187775938}"/>
    <cellStyle name="Normal 2 2 4 5 4 3" xfId="7223" xr:uid="{B91302CC-F832-49F9-B57C-9F5835D5806F}"/>
    <cellStyle name="Normal 2 2 4 5 4 3 2" xfId="27169" xr:uid="{F67603AD-CBFF-4CBF-83A7-DC7C238FFC8F}"/>
    <cellStyle name="Normal 2 2 4 5 4 3 3" xfId="17542" xr:uid="{AF0032A7-6D90-475D-84F7-DBA2D3F72670}"/>
    <cellStyle name="Normal 2 2 4 5 4 4" xfId="9995" xr:uid="{99185ECB-D7E2-47AF-B021-569213BA273B}"/>
    <cellStyle name="Normal 2 2 4 5 4 4 2" xfId="20375" xr:uid="{A03ECCD9-61BD-4E20-A84B-D7FFBB1B1B41}"/>
    <cellStyle name="Normal 2 2 4 5 4 5" xfId="25564" xr:uid="{63E8B9A5-0B02-48B3-8AAE-D055373FB983}"/>
    <cellStyle name="Normal 2 2 4 5 4 6" xfId="13728" xr:uid="{4B3C9A42-F0B6-487F-8112-8AE2161D3C5F}"/>
    <cellStyle name="Normal 2 2 4 5 5" xfId="3491" xr:uid="{00000000-0005-0000-0000-0000F1030000}"/>
    <cellStyle name="Normal 2 2 4 5 5 2" xfId="6174" xr:uid="{145AF737-0C18-4548-B07F-84FFF7E6F869}"/>
    <cellStyle name="Normal 2 2 4 5 5 2 2" xfId="27156" xr:uid="{9C4428E9-102B-4211-8E74-1DA064A595A0}"/>
    <cellStyle name="Normal 2 2 4 5 5 2 3" xfId="15499" xr:uid="{0C943417-0D38-4CF7-80DB-1D155A94A1D2}"/>
    <cellStyle name="Normal 2 2 4 5 5 3" xfId="8011" xr:uid="{400D5E4F-7A99-4F65-A0C9-6E04CDD608FE}"/>
    <cellStyle name="Normal 2 2 4 5 5 3 2" xfId="18332" xr:uid="{89142741-3761-4DE0-AC0F-B909FB5AF04D}"/>
    <cellStyle name="Normal 2 2 4 5 5 4" xfId="10785" xr:uid="{A828148E-F9F9-425E-84E1-BAE9CEA58D61}"/>
    <cellStyle name="Normal 2 2 4 5 5 4 2" xfId="21165" xr:uid="{5D788B8F-8E3B-40E2-B688-91B7E89B1696}"/>
    <cellStyle name="Normal 2 2 4 5 5 5" xfId="23049" xr:uid="{A2AB80D5-7954-4529-AA2B-92DAC5D15CD6}"/>
    <cellStyle name="Normal 2 2 4 5 5 6" xfId="13215" xr:uid="{4ACD3EB1-50C7-48BB-BBF5-4559FAB4FC6C}"/>
    <cellStyle name="Normal 2 2 4 5 6" xfId="3306" xr:uid="{00000000-0005-0000-0000-0000EB030000}"/>
    <cellStyle name="Normal 2 2 4 5 6 2" xfId="7824" xr:uid="{1F9DA4F0-F82D-486A-922B-54288C78359E}"/>
    <cellStyle name="Normal 2 2 4 5 6 2 2" xfId="28625" xr:uid="{81CEA415-C895-4450-BFB5-500B1437AB84}"/>
    <cellStyle name="Normal 2 2 4 5 6 2 3" xfId="18145" xr:uid="{02FE8C80-1566-4F66-849A-30E7AC102A00}"/>
    <cellStyle name="Normal 2 2 4 5 6 3" xfId="10598" xr:uid="{9E10F477-A11D-4138-A152-0C27C19F1DFF}"/>
    <cellStyle name="Normal 2 2 4 5 6 3 2" xfId="20978" xr:uid="{8FC33E0A-0B10-4E7C-9F88-887FA9942022}"/>
    <cellStyle name="Normal 2 2 4 5 6 4" xfId="24463" xr:uid="{A1B4AC13-047F-4348-BB0D-2954333CDE3F}"/>
    <cellStyle name="Normal 2 2 4 5 6 5" xfId="15312" xr:uid="{8CEEEA4E-A0FD-4D23-83C0-DC255BE436E8}"/>
    <cellStyle name="Normal 2 2 4 5 7" xfId="4359" xr:uid="{48B20EB0-704A-4DA3-85D5-40F3EC5D2E1C}"/>
    <cellStyle name="Normal 2 2 4 5 7 2" xfId="9133" xr:uid="{9C7597EE-E0F4-49CD-A8CF-BB2778C8878F}"/>
    <cellStyle name="Normal 2 2 4 5 7 2 2" xfId="19457" xr:uid="{4A1878CB-F250-4981-A5F8-A0581801FD37}"/>
    <cellStyle name="Normal 2 2 4 5 7 3" xfId="11910" xr:uid="{94D16167-8637-4ABA-9A89-39D7E27E2565}"/>
    <cellStyle name="Normal 2 2 4 5 7 3 2" xfId="22290" xr:uid="{ABF0E2A5-7BA9-4A5B-B521-12C60DCC898B}"/>
    <cellStyle name="Normal 2 2 4 5 7 4" xfId="28775" xr:uid="{8B0B0CCA-1309-461D-BA3D-9C0F3129B000}"/>
    <cellStyle name="Normal 2 2 4 5 7 5" xfId="16624" xr:uid="{C99866D9-9ED5-462C-AEC9-6BE5988A184A}"/>
    <cellStyle name="Normal 2 2 4 5 8" xfId="5602" xr:uid="{E61F4FD5-CF97-457D-93F2-AE76B43D9412}"/>
    <cellStyle name="Normal 2 2 4 5 8 2" xfId="14705" xr:uid="{924BDB1C-334C-42B2-A113-03A204E4E940}"/>
    <cellStyle name="Normal 2 2 4 5 9" xfId="7219" xr:uid="{02777E25-F917-4E6C-AA51-AD2510AC2F25}"/>
    <cellStyle name="Normal 2 2 4 5 9 2" xfId="17538" xr:uid="{CC2EC9C7-BF74-4D80-A7F8-2DB106651283}"/>
    <cellStyle name="Normal 2 2 4 6" xfId="504" xr:uid="{00000000-0005-0000-0000-00004E040000}"/>
    <cellStyle name="Normal 2 2 4 6 10" xfId="9996" xr:uid="{2F4EF85A-76AC-45E9-9D71-8F7120C367FC}"/>
    <cellStyle name="Normal 2 2 4 6 10 2" xfId="20376" xr:uid="{696FD01B-0EE2-45DA-82FC-6820153F829B}"/>
    <cellStyle name="Normal 2 2 4 6 11" xfId="24795" xr:uid="{07822E0A-8CCE-423E-A83D-86444F2DE007}"/>
    <cellStyle name="Normal 2 2 4 6 12" xfId="12873" xr:uid="{B6E83122-7915-43FD-AA39-AD8F5A50C4DA}"/>
    <cellStyle name="Normal 2 2 4 6 2" xfId="505" xr:uid="{00000000-0005-0000-0000-00004F040000}"/>
    <cellStyle name="Normal 2 2 4 6 2 2" xfId="1184" xr:uid="{00000000-0005-0000-0000-000050040000}"/>
    <cellStyle name="Normal 2 2 4 6 2 2 2" xfId="5609" xr:uid="{8CEAC4E5-346D-47B5-98EC-B68CA383E886}"/>
    <cellStyle name="Normal 2 2 4 6 2 2 2 2" xfId="25043" xr:uid="{082611B2-2A2E-4492-AD13-935EAF9164B6}"/>
    <cellStyle name="Normal 2 2 4 6 2 2 2 3" xfId="28040" xr:uid="{5457E9F8-631A-436A-82C3-58DCF9926AFA}"/>
    <cellStyle name="Normal 2 2 4 6 2 2 2 4" xfId="14712" xr:uid="{0794D5F5-9459-4548-8D84-7A00428210BB}"/>
    <cellStyle name="Normal 2 2 4 6 2 2 3" xfId="7226" xr:uid="{DE60CD87-37D0-47F5-8EDD-0645F7D10A18}"/>
    <cellStyle name="Normal 2 2 4 6 2 2 3 2" xfId="27843" xr:uid="{78CED718-5904-4055-B54A-05D6242DE587}"/>
    <cellStyle name="Normal 2 2 4 6 2 2 3 3" xfId="26520" xr:uid="{97D1F3CD-51AF-4DFB-93F2-B2D84C9B7100}"/>
    <cellStyle name="Normal 2 2 4 6 2 2 3 4" xfId="17545" xr:uid="{24FDBB1C-42E8-4576-B8EA-90609D4F1C99}"/>
    <cellStyle name="Normal 2 2 4 6 2 2 4" xfId="9998" xr:uid="{270DE6A6-667C-442A-BCB6-E4CEF3EB7120}"/>
    <cellStyle name="Normal 2 2 4 6 2 2 4 2" xfId="29642" xr:uid="{B2519EEA-7128-4193-B48C-B9CBDBF0E80D}"/>
    <cellStyle name="Normal 2 2 4 6 2 2 4 3" xfId="20378" xr:uid="{FFE59E25-A07C-4531-970C-8A5611178E44}"/>
    <cellStyle name="Normal 2 2 4 6 2 2 5" xfId="25174" xr:uid="{8213E95D-BFD1-4DFC-A592-082A5D341427}"/>
    <cellStyle name="Normal 2 2 4 6 2 2 6" xfId="14026" xr:uid="{127E45E5-10CC-4BE4-876A-2A06A371A137}"/>
    <cellStyle name="Normal 2 2 4 6 2 3" xfId="3669" xr:uid="{00000000-0005-0000-0000-0000F5030000}"/>
    <cellStyle name="Normal 2 2 4 6 2 3 2" xfId="6328" xr:uid="{E7734730-3222-4CA6-8B30-094EDC64EF0E}"/>
    <cellStyle name="Normal 2 2 4 6 2 3 2 2" xfId="26178" xr:uid="{CBD39F57-ADEA-4C41-96DF-C388483831AF}"/>
    <cellStyle name="Normal 2 2 4 6 2 3 2 3" xfId="15712" xr:uid="{DD63E2EC-1BB8-4D97-947B-B60D0FB41C71}"/>
    <cellStyle name="Normal 2 2 4 6 2 3 3" xfId="8224" xr:uid="{57381E1B-955E-4BDA-8528-64D8810A4E44}"/>
    <cellStyle name="Normal 2 2 4 6 2 3 3 2" xfId="18545" xr:uid="{4651867A-9100-4445-AD00-CC51D4981730}"/>
    <cellStyle name="Normal 2 2 4 6 2 3 4" xfId="10998" xr:uid="{EC9AE29F-8146-4FB7-BA2F-510FC6540DE1}"/>
    <cellStyle name="Normal 2 2 4 6 2 3 4 2" xfId="21378" xr:uid="{EFF9E3C6-5814-4F4F-B4D1-BEF6D82237B3}"/>
    <cellStyle name="Normal 2 2 4 6 2 3 5" xfId="24096" xr:uid="{DD3CA427-B174-43B6-9D78-6986AC2E1C3F}"/>
    <cellStyle name="Normal 2 2 4 6 2 3 6" xfId="13473" xr:uid="{B72025BA-AD21-4EBA-8D24-CDDA9423EB24}"/>
    <cellStyle name="Normal 2 2 4 6 2 4" xfId="4587" xr:uid="{3455FDFC-1BC5-4677-B451-7AA3BAA45554}"/>
    <cellStyle name="Normal 2 2 4 6 2 4 2" xfId="9303" xr:uid="{9E457DBB-AB96-484F-9A8B-83227AA26E04}"/>
    <cellStyle name="Normal 2 2 4 6 2 4 2 2" xfId="29279" xr:uid="{AA22B078-A547-49B5-A6BF-4B1CAB53EE88}"/>
    <cellStyle name="Normal 2 2 4 6 2 4 2 3" xfId="19627" xr:uid="{1FCD0A46-C194-41C8-917D-1032A24EA244}"/>
    <cellStyle name="Normal 2 2 4 6 2 4 3" xfId="12080" xr:uid="{1CAF6A68-E086-4804-8103-86DD2E2C3A12}"/>
    <cellStyle name="Normal 2 2 4 6 2 4 3 2" xfId="22460" xr:uid="{4415A453-4211-4C96-B443-43035E8D09CE}"/>
    <cellStyle name="Normal 2 2 4 6 2 4 4" xfId="24332" xr:uid="{1E08DD2A-D215-4E8B-AB7E-A7A221204B96}"/>
    <cellStyle name="Normal 2 2 4 6 2 4 5" xfId="16794" xr:uid="{758E8F31-C769-47DC-9338-64BF1340310C}"/>
    <cellStyle name="Normal 2 2 4 6 2 5" xfId="5608" xr:uid="{C8EAEF85-16E7-42B3-B9A6-1BC1AB885917}"/>
    <cellStyle name="Normal 2 2 4 6 2 5 2" xfId="27561" xr:uid="{7A0072F7-B8BB-486E-BB70-13257303908A}"/>
    <cellStyle name="Normal 2 2 4 6 2 5 3" xfId="14711" xr:uid="{20A651FD-FA70-4BBF-BE8E-4AA8F78E23E2}"/>
    <cellStyle name="Normal 2 2 4 6 2 6" xfId="7225" xr:uid="{5737664D-D72A-4B8C-92D7-85BFA7296DF8}"/>
    <cellStyle name="Normal 2 2 4 6 2 6 2" xfId="17544" xr:uid="{4D1616E1-D137-4664-BCFF-7B318E2981B1}"/>
    <cellStyle name="Normal 2 2 4 6 2 7" xfId="9997" xr:uid="{BA2C558F-571A-4717-B626-0FD024E91772}"/>
    <cellStyle name="Normal 2 2 4 6 2 7 2" xfId="20377" xr:uid="{1BD8BCB3-5853-4B6E-BCD1-D5DBD295D088}"/>
    <cellStyle name="Normal 2 2 4 6 2 8" xfId="25464" xr:uid="{B97B8C23-77BA-436A-93DC-5C4145227557}"/>
    <cellStyle name="Normal 2 2 4 6 2 9" xfId="13031" xr:uid="{FE7ACCB0-378F-49A0-9987-B14985BF50C4}"/>
    <cellStyle name="Normal 2 2 4 6 3" xfId="1183" xr:uid="{00000000-0005-0000-0000-000051040000}"/>
    <cellStyle name="Normal 2 2 4 6 3 2" xfId="4888" xr:uid="{6A366EE6-ED61-4854-9AD2-B3349712E7A5}"/>
    <cellStyle name="Normal 2 2 4 6 3 2 2" xfId="9562" xr:uid="{5B5A8AE7-88EF-4D17-8436-A39921D2FA3B}"/>
    <cellStyle name="Normal 2 2 4 6 3 2 2 2" xfId="29475" xr:uid="{E9C7B0B1-DAF3-4EA3-9A89-0A7AFE5C47F0}"/>
    <cellStyle name="Normal 2 2 4 6 3 2 2 3" xfId="19929" xr:uid="{E17CA0C2-67D0-4C45-8E7A-EBA1DCA880F5}"/>
    <cellStyle name="Normal 2 2 4 6 3 2 3" xfId="12382" xr:uid="{12A995EC-E0B5-41FC-98B4-87D995A4245C}"/>
    <cellStyle name="Normal 2 2 4 6 3 2 3 2" xfId="22762" xr:uid="{F09EC862-2BA6-4FBC-ACDF-65ED2F95D35E}"/>
    <cellStyle name="Normal 2 2 4 6 3 2 4" xfId="25891" xr:uid="{7F03439D-75BD-465A-B2DC-48619C78E3D5}"/>
    <cellStyle name="Normal 2 2 4 6 3 2 5" xfId="17096" xr:uid="{C477D2D6-022B-418A-AD19-85BA22168BB4}"/>
    <cellStyle name="Normal 2 2 4 6 3 3" xfId="5610" xr:uid="{7E0D354B-5DC8-4276-9083-58CCF2BCEC70}"/>
    <cellStyle name="Normal 2 2 4 6 3 3 2" xfId="27041" xr:uid="{074AEAAB-8EA3-49D8-991E-EF44F9710830}"/>
    <cellStyle name="Normal 2 2 4 6 3 3 3" xfId="28856" xr:uid="{168541CA-06F7-4DB7-A36F-417DF1219A5B}"/>
    <cellStyle name="Normal 2 2 4 6 3 3 4" xfId="14713" xr:uid="{50E4D754-9280-4C8E-84FC-FEA703E0D164}"/>
    <cellStyle name="Normal 2 2 4 6 3 4" xfId="7227" xr:uid="{F761BF22-FFD7-4AC2-9ACE-A1241295E18C}"/>
    <cellStyle name="Normal 2 2 4 6 3 4 2" xfId="27004" xr:uid="{02AB9E6D-F989-45FD-A4B5-DAE349BDC26A}"/>
    <cellStyle name="Normal 2 2 4 6 3 4 3" xfId="26710" xr:uid="{D539AC1F-7702-4EAD-8450-EB6068079899}"/>
    <cellStyle name="Normal 2 2 4 6 3 4 4" xfId="17546" xr:uid="{EBD16641-33C8-419A-A4E7-C5A997365ABE}"/>
    <cellStyle name="Normal 2 2 4 6 3 5" xfId="9999" xr:uid="{2D102562-07C9-4A69-8736-3A05F99DE2C7}"/>
    <cellStyle name="Normal 2 2 4 6 3 5 2" xfId="29643" xr:uid="{EE70B54A-92D9-4B0D-8F10-3B0B1E01B307}"/>
    <cellStyle name="Normal 2 2 4 6 3 5 3" xfId="20379" xr:uid="{E66F2ABC-361D-4583-AEB0-8FB554172B41}"/>
    <cellStyle name="Normal 2 2 4 6 3 6" xfId="24242" xr:uid="{BCCA2136-5BEA-4113-8507-9FAEDB079035}"/>
    <cellStyle name="Normal 2 2 4 6 3 7" xfId="14027" xr:uid="{D5FA6935-420A-4219-B75B-1BBB2293CE0D}"/>
    <cellStyle name="Normal 2 2 4 6 4" xfId="1690" xr:uid="{00000000-0005-0000-0000-000052040000}"/>
    <cellStyle name="Normal 2 2 4 6 4 2" xfId="5611" xr:uid="{876D9E3A-3BB9-49ED-99CB-490CFE6FF89B}"/>
    <cellStyle name="Normal 2 2 4 6 4 2 2" xfId="23568" xr:uid="{D84C362E-FD46-4789-BEE6-EB9875CC22E2}"/>
    <cellStyle name="Normal 2 2 4 6 4 2 3" xfId="27651" xr:uid="{B83A52A8-6889-4D05-8B81-2A6845816F1F}"/>
    <cellStyle name="Normal 2 2 4 6 4 2 4" xfId="14714" xr:uid="{2B5088A3-91E6-40A0-95D2-DEDF8D1E0572}"/>
    <cellStyle name="Normal 2 2 4 6 4 3" xfId="7228" xr:uid="{1793FAA6-12BC-4876-A358-83FB967629FC}"/>
    <cellStyle name="Normal 2 2 4 6 4 3 2" xfId="27374" xr:uid="{D05534C3-C607-4FF5-87FC-F785965B9F83}"/>
    <cellStyle name="Normal 2 2 4 6 4 3 3" xfId="17547" xr:uid="{F406CF70-C715-464C-91E9-EED9501A19F6}"/>
    <cellStyle name="Normal 2 2 4 6 4 4" xfId="10000" xr:uid="{91CA8C0D-0008-49D7-B077-265DF33D8B50}"/>
    <cellStyle name="Normal 2 2 4 6 4 4 2" xfId="20380" xr:uid="{F2E08BC2-4F1B-4196-ADDB-E051C7843B41}"/>
    <cellStyle name="Normal 2 2 4 6 4 5" xfId="23631" xr:uid="{41509D74-C5E9-48C3-9ED3-1D431D96C2BB}"/>
    <cellStyle name="Normal 2 2 4 6 4 6" xfId="13729" xr:uid="{B439E7BB-4A95-4706-840A-8D4AF620932D}"/>
    <cellStyle name="Normal 2 2 4 6 5" xfId="3552" xr:uid="{00000000-0005-0000-0000-0000F8030000}"/>
    <cellStyle name="Normal 2 2 4 6 5 2" xfId="6224" xr:uid="{499D2239-52B1-4B0A-A44F-B2F481A7DA8B}"/>
    <cellStyle name="Normal 2 2 4 6 5 2 2" xfId="28157" xr:uid="{C51E8148-8CB9-4E77-A915-229E5700C988}"/>
    <cellStyle name="Normal 2 2 4 6 5 2 3" xfId="15562" xr:uid="{7A9D2BB1-33CA-482A-A33F-747E7F19CD02}"/>
    <cellStyle name="Normal 2 2 4 6 5 3" xfId="8074" xr:uid="{BE8C4899-5E36-4F58-BC63-42DE40D82A0E}"/>
    <cellStyle name="Normal 2 2 4 6 5 3 2" xfId="18395" xr:uid="{C7F08E3C-7673-4EF2-8BC2-EDE76F5F1496}"/>
    <cellStyle name="Normal 2 2 4 6 5 4" xfId="10848" xr:uid="{53538571-1097-4290-919B-689AFAB37E20}"/>
    <cellStyle name="Normal 2 2 4 6 5 4 2" xfId="21228" xr:uid="{6E5ED873-BC60-46DB-BE41-0A1002F10AC1}"/>
    <cellStyle name="Normal 2 2 4 6 5 5" xfId="25652" xr:uid="{C59E7880-AD0A-4481-B0EF-B332AD18B572}"/>
    <cellStyle name="Normal 2 2 4 6 5 6" xfId="13278" xr:uid="{22EC442B-60C2-4D58-9C0E-8FAE00ABAC13}"/>
    <cellStyle name="Normal 2 2 4 6 6" xfId="3307" xr:uid="{00000000-0005-0000-0000-0000F2030000}"/>
    <cellStyle name="Normal 2 2 4 6 6 2" xfId="7825" xr:uid="{963061FA-9ED3-4D5B-85D1-5623291976C7}"/>
    <cellStyle name="Normal 2 2 4 6 6 2 2" xfId="28637" xr:uid="{0A08A0BF-F9E9-421E-92F7-F35175DAB760}"/>
    <cellStyle name="Normal 2 2 4 6 6 2 3" xfId="18146" xr:uid="{D914EFFA-CAEA-44A0-941A-B1F32BB82668}"/>
    <cellStyle name="Normal 2 2 4 6 6 3" xfId="10599" xr:uid="{561D0F20-0CC7-4223-9794-443169E825B3}"/>
    <cellStyle name="Normal 2 2 4 6 6 3 2" xfId="20979" xr:uid="{F0DE7BBF-ACD0-4AF8-B144-87B44F3F047F}"/>
    <cellStyle name="Normal 2 2 4 6 6 4" xfId="24205" xr:uid="{AE580C73-CCD3-4DC6-A8C3-0FE775E568F6}"/>
    <cellStyle name="Normal 2 2 4 6 6 5" xfId="15313" xr:uid="{647A8A88-5CF0-45B8-A161-4E6BE6FBB705}"/>
    <cellStyle name="Normal 2 2 4 6 7" xfId="4360" xr:uid="{7C9EC445-A0E3-440A-BB61-111C93636B1F}"/>
    <cellStyle name="Normal 2 2 4 6 7 2" xfId="9134" xr:uid="{ECB9BC73-260C-43AF-8A50-5E0C21500482}"/>
    <cellStyle name="Normal 2 2 4 6 7 2 2" xfId="19458" xr:uid="{CB6EF2B3-B477-446E-A8AB-90167A761923}"/>
    <cellStyle name="Normal 2 2 4 6 7 3" xfId="11911" xr:uid="{93AB87B9-C634-4945-9651-593DE0864F9B}"/>
    <cellStyle name="Normal 2 2 4 6 7 3 2" xfId="22291" xr:uid="{74D20B5C-3D47-4E90-91EE-51E4919D6506}"/>
    <cellStyle name="Normal 2 2 4 6 7 4" xfId="27822" xr:uid="{3CA13746-AD08-445C-BF8C-0315DEB44733}"/>
    <cellStyle name="Normal 2 2 4 6 7 5" xfId="16625" xr:uid="{F4F3A5C2-3952-4121-935B-6F0AA8D260E5}"/>
    <cellStyle name="Normal 2 2 4 6 8" xfId="5607" xr:uid="{C85EAC10-C209-4FE7-95D4-7395B0CD7B16}"/>
    <cellStyle name="Normal 2 2 4 6 8 2" xfId="14710" xr:uid="{910FAD76-A6CD-454C-BC5B-4F6B5B468B62}"/>
    <cellStyle name="Normal 2 2 4 6 9" xfId="7224" xr:uid="{5A790E0B-E032-4BD2-B8B8-C837942E2A6C}"/>
    <cellStyle name="Normal 2 2 4 6 9 2" xfId="17543" xr:uid="{E2F039F6-8389-4BDA-A9E7-769AC56C18D5}"/>
    <cellStyle name="Normal 2 2 4 7" xfId="506" xr:uid="{00000000-0005-0000-0000-000053040000}"/>
    <cellStyle name="Normal 2 2 4 7 10" xfId="12874" xr:uid="{E3076E83-DEBC-4C62-A3BF-8B92FD1CD7E9}"/>
    <cellStyle name="Normal 2 2 4 7 2" xfId="507" xr:uid="{00000000-0005-0000-0000-000054040000}"/>
    <cellStyle name="Normal 2 2 4 7 2 2" xfId="1186" xr:uid="{00000000-0005-0000-0000-000055040000}"/>
    <cellStyle name="Normal 2 2 4 7 2 2 2" xfId="6470" xr:uid="{3E922FCE-2B96-4A30-B6DC-C31A968D897A}"/>
    <cellStyle name="Normal 2 2 4 7 2 2 2 2" xfId="28807" xr:uid="{9AB18163-53C1-467C-A008-E8221B489818}"/>
    <cellStyle name="Normal 2 2 4 7 2 2 2 3" xfId="26164" xr:uid="{B4874472-7017-488F-BB4D-AFF01BFBACF7}"/>
    <cellStyle name="Normal 2 2 4 7 2 2 2 4" xfId="15879" xr:uid="{EE58143F-AB6C-4A94-B6C5-2A0A5CAC0C5C}"/>
    <cellStyle name="Normal 2 2 4 7 2 2 3" xfId="8391" xr:uid="{0E1EDAAE-1E4F-428F-8D68-5BC4BA2E534B}"/>
    <cellStyle name="Normal 2 2 4 7 2 2 3 2" xfId="28273" xr:uid="{B5A2127C-A04A-4FC8-AF8C-A9AC5F976CC0}"/>
    <cellStyle name="Normal 2 2 4 7 2 2 3 3" xfId="18712" xr:uid="{DF8312C6-F02D-4CF6-B2D2-C91170921BB0}"/>
    <cellStyle name="Normal 2 2 4 7 2 2 4" xfId="11165" xr:uid="{ED665A37-288E-4B06-9D8D-1B451BD95A7D}"/>
    <cellStyle name="Normal 2 2 4 7 2 2 4 2" xfId="21545" xr:uid="{4D3D4BE2-A702-49E2-867B-CE9E84481BF0}"/>
    <cellStyle name="Normal 2 2 4 7 2 2 5" xfId="24477" xr:uid="{97E8CC03-A997-46E1-BADE-6FB78E5CE0F8}"/>
    <cellStyle name="Normal 2 2 4 7 2 2 6" xfId="13730" xr:uid="{1608E526-35F9-4D1F-9464-C9863B7EF96A}"/>
    <cellStyle name="Normal 2 2 4 7 2 3" xfId="5613" xr:uid="{CD6F3C87-51E6-4535-A6D5-4DC8BE76DEEE}"/>
    <cellStyle name="Normal 2 2 4 7 2 3 2" xfId="24325" xr:uid="{9736CCD3-A630-41D3-8F62-8E2BE83122CC}"/>
    <cellStyle name="Normal 2 2 4 7 2 3 3" xfId="28237" xr:uid="{452EAA09-962B-49E0-88D1-359C4A62981B}"/>
    <cellStyle name="Normal 2 2 4 7 2 3 4" xfId="14716" xr:uid="{492A4037-2668-48E6-81AB-BA833ED42CC5}"/>
    <cellStyle name="Normal 2 2 4 7 2 4" xfId="7230" xr:uid="{ED3B7D34-02F3-4985-8275-4F0739756325}"/>
    <cellStyle name="Normal 2 2 4 7 2 4 2" xfId="27702" xr:uid="{89265EC1-51DD-4097-B25A-CAA41E79DE2B}"/>
    <cellStyle name="Normal 2 2 4 7 2 4 3" xfId="27258" xr:uid="{A9AA93DC-3756-4976-AB9F-E9AFCA09B1AA}"/>
    <cellStyle name="Normal 2 2 4 7 2 4 4" xfId="17549" xr:uid="{3626F6D1-920F-4D33-B816-DB870B83FDD0}"/>
    <cellStyle name="Normal 2 2 4 7 2 5" xfId="10002" xr:uid="{AE947C51-0A68-4E21-B689-7338D2F91BB5}"/>
    <cellStyle name="Normal 2 2 4 7 2 5 2" xfId="29644" xr:uid="{7E948CA3-BD50-4490-8FC3-341593480681}"/>
    <cellStyle name="Normal 2 2 4 7 2 5 3" xfId="20382" xr:uid="{A364AA15-082A-487D-A0DC-53105485CCB2}"/>
    <cellStyle name="Normal 2 2 4 7 2 6" xfId="25240" xr:uid="{1B9ECA5A-23A1-43A0-9863-7C1DBC9A681B}"/>
    <cellStyle name="Normal 2 2 4 7 2 7" xfId="13032" xr:uid="{E3116FEE-EA5D-4D46-B2DA-E2C32EB938F8}"/>
    <cellStyle name="Normal 2 2 4 7 3" xfId="1185" xr:uid="{00000000-0005-0000-0000-000056040000}"/>
    <cellStyle name="Normal 2 2 4 7 3 2" xfId="5614" xr:uid="{5C424253-ECC5-431A-9884-4506A83C6CB9}"/>
    <cellStyle name="Normal 2 2 4 7 3 2 2" xfId="26606" xr:uid="{F0F6E406-B12C-46A6-BCDA-D84C023919A4}"/>
    <cellStyle name="Normal 2 2 4 7 3 2 3" xfId="27681" xr:uid="{3697DE7C-E722-4C9F-A38A-D5BE230570B3}"/>
    <cellStyle name="Normal 2 2 4 7 3 2 4" xfId="14717" xr:uid="{B055480E-72AC-4774-98FD-F4F275422355}"/>
    <cellStyle name="Normal 2 2 4 7 3 3" xfId="7231" xr:uid="{DDF9866A-2258-41C9-B46A-A1D0024D8A18}"/>
    <cellStyle name="Normal 2 2 4 7 3 3 2" xfId="28444" xr:uid="{6435A420-92E6-482C-A780-916648AD698B}"/>
    <cellStyle name="Normal 2 2 4 7 3 3 3" xfId="27800" xr:uid="{705CC32B-D54E-4A97-B1EC-9BAD0738FBDF}"/>
    <cellStyle name="Normal 2 2 4 7 3 3 4" xfId="17550" xr:uid="{8BA5920D-1D35-40F8-BBA0-E27BEB823889}"/>
    <cellStyle name="Normal 2 2 4 7 3 4" xfId="10003" xr:uid="{59B51083-5A0B-453C-9A57-A8EF4C87A112}"/>
    <cellStyle name="Normal 2 2 4 7 3 4 2" xfId="29645" xr:uid="{59F01E95-10E6-4C20-B436-96063DFD8575}"/>
    <cellStyle name="Normal 2 2 4 7 3 4 3" xfId="20383" xr:uid="{41821A95-85C9-4D06-B1D4-76B38ABB40D8}"/>
    <cellStyle name="Normal 2 2 4 7 3 5" xfId="23050" xr:uid="{5F1B2423-44B3-4A38-AAE4-33222AB0DAE2}"/>
    <cellStyle name="Normal 2 2 4 7 3 6" xfId="13474" xr:uid="{3BBA3263-4D83-4355-BD4F-EEB75D61DD7E}"/>
    <cellStyle name="Normal 2 2 4 7 4" xfId="3308" xr:uid="{00000000-0005-0000-0000-0000F9030000}"/>
    <cellStyle name="Normal 2 2 4 7 4 2" xfId="7826" xr:uid="{E7913095-7A50-40C0-B1F9-BFF9D992F1CA}"/>
    <cellStyle name="Normal 2 2 4 7 4 2 2" xfId="26633" xr:uid="{4406304B-C0E6-4D9D-AE3B-83B6C366FBE6}"/>
    <cellStyle name="Normal 2 2 4 7 4 2 3" xfId="18147" xr:uid="{36A5BFC8-EF5B-4ED2-B62B-E23466BDB4F3}"/>
    <cellStyle name="Normal 2 2 4 7 4 3" xfId="10600" xr:uid="{65FBC882-C742-4F97-8185-4865E1333DF3}"/>
    <cellStyle name="Normal 2 2 4 7 4 3 2" xfId="20980" xr:uid="{0851BAEA-BA50-44B7-99CF-8D8074BDAA23}"/>
    <cellStyle name="Normal 2 2 4 7 4 4" xfId="24763" xr:uid="{3A9FF0C9-C49B-4D31-91AA-B8DBE4C252B7}"/>
    <cellStyle name="Normal 2 2 4 7 4 5" xfId="15314" xr:uid="{4941B123-FA44-4E7E-B0EE-B1B9013480A6}"/>
    <cellStyle name="Normal 2 2 4 7 5" xfId="4361" xr:uid="{A28C6890-8CC8-4546-B146-0353A6F3C733}"/>
    <cellStyle name="Normal 2 2 4 7 5 2" xfId="9135" xr:uid="{58395A14-235C-41BB-878C-9053A713B442}"/>
    <cellStyle name="Normal 2 2 4 7 5 2 2" xfId="29228" xr:uid="{16A464B4-17CD-4847-AA3C-F62E1D70F358}"/>
    <cellStyle name="Normal 2 2 4 7 5 2 3" xfId="19459" xr:uid="{D015AF86-719C-4305-8803-58117700AC13}"/>
    <cellStyle name="Normal 2 2 4 7 5 3" xfId="11912" xr:uid="{4BCF94AB-B6DA-46C2-A095-8AC5B20A3A3D}"/>
    <cellStyle name="Normal 2 2 4 7 5 3 2" xfId="22292" xr:uid="{8B417A3C-628F-447C-B497-A2A6D66EBF83}"/>
    <cellStyle name="Normal 2 2 4 7 5 4" xfId="25256" xr:uid="{91182AFB-EC7B-499E-A516-7E09761D85DF}"/>
    <cellStyle name="Normal 2 2 4 7 5 5" xfId="16626" xr:uid="{5596FAD9-4B17-458E-9671-8330B8BC2E22}"/>
    <cellStyle name="Normal 2 2 4 7 6" xfId="5612" xr:uid="{98C76FF9-6548-48DA-BA26-6EC4A56A9D66}"/>
    <cellStyle name="Normal 2 2 4 7 6 2" xfId="26209" xr:uid="{325D0279-5D50-43F3-B5BE-51F13279BA20}"/>
    <cellStyle name="Normal 2 2 4 7 6 3" xfId="26929" xr:uid="{3D788DCD-160E-45AE-81B0-16B43C1F9DB9}"/>
    <cellStyle name="Normal 2 2 4 7 6 4" xfId="14715" xr:uid="{C82A9F68-0BE5-4268-99BB-2E69300E95F9}"/>
    <cellStyle name="Normal 2 2 4 7 7" xfId="7229" xr:uid="{C9F1520D-FE81-4437-B060-3E515C76DAAD}"/>
    <cellStyle name="Normal 2 2 4 7 7 2" xfId="28500" xr:uid="{990E7AFE-32AF-4551-AA69-CFDA73622A1B}"/>
    <cellStyle name="Normal 2 2 4 7 7 3" xfId="17548" xr:uid="{D4AAB76B-0CC3-44E8-A1B8-A2C2ECC6B8B9}"/>
    <cellStyle name="Normal 2 2 4 7 8" xfId="10001" xr:uid="{5F358989-D3C4-4385-8C02-1ADFA3F405D0}"/>
    <cellStyle name="Normal 2 2 4 7 8 2" xfId="20381" xr:uid="{6DE68324-BA53-4098-9DE9-BFCBD661C2CC}"/>
    <cellStyle name="Normal 2 2 4 7 9" xfId="23639" xr:uid="{0FEB66F3-56B6-4E44-A438-5CB963A14388}"/>
    <cellStyle name="Normal 2 2 4 8" xfId="508" xr:uid="{00000000-0005-0000-0000-000057040000}"/>
    <cellStyle name="Normal 2 2 4 8 10" xfId="12875" xr:uid="{4E7EEE72-271C-46DB-9A2F-532A25F025F9}"/>
    <cellStyle name="Normal 2 2 4 8 2" xfId="509" xr:uid="{00000000-0005-0000-0000-000058040000}"/>
    <cellStyle name="Normal 2 2 4 8 2 2" xfId="1188" xr:uid="{00000000-0005-0000-0000-000059040000}"/>
    <cellStyle name="Normal 2 2 4 8 2 2 2" xfId="6471" xr:uid="{4CCC6A2B-C39E-4F9C-85B1-FFD04C64AA0A}"/>
    <cellStyle name="Normal 2 2 4 8 2 2 2 2" xfId="28947" xr:uid="{0FC1F6A3-FD38-4364-87D8-D056F9BC0605}"/>
    <cellStyle name="Normal 2 2 4 8 2 2 2 3" xfId="26660" xr:uid="{C1589833-18E8-4B2F-867D-65D19DA5F0ED}"/>
    <cellStyle name="Normal 2 2 4 8 2 2 2 4" xfId="15880" xr:uid="{6D6990B3-4DF6-4D31-90A1-0E009F0A8AEF}"/>
    <cellStyle name="Normal 2 2 4 8 2 2 3" xfId="8392" xr:uid="{EC628C95-CC35-4DC8-8B78-F871B2135A5A}"/>
    <cellStyle name="Normal 2 2 4 8 2 2 3 2" xfId="27571" xr:uid="{CE426AF9-9D89-49BA-A579-96BBBDD25B4D}"/>
    <cellStyle name="Normal 2 2 4 8 2 2 3 3" xfId="18713" xr:uid="{B6772189-021F-46AE-8976-2187E6661C4F}"/>
    <cellStyle name="Normal 2 2 4 8 2 2 4" xfId="11166" xr:uid="{8F20BD66-B919-4BB8-AA65-2FA7EDB30D19}"/>
    <cellStyle name="Normal 2 2 4 8 2 2 4 2" xfId="21546" xr:uid="{1E5C1454-0377-4257-A179-7B2EF2880110}"/>
    <cellStyle name="Normal 2 2 4 8 2 2 5" xfId="24186" xr:uid="{E7BBB06D-CAD8-42DE-A899-F48428DC2DEC}"/>
    <cellStyle name="Normal 2 2 4 8 2 2 6" xfId="13731" xr:uid="{B249E269-773E-4152-A48B-2C8BE761E48C}"/>
    <cellStyle name="Normal 2 2 4 8 2 3" xfId="5616" xr:uid="{3E0FE6F7-C2FD-4368-9AE5-A8D072F4E9F6}"/>
    <cellStyle name="Normal 2 2 4 8 2 3 2" xfId="25679" xr:uid="{D1CFBF9B-7E81-4F59-8F17-3A50B703A959}"/>
    <cellStyle name="Normal 2 2 4 8 2 3 3" xfId="28974" xr:uid="{62143DC7-879D-497B-AD4A-E70FC3F64AE8}"/>
    <cellStyle name="Normal 2 2 4 8 2 3 4" xfId="14719" xr:uid="{F796F81C-B431-426C-817D-B219118B082D}"/>
    <cellStyle name="Normal 2 2 4 8 2 4" xfId="7233" xr:uid="{08FF3276-369D-4AD2-9DB8-83DD23E5667E}"/>
    <cellStyle name="Normal 2 2 4 8 2 4 2" xfId="27814" xr:uid="{E4F6080A-7F94-4BBC-A4EF-BAB1B9147694}"/>
    <cellStyle name="Normal 2 2 4 8 2 4 3" xfId="28162" xr:uid="{254DA214-B719-4455-BFDE-90EE37A79F1C}"/>
    <cellStyle name="Normal 2 2 4 8 2 4 4" xfId="17552" xr:uid="{2488FA74-428A-4117-8618-7FCDA6C63C0B}"/>
    <cellStyle name="Normal 2 2 4 8 2 5" xfId="10005" xr:uid="{828DA2D7-F2E1-4F0F-A4A0-3BDBD9FA4388}"/>
    <cellStyle name="Normal 2 2 4 8 2 5 2" xfId="29646" xr:uid="{5BA856AA-067A-4F41-B2DA-7B21B4A51BBA}"/>
    <cellStyle name="Normal 2 2 4 8 2 5 3" xfId="20385" xr:uid="{391B4A01-B688-4C40-9EAF-655D9CF57675}"/>
    <cellStyle name="Normal 2 2 4 8 2 6" xfId="24749" xr:uid="{50B9A17C-F19E-49FB-924C-707965291030}"/>
    <cellStyle name="Normal 2 2 4 8 2 7" xfId="13033" xr:uid="{9619A126-C4C0-404C-A27F-4963681F0323}"/>
    <cellStyle name="Normal 2 2 4 8 3" xfId="1187" xr:uid="{00000000-0005-0000-0000-00005A040000}"/>
    <cellStyle name="Normal 2 2 4 8 3 2" xfId="5617" xr:uid="{CF38C55E-85CE-4736-BDE0-F8255350D450}"/>
    <cellStyle name="Normal 2 2 4 8 3 2 2" xfId="26332" xr:uid="{C719C8DB-1BE4-4989-AB1E-34D167EBAA0D}"/>
    <cellStyle name="Normal 2 2 4 8 3 2 3" xfId="28397" xr:uid="{8C8954F8-EFC0-43E9-BCA2-7D5A23A8ABB4}"/>
    <cellStyle name="Normal 2 2 4 8 3 2 4" xfId="14720" xr:uid="{6B17B9A6-CE0E-4157-8292-F4611D87466C}"/>
    <cellStyle name="Normal 2 2 4 8 3 3" xfId="7234" xr:uid="{294E4EEA-ECD2-45AB-8DB3-5CBEC7301465}"/>
    <cellStyle name="Normal 2 2 4 8 3 3 2" xfId="26454" xr:uid="{3FC09CD6-AA2D-4C86-920F-097172767CC6}"/>
    <cellStyle name="Normal 2 2 4 8 3 3 3" xfId="27304" xr:uid="{3DD9BD4E-FBC3-4F3F-8D42-7CF72D406D74}"/>
    <cellStyle name="Normal 2 2 4 8 3 3 4" xfId="17553" xr:uid="{BE0CC4FC-BECE-456B-8432-4DC81FEA0778}"/>
    <cellStyle name="Normal 2 2 4 8 3 4" xfId="10006" xr:uid="{3784153A-FE41-4D87-A0B7-B9B35747AC0B}"/>
    <cellStyle name="Normal 2 2 4 8 3 4 2" xfId="29647" xr:uid="{0FA7797E-D788-472A-9690-437DC2D93C1F}"/>
    <cellStyle name="Normal 2 2 4 8 3 4 3" xfId="20386" xr:uid="{18703E66-78CC-4E2B-82DA-88233584294D}"/>
    <cellStyle name="Normal 2 2 4 8 3 5" xfId="23064" xr:uid="{13574E45-11E7-4FB6-BA75-D13CC3FECA71}"/>
    <cellStyle name="Normal 2 2 4 8 3 6" xfId="13475" xr:uid="{ABF10867-0499-41E8-B53F-EE726B851A89}"/>
    <cellStyle name="Normal 2 2 4 8 4" xfId="3309" xr:uid="{00000000-0005-0000-0000-0000FD030000}"/>
    <cellStyle name="Normal 2 2 4 8 4 2" xfId="7827" xr:uid="{3EC4DB7A-D727-4281-A2F9-B99907A94C30}"/>
    <cellStyle name="Normal 2 2 4 8 4 2 2" xfId="28909" xr:uid="{AEBB6631-98F3-4EC2-A025-09E69E27E52D}"/>
    <cellStyle name="Normal 2 2 4 8 4 2 3" xfId="18148" xr:uid="{59EA05A2-E1FB-40FC-9310-C52E96DBA882}"/>
    <cellStyle name="Normal 2 2 4 8 4 3" xfId="10601" xr:uid="{AEA9ADAB-8A2D-44F3-B240-F7BDC2A37071}"/>
    <cellStyle name="Normal 2 2 4 8 4 3 2" xfId="20981" xr:uid="{FA91C007-6044-4C44-9756-1551A435A144}"/>
    <cellStyle name="Normal 2 2 4 8 4 4" xfId="23157" xr:uid="{B895A611-E402-4CE9-B1C9-2F7C70461D25}"/>
    <cellStyle name="Normal 2 2 4 8 4 5" xfId="15315" xr:uid="{A1CA793F-3790-4A92-A521-0F5C783ED02F}"/>
    <cellStyle name="Normal 2 2 4 8 5" xfId="4362" xr:uid="{95A7EB7F-93F3-4261-8A56-6CC670832A5B}"/>
    <cellStyle name="Normal 2 2 4 8 5 2" xfId="9136" xr:uid="{A5602319-5570-4C36-8737-54B3DA31A9EC}"/>
    <cellStyle name="Normal 2 2 4 8 5 2 2" xfId="29229" xr:uid="{C548C30B-81D7-48FD-B26F-F95D42DB138B}"/>
    <cellStyle name="Normal 2 2 4 8 5 2 3" xfId="19460" xr:uid="{7768E4FD-37D8-4263-970B-C8F092B9B6EE}"/>
    <cellStyle name="Normal 2 2 4 8 5 3" xfId="11913" xr:uid="{ED8DB3CB-5FDA-4E90-8A40-D1A4956C3BEC}"/>
    <cellStyle name="Normal 2 2 4 8 5 3 2" xfId="22293" xr:uid="{DD1289A0-7D00-44CB-86EC-80BEF967FCA8}"/>
    <cellStyle name="Normal 2 2 4 8 5 4" xfId="25959" xr:uid="{707923DF-A5D1-4638-B537-2D29AF3BB8CD}"/>
    <cellStyle name="Normal 2 2 4 8 5 5" xfId="16627" xr:uid="{DC762073-3A66-499F-A045-B979C9C23310}"/>
    <cellStyle name="Normal 2 2 4 8 6" xfId="5615" xr:uid="{097EDD3B-0DD7-4E2B-948D-82F67F3A104F}"/>
    <cellStyle name="Normal 2 2 4 8 6 2" xfId="28156" xr:uid="{29C108D2-45DC-4637-82FF-C00234D3EB52}"/>
    <cellStyle name="Normal 2 2 4 8 6 3" xfId="26588" xr:uid="{87B99961-7ADC-46EA-81B5-A8E88A245770}"/>
    <cellStyle name="Normal 2 2 4 8 6 4" xfId="14718" xr:uid="{7CF9B7A9-B220-4037-B45F-B4D5BF7AF936}"/>
    <cellStyle name="Normal 2 2 4 8 7" xfId="7232" xr:uid="{03C90E35-B79E-4837-9574-BC41197E0979}"/>
    <cellStyle name="Normal 2 2 4 8 7 2" xfId="28606" xr:uid="{66ED88DB-80D6-46E2-A8A8-2114D42208C3}"/>
    <cellStyle name="Normal 2 2 4 8 7 3" xfId="17551" xr:uid="{CF10F008-1011-4D64-8D07-B34483346BE9}"/>
    <cellStyle name="Normal 2 2 4 8 8" xfId="10004" xr:uid="{619C9CD3-90DE-4C6E-929B-7AC10CEA1C78}"/>
    <cellStyle name="Normal 2 2 4 8 8 2" xfId="20384" xr:uid="{FE0C85F8-4ED3-492E-8ACE-006D99279EB4}"/>
    <cellStyle name="Normal 2 2 4 8 9" xfId="23281" xr:uid="{61899F10-6C84-487E-A883-6ACDE577BF41}"/>
    <cellStyle name="Normal 2 2 4 9" xfId="510" xr:uid="{00000000-0005-0000-0000-00005B040000}"/>
    <cellStyle name="Normal 2 2 4 9 10" xfId="12868" xr:uid="{99FCE06D-ECEF-4D6E-94CB-DBD2944BEE4E}"/>
    <cellStyle name="Normal 2 2 4 9 2" xfId="1189" xr:uid="{00000000-0005-0000-0000-00005C040000}"/>
    <cellStyle name="Normal 2 2 4 9 2 2" xfId="6614" xr:uid="{258C993E-1F2F-4B89-A593-C975C2CEE8DC}"/>
    <cellStyle name="Normal 2 2 4 9 2 2 2" xfId="25736" xr:uid="{C04949BB-0745-4374-8831-82BB9C75FFC6}"/>
    <cellStyle name="Normal 2 2 4 9 2 2 3" xfId="28803" xr:uid="{4D61F9C7-F11E-4199-BD57-F8C142F9D500}"/>
    <cellStyle name="Normal 2 2 4 9 2 2 4" xfId="16115" xr:uid="{F1794FE8-BF0D-4660-AEB8-42C4CD4A2896}"/>
    <cellStyle name="Normal 2 2 4 9 2 3" xfId="8626" xr:uid="{A7E0A9AF-1FF8-486D-A4E8-E8481A283E7A}"/>
    <cellStyle name="Normal 2 2 4 9 2 3 2" xfId="26152" xr:uid="{902B9A18-D197-4BFE-8A0F-B8B7E624BB80}"/>
    <cellStyle name="Normal 2 2 4 9 2 3 3" xfId="29126" xr:uid="{B0AFE072-6051-4CB6-A0F8-14F0091AA724}"/>
    <cellStyle name="Normal 2 2 4 9 2 3 4" xfId="18948" xr:uid="{9C89D23D-20D9-48CE-B301-30851827C7C6}"/>
    <cellStyle name="Normal 2 2 4 9 2 4" xfId="11401" xr:uid="{6C0B370A-6A0A-477A-A630-FEB3AF07E351}"/>
    <cellStyle name="Normal 2 2 4 9 2 4 2" xfId="29726" xr:uid="{3CBA8584-EE35-4766-A5B2-EC244D695168}"/>
    <cellStyle name="Normal 2 2 4 9 2 4 3" xfId="21781" xr:uid="{D271B2F5-5A44-44A9-BB47-91A5E95C9996}"/>
    <cellStyle name="Normal 2 2 4 9 2 5" xfId="22971" xr:uid="{575F6FE1-CAAD-4419-A5C9-D8B12E1A3006}"/>
    <cellStyle name="Normal 2 2 4 9 2 6" xfId="14028" xr:uid="{45621715-C9ED-42A0-AC5C-364C79376202}"/>
    <cellStyle name="Normal 2 2 4 9 3" xfId="3665" xr:uid="{00000000-0005-0000-0000-000003040000}"/>
    <cellStyle name="Normal 2 2 4 9 3 2" xfId="6320" xr:uid="{62901DB4-F8C6-4ACC-B40E-49D8D8331A11}"/>
    <cellStyle name="Normal 2 2 4 9 3 2 2" xfId="28357" xr:uid="{0E58FF93-481D-4954-A032-5DE03233B7DA}"/>
    <cellStyle name="Normal 2 2 4 9 3 2 3" xfId="15704" xr:uid="{08F10588-38E1-49B4-BB53-1856831834EE}"/>
    <cellStyle name="Normal 2 2 4 9 3 3" xfId="8216" xr:uid="{22BFA988-9D68-4970-9043-3990301E5E51}"/>
    <cellStyle name="Normal 2 2 4 9 3 3 2" xfId="18537" xr:uid="{65707A08-9EEA-4C17-AF20-E4A374DFEF84}"/>
    <cellStyle name="Normal 2 2 4 9 3 4" xfId="10990" xr:uid="{EAD85EC6-686F-4BAA-A095-805566454D98}"/>
    <cellStyle name="Normal 2 2 4 9 3 4 2" xfId="21370" xr:uid="{85A11479-032E-47EB-8B52-91A4FAB91C7C}"/>
    <cellStyle name="Normal 2 2 4 9 3 5" xfId="25312" xr:uid="{6B4963BF-0335-4F85-9E3E-970F7E5AE768}"/>
    <cellStyle name="Normal 2 2 4 9 3 6" xfId="13462" xr:uid="{238CDB1A-F83F-4B1F-BB9A-5D37AB4F21C9}"/>
    <cellStyle name="Normal 2 2 4 9 4" xfId="3302" xr:uid="{00000000-0005-0000-0000-000001040000}"/>
    <cellStyle name="Normal 2 2 4 9 4 2" xfId="7820" xr:uid="{58C2CA80-F53C-42D9-8A4C-9A8BC992A3A7}"/>
    <cellStyle name="Normal 2 2 4 9 4 2 2" xfId="27933" xr:uid="{601402E0-18E3-4489-B296-96FF245FA87F}"/>
    <cellStyle name="Normal 2 2 4 9 4 2 3" xfId="18141" xr:uid="{3F71693A-C8F8-4283-9A6B-DD02E44DF700}"/>
    <cellStyle name="Normal 2 2 4 9 4 3" xfId="10594" xr:uid="{7F00D9DC-C4D5-4444-AFAA-F11F344DFBA2}"/>
    <cellStyle name="Normal 2 2 4 9 4 3 2" xfId="20974" xr:uid="{C17DD169-3738-4F6E-ACF1-A5B2BBC536CB}"/>
    <cellStyle name="Normal 2 2 4 9 4 4" xfId="25161" xr:uid="{BBF13B2F-27A9-4558-9E90-54374DD16732}"/>
    <cellStyle name="Normal 2 2 4 9 4 5" xfId="15308" xr:uid="{D7FDC1D6-CCA0-4EA8-8FC5-8644D28B4327}"/>
    <cellStyle name="Normal 2 2 4 9 5" xfId="4268" xr:uid="{CB7CAED6-CDEC-4A01-8B88-A593A6AC56A5}"/>
    <cellStyle name="Normal 2 2 4 9 5 2" xfId="9042" xr:uid="{12FA70DA-DBA8-42A3-8F1F-750C0D6644DD}"/>
    <cellStyle name="Normal 2 2 4 9 5 2 2" xfId="19366" xr:uid="{9061AC2F-87B1-4684-93F7-948DE1B0971E}"/>
    <cellStyle name="Normal 2 2 4 9 5 3" xfId="11819" xr:uid="{84A336C6-0847-418C-A16F-290CCBA118BF}"/>
    <cellStyle name="Normal 2 2 4 9 5 3 2" xfId="22199" xr:uid="{0E2B753E-14D1-4CFE-A94E-E99C86DE8CF1}"/>
    <cellStyle name="Normal 2 2 4 9 5 4" xfId="28563" xr:uid="{D81B55A8-926B-4544-9ECC-4FCCFEEB1109}"/>
    <cellStyle name="Normal 2 2 4 9 5 5" xfId="16533" xr:uid="{C38E6856-05C8-49D5-A9DE-A6F66BD21541}"/>
    <cellStyle name="Normal 2 2 4 9 6" xfId="5618" xr:uid="{FB123D41-D5CA-4EA3-B5E7-B809EFB4C220}"/>
    <cellStyle name="Normal 2 2 4 9 6 2" xfId="14721" xr:uid="{18F490D6-16BA-40CF-BF1E-9267FECE9B7C}"/>
    <cellStyle name="Normal 2 2 4 9 7" xfId="7235" xr:uid="{8F46AE7E-3D48-402A-8022-C13FB8749F18}"/>
    <cellStyle name="Normal 2 2 4 9 7 2" xfId="17554" xr:uid="{92595147-C423-46B0-98F9-443264866519}"/>
    <cellStyle name="Normal 2 2 4 9 8" xfId="10007" xr:uid="{798D1F02-FB5C-4746-BCCA-047547EA1FB4}"/>
    <cellStyle name="Normal 2 2 4 9 8 2" xfId="20387" xr:uid="{36B3CB1A-A582-41EC-8125-8F358CBEA77F}"/>
    <cellStyle name="Normal 2 2 4 9 9" xfId="25128" xr:uid="{DAD759C0-F797-46D3-8C2C-C0BA6FF5D2AA}"/>
    <cellStyle name="Normal 2 2 5" xfId="511" xr:uid="{00000000-0005-0000-0000-00005D040000}"/>
    <cellStyle name="Normal 2 2 5 10" xfId="5619" xr:uid="{EBD5DF96-158E-4C92-83C0-2FE719946C84}"/>
    <cellStyle name="Normal 2 2 5 10 2" xfId="14722" xr:uid="{042FFB51-9E4D-43CC-9F23-7A36957687F7}"/>
    <cellStyle name="Normal 2 2 5 11" xfId="7236" xr:uid="{917F91F4-5286-49E6-9746-159D6D24AB2C}"/>
    <cellStyle name="Normal 2 2 5 11 2" xfId="17555" xr:uid="{D85CE7AB-9BA0-43CD-8636-D8018EFEF6FA}"/>
    <cellStyle name="Normal 2 2 5 12" xfId="10008" xr:uid="{AE99D311-56ED-4D9F-84DA-96795CDE1422}"/>
    <cellStyle name="Normal 2 2 5 12 2" xfId="20388" xr:uid="{0DC6D3E4-E665-46C1-BE80-66DF0E9EEF15}"/>
    <cellStyle name="Normal 2 2 5 13" xfId="24859" xr:uid="{17E1F164-FEE1-4975-9EFE-0D09F1A965C0}"/>
    <cellStyle name="Normal 2 2 5 14" xfId="12722" xr:uid="{EFB12AB9-F136-4C92-880A-9D4E220349EA}"/>
    <cellStyle name="Normal 2 2 5 2" xfId="512" xr:uid="{00000000-0005-0000-0000-00005E040000}"/>
    <cellStyle name="Normal 2 2 5 2 10" xfId="7237" xr:uid="{22CDFA8F-FD03-443A-BD60-6DD0D8B83C49}"/>
    <cellStyle name="Normal 2 2 5 2 10 2" xfId="17556" xr:uid="{5EA5E48A-D619-441A-AEE6-4D63C2F17024}"/>
    <cellStyle name="Normal 2 2 5 2 11" xfId="10009" xr:uid="{BF8157E7-EAC7-4DBE-B656-DC843814F4EC}"/>
    <cellStyle name="Normal 2 2 5 2 11 2" xfId="20389" xr:uid="{D840972F-C399-424C-AB97-521BB0A442A9}"/>
    <cellStyle name="Normal 2 2 5 2 12" xfId="23984" xr:uid="{CE8886F7-CB9E-4570-A4B8-1CC713CFED3E}"/>
    <cellStyle name="Normal 2 2 5 2 13" xfId="12782" xr:uid="{99C89A39-A626-4977-BD7C-B21BA312F68F}"/>
    <cellStyle name="Normal 2 2 5 2 2" xfId="513" xr:uid="{00000000-0005-0000-0000-00005F040000}"/>
    <cellStyle name="Normal 2 2 5 2 2 10" xfId="10010" xr:uid="{2C6D93B0-1853-4CEF-AE34-C987CAF30F3F}"/>
    <cellStyle name="Normal 2 2 5 2 2 10 2" xfId="20390" xr:uid="{E10CF738-0074-4591-9B97-F5C252F480FD}"/>
    <cellStyle name="Normal 2 2 5 2 2 11" xfId="25555" xr:uid="{8930ACAE-AA6F-4515-AE4E-EAAFB6C54231}"/>
    <cellStyle name="Normal 2 2 5 2 2 12" xfId="12877" xr:uid="{82B2E7E3-48E1-4AFA-AF6B-D41F8C036E4A}"/>
    <cellStyle name="Normal 2 2 5 2 2 2" xfId="1192" xr:uid="{00000000-0005-0000-0000-000060040000}"/>
    <cellStyle name="Normal 2 2 5 2 2 2 2" xfId="1990" xr:uid="{00000000-0005-0000-0000-000061040000}"/>
    <cellStyle name="Normal 2 2 5 2 2 2 2 2" xfId="6616" xr:uid="{D6514B28-C90A-4E12-BBB0-5C103ACD08B7}"/>
    <cellStyle name="Normal 2 2 5 2 2 2 2 2 2" xfId="27075" xr:uid="{10ADC918-02F6-44D4-9C52-518FA674E5AE}"/>
    <cellStyle name="Normal 2 2 5 2 2 2 2 2 3" xfId="28935" xr:uid="{316D1E82-D505-44B1-B1DE-B83251974732}"/>
    <cellStyle name="Normal 2 2 5 2 2 2 2 2 4" xfId="16117" xr:uid="{A5B6051E-13CA-4E4F-82D0-224B5EAE127B}"/>
    <cellStyle name="Normal 2 2 5 2 2 2 2 3" xfId="8628" xr:uid="{5BC5CF83-8CC5-4C38-9CB6-A5C412456668}"/>
    <cellStyle name="Normal 2 2 5 2 2 2 2 3 2" xfId="29127" xr:uid="{B19B3920-362B-44E3-AAF1-999C167A6BA9}"/>
    <cellStyle name="Normal 2 2 5 2 2 2 2 3 3" xfId="18950" xr:uid="{84688A27-2E90-4AD2-BD8C-55304015DFD6}"/>
    <cellStyle name="Normal 2 2 5 2 2 2 2 4" xfId="11403" xr:uid="{7D1969BE-70EC-45E0-B4FC-01E45D885233}"/>
    <cellStyle name="Normal 2 2 5 2 2 2 2 4 2" xfId="21783" xr:uid="{6385E113-42AA-4FA5-A035-BA4A9FF5E138}"/>
    <cellStyle name="Normal 2 2 5 2 2 2 2 5" xfId="25223" xr:uid="{75C4E628-69E4-43B6-AF62-49DBA8CC95BE}"/>
    <cellStyle name="Normal 2 2 5 2 2 2 2 6" xfId="14030" xr:uid="{DFF2604E-A921-42D1-A220-AC9503FFCF38}"/>
    <cellStyle name="Normal 2 2 5 2 2 2 3" xfId="4720" xr:uid="{9F9FFB37-AB54-4C80-AD5D-2AEFC0502BAF}"/>
    <cellStyle name="Normal 2 2 5 2 2 2 3 2" xfId="9428" xr:uid="{30B84188-9244-4C30-993A-1356DB0A47E2}"/>
    <cellStyle name="Normal 2 2 5 2 2 2 3 2 2" xfId="29359" xr:uid="{F8F1060D-FC39-40FD-8FA6-9EBBE3EDB483}"/>
    <cellStyle name="Normal 2 2 5 2 2 2 3 2 3" xfId="19761" xr:uid="{499D4BF6-3847-4891-BD3C-B546879C8D7C}"/>
    <cellStyle name="Normal 2 2 5 2 2 2 3 3" xfId="12214" xr:uid="{D2DB579E-9C29-4A50-A26C-43063A2F165D}"/>
    <cellStyle name="Normal 2 2 5 2 2 2 3 3 2" xfId="22594" xr:uid="{5AEA4550-9E82-42B1-B6C1-839673914184}"/>
    <cellStyle name="Normal 2 2 5 2 2 2 3 4" xfId="25751" xr:uid="{C6A8541D-0907-41E4-B4A3-22412E86327F}"/>
    <cellStyle name="Normal 2 2 5 2 2 2 3 5" xfId="16928" xr:uid="{67FC55E2-8194-4D20-ADB4-F374865D473F}"/>
    <cellStyle name="Normal 2 2 5 2 2 2 4" xfId="6331" xr:uid="{5BE87988-E637-4CB3-8D4E-2ECCAFA28A5E}"/>
    <cellStyle name="Normal 2 2 5 2 2 2 4 2" xfId="28465" xr:uid="{1746F78E-1595-4EBC-9915-8AB63609549A}"/>
    <cellStyle name="Normal 2 2 5 2 2 2 4 3" xfId="15715" xr:uid="{7B39A99B-C972-41FC-98D9-6BC1D1B77C48}"/>
    <cellStyle name="Normal 2 2 5 2 2 2 5" xfId="8227" xr:uid="{03E3F5FC-9EAD-42AE-980C-5CB32B71E66B}"/>
    <cellStyle name="Normal 2 2 5 2 2 2 5 2" xfId="18548" xr:uid="{789A3C63-E696-4962-AE32-25DA0FB4FD65}"/>
    <cellStyle name="Normal 2 2 5 2 2 2 6" xfId="11001" xr:uid="{39F4D488-5BE9-4A7C-96F4-12AFC64F8358}"/>
    <cellStyle name="Normal 2 2 5 2 2 2 6 2" xfId="21381" xr:uid="{BCB404ED-043E-4B09-9443-AF778E53085B}"/>
    <cellStyle name="Normal 2 2 5 2 2 2 7" xfId="23634" xr:uid="{634CAE24-12BE-4C79-AC43-B80B0C2614A6}"/>
    <cellStyle name="Normal 2 2 5 2 2 2 8" xfId="13478" xr:uid="{3ED678B3-23F0-4CB4-8DA3-2E4DC9FF78EC}"/>
    <cellStyle name="Normal 2 2 5 2 2 3" xfId="1991" xr:uid="{00000000-0005-0000-0000-000062040000}"/>
    <cellStyle name="Normal 2 2 5 2 2 3 2" xfId="4889" xr:uid="{F854A0EF-D116-4E4F-859F-62ADAD1AAC2E}"/>
    <cellStyle name="Normal 2 2 5 2 2 3 2 2" xfId="9563" xr:uid="{FA19A351-8104-42AE-BEB8-3559335AF84C}"/>
    <cellStyle name="Normal 2 2 5 2 2 3 2 2 2" xfId="29476" xr:uid="{CBFFCCF7-C7F9-4481-A9DD-F5458B29818E}"/>
    <cellStyle name="Normal 2 2 5 2 2 3 2 2 3" xfId="19930" xr:uid="{93A7069E-7838-463A-9E01-CF34EA5294FC}"/>
    <cellStyle name="Normal 2 2 5 2 2 3 2 3" xfId="12383" xr:uid="{35E6460F-039D-4929-B366-53064BC432D4}"/>
    <cellStyle name="Normal 2 2 5 2 2 3 2 3 2" xfId="22763" xr:uid="{7055AA2D-C6D2-476E-A886-6892E1C7C836}"/>
    <cellStyle name="Normal 2 2 5 2 2 3 2 4" xfId="28011" xr:uid="{B7CC022A-FD72-49A6-9F27-42DD86B04F52}"/>
    <cellStyle name="Normal 2 2 5 2 2 3 2 5" xfId="17097" xr:uid="{83289797-1FBE-431F-9735-C26FB9B5C4F9}"/>
    <cellStyle name="Normal 2 2 5 2 2 3 3" xfId="6617" xr:uid="{9A88E524-B8D9-479D-9CB1-16759DDBA7E3}"/>
    <cellStyle name="Normal 2 2 5 2 2 3 3 2" xfId="27664" xr:uid="{C41E7529-ADC5-4B38-BCF6-66D78D8B1998}"/>
    <cellStyle name="Normal 2 2 5 2 2 3 3 3" xfId="16118" xr:uid="{295949C1-02C9-400F-A14E-CD8DCCE61043}"/>
    <cellStyle name="Normal 2 2 5 2 2 3 4" xfId="8629" xr:uid="{DC2DF15F-45B8-4B37-84E5-B75478FD8AEA}"/>
    <cellStyle name="Normal 2 2 5 2 2 3 4 2" xfId="18951" xr:uid="{B3308CDE-3613-4A7C-96F0-3552E68DFE6D}"/>
    <cellStyle name="Normal 2 2 5 2 2 3 5" xfId="11404" xr:uid="{548A8575-00DF-4729-B379-490CAA6810CE}"/>
    <cellStyle name="Normal 2 2 5 2 2 3 5 2" xfId="21784" xr:uid="{1028C2CB-2CBE-4B45-AC37-A13BBFB59242}"/>
    <cellStyle name="Normal 2 2 5 2 2 3 6" xfId="25776" xr:uid="{E434E2BA-3FF7-4A2F-B76C-6919F4001DD6}"/>
    <cellStyle name="Normal 2 2 5 2 2 3 7" xfId="14031" xr:uid="{751964F8-FBE8-40F2-80CB-3F96D9626C74}"/>
    <cellStyle name="Normal 2 2 5 2 2 4" xfId="1989" xr:uid="{00000000-0005-0000-0000-000063040000}"/>
    <cellStyle name="Normal 2 2 5 2 2 4 2" xfId="6615" xr:uid="{DCA2B120-B94D-4769-A3D4-9BEA2234F870}"/>
    <cellStyle name="Normal 2 2 5 2 2 4 2 2" xfId="28620" xr:uid="{A7A5115D-5D80-495D-9208-947ADDB7071A}"/>
    <cellStyle name="Normal 2 2 5 2 2 4 2 3" xfId="16116" xr:uid="{D0ED1CA8-7238-4208-8549-0C19EB1339E4}"/>
    <cellStyle name="Normal 2 2 5 2 2 4 3" xfId="8627" xr:uid="{08CBD7A8-402C-42BE-80C0-4678E0E9017A}"/>
    <cellStyle name="Normal 2 2 5 2 2 4 3 2" xfId="18949" xr:uid="{F248C126-A1B3-4191-B1E8-4E9F0E33B408}"/>
    <cellStyle name="Normal 2 2 5 2 2 4 4" xfId="11402" xr:uid="{AF970928-1E75-4C9C-B2EA-8524F4D8A14D}"/>
    <cellStyle name="Normal 2 2 5 2 2 4 4 2" xfId="21782" xr:uid="{62E7C131-5192-4011-B74E-E323597343D7}"/>
    <cellStyle name="Normal 2 2 5 2 2 4 5" xfId="25292" xr:uid="{8C176C48-15C5-4FE1-846A-FD39FDF042E9}"/>
    <cellStyle name="Normal 2 2 5 2 2 4 6" xfId="14029" xr:uid="{E7ABF006-C08F-47DC-BC33-3E655D4B6E75}"/>
    <cellStyle name="Normal 2 2 5 2 2 5" xfId="3606" xr:uid="{00000000-0005-0000-0000-00000B040000}"/>
    <cellStyle name="Normal 2 2 5 2 2 5 2" xfId="6289" xr:uid="{288B9E33-CFFD-43A1-9FBC-210FA24DE94D}"/>
    <cellStyle name="Normal 2 2 5 2 2 5 2 2" xfId="28672" xr:uid="{CAB28FD6-15C9-458F-B3DF-CBCE1CB692C0}"/>
    <cellStyle name="Normal 2 2 5 2 2 5 2 3" xfId="15630" xr:uid="{E908B9BB-4592-49F4-854F-55296F6F2AF0}"/>
    <cellStyle name="Normal 2 2 5 2 2 5 3" xfId="8142" xr:uid="{97207F47-9511-4B7C-AC8A-F20ABD343266}"/>
    <cellStyle name="Normal 2 2 5 2 2 5 3 2" xfId="18463" xr:uid="{F1A7DA5B-2B07-4580-82B1-2278833F6B57}"/>
    <cellStyle name="Normal 2 2 5 2 2 5 4" xfId="10916" xr:uid="{F6DA80FF-1FED-40EC-9F4E-7A4080517EEC}"/>
    <cellStyle name="Normal 2 2 5 2 2 5 4 2" xfId="21296" xr:uid="{B321E89E-7EB6-4D4A-B24D-717A01749C04}"/>
    <cellStyle name="Normal 2 2 5 2 2 5 5" xfId="23094" xr:uid="{B44D5671-7554-4161-864F-E4AB8D2B5920}"/>
    <cellStyle name="Normal 2 2 5 2 2 5 6" xfId="13347" xr:uid="{96DCF625-9B2D-458F-81CC-7167CC960975}"/>
    <cellStyle name="Normal 2 2 5 2 2 6" xfId="3311" xr:uid="{00000000-0005-0000-0000-000006040000}"/>
    <cellStyle name="Normal 2 2 5 2 2 6 2" xfId="7829" xr:uid="{E2AA805F-10B7-4477-AC6B-DEF9FE5DEA12}"/>
    <cellStyle name="Normal 2 2 5 2 2 6 2 2" xfId="18150" xr:uid="{56CDDE5D-8D67-46BA-A066-1600A5DD34AF}"/>
    <cellStyle name="Normal 2 2 5 2 2 6 3" xfId="10603" xr:uid="{7689D1E0-25F1-4FFC-B857-A41080EDA7A9}"/>
    <cellStyle name="Normal 2 2 5 2 2 6 3 2" xfId="20983" xr:uid="{34D45BFE-0EB3-4AF2-8450-AA3CF6665F36}"/>
    <cellStyle name="Normal 2 2 5 2 2 6 4" xfId="25049" xr:uid="{F57C1C05-0D0C-4342-A305-72868459C97A}"/>
    <cellStyle name="Normal 2 2 5 2 2 6 5" xfId="15317" xr:uid="{3EA0B993-111A-4D43-917B-8A089127CFB1}"/>
    <cellStyle name="Normal 2 2 5 2 2 7" xfId="4273" xr:uid="{F3EA6ACB-FFCD-4378-AA7C-F4EBA73BD67F}"/>
    <cellStyle name="Normal 2 2 5 2 2 7 2" xfId="9047" xr:uid="{55897CDA-56F4-4759-BF81-2CAEC678EEFF}"/>
    <cellStyle name="Normal 2 2 5 2 2 7 2 2" xfId="19371" xr:uid="{E892EB96-2FE5-47AE-8E04-A7B76ED62E7A}"/>
    <cellStyle name="Normal 2 2 5 2 2 7 3" xfId="11824" xr:uid="{8E3E6DAC-8353-42BA-BB7E-5EF1722B2D39}"/>
    <cellStyle name="Normal 2 2 5 2 2 7 3 2" xfId="22204" xr:uid="{E4CFB264-6D0D-4EEC-9F7A-033D986D22C9}"/>
    <cellStyle name="Normal 2 2 5 2 2 7 4" xfId="16538" xr:uid="{6E9E4C77-4226-4E86-9863-37789A91CC49}"/>
    <cellStyle name="Normal 2 2 5 2 2 8" xfId="5621" xr:uid="{EB78668D-4151-4183-8300-AAEC9DC9FE05}"/>
    <cellStyle name="Normal 2 2 5 2 2 8 2" xfId="14724" xr:uid="{50A76876-D199-4502-BDBF-6437DC986871}"/>
    <cellStyle name="Normal 2 2 5 2 2 9" xfId="7238" xr:uid="{081ECD9D-E926-41A0-8F90-E5452E8D9862}"/>
    <cellStyle name="Normal 2 2 5 2 2 9 2" xfId="17557" xr:uid="{AEFCD2B6-5B0F-41A4-8C1C-A478900D364D}"/>
    <cellStyle name="Normal 2 2 5 2 3" xfId="1191" xr:uid="{00000000-0005-0000-0000-000064040000}"/>
    <cellStyle name="Normal 2 2 5 2 3 2" xfId="1992" xr:uid="{00000000-0005-0000-0000-000065040000}"/>
    <cellStyle name="Normal 2 2 5 2 3 2 2" xfId="6618" xr:uid="{61216DD6-9409-48B1-B7E8-370E41347593}"/>
    <cellStyle name="Normal 2 2 5 2 3 2 2 2" xfId="28262" xr:uid="{D3672927-771F-448D-8761-603120856B7B}"/>
    <cellStyle name="Normal 2 2 5 2 3 2 2 3" xfId="26733" xr:uid="{88D9F0AD-A918-45C0-8C45-CD62C8B486BC}"/>
    <cellStyle name="Normal 2 2 5 2 3 2 2 4" xfId="16119" xr:uid="{F514992F-4D5D-4B57-810C-B29774F3E8A4}"/>
    <cellStyle name="Normal 2 2 5 2 3 2 3" xfId="8630" xr:uid="{40D1A58B-2149-4850-AF08-1C9F6B05D89E}"/>
    <cellStyle name="Normal 2 2 5 2 3 2 3 2" xfId="29128" xr:uid="{32B74883-9D4B-47E7-935C-C0DAD41F80AF}"/>
    <cellStyle name="Normal 2 2 5 2 3 2 3 3" xfId="18952" xr:uid="{42632A2F-EC71-49DF-BC6A-96F0B0832DB0}"/>
    <cellStyle name="Normal 2 2 5 2 3 2 4" xfId="11405" xr:uid="{5AF756F9-02E5-4311-A685-8F6AE133002C}"/>
    <cellStyle name="Normal 2 2 5 2 3 2 4 2" xfId="21785" xr:uid="{A7ED85F6-D4F0-4DE1-AFBB-913A75A9BD7D}"/>
    <cellStyle name="Normal 2 2 5 2 3 2 5" xfId="24506" xr:uid="{9C55BA41-E827-4E74-B9EE-2208D1240472}"/>
    <cellStyle name="Normal 2 2 5 2 3 2 6" xfId="14032" xr:uid="{FDB9170A-F4CD-4C86-8D2D-9F458B384225}"/>
    <cellStyle name="Normal 2 2 5 2 3 3" xfId="3671" xr:uid="{00000000-0005-0000-0000-00000E040000}"/>
    <cellStyle name="Normal 2 2 5 2 3 3 2" xfId="6330" xr:uid="{40DBEF50-E3CF-4CD0-977F-C418FA4DB655}"/>
    <cellStyle name="Normal 2 2 5 2 3 3 2 2" xfId="28043" xr:uid="{1A84121E-3910-471A-BAE7-9FD235E2D3B6}"/>
    <cellStyle name="Normal 2 2 5 2 3 3 2 3" xfId="15714" xr:uid="{1A96D333-658A-40A4-9BDF-B1AA1F8C2E41}"/>
    <cellStyle name="Normal 2 2 5 2 3 3 3" xfId="8226" xr:uid="{F16A3C5C-526E-416A-8917-0893FDDB1C86}"/>
    <cellStyle name="Normal 2 2 5 2 3 3 3 2" xfId="18547" xr:uid="{6CA79D15-CEA6-4944-B3ED-2E98AE9D7295}"/>
    <cellStyle name="Normal 2 2 5 2 3 3 4" xfId="11000" xr:uid="{76E4A299-E724-41F2-B639-414825E2FD18}"/>
    <cellStyle name="Normal 2 2 5 2 3 3 4 2" xfId="21380" xr:uid="{040311A5-4086-4A9F-9826-8DF529D245EF}"/>
    <cellStyle name="Normal 2 2 5 2 3 3 5" xfId="24929" xr:uid="{ECDA915D-A688-4AFB-AF72-6946CE0466C2}"/>
    <cellStyle name="Normal 2 2 5 2 3 3 6" xfId="13477" xr:uid="{9208D534-2FEA-43C1-97E6-8021A6ACCE14}"/>
    <cellStyle name="Normal 2 2 5 2 3 4" xfId="4589" xr:uid="{A59D4E00-AD40-44AF-8B81-1C73DA726822}"/>
    <cellStyle name="Normal 2 2 5 2 3 4 2" xfId="9305" xr:uid="{3E4157A2-AFD1-4D10-B0BE-4976B61A3146}"/>
    <cellStyle name="Normal 2 2 5 2 3 4 2 2" xfId="29281" xr:uid="{874F855A-9CC4-4A8C-95A0-CD53B438C6DA}"/>
    <cellStyle name="Normal 2 2 5 2 3 4 2 3" xfId="19629" xr:uid="{1E738FE1-0398-4C8C-933A-AD53B8E0ED63}"/>
    <cellStyle name="Normal 2 2 5 2 3 4 3" xfId="12082" xr:uid="{FC906138-54E6-4B0C-BB32-743DA75C6083}"/>
    <cellStyle name="Normal 2 2 5 2 3 4 3 2" xfId="22462" xr:uid="{3643900D-3842-41DF-8038-6E99AE8EA0F0}"/>
    <cellStyle name="Normal 2 2 5 2 3 4 4" xfId="23775" xr:uid="{D3180B12-425F-4AEA-954C-3C04BC222414}"/>
    <cellStyle name="Normal 2 2 5 2 3 4 5" xfId="16796" xr:uid="{41A1621C-AAA6-4F37-A344-9CC8F501236D}"/>
    <cellStyle name="Normal 2 2 5 2 3 5" xfId="5622" xr:uid="{65BCF1D4-D7F7-4BB9-A1C3-8A9C58862284}"/>
    <cellStyle name="Normal 2 2 5 2 3 5 2" xfId="26568" xr:uid="{E040BC7F-1A92-47FA-B1A4-CC0B21039D55}"/>
    <cellStyle name="Normal 2 2 5 2 3 5 3" xfId="14725" xr:uid="{DAAB6D6F-4E94-4E4C-9713-43664D58C0E3}"/>
    <cellStyle name="Normal 2 2 5 2 3 6" xfId="7239" xr:uid="{66635EAB-8552-45DB-9D0D-D9673924988D}"/>
    <cellStyle name="Normal 2 2 5 2 3 6 2" xfId="17558" xr:uid="{98A3C1A4-03CD-4B80-B779-783AEA25C7D4}"/>
    <cellStyle name="Normal 2 2 5 2 3 7" xfId="10011" xr:uid="{F0EF0D36-CAA9-4116-BC85-B4E9EFAA57B6}"/>
    <cellStyle name="Normal 2 2 5 2 3 7 2" xfId="20391" xr:uid="{D07B64FE-993C-428F-80D2-8974B7C62737}"/>
    <cellStyle name="Normal 2 2 5 2 3 8" xfId="24927" xr:uid="{4AEA25B6-1187-4C6B-BB97-B37FC494C25B}"/>
    <cellStyle name="Normal 2 2 5 2 3 9" xfId="13035" xr:uid="{A7C862DD-404C-458F-B6D5-5A18FCD597C6}"/>
    <cellStyle name="Normal 2 2 5 2 4" xfId="1993" xr:uid="{00000000-0005-0000-0000-000066040000}"/>
    <cellStyle name="Normal 2 2 5 2 4 2" xfId="4890" xr:uid="{324F0C52-3608-4A17-BFB4-88D1C2B0A835}"/>
    <cellStyle name="Normal 2 2 5 2 4 2 2" xfId="9564" xr:uid="{D20501AC-476E-4685-9698-9B6FCDAC2039}"/>
    <cellStyle name="Normal 2 2 5 2 4 2 2 2" xfId="29477" xr:uid="{7C54F23D-5152-4F05-A11D-28ACEA80AC09}"/>
    <cellStyle name="Normal 2 2 5 2 4 2 2 3" xfId="19931" xr:uid="{30AAAE62-C978-4760-8205-4CFA7A33CE81}"/>
    <cellStyle name="Normal 2 2 5 2 4 2 3" xfId="12384" xr:uid="{B6D80430-F678-429E-8361-1DF1C54FDD0B}"/>
    <cellStyle name="Normal 2 2 5 2 4 2 3 2" xfId="22764" xr:uid="{6464AC2B-B023-424F-82AC-24E1F8F28B9B}"/>
    <cellStyle name="Normal 2 2 5 2 4 2 4" xfId="24013" xr:uid="{64BCAB60-9FC2-4A0A-BFDA-7727D42C8B77}"/>
    <cellStyle name="Normal 2 2 5 2 4 2 5" xfId="17098" xr:uid="{00BA19D3-779B-4380-8937-7DD79579D9BC}"/>
    <cellStyle name="Normal 2 2 5 2 4 3" xfId="6619" xr:uid="{6591A336-FB05-4D7B-8359-91D9B5214767}"/>
    <cellStyle name="Normal 2 2 5 2 4 3 2" xfId="26518" xr:uid="{9D8258AB-B49C-4671-AB45-2A21C7101D14}"/>
    <cellStyle name="Normal 2 2 5 2 4 3 3" xfId="16120" xr:uid="{B8F8C3FD-917A-41C3-A262-705C54CF45CD}"/>
    <cellStyle name="Normal 2 2 5 2 4 4" xfId="8631" xr:uid="{C7D0EF75-2BBA-42F8-97AD-01986BA5166A}"/>
    <cellStyle name="Normal 2 2 5 2 4 4 2" xfId="18953" xr:uid="{59F69456-9A62-4899-AAF8-153EFEB346BC}"/>
    <cellStyle name="Normal 2 2 5 2 4 5" xfId="11406" xr:uid="{6971FE06-D7A6-4A62-9A32-3705140F6564}"/>
    <cellStyle name="Normal 2 2 5 2 4 5 2" xfId="21786" xr:uid="{EAC391C7-2BCC-4045-AF7E-D8971F1259EB}"/>
    <cellStyle name="Normal 2 2 5 2 4 6" xfId="24467" xr:uid="{A3D35D0E-E073-461C-B5A6-54C125D17DE3}"/>
    <cellStyle name="Normal 2 2 5 2 4 7" xfId="14033" xr:uid="{7505FEC1-CF78-4189-A624-28A81C7D3AA2}"/>
    <cellStyle name="Normal 2 2 5 2 5" xfId="1692" xr:uid="{00000000-0005-0000-0000-000067040000}"/>
    <cellStyle name="Normal 2 2 5 2 5 2" xfId="6473" xr:uid="{A5D5CF65-5AAA-40BC-85B6-0A6E38FB2A9C}"/>
    <cellStyle name="Normal 2 2 5 2 5 2 2" xfId="27649" xr:uid="{59EDDEB3-78CD-447F-B913-C6733596F4D8}"/>
    <cellStyle name="Normal 2 2 5 2 5 2 3" xfId="28468" xr:uid="{FE9E93FA-0716-4845-B9EF-866DF7AB0913}"/>
    <cellStyle name="Normal 2 2 5 2 5 2 4" xfId="15882" xr:uid="{6A6A3FD6-4B39-46EB-8673-94660C438549}"/>
    <cellStyle name="Normal 2 2 5 2 5 3" xfId="8394" xr:uid="{79665BA6-474E-4C9B-8807-582854A7D030}"/>
    <cellStyle name="Normal 2 2 5 2 5 3 2" xfId="28669" xr:uid="{03157D85-E138-4F41-8A2E-EDBDE4C8063D}"/>
    <cellStyle name="Normal 2 2 5 2 5 3 3" xfId="18715" xr:uid="{60A072E2-A120-421F-8323-AE4A3E1E4BC7}"/>
    <cellStyle name="Normal 2 2 5 2 5 4" xfId="11168" xr:uid="{87292FA3-3309-4356-BCD8-AFEC1C0541C5}"/>
    <cellStyle name="Normal 2 2 5 2 5 4 2" xfId="21548" xr:uid="{25870D68-54AC-4919-8313-AE3482EF10C9}"/>
    <cellStyle name="Normal 2 2 5 2 5 5" xfId="25032" xr:uid="{27019BFB-DDF6-4193-9E5F-1A555DBFFC1F}"/>
    <cellStyle name="Normal 2 2 5 2 5 6" xfId="13733" xr:uid="{BF71FF2B-53F1-4406-9DE9-C0CB5F697AB9}"/>
    <cellStyle name="Normal 2 2 5 2 6" xfId="3520" xr:uid="{00000000-0005-0000-0000-000011040000}"/>
    <cellStyle name="Normal 2 2 5 2 6 2" xfId="6197" xr:uid="{1A1DBEE6-BA2D-453F-8D07-B2B4CD7F25BA}"/>
    <cellStyle name="Normal 2 2 5 2 6 2 2" xfId="26805" xr:uid="{9071011D-120B-4B89-A132-19C9EB85E67B}"/>
    <cellStyle name="Normal 2 2 5 2 6 2 3" xfId="15528" xr:uid="{27DE1943-80EA-461A-95D9-AA4C417F3B81}"/>
    <cellStyle name="Normal 2 2 5 2 6 3" xfId="8040" xr:uid="{9F779537-FA0C-4D2F-9638-60AA92126E6A}"/>
    <cellStyle name="Normal 2 2 5 2 6 3 2" xfId="18361" xr:uid="{724262DD-2504-4136-9144-16354E9DB6AD}"/>
    <cellStyle name="Normal 2 2 5 2 6 4" xfId="10814" xr:uid="{408DC5D3-096A-4932-9E64-EBC3D5BF9255}"/>
    <cellStyle name="Normal 2 2 5 2 6 4 2" xfId="21194" xr:uid="{8085781F-F649-4ACD-A35B-A70C7D45630D}"/>
    <cellStyle name="Normal 2 2 5 2 6 5" xfId="25455" xr:uid="{CB57799C-51B2-408F-9D37-059E100507E8}"/>
    <cellStyle name="Normal 2 2 5 2 6 6" xfId="13244" xr:uid="{A2A62EC6-36B8-4FDE-8F2E-1EDD8E0BB106}"/>
    <cellStyle name="Normal 2 2 5 2 7" xfId="3237" xr:uid="{00000000-0005-0000-0000-000005040000}"/>
    <cellStyle name="Normal 2 2 5 2 7 2" xfId="7737" xr:uid="{D6C1A011-F413-4C77-8969-CE58146C580A}"/>
    <cellStyle name="Normal 2 2 5 2 7 2 2" xfId="18057" xr:uid="{5D883F16-E640-4674-875A-86C031E68E0A}"/>
    <cellStyle name="Normal 2 2 5 2 7 3" xfId="10510" xr:uid="{68E9988E-CC6A-41AB-A7A6-31F47FA45A39}"/>
    <cellStyle name="Normal 2 2 5 2 7 3 2" xfId="20890" xr:uid="{056E1A67-BF7B-4D02-8409-096818B3AB5E}"/>
    <cellStyle name="Normal 2 2 5 2 7 4" xfId="25839" xr:uid="{5F208840-CEB1-49DC-84B8-691BB8508C71}"/>
    <cellStyle name="Normal 2 2 5 2 7 5" xfId="15224" xr:uid="{CF2E25E4-E8F8-4E1F-B4DD-A3C5DD2D33DD}"/>
    <cellStyle name="Normal 2 2 5 2 8" xfId="4364" xr:uid="{7544F38E-D9D6-46BD-9487-47E4B96D05EC}"/>
    <cellStyle name="Normal 2 2 5 2 8 2" xfId="9138" xr:uid="{F090BBCC-50D9-4A55-8EE7-E5E9CEE07503}"/>
    <cellStyle name="Normal 2 2 5 2 8 2 2" xfId="19462" xr:uid="{6408B6D7-D5EF-451B-9F76-B61B14592A75}"/>
    <cellStyle name="Normal 2 2 5 2 8 3" xfId="11915" xr:uid="{24E3ECD5-D673-4EEF-8611-CC50C9DAA1EE}"/>
    <cellStyle name="Normal 2 2 5 2 8 3 2" xfId="22295" xr:uid="{59671E17-B9EE-404F-B9D6-A02C0AF5A7CE}"/>
    <cellStyle name="Normal 2 2 5 2 8 4" xfId="16629" xr:uid="{B92EE53F-C095-4B48-A271-28B354191969}"/>
    <cellStyle name="Normal 2 2 5 2 9" xfId="5620" xr:uid="{7DE34BFB-6486-470A-8596-0101033FDB72}"/>
    <cellStyle name="Normal 2 2 5 2 9 2" xfId="14723" xr:uid="{E360ED90-A415-4D62-883E-F50B7A6E7926}"/>
    <cellStyle name="Normal 2 2 5 3" xfId="514" xr:uid="{00000000-0005-0000-0000-000068040000}"/>
    <cellStyle name="Normal 2 2 5 3 10" xfId="10012" xr:uid="{75954112-1DAE-4AB7-8F75-96D3B8B0FF1B}"/>
    <cellStyle name="Normal 2 2 5 3 10 2" xfId="20392" xr:uid="{A0A0EE1A-EC54-432E-B0A3-9385413F1BE2}"/>
    <cellStyle name="Normal 2 2 5 3 11" xfId="23651" xr:uid="{99D32412-8978-41C8-BC35-794FF68811AF}"/>
    <cellStyle name="Normal 2 2 5 3 12" xfId="12876" xr:uid="{E47FAFC1-7E1E-4AC3-A1D8-981D79A1A188}"/>
    <cellStyle name="Normal 2 2 5 3 2" xfId="1193" xr:uid="{00000000-0005-0000-0000-000069040000}"/>
    <cellStyle name="Normal 2 2 5 3 2 2" xfId="1995" xr:uid="{00000000-0005-0000-0000-00006A040000}"/>
    <cellStyle name="Normal 2 2 5 3 2 2 2" xfId="6621" xr:uid="{33C11F7A-C03C-412D-BE98-72CBDA0913C1}"/>
    <cellStyle name="Normal 2 2 5 3 2 2 2 2" xfId="26180" xr:uid="{584904CD-0093-43FC-9E98-905C943D2FA2}"/>
    <cellStyle name="Normal 2 2 5 3 2 2 2 3" xfId="27462" xr:uid="{FC33D27F-A475-4EA9-B836-F40856CB564A}"/>
    <cellStyle name="Normal 2 2 5 3 2 2 2 4" xfId="16122" xr:uid="{09A2E640-6416-482E-B471-74A4E2542655}"/>
    <cellStyle name="Normal 2 2 5 3 2 2 3" xfId="8633" xr:uid="{EB015FA9-12D8-4F8D-999C-47AEDB0AC5F9}"/>
    <cellStyle name="Normal 2 2 5 3 2 2 3 2" xfId="29129" xr:uid="{964569D0-FC59-4109-BA2D-76D905414934}"/>
    <cellStyle name="Normal 2 2 5 3 2 2 3 3" xfId="18955" xr:uid="{3E3087FD-8EB6-4590-A3D2-067872A57F87}"/>
    <cellStyle name="Normal 2 2 5 3 2 2 4" xfId="11408" xr:uid="{9A1D687B-9833-436E-97B4-8DF15C1436CD}"/>
    <cellStyle name="Normal 2 2 5 3 2 2 4 2" xfId="21788" xr:uid="{D2300A17-C88C-42B0-AA41-B4EF40619341}"/>
    <cellStyle name="Normal 2 2 5 3 2 2 5" xfId="23162" xr:uid="{4BD4E9BF-FFCA-4037-86AF-A5EE3C7F8638}"/>
    <cellStyle name="Normal 2 2 5 3 2 2 6" xfId="14035" xr:uid="{FE7B414A-6F96-4788-B956-822ADCACE73A}"/>
    <cellStyle name="Normal 2 2 5 3 2 3" xfId="4721" xr:uid="{1F0E0CA8-3CF9-49CF-BE8C-12408FCA617A}"/>
    <cellStyle name="Normal 2 2 5 3 2 3 2" xfId="9429" xr:uid="{BB05BC47-E0B3-4A52-B6BA-A932D190D66C}"/>
    <cellStyle name="Normal 2 2 5 3 2 3 2 2" xfId="29360" xr:uid="{BDA906BC-FE6A-4F64-97D9-998B4BCFEA01}"/>
    <cellStyle name="Normal 2 2 5 3 2 3 2 3" xfId="19762" xr:uid="{907B0589-AA38-4948-8FA1-0097B2B12911}"/>
    <cellStyle name="Normal 2 2 5 3 2 3 3" xfId="12215" xr:uid="{7C598012-68FE-4FE2-B57B-97780ED30813}"/>
    <cellStyle name="Normal 2 2 5 3 2 3 3 2" xfId="22595" xr:uid="{76C96A9A-1890-4439-AD9B-0A1B98EF89FB}"/>
    <cellStyle name="Normal 2 2 5 3 2 3 4" xfId="23963" xr:uid="{8F37BFF3-A520-4A39-BE66-DB44809CC7BA}"/>
    <cellStyle name="Normal 2 2 5 3 2 3 5" xfId="16929" xr:uid="{EDB8B070-7978-4AE4-9FD6-842875B0C758}"/>
    <cellStyle name="Normal 2 2 5 3 2 4" xfId="6332" xr:uid="{4E7A93CC-787B-4991-8DCD-CA9D2C4F4BCB}"/>
    <cellStyle name="Normal 2 2 5 3 2 4 2" xfId="26991" xr:uid="{F7F884B8-0E83-41AC-9568-5418C4FCD2A1}"/>
    <cellStyle name="Normal 2 2 5 3 2 4 3" xfId="15716" xr:uid="{4F202EFF-7DD2-48FC-AC06-9A7EE90B6B08}"/>
    <cellStyle name="Normal 2 2 5 3 2 5" xfId="8228" xr:uid="{593AD04C-5B3F-422C-ADD3-85C5A813799D}"/>
    <cellStyle name="Normal 2 2 5 3 2 5 2" xfId="18549" xr:uid="{5A97E788-9B6F-4351-81E5-C4D53ABC46B1}"/>
    <cellStyle name="Normal 2 2 5 3 2 6" xfId="11002" xr:uid="{EFC65CCB-C82F-4283-9735-E8171B07ADF2}"/>
    <cellStyle name="Normal 2 2 5 3 2 6 2" xfId="21382" xr:uid="{1DF00D86-BD6E-41E9-9856-C6431D74EFC1}"/>
    <cellStyle name="Normal 2 2 5 3 2 7" xfId="25264" xr:uid="{8B2B663A-19C8-4F44-8FCA-314627C41FCF}"/>
    <cellStyle name="Normal 2 2 5 3 2 8" xfId="13479" xr:uid="{151A5137-A371-4F3A-9E80-EE2345F3442B}"/>
    <cellStyle name="Normal 2 2 5 3 3" xfId="1996" xr:uid="{00000000-0005-0000-0000-00006B040000}"/>
    <cellStyle name="Normal 2 2 5 3 3 2" xfId="4891" xr:uid="{F65065D7-A965-446A-9E2A-4C1CD6E56C0A}"/>
    <cellStyle name="Normal 2 2 5 3 3 2 2" xfId="9565" xr:uid="{F901F00A-405B-46B5-92A4-1BFF50C6165C}"/>
    <cellStyle name="Normal 2 2 5 3 3 2 2 2" xfId="29478" xr:uid="{CD82359C-103A-4582-B87D-1AD65800D5D8}"/>
    <cellStyle name="Normal 2 2 5 3 3 2 2 3" xfId="19932" xr:uid="{BC81C72B-3DE1-4C7A-AC23-541F754D2ACC}"/>
    <cellStyle name="Normal 2 2 5 3 3 2 3" xfId="12385" xr:uid="{329B3891-4561-4655-9BBB-AFCFCEB1326D}"/>
    <cellStyle name="Normal 2 2 5 3 3 2 3 2" xfId="22765" xr:uid="{9E9FEDFD-9163-4EFD-89D0-4D918A103B21}"/>
    <cellStyle name="Normal 2 2 5 3 3 2 4" xfId="25901" xr:uid="{5F786265-1BB6-4734-9C75-B4DAA9D84F70}"/>
    <cellStyle name="Normal 2 2 5 3 3 2 5" xfId="17099" xr:uid="{795DD9D4-97B8-4ADA-A106-871EC15CC8B6}"/>
    <cellStyle name="Normal 2 2 5 3 3 3" xfId="6622" xr:uid="{78170AFD-6176-4F9C-B874-2F72B15CBDB9}"/>
    <cellStyle name="Normal 2 2 5 3 3 3 2" xfId="26301" xr:uid="{D48F4185-7EDF-461E-9107-9560C10C4E42}"/>
    <cellStyle name="Normal 2 2 5 3 3 3 3" xfId="16123" xr:uid="{A42CE8F0-C821-43F7-AB9E-E9ED3C6550F8}"/>
    <cellStyle name="Normal 2 2 5 3 3 4" xfId="8634" xr:uid="{56361CB7-0B73-4E02-875C-BC7CE28779E1}"/>
    <cellStyle name="Normal 2 2 5 3 3 4 2" xfId="18956" xr:uid="{4ECAD0C9-FC50-411D-BADA-7B1D7FB96E6F}"/>
    <cellStyle name="Normal 2 2 5 3 3 5" xfId="11409" xr:uid="{3848A5F0-407F-41FC-A237-23589F68401E}"/>
    <cellStyle name="Normal 2 2 5 3 3 5 2" xfId="21789" xr:uid="{EE441D35-973B-421E-8E36-299EDE6D1640}"/>
    <cellStyle name="Normal 2 2 5 3 3 6" xfId="22994" xr:uid="{D44666CB-94B1-4C66-8E45-8A94077DEA93}"/>
    <cellStyle name="Normal 2 2 5 3 3 7" xfId="14036" xr:uid="{CFA71885-2390-458B-9E93-8ADD392290F3}"/>
    <cellStyle name="Normal 2 2 5 3 4" xfId="1994" xr:uid="{00000000-0005-0000-0000-00006C040000}"/>
    <cellStyle name="Normal 2 2 5 3 4 2" xfId="6620" xr:uid="{B27A0895-35C6-43AB-8565-027342260258}"/>
    <cellStyle name="Normal 2 2 5 3 4 2 2" xfId="27667" xr:uid="{6A4BBE5C-9920-4622-81D6-8BB176090745}"/>
    <cellStyle name="Normal 2 2 5 3 4 2 3" xfId="16121" xr:uid="{0B8BCA3F-F1A6-48E6-8E2E-06BDACE6110A}"/>
    <cellStyle name="Normal 2 2 5 3 4 3" xfId="8632" xr:uid="{F447CCC1-819E-4118-BC4C-58B365D4365E}"/>
    <cellStyle name="Normal 2 2 5 3 4 3 2" xfId="18954" xr:uid="{A025D525-53CC-4F0D-88BF-F7E31711B1C7}"/>
    <cellStyle name="Normal 2 2 5 3 4 4" xfId="11407" xr:uid="{52B18B8C-D8E2-4DC6-880F-3A0F27B712E6}"/>
    <cellStyle name="Normal 2 2 5 3 4 4 2" xfId="21787" xr:uid="{770C7CFF-968D-479A-B780-7C8287CAB170}"/>
    <cellStyle name="Normal 2 2 5 3 4 5" xfId="23374" xr:uid="{DDB5CD3A-F195-4A96-BF67-9FA4B53F13D2}"/>
    <cellStyle name="Normal 2 2 5 3 4 6" xfId="14034" xr:uid="{6C874517-3A0D-4151-9025-AA1A5991D516}"/>
    <cellStyle name="Normal 2 2 5 3 5" xfId="3559" xr:uid="{00000000-0005-0000-0000-000017040000}"/>
    <cellStyle name="Normal 2 2 5 3 5 2" xfId="6233" xr:uid="{11A6B371-B008-4FA0-8992-AE0F0E2D9B40}"/>
    <cellStyle name="Normal 2 2 5 3 5 2 2" xfId="26143" xr:uid="{24D94415-4716-4FEB-A768-DD6803AC3E8A}"/>
    <cellStyle name="Normal 2 2 5 3 5 2 3" xfId="15571" xr:uid="{9D781E9F-8B05-4D2A-8F91-53CF861CCB7D}"/>
    <cellStyle name="Normal 2 2 5 3 5 3" xfId="8083" xr:uid="{006EE898-3867-4A64-A69E-02FAF3A3F8CF}"/>
    <cellStyle name="Normal 2 2 5 3 5 3 2" xfId="18404" xr:uid="{728F4CA9-1F5D-4EB2-BDF1-7AD35E6E83C3}"/>
    <cellStyle name="Normal 2 2 5 3 5 4" xfId="10857" xr:uid="{74AA49BB-F335-4E46-B3C3-80EC35BDEDBE}"/>
    <cellStyle name="Normal 2 2 5 3 5 4 2" xfId="21237" xr:uid="{4B4A3D2E-73D6-4E35-9090-DE30763605FC}"/>
    <cellStyle name="Normal 2 2 5 3 5 5" xfId="25605" xr:uid="{9276CFD4-B003-4AAD-B117-1E606591D280}"/>
    <cellStyle name="Normal 2 2 5 3 5 6" xfId="13287" xr:uid="{2243F312-B4F4-427B-AEFE-72121CF998F5}"/>
    <cellStyle name="Normal 2 2 5 3 6" xfId="3310" xr:uid="{00000000-0005-0000-0000-000012040000}"/>
    <cellStyle name="Normal 2 2 5 3 6 2" xfId="7828" xr:uid="{FFB4D731-8754-4BE5-BEBB-2ACED30B99F5}"/>
    <cellStyle name="Normal 2 2 5 3 6 2 2" xfId="18149" xr:uid="{F96E3DA9-80B0-4E3E-A5BA-5D6EFFF73DD4}"/>
    <cellStyle name="Normal 2 2 5 3 6 3" xfId="10602" xr:uid="{129E2FDD-0365-472E-AB7B-E48B7D4B4752}"/>
    <cellStyle name="Normal 2 2 5 3 6 3 2" xfId="20982" xr:uid="{D92C663D-64F8-40E0-B1F2-2B8B19176A4A}"/>
    <cellStyle name="Normal 2 2 5 3 6 4" xfId="24466" xr:uid="{F036402E-E850-48D6-B65A-6685A5E3EB4E}"/>
    <cellStyle name="Normal 2 2 5 3 6 5" xfId="15316" xr:uid="{247C3F49-D524-4766-B5F7-35324B1098A9}"/>
    <cellStyle name="Normal 2 2 5 3 7" xfId="4272" xr:uid="{DBCE6CF5-1140-47B4-901B-E299B7D730B7}"/>
    <cellStyle name="Normal 2 2 5 3 7 2" xfId="9046" xr:uid="{6ECB3F42-5CE0-4E2E-8D21-DBDCA9ACCBD1}"/>
    <cellStyle name="Normal 2 2 5 3 7 2 2" xfId="19370" xr:uid="{62B608E4-7DE4-4220-85E1-2F6A8AE894BB}"/>
    <cellStyle name="Normal 2 2 5 3 7 3" xfId="11823" xr:uid="{71B8681D-1CB4-4D04-A61D-0A1C5A0CCD22}"/>
    <cellStyle name="Normal 2 2 5 3 7 3 2" xfId="22203" xr:uid="{25119ABE-791D-4ED4-B000-D9AB94B5C9F1}"/>
    <cellStyle name="Normal 2 2 5 3 7 4" xfId="16537" xr:uid="{CA6016AB-FE2A-4D82-9603-55471FA7EC24}"/>
    <cellStyle name="Normal 2 2 5 3 8" xfId="5623" xr:uid="{42C9AAA5-4AF4-4A77-A5AA-C136A6900DC9}"/>
    <cellStyle name="Normal 2 2 5 3 8 2" xfId="14726" xr:uid="{F0F4A215-6449-423B-8B39-633ABFA74E78}"/>
    <cellStyle name="Normal 2 2 5 3 9" xfId="7240" xr:uid="{85D0C733-593B-4D59-ACC4-8B484266B2F1}"/>
    <cellStyle name="Normal 2 2 5 3 9 2" xfId="17559" xr:uid="{6AA90091-4D8A-45F6-AFCF-B7A2120FEC36}"/>
    <cellStyle name="Normal 2 2 5 4" xfId="1190" xr:uid="{00000000-0005-0000-0000-00006D040000}"/>
    <cellStyle name="Normal 2 2 5 4 2" xfId="1997" xr:uid="{00000000-0005-0000-0000-00006E040000}"/>
    <cellStyle name="Normal 2 2 5 4 2 2" xfId="6623" xr:uid="{AB2B8994-BC2E-4EFD-8619-098B88A0858F}"/>
    <cellStyle name="Normal 2 2 5 4 2 2 2" xfId="25098" xr:uid="{E8A7B343-26F5-435D-A293-4E33BF3F6D2E}"/>
    <cellStyle name="Normal 2 2 5 4 2 2 3" xfId="28055" xr:uid="{9EC37EA0-66BA-4E94-88E6-4CA0FC9E3215}"/>
    <cellStyle name="Normal 2 2 5 4 2 2 4" xfId="16124" xr:uid="{8AB47FB7-E2BF-4340-9B77-9446FF6441FC}"/>
    <cellStyle name="Normal 2 2 5 4 2 3" xfId="8635" xr:uid="{E6C1FAFB-8BC0-4515-B451-E5F371D93DAD}"/>
    <cellStyle name="Normal 2 2 5 4 2 3 2" xfId="29130" xr:uid="{D8426050-8831-41C1-9A5F-A4B7B21C49DD}"/>
    <cellStyle name="Normal 2 2 5 4 2 3 3" xfId="18957" xr:uid="{89F6B700-9B72-4597-A43C-7CDB0435B854}"/>
    <cellStyle name="Normal 2 2 5 4 2 4" xfId="11410" xr:uid="{EAAFA9F3-E673-469C-9A6C-BC023DB82F98}"/>
    <cellStyle name="Normal 2 2 5 4 2 4 2" xfId="21790" xr:uid="{056ADC84-4E41-4342-B57F-B91DF085A813}"/>
    <cellStyle name="Normal 2 2 5 4 2 5" xfId="24114" xr:uid="{6979CEC2-C62D-437A-80A0-A13A4177A056}"/>
    <cellStyle name="Normal 2 2 5 4 2 6" xfId="14037" xr:uid="{C11EAF3F-1894-4B83-8549-36F2624D54FB}"/>
    <cellStyle name="Normal 2 2 5 4 3" xfId="3670" xr:uid="{00000000-0005-0000-0000-00001A040000}"/>
    <cellStyle name="Normal 2 2 5 4 3 2" xfId="6329" xr:uid="{44B8DC38-E5CC-4034-9FB9-2525BA4CA83D}"/>
    <cellStyle name="Normal 2 2 5 4 3 2 2" xfId="26106" xr:uid="{EEB307FD-7E8B-4FC4-8BC0-4001F0EDFB78}"/>
    <cellStyle name="Normal 2 2 5 4 3 2 3" xfId="15713" xr:uid="{96D6F7F4-6351-4B2F-831D-A51BD51614E1}"/>
    <cellStyle name="Normal 2 2 5 4 3 3" xfId="8225" xr:uid="{B38769F0-96D5-4BCF-8272-E2A7005E4F15}"/>
    <cellStyle name="Normal 2 2 5 4 3 3 2" xfId="18546" xr:uid="{8A6E1D2D-BC60-4884-BCEB-94B701C21932}"/>
    <cellStyle name="Normal 2 2 5 4 3 4" xfId="10999" xr:uid="{A13CF711-AD9C-4356-82CB-0ED59B94D02F}"/>
    <cellStyle name="Normal 2 2 5 4 3 4 2" xfId="21379" xr:uid="{630C45D2-858A-43E6-BEEA-E37CD5DF3A9B}"/>
    <cellStyle name="Normal 2 2 5 4 3 5" xfId="24342" xr:uid="{95479035-F588-4FB2-BB88-FA77A57C7EF8}"/>
    <cellStyle name="Normal 2 2 5 4 3 6" xfId="13476" xr:uid="{39289730-1E38-447C-AF20-778BDEBAFA15}"/>
    <cellStyle name="Normal 2 2 5 4 4" xfId="4588" xr:uid="{A01C0ACC-B51B-4060-A2A9-A7DDF125CCCD}"/>
    <cellStyle name="Normal 2 2 5 4 4 2" xfId="9304" xr:uid="{01D6DF94-E41F-48B4-B438-232256F60807}"/>
    <cellStyle name="Normal 2 2 5 4 4 2 2" xfId="29280" xr:uid="{3AE1403E-0A4C-4073-875B-995C0741D950}"/>
    <cellStyle name="Normal 2 2 5 4 4 2 3" xfId="19628" xr:uid="{69A08E7E-A85C-405B-A904-907583425E00}"/>
    <cellStyle name="Normal 2 2 5 4 4 3" xfId="12081" xr:uid="{37A6C51D-2201-44C4-BCB0-161C4C6065EC}"/>
    <cellStyle name="Normal 2 2 5 4 4 3 2" xfId="22461" xr:uid="{EF85FA02-F9D1-4203-BF10-15AA3A0E6AA4}"/>
    <cellStyle name="Normal 2 2 5 4 4 4" xfId="24582" xr:uid="{B26F38B0-8B06-45E1-B9A2-D8ABE0904380}"/>
    <cellStyle name="Normal 2 2 5 4 4 5" xfId="16795" xr:uid="{31BF040E-1B7D-4797-B391-C115116C6E18}"/>
    <cellStyle name="Normal 2 2 5 4 5" xfId="5624" xr:uid="{F6FC23FA-27CE-425B-8969-6FA27CF30CF9}"/>
    <cellStyle name="Normal 2 2 5 4 5 2" xfId="26821" xr:uid="{20451FD6-EF99-4FB7-B5C3-35581C5B99FE}"/>
    <cellStyle name="Normal 2 2 5 4 5 3" xfId="14727" xr:uid="{77644DF9-D5A5-435D-BBC4-559BDC47892C}"/>
    <cellStyle name="Normal 2 2 5 4 6" xfId="7241" xr:uid="{2A81E024-12C8-4598-9198-F500E5D2D7EE}"/>
    <cellStyle name="Normal 2 2 5 4 6 2" xfId="17560" xr:uid="{140F1675-9F62-41A8-9615-48E7394E1FFA}"/>
    <cellStyle name="Normal 2 2 5 4 7" xfId="10013" xr:uid="{B0E73601-3AF2-43BC-A676-9596029932A3}"/>
    <cellStyle name="Normal 2 2 5 4 7 2" xfId="20393" xr:uid="{EC43FB92-0C31-4B5E-BB7E-CC2C777C1B4D}"/>
    <cellStyle name="Normal 2 2 5 4 8" xfId="23176" xr:uid="{75C21216-CEA0-4DE6-A3F8-490B92027662}"/>
    <cellStyle name="Normal 2 2 5 4 9" xfId="13034" xr:uid="{5BA8FB6D-2B37-485B-BD46-0D5A4113BC18}"/>
    <cellStyle name="Normal 2 2 5 5" xfId="1998" xr:uid="{00000000-0005-0000-0000-00006F040000}"/>
    <cellStyle name="Normal 2 2 5 5 2" xfId="4892" xr:uid="{4985804E-3D9D-40E4-AD95-0A6B2593F1B6}"/>
    <cellStyle name="Normal 2 2 5 5 2 2" xfId="9566" xr:uid="{CC5C6B1F-7CFA-41A7-A297-AA848E67590A}"/>
    <cellStyle name="Normal 2 2 5 5 2 2 2" xfId="29479" xr:uid="{80EDB13E-982D-4D81-847E-6E5AF1455058}"/>
    <cellStyle name="Normal 2 2 5 5 2 2 3" xfId="19933" xr:uid="{162F7791-3436-4F49-9114-57336440D6B2}"/>
    <cellStyle name="Normal 2 2 5 5 2 3" xfId="12386" xr:uid="{83E3C267-FB48-446E-A8C3-A5B364A201D4}"/>
    <cellStyle name="Normal 2 2 5 5 2 3 2" xfId="22766" xr:uid="{66FEA680-332B-42A3-859A-2E66C68969CD}"/>
    <cellStyle name="Normal 2 2 5 5 2 4" xfId="25920" xr:uid="{68A5208C-067B-4F11-9E8C-0033A94792D4}"/>
    <cellStyle name="Normal 2 2 5 5 2 5" xfId="17100" xr:uid="{D14DFD38-8B6A-4DE2-9693-3641C995798A}"/>
    <cellStyle name="Normal 2 2 5 5 3" xfId="5625" xr:uid="{13435702-D0A9-4EAE-965D-3D92AC58A4EB}"/>
    <cellStyle name="Normal 2 2 5 5 3 2" xfId="27261" xr:uid="{43A13282-EDB2-43BF-8D16-CEED1B4C823D}"/>
    <cellStyle name="Normal 2 2 5 5 3 3" xfId="14728" xr:uid="{EA4CE783-018F-4D0D-BAA4-9D7EAF9D555D}"/>
    <cellStyle name="Normal 2 2 5 5 4" xfId="7242" xr:uid="{2EA8998E-0AE4-428D-A8B8-9F036F919D54}"/>
    <cellStyle name="Normal 2 2 5 5 4 2" xfId="17561" xr:uid="{BAF5A6B9-57D9-4156-8D09-04404F7E4D86}"/>
    <cellStyle name="Normal 2 2 5 5 5" xfId="10014" xr:uid="{C8B6BDCD-6AD7-4A90-89CB-876C62D189E1}"/>
    <cellStyle name="Normal 2 2 5 5 5 2" xfId="20394" xr:uid="{5664F247-1F1C-475B-8CC6-AF8C03705DF8}"/>
    <cellStyle name="Normal 2 2 5 5 6" xfId="23232" xr:uid="{356C4C57-A729-44AD-A2A9-2A6AB300C5E7}"/>
    <cellStyle name="Normal 2 2 5 5 7" xfId="14038" xr:uid="{DD7E5C5A-125C-4D59-8439-99D4C9074BD3}"/>
    <cellStyle name="Normal 2 2 5 6" xfId="1691" xr:uid="{00000000-0005-0000-0000-000070040000}"/>
    <cellStyle name="Normal 2 2 5 6 2" xfId="6472" xr:uid="{73005601-822A-4DA5-9C44-F65C558AB0E2}"/>
    <cellStyle name="Normal 2 2 5 6 2 2" xfId="24189" xr:uid="{35F2F082-B0FF-49D8-9278-AA66B81EF751}"/>
    <cellStyle name="Normal 2 2 5 6 2 3" xfId="27799" xr:uid="{9ED0563D-00E4-4749-AA26-7EE6EDDA72C6}"/>
    <cellStyle name="Normal 2 2 5 6 2 4" xfId="15881" xr:uid="{0663F135-68AA-48E6-A451-90E1413898F2}"/>
    <cellStyle name="Normal 2 2 5 6 3" xfId="8393" xr:uid="{2C13018D-B3D0-434B-8706-67974E25DFA0}"/>
    <cellStyle name="Normal 2 2 5 6 3 2" xfId="26418" xr:uid="{DC778DA1-38A4-457C-BD09-CF0FCEC7AE26}"/>
    <cellStyle name="Normal 2 2 5 6 3 3" xfId="18714" xr:uid="{3EDCC7D2-C737-4D6A-871E-1899A3FBAF48}"/>
    <cellStyle name="Normal 2 2 5 6 4" xfId="11167" xr:uid="{65109265-9B15-40B3-A4A9-6147144F938B}"/>
    <cellStyle name="Normal 2 2 5 6 4 2" xfId="21547" xr:uid="{23EB5800-88D2-4A96-8F62-3492FE53DA21}"/>
    <cellStyle name="Normal 2 2 5 6 5" xfId="23434" xr:uid="{4C56D1B2-0499-4FF5-87C7-0EA411219F0A}"/>
    <cellStyle name="Normal 2 2 5 6 6" xfId="13732" xr:uid="{BE880496-1DB4-4EB6-9ACD-1E8D2D46EC0F}"/>
    <cellStyle name="Normal 2 2 5 7" xfId="3460" xr:uid="{00000000-0005-0000-0000-00001D040000}"/>
    <cellStyle name="Normal 2 2 5 7 2" xfId="6151" xr:uid="{680CCB5C-718A-4BE5-9B62-93D1A9429DC5}"/>
    <cellStyle name="Normal 2 2 5 7 2 2" xfId="28302" xr:uid="{3398B3C6-79DC-4ECF-A411-3763B5AE9D8E}"/>
    <cellStyle name="Normal 2 2 5 7 2 3" xfId="15468" xr:uid="{7C4750BB-2EE8-45F9-A39D-42D7C10D3BC0}"/>
    <cellStyle name="Normal 2 2 5 7 3" xfId="7980" xr:uid="{7B93CB22-3CC0-4DBA-BE50-09DFFBE11E4C}"/>
    <cellStyle name="Normal 2 2 5 7 3 2" xfId="18301" xr:uid="{CC7B2CB6-E9E5-4622-848D-6C7832F3DC96}"/>
    <cellStyle name="Normal 2 2 5 7 4" xfId="10754" xr:uid="{1407AFC2-EF46-4251-A8F0-BA4D14B133A9}"/>
    <cellStyle name="Normal 2 2 5 7 4 2" xfId="21134" xr:uid="{EC403EA2-0276-4C9A-A852-1E193C023F03}"/>
    <cellStyle name="Normal 2 2 5 7 5" xfId="24584" xr:uid="{D916D19B-EFF7-4EDB-A8DF-342F770E24C4}"/>
    <cellStyle name="Normal 2 2 5 7 6" xfId="13184" xr:uid="{308C9A73-2C78-437B-8F84-DCF26EB297AC}"/>
    <cellStyle name="Normal 2 2 5 8" xfId="3184" xr:uid="{00000000-0005-0000-0000-000004040000}"/>
    <cellStyle name="Normal 2 2 5 8 2" xfId="7677" xr:uid="{EADAF55C-EE8D-4ED1-B8B6-917B256E272D}"/>
    <cellStyle name="Normal 2 2 5 8 2 2" xfId="17997" xr:uid="{5A2DD6FF-6B9D-40ED-9DB1-648DFF0D0BDF}"/>
    <cellStyle name="Normal 2 2 5 8 3" xfId="10450" xr:uid="{96E67F04-49D3-46E1-8C6D-A7E3F807D440}"/>
    <cellStyle name="Normal 2 2 5 8 3 2" xfId="20830" xr:uid="{83425067-0184-4226-952C-ACFA0B002C0A}"/>
    <cellStyle name="Normal 2 2 5 8 4" xfId="25041" xr:uid="{55886A1B-9E39-448E-8BF0-F46C8B58BA50}"/>
    <cellStyle name="Normal 2 2 5 8 5" xfId="15164" xr:uid="{185CE3E4-07E4-4C29-AFDC-655FFBB8E6C7}"/>
    <cellStyle name="Normal 2 2 5 9" xfId="4363" xr:uid="{34175F1D-FBB9-4EBA-9D1A-51E6FB1C80C0}"/>
    <cellStyle name="Normal 2 2 5 9 2" xfId="9137" xr:uid="{9CD44558-4773-41E0-A52F-56CF28C7FEFF}"/>
    <cellStyle name="Normal 2 2 5 9 2 2" xfId="19461" xr:uid="{21932B74-5349-4B1A-879A-7391F0D4656E}"/>
    <cellStyle name="Normal 2 2 5 9 3" xfId="11914" xr:uid="{C0E450C3-4A77-4FD0-857B-260FC1788FB6}"/>
    <cellStyle name="Normal 2 2 5 9 3 2" xfId="22294" xr:uid="{0D66376B-EB09-45C6-81EB-C5FC52B84223}"/>
    <cellStyle name="Normal 2 2 5 9 4" xfId="16628" xr:uid="{AD9F5883-FE0E-4865-8C48-B9D3A2F9D97E}"/>
    <cellStyle name="Normal 2 2 6" xfId="515" xr:uid="{00000000-0005-0000-0000-000071040000}"/>
    <cellStyle name="Normal 2 2 6 10" xfId="5626" xr:uid="{4C6BE752-E0BB-419D-B2BF-76F1F6D73614}"/>
    <cellStyle name="Normal 2 2 6 10 2" xfId="14729" xr:uid="{7879D2A8-9350-4E1D-BBE9-C87B879B6032}"/>
    <cellStyle name="Normal 2 2 6 11" xfId="7243" xr:uid="{D706EED6-774C-41EC-BB1E-76C9F21DDC92}"/>
    <cellStyle name="Normal 2 2 6 11 2" xfId="17562" xr:uid="{765D447E-D5E9-461A-A644-E8F3AD955561}"/>
    <cellStyle name="Normal 2 2 6 12" xfId="10015" xr:uid="{5EC46203-8CD2-4A28-A649-AFE2A29C01DD}"/>
    <cellStyle name="Normal 2 2 6 12 2" xfId="20395" xr:uid="{B2441959-087C-44B4-9D82-B19C183C4E09}"/>
    <cellStyle name="Normal 2 2 6 13" xfId="25521" xr:uid="{5DAA9EE0-7510-4401-A197-995292A22E4E}"/>
    <cellStyle name="Normal 2 2 6 14" xfId="12728" xr:uid="{E0164BA7-6A76-43B0-A42E-A508B4D44CD9}"/>
    <cellStyle name="Normal 2 2 6 2" xfId="516" xr:uid="{00000000-0005-0000-0000-000072040000}"/>
    <cellStyle name="Normal 2 2 6 2 10" xfId="7244" xr:uid="{71857618-6FC8-4BB8-A4E0-4B4055A2AD1E}"/>
    <cellStyle name="Normal 2 2 6 2 10 2" xfId="17563" xr:uid="{1D109B3C-4821-4911-8F62-088FC7EFB902}"/>
    <cellStyle name="Normal 2 2 6 2 11" xfId="10016" xr:uid="{F9AF919A-F2A1-4283-8BBC-304A13D9CCA7}"/>
    <cellStyle name="Normal 2 2 6 2 11 2" xfId="20396" xr:uid="{E3941365-87DC-467A-BEDD-73DE1C2562AB}"/>
    <cellStyle name="Normal 2 2 6 2 12" xfId="24213" xr:uid="{F2EC5BD1-AD94-4B37-9257-CC13CB1F96CA}"/>
    <cellStyle name="Normal 2 2 6 2 13" xfId="12788" xr:uid="{2679B8E4-62A2-47F7-94F9-9D25E2F8491B}"/>
    <cellStyle name="Normal 2 2 6 2 2" xfId="1195" xr:uid="{00000000-0005-0000-0000-000073040000}"/>
    <cellStyle name="Normal 2 2 6 2 2 10" xfId="13353" xr:uid="{CE3C1181-29DD-43FB-B623-7E4D14F02FD1}"/>
    <cellStyle name="Normal 2 2 6 2 2 2" xfId="1498" xr:uid="{00000000-0005-0000-0000-000074040000}"/>
    <cellStyle name="Normal 2 2 6 2 2 2 2" xfId="2001" xr:uid="{00000000-0005-0000-0000-000075040000}"/>
    <cellStyle name="Normal 2 2 6 2 2 2 2 2" xfId="6626" xr:uid="{4E3F3513-3938-4107-9096-65A4C16A38D7}"/>
    <cellStyle name="Normal 2 2 6 2 2 2 2 2 2" xfId="27403" xr:uid="{0780DDB0-68CA-42AE-BEDF-EC8F244CF58A}"/>
    <cellStyle name="Normal 2 2 6 2 2 2 2 2 3" xfId="16127" xr:uid="{840511B8-AA0D-4662-97B1-958E8D180336}"/>
    <cellStyle name="Normal 2 2 6 2 2 2 2 3" xfId="8638" xr:uid="{8D9FC734-19FB-4C79-A327-62869A0A665B}"/>
    <cellStyle name="Normal 2 2 6 2 2 2 2 3 2" xfId="18960" xr:uid="{332CC0C2-A320-4603-82BA-DD11C137C00B}"/>
    <cellStyle name="Normal 2 2 6 2 2 2 2 4" xfId="11413" xr:uid="{41C42CFB-3649-4E82-91B1-EB5C9D1B2DBA}"/>
    <cellStyle name="Normal 2 2 6 2 2 2 2 4 2" xfId="21793" xr:uid="{E4DEE0F0-114F-492A-B7BD-BC43DFD7B13E}"/>
    <cellStyle name="Normal 2 2 6 2 2 2 2 5" xfId="25262" xr:uid="{4AED39DD-7FD1-4127-973A-D68211CA10FE}"/>
    <cellStyle name="Normal 2 2 6 2 2 2 2 6" xfId="14041" xr:uid="{F2CB6719-4892-41E6-94CA-4B7EFBA8B2A0}"/>
    <cellStyle name="Normal 2 2 6 2 2 2 3" xfId="4723" xr:uid="{FD4F6FAA-F108-49A8-BEDC-9E98A9E611AC}"/>
    <cellStyle name="Normal 2 2 6 2 2 2 3 2" xfId="9431" xr:uid="{27EE6B27-4558-4221-80C1-B5FE792A388D}"/>
    <cellStyle name="Normal 2 2 6 2 2 2 3 2 2" xfId="29362" xr:uid="{B84E1198-14D3-4884-B2DC-11CF93986272}"/>
    <cellStyle name="Normal 2 2 6 2 2 2 3 2 3" xfId="19764" xr:uid="{75CC71C4-1288-483B-BD9E-FA9CB7F3ADA4}"/>
    <cellStyle name="Normal 2 2 6 2 2 2 3 3" xfId="12217" xr:uid="{9B2B522F-C603-45E1-8365-B766FC6A489E}"/>
    <cellStyle name="Normal 2 2 6 2 2 2 3 3 2" xfId="22597" xr:uid="{8F2647D9-5B73-4BEB-BE23-7CC574C0E052}"/>
    <cellStyle name="Normal 2 2 6 2 2 2 3 4" xfId="24068" xr:uid="{BB0E6D00-7340-44E7-B0D4-434C09FBFF20}"/>
    <cellStyle name="Normal 2 2 6 2 2 2 3 5" xfId="16931" xr:uid="{A1A2EA13-7F49-4A94-AE80-44814E90FA2C}"/>
    <cellStyle name="Normal 2 2 6 2 2 2 4" xfId="6335" xr:uid="{EEA1E432-C2CF-45C8-B91A-1EB8DD3D5BC6}"/>
    <cellStyle name="Normal 2 2 6 2 2 2 4 2" xfId="28216" xr:uid="{CBFE6AA6-12E5-4CD1-A327-5544EB4284F8}"/>
    <cellStyle name="Normal 2 2 6 2 2 2 4 3" xfId="15719" xr:uid="{46442C0B-AB09-4D19-8E8F-A93BF624021D}"/>
    <cellStyle name="Normal 2 2 6 2 2 2 5" xfId="8231" xr:uid="{B26C8397-92DA-4D1C-AFB4-4CC4F20FE4A9}"/>
    <cellStyle name="Normal 2 2 6 2 2 2 5 2" xfId="18552" xr:uid="{7F6EF3F5-24DA-4708-879A-4AB016B72BB5}"/>
    <cellStyle name="Normal 2 2 6 2 2 2 6" xfId="11005" xr:uid="{1DA382EC-0C18-437C-AA15-42F789A959F5}"/>
    <cellStyle name="Normal 2 2 6 2 2 2 6 2" xfId="21385" xr:uid="{52F0D128-6939-438E-A06D-78D2D614CC80}"/>
    <cellStyle name="Normal 2 2 6 2 2 2 7" xfId="23538" xr:uid="{5343DF5C-501A-4672-A8AB-F4DF79E1443D}"/>
    <cellStyle name="Normal 2 2 6 2 2 2 8" xfId="13482" xr:uid="{8684B54A-8643-4858-B5B5-2CC3AE3E6A1C}"/>
    <cellStyle name="Normal 2 2 6 2 2 3" xfId="2002" xr:uid="{00000000-0005-0000-0000-000076040000}"/>
    <cellStyle name="Normal 2 2 6 2 2 3 2" xfId="4893" xr:uid="{E5F41660-D16A-4CC2-B045-B7C41AA31639}"/>
    <cellStyle name="Normal 2 2 6 2 2 3 2 2" xfId="9567" xr:uid="{31CD5DDC-0C19-44DB-9E8C-F17DA86C5E1A}"/>
    <cellStyle name="Normal 2 2 6 2 2 3 2 2 2" xfId="19934" xr:uid="{4DDDFF2A-72C6-46DA-821A-43AA61FFAD6D}"/>
    <cellStyle name="Normal 2 2 6 2 2 3 2 3" xfId="12387" xr:uid="{AE574F92-2AC1-4C08-9DB8-307D06E67A82}"/>
    <cellStyle name="Normal 2 2 6 2 2 3 2 3 2" xfId="22767" xr:uid="{0BF65ED3-BC28-46BF-8675-18A53BA18136}"/>
    <cellStyle name="Normal 2 2 6 2 2 3 2 4" xfId="28639" xr:uid="{02F4C573-6922-4442-A9E2-E98CBF65A46E}"/>
    <cellStyle name="Normal 2 2 6 2 2 3 2 5" xfId="17101" xr:uid="{9FE1196B-E1A4-4C2E-8C3A-4B9D425E0383}"/>
    <cellStyle name="Normal 2 2 6 2 2 3 3" xfId="6627" xr:uid="{ED02C5A9-A9D2-42B9-A404-83F054AA3053}"/>
    <cellStyle name="Normal 2 2 6 2 2 3 3 2" xfId="16128" xr:uid="{E9C263FB-278B-40C2-97DE-65207AE6FC19}"/>
    <cellStyle name="Normal 2 2 6 2 2 3 4" xfId="8639" xr:uid="{F87AA495-0CF8-4CB0-800C-06B55E4FEEB9}"/>
    <cellStyle name="Normal 2 2 6 2 2 3 4 2" xfId="18961" xr:uid="{742AEE75-58A9-47EC-B1AA-085BF62D85B8}"/>
    <cellStyle name="Normal 2 2 6 2 2 3 5" xfId="11414" xr:uid="{962D216E-4187-4090-A1E7-F9D7D36764C3}"/>
    <cellStyle name="Normal 2 2 6 2 2 3 5 2" xfId="21794" xr:uid="{9A8C2910-18EB-40BE-B038-10E917B07F0F}"/>
    <cellStyle name="Normal 2 2 6 2 2 3 6" xfId="24457" xr:uid="{73710A8A-4AD1-4332-8D6B-DC5B3775CC95}"/>
    <cellStyle name="Normal 2 2 6 2 2 3 7" xfId="14042" xr:uid="{8544CE65-40B1-4C3D-80A5-8FF9BB8A0DEF}"/>
    <cellStyle name="Normal 2 2 6 2 2 4" xfId="2000" xr:uid="{00000000-0005-0000-0000-000077040000}"/>
    <cellStyle name="Normal 2 2 6 2 2 4 2" xfId="6625" xr:uid="{E8C39C56-F56E-48C1-9D28-67EE09EE9AF8}"/>
    <cellStyle name="Normal 2 2 6 2 2 4 2 2" xfId="27554" xr:uid="{A0F76B4B-DC1F-416C-A81A-D029DEFBBD15}"/>
    <cellStyle name="Normal 2 2 6 2 2 4 2 3" xfId="16126" xr:uid="{10287481-CEDB-4B05-AB69-CC2109791AAC}"/>
    <cellStyle name="Normal 2 2 6 2 2 4 3" xfId="8637" xr:uid="{EBCAB108-6EDD-4257-BFA8-F7FDB529C4DE}"/>
    <cellStyle name="Normal 2 2 6 2 2 4 3 2" xfId="18959" xr:uid="{71D6B4C6-24B9-430B-B52E-C270FB67E89D}"/>
    <cellStyle name="Normal 2 2 6 2 2 4 4" xfId="11412" xr:uid="{CB0EE2C3-221C-4D3C-A75D-6517A51A731F}"/>
    <cellStyle name="Normal 2 2 6 2 2 4 4 2" xfId="21792" xr:uid="{41F0759E-D873-438A-9585-8B77F44BAECF}"/>
    <cellStyle name="Normal 2 2 6 2 2 4 5" xfId="22970" xr:uid="{DBE8A569-7116-4566-9D73-6F30C0D5BEE8}"/>
    <cellStyle name="Normal 2 2 6 2 2 4 6" xfId="14040" xr:uid="{B8984792-79CC-4565-8AC5-7BD64344A689}"/>
    <cellStyle name="Normal 2 2 6 2 2 5" xfId="4665" xr:uid="{A6DB1F17-A7A8-4ABD-B7D8-46CEDE92CB6B}"/>
    <cellStyle name="Normal 2 2 6 2 2 5 2" xfId="9381" xr:uid="{493E3A19-036E-4431-B0DB-5D544D0CB778}"/>
    <cellStyle name="Normal 2 2 6 2 2 5 2 2" xfId="29332" xr:uid="{C8EF01F8-EE9E-4291-8F12-B93E81C68A4F}"/>
    <cellStyle name="Normal 2 2 6 2 2 5 2 3" xfId="19706" xr:uid="{B34378A3-FE78-4F18-9CFE-C56427A57826}"/>
    <cellStyle name="Normal 2 2 6 2 2 5 3" xfId="12159" xr:uid="{F5980E34-EB5D-4646-A0C4-DF10D9A111A6}"/>
    <cellStyle name="Normal 2 2 6 2 2 5 3 2" xfId="22539" xr:uid="{3D4DCD88-12D8-4C5A-9ADE-AB4675F778E6}"/>
    <cellStyle name="Normal 2 2 6 2 2 5 4" xfId="23278" xr:uid="{22F7CA4C-F742-4DF4-A27E-D32550F687EA}"/>
    <cellStyle name="Normal 2 2 6 2 2 5 5" xfId="16873" xr:uid="{3C72C43C-CEDE-4C9C-9A93-2BD0ADF86636}"/>
    <cellStyle name="Normal 2 2 6 2 2 6" xfId="5628" xr:uid="{57007E10-888C-4560-A13B-D22E0ECE33C5}"/>
    <cellStyle name="Normal 2 2 6 2 2 6 2" xfId="28924" xr:uid="{D9B9394B-FC70-4858-AAA5-746181C3317D}"/>
    <cellStyle name="Normal 2 2 6 2 2 6 3" xfId="14731" xr:uid="{74E50DD6-B2AF-4616-9D32-CB3814D3B810}"/>
    <cellStyle name="Normal 2 2 6 2 2 7" xfId="7245" xr:uid="{858C3AF3-0EEA-4B21-826F-10F38B22DC03}"/>
    <cellStyle name="Normal 2 2 6 2 2 7 2" xfId="17564" xr:uid="{ACD1A964-C468-4012-946A-6A1012772CA5}"/>
    <cellStyle name="Normal 2 2 6 2 2 8" xfId="10017" xr:uid="{9D0EF274-7743-4CC6-AA9D-80EB91219D47}"/>
    <cellStyle name="Normal 2 2 6 2 2 8 2" xfId="20397" xr:uid="{E9D4291B-D70F-4F3E-BFC0-C811761688D8}"/>
    <cellStyle name="Normal 2 2 6 2 2 9" xfId="23371" xr:uid="{F7FCD8B6-48D2-4BFF-97B4-492688F22F62}"/>
    <cellStyle name="Normal 2 2 6 2 3" xfId="1497" xr:uid="{00000000-0005-0000-0000-000078040000}"/>
    <cellStyle name="Normal 2 2 6 2 3 2" xfId="2003" xr:uid="{00000000-0005-0000-0000-000079040000}"/>
    <cellStyle name="Normal 2 2 6 2 3 2 2" xfId="6628" xr:uid="{EC154C6F-0D9C-4438-A0F1-67FF79AB8AE9}"/>
    <cellStyle name="Normal 2 2 6 2 3 2 2 2" xfId="27298" xr:uid="{0B0313D1-1AB8-4301-988F-E9A5340DB67E}"/>
    <cellStyle name="Normal 2 2 6 2 3 2 2 3" xfId="16129" xr:uid="{F870E37E-E8EB-4B40-858C-0DDE0FD667C7}"/>
    <cellStyle name="Normal 2 2 6 2 3 2 3" xfId="8640" xr:uid="{D0B7F44B-088C-4591-ACD0-36EC9461093E}"/>
    <cellStyle name="Normal 2 2 6 2 3 2 3 2" xfId="18962" xr:uid="{2171025A-2B31-42A8-8C31-7053AB41DD7D}"/>
    <cellStyle name="Normal 2 2 6 2 3 2 4" xfId="11415" xr:uid="{F3A0C435-9598-41D6-A0B6-442028229EEB}"/>
    <cellStyle name="Normal 2 2 6 2 3 2 4 2" xfId="21795" xr:uid="{3C2F7BB4-4906-445E-A1D7-F95A4CC20F5A}"/>
    <cellStyle name="Normal 2 2 6 2 3 2 5" xfId="24363" xr:uid="{9C9465E9-2D77-40EF-9EBB-8290793D7F14}"/>
    <cellStyle name="Normal 2 2 6 2 3 2 6" xfId="14043" xr:uid="{6AF1E531-0675-43A4-84FD-491E26959799}"/>
    <cellStyle name="Normal 2 2 6 2 3 3" xfId="4722" xr:uid="{DA2FC384-71E4-480B-94AD-A5B8A311530E}"/>
    <cellStyle name="Normal 2 2 6 2 3 3 2" xfId="9430" xr:uid="{AA21FCC2-0B02-4347-8954-A223D2C27B36}"/>
    <cellStyle name="Normal 2 2 6 2 3 3 2 2" xfId="29361" xr:uid="{14CA8D38-0948-4F39-91FC-CF244C18E5B6}"/>
    <cellStyle name="Normal 2 2 6 2 3 3 2 3" xfId="19763" xr:uid="{50674D6E-47F7-4C77-BDE9-2B5E61F0777A}"/>
    <cellStyle name="Normal 2 2 6 2 3 3 3" xfId="12216" xr:uid="{97D79AF0-4366-4B74-BCC0-E89E81109F26}"/>
    <cellStyle name="Normal 2 2 6 2 3 3 3 2" xfId="22596" xr:uid="{3A33F4BC-F053-4CF1-96DE-7F02C0881941}"/>
    <cellStyle name="Normal 2 2 6 2 3 3 4" xfId="25663" xr:uid="{2E663FC4-4E87-4134-B36E-3B52B73D3B96}"/>
    <cellStyle name="Normal 2 2 6 2 3 3 5" xfId="16930" xr:uid="{8193B8D2-BAF8-41C2-8D28-2E7E46A65940}"/>
    <cellStyle name="Normal 2 2 6 2 3 4" xfId="6334" xr:uid="{31AFA2EA-9DEE-4B7F-B91E-1AED81C85178}"/>
    <cellStyle name="Normal 2 2 6 2 3 4 2" xfId="28753" xr:uid="{DFAB15CD-5387-475F-B6F5-3162648AB7F6}"/>
    <cellStyle name="Normal 2 2 6 2 3 4 3" xfId="15718" xr:uid="{8848911F-AA6F-4412-B264-4958053EF667}"/>
    <cellStyle name="Normal 2 2 6 2 3 5" xfId="8230" xr:uid="{3273EF02-BD78-48EB-AA2E-B0059E2B6266}"/>
    <cellStyle name="Normal 2 2 6 2 3 5 2" xfId="18551" xr:uid="{062411B0-F40D-46BF-9493-F682EF9F1A97}"/>
    <cellStyle name="Normal 2 2 6 2 3 6" xfId="11004" xr:uid="{B3FD9440-D8C0-484A-AF21-39F8E8D23841}"/>
    <cellStyle name="Normal 2 2 6 2 3 6 2" xfId="21384" xr:uid="{4C86281A-F5DE-4A8B-8E23-67D3D8DA49F5}"/>
    <cellStyle name="Normal 2 2 6 2 3 7" xfId="24481" xr:uid="{F08704C5-6BE2-47D0-80C8-91B9C73863DF}"/>
    <cellStyle name="Normal 2 2 6 2 3 8" xfId="13481" xr:uid="{FA04F595-7555-4F74-9C18-F330EC613399}"/>
    <cellStyle name="Normal 2 2 6 2 4" xfId="2004" xr:uid="{00000000-0005-0000-0000-00007A040000}"/>
    <cellStyle name="Normal 2 2 6 2 4 2" xfId="4894" xr:uid="{FBC0A081-C2F4-436D-B25B-698EC0B60DC3}"/>
    <cellStyle name="Normal 2 2 6 2 4 2 2" xfId="9568" xr:uid="{1FFE76C8-EB3B-4318-BD71-728F49BAF7A3}"/>
    <cellStyle name="Normal 2 2 6 2 4 2 2 2" xfId="19935" xr:uid="{A3A6964A-AF2F-4727-8CD8-96AF635384B7}"/>
    <cellStyle name="Normal 2 2 6 2 4 2 3" xfId="12388" xr:uid="{FEF17CAC-AE8B-4872-9F91-27670B1D861F}"/>
    <cellStyle name="Normal 2 2 6 2 4 2 3 2" xfId="22768" xr:uid="{E4744A4E-1923-44C7-A9D9-4B8C00FBFCC1}"/>
    <cellStyle name="Normal 2 2 6 2 4 2 4" xfId="26354" xr:uid="{0305B31C-1D17-4D95-847C-E63AF5F32A10}"/>
    <cellStyle name="Normal 2 2 6 2 4 2 5" xfId="17102" xr:uid="{115F959B-4915-4AEA-B513-453A896D6161}"/>
    <cellStyle name="Normal 2 2 6 2 4 3" xfId="6629" xr:uid="{25044A34-6B9E-4438-8C6C-8D2B90C0E46F}"/>
    <cellStyle name="Normal 2 2 6 2 4 3 2" xfId="16130" xr:uid="{4C1B174F-1BE5-4C71-8E70-F1ECBEE9A5F6}"/>
    <cellStyle name="Normal 2 2 6 2 4 4" xfId="8641" xr:uid="{BD4A9C13-A8AE-443B-A512-11986FEE9E72}"/>
    <cellStyle name="Normal 2 2 6 2 4 4 2" xfId="18963" xr:uid="{B7406985-2E73-46C0-9968-7F6BE301545A}"/>
    <cellStyle name="Normal 2 2 6 2 4 5" xfId="11416" xr:uid="{6DF70238-3EFB-406A-A6DC-2A690D3237F5}"/>
    <cellStyle name="Normal 2 2 6 2 4 5 2" xfId="21796" xr:uid="{61D6A975-A64D-4DA5-9B41-59010C270409}"/>
    <cellStyle name="Normal 2 2 6 2 4 6" xfId="24865" xr:uid="{FB790DDC-F2D2-471D-8DA7-8353196CBD9D}"/>
    <cellStyle name="Normal 2 2 6 2 4 7" xfId="14044" xr:uid="{FDE07496-418B-4A8D-9F2A-EF20AD2FCE81}"/>
    <cellStyle name="Normal 2 2 6 2 5" xfId="1999" xr:uid="{00000000-0005-0000-0000-00007B040000}"/>
    <cellStyle name="Normal 2 2 6 2 5 2" xfId="6624" xr:uid="{FE3030E3-4703-492B-9FA1-A9F3C991288C}"/>
    <cellStyle name="Normal 2 2 6 2 5 2 2" xfId="28989" xr:uid="{78110996-E2F5-453E-BAD3-1FEDB82FC01C}"/>
    <cellStyle name="Normal 2 2 6 2 5 2 3" xfId="16125" xr:uid="{CE42FEBD-08E8-4A35-AF23-E700EB21E6B2}"/>
    <cellStyle name="Normal 2 2 6 2 5 3" xfId="8636" xr:uid="{E37C3DD4-4EB4-4C29-BA23-EA99A44D94C8}"/>
    <cellStyle name="Normal 2 2 6 2 5 3 2" xfId="18958" xr:uid="{339C0C59-16FC-4F83-9181-3FB927FC5117}"/>
    <cellStyle name="Normal 2 2 6 2 5 4" xfId="11411" xr:uid="{F1D9BCF6-D375-4AD6-9807-00011163CB2D}"/>
    <cellStyle name="Normal 2 2 6 2 5 4 2" xfId="21791" xr:uid="{CB549F53-84E8-47E0-AD72-9B1755D41763}"/>
    <cellStyle name="Normal 2 2 6 2 5 5" xfId="23466" xr:uid="{A7B6402B-7BB4-4B51-9600-797E2C03B2F8}"/>
    <cellStyle name="Normal 2 2 6 2 5 6" xfId="14039" xr:uid="{3BE23520-066E-4211-89FA-3EFBDC9AF3ED}"/>
    <cellStyle name="Normal 2 2 6 2 6" xfId="3525" xr:uid="{00000000-0005-0000-0000-000029040000}"/>
    <cellStyle name="Normal 2 2 6 2 6 2" xfId="6203" xr:uid="{EB10543A-7C20-45E4-9C51-FC0BCA0E450C}"/>
    <cellStyle name="Normal 2 2 6 2 6 2 2" xfId="26092" xr:uid="{3E3B502D-06D0-4FA2-B4FD-0FFD48289AD3}"/>
    <cellStyle name="Normal 2 2 6 2 6 2 3" xfId="15534" xr:uid="{37A0AF96-855E-4658-A95E-9EADB571CDC2}"/>
    <cellStyle name="Normal 2 2 6 2 6 3" xfId="8046" xr:uid="{941E872B-213F-49E2-901A-66F90E8C298A}"/>
    <cellStyle name="Normal 2 2 6 2 6 3 2" xfId="18367" xr:uid="{A7EBE392-4E72-4412-AB69-5B49520820E1}"/>
    <cellStyle name="Normal 2 2 6 2 6 4" xfId="10820" xr:uid="{2BE4356A-8245-4075-A9C1-A320B6AE057A}"/>
    <cellStyle name="Normal 2 2 6 2 6 4 2" xfId="21200" xr:uid="{09169305-5D44-4FFF-A25C-B677A7281AA6}"/>
    <cellStyle name="Normal 2 2 6 2 6 5" xfId="24195" xr:uid="{E65DD65B-9E7E-4D59-927B-25836438268B}"/>
    <cellStyle name="Normal 2 2 6 2 6 6" xfId="13250" xr:uid="{9D955A4E-FA11-4658-8119-3425FBDD4266}"/>
    <cellStyle name="Normal 2 2 6 2 7" xfId="3242" xr:uid="{00000000-0005-0000-0000-00001F040000}"/>
    <cellStyle name="Normal 2 2 6 2 7 2" xfId="7743" xr:uid="{1885D186-4289-491B-97D6-C1B101798C9B}"/>
    <cellStyle name="Normal 2 2 6 2 7 2 2" xfId="18063" xr:uid="{7E7F7D7A-24F6-4913-A985-F80F9FD8FCEF}"/>
    <cellStyle name="Normal 2 2 6 2 7 3" xfId="10516" xr:uid="{B973C01E-43FD-4AA1-A606-2B22CC223BF6}"/>
    <cellStyle name="Normal 2 2 6 2 7 3 2" xfId="20896" xr:uid="{373262B4-8003-42C0-8AB1-A5DCBE568E44}"/>
    <cellStyle name="Normal 2 2 6 2 7 4" xfId="23142" xr:uid="{2B17B298-3627-4EDF-ACCD-3E635FD20BB2}"/>
    <cellStyle name="Normal 2 2 6 2 7 5" xfId="15230" xr:uid="{9ED7AE06-D040-41DF-ABC0-1AF18332DFF8}"/>
    <cellStyle name="Normal 2 2 6 2 8" xfId="4226" xr:uid="{8CEC16A4-42C3-4684-A9E8-6C10F1B5F3E9}"/>
    <cellStyle name="Normal 2 2 6 2 8 2" xfId="9001" xr:uid="{28294773-C3EC-4BD4-B07E-5D03EA0E9DBD}"/>
    <cellStyle name="Normal 2 2 6 2 8 2 2" xfId="19325" xr:uid="{DD2FAA2F-C98D-4786-95CC-AC6C89DFA352}"/>
    <cellStyle name="Normal 2 2 6 2 8 3" xfId="11778" xr:uid="{D6A9849A-713B-45C8-86F4-0A2FE23A8132}"/>
    <cellStyle name="Normal 2 2 6 2 8 3 2" xfId="22158" xr:uid="{5C6A8947-5DCF-48D6-A2B2-AB0B68522BBD}"/>
    <cellStyle name="Normal 2 2 6 2 8 4" xfId="16492" xr:uid="{83910CE9-F485-4786-BE07-4C2FC2F34D57}"/>
    <cellStyle name="Normal 2 2 6 2 9" xfId="5627" xr:uid="{7F4954BB-F1D6-4C91-A677-2A0F402EBCBE}"/>
    <cellStyle name="Normal 2 2 6 2 9 2" xfId="14730" xr:uid="{6B713786-DC3C-42EB-B455-4595F9118E90}"/>
    <cellStyle name="Normal 2 2 6 3" xfId="1194" xr:uid="{00000000-0005-0000-0000-00007C040000}"/>
    <cellStyle name="Normal 2 2 6 3 10" xfId="10018" xr:uid="{C73145C5-1687-4696-A244-CF37D315C2E2}"/>
    <cellStyle name="Normal 2 2 6 3 10 2" xfId="20398" xr:uid="{AE4FAA4B-E872-4F7E-9FD2-F880A6040052}"/>
    <cellStyle name="Normal 2 2 6 3 11" xfId="25130" xr:uid="{2467AF2E-76C9-4175-AE1C-0962D406FC89}"/>
    <cellStyle name="Normal 2 2 6 3 12" xfId="12878" xr:uid="{E4AD81C6-4E2E-45C6-8F41-5FD68BB7CD05}"/>
    <cellStyle name="Normal 2 2 6 3 2" xfId="1499" xr:uid="{00000000-0005-0000-0000-00007D040000}"/>
    <cellStyle name="Normal 2 2 6 3 2 2" xfId="2006" xr:uid="{00000000-0005-0000-0000-00007E040000}"/>
    <cellStyle name="Normal 2 2 6 3 2 2 2" xfId="6631" xr:uid="{E41D4F06-0046-485B-A0F3-8C337FE52CFB}"/>
    <cellStyle name="Normal 2 2 6 3 2 2 2 2" xfId="27376" xr:uid="{B22963EF-2F82-4822-B98A-600072062F4E}"/>
    <cellStyle name="Normal 2 2 6 3 2 2 2 3" xfId="16132" xr:uid="{07ED2FF0-ABEA-4DF2-A663-334B1712EEB5}"/>
    <cellStyle name="Normal 2 2 6 3 2 2 3" xfId="8643" xr:uid="{CCCDCAEF-E121-4101-B0B1-BE07952B24EC}"/>
    <cellStyle name="Normal 2 2 6 3 2 2 3 2" xfId="18965" xr:uid="{F4B072AC-70C5-46FB-ABC8-CE0C1B3B92E7}"/>
    <cellStyle name="Normal 2 2 6 3 2 2 4" xfId="11418" xr:uid="{1C665B9F-0031-4BFE-A508-AD512DCD21CB}"/>
    <cellStyle name="Normal 2 2 6 3 2 2 4 2" xfId="21798" xr:uid="{2846A270-B7D1-429A-A5B5-AC706F423555}"/>
    <cellStyle name="Normal 2 2 6 3 2 2 5" xfId="25701" xr:uid="{AD4716F0-D28B-4CCB-8F47-72D19BB03463}"/>
    <cellStyle name="Normal 2 2 6 3 2 2 6" xfId="14046" xr:uid="{0BBA1143-60C7-4C1A-AC58-50476B2F77E3}"/>
    <cellStyle name="Normal 2 2 6 3 2 3" xfId="4724" xr:uid="{4F8D3F14-CDFD-4D91-AD92-344D10280775}"/>
    <cellStyle name="Normal 2 2 6 3 2 3 2" xfId="9432" xr:uid="{58EF8B7B-6F92-4AE9-A931-AEB12606E6A0}"/>
    <cellStyle name="Normal 2 2 6 3 2 3 2 2" xfId="29363" xr:uid="{71C97D3C-8E90-474E-8263-97C5D7C38491}"/>
    <cellStyle name="Normal 2 2 6 3 2 3 2 3" xfId="19765" xr:uid="{0E228896-4664-4B8E-9DB5-2E59C202889F}"/>
    <cellStyle name="Normal 2 2 6 3 2 3 3" xfId="12218" xr:uid="{0F5CA61E-2C02-4D49-94AD-EF1A90638CA0}"/>
    <cellStyle name="Normal 2 2 6 3 2 3 3 2" xfId="22598" xr:uid="{C6680B74-4424-4C1D-9A07-EDC9604CC035}"/>
    <cellStyle name="Normal 2 2 6 3 2 3 4" xfId="23373" xr:uid="{8BB8C62B-4DE6-4168-AA91-D2AA5E3E4402}"/>
    <cellStyle name="Normal 2 2 6 3 2 3 5" xfId="16932" xr:uid="{DE2298D2-9B1C-4BAF-B56C-BFFD81A63B97}"/>
    <cellStyle name="Normal 2 2 6 3 2 4" xfId="6336" xr:uid="{59226BC0-B880-4AF0-B48E-2012527576CA}"/>
    <cellStyle name="Normal 2 2 6 3 2 4 2" xfId="28964" xr:uid="{AF516B41-9C1B-4179-B514-FC4CFBF93AEE}"/>
    <cellStyle name="Normal 2 2 6 3 2 4 3" xfId="15720" xr:uid="{6E09C3B6-16C2-4BB7-8292-177B9A813B2E}"/>
    <cellStyle name="Normal 2 2 6 3 2 5" xfId="8232" xr:uid="{EC2687F8-A0D4-4003-8BDD-7D4D2CB2B143}"/>
    <cellStyle name="Normal 2 2 6 3 2 5 2" xfId="18553" xr:uid="{757D10E5-9D59-43E3-95E0-EB65A1041D8E}"/>
    <cellStyle name="Normal 2 2 6 3 2 6" xfId="11006" xr:uid="{6E0A79AD-1BC8-47FE-9DEC-0937197225CF}"/>
    <cellStyle name="Normal 2 2 6 3 2 6 2" xfId="21386" xr:uid="{9665EBEE-E30A-4F74-A2AC-28A2D493E836}"/>
    <cellStyle name="Normal 2 2 6 3 2 7" xfId="23813" xr:uid="{BF748FB2-4A34-4AC3-9D5E-BD3994344179}"/>
    <cellStyle name="Normal 2 2 6 3 2 8" xfId="13483" xr:uid="{B65B2DBB-629C-4A60-AB7E-ACAE35441B9B}"/>
    <cellStyle name="Normal 2 2 6 3 3" xfId="2007" xr:uid="{00000000-0005-0000-0000-00007F040000}"/>
    <cellStyle name="Normal 2 2 6 3 3 2" xfId="4895" xr:uid="{1E01CEDD-932D-4CD3-B07B-B074367576C4}"/>
    <cellStyle name="Normal 2 2 6 3 3 2 2" xfId="9569" xr:uid="{880A315E-34CF-46CA-A0A4-4773537968FA}"/>
    <cellStyle name="Normal 2 2 6 3 3 2 2 2" xfId="29480" xr:uid="{B7419B2D-731D-455C-B43E-2DC552B22C62}"/>
    <cellStyle name="Normal 2 2 6 3 3 2 2 3" xfId="19936" xr:uid="{69912D28-B2C0-4D96-9ED3-0771DB0D7EDF}"/>
    <cellStyle name="Normal 2 2 6 3 3 2 3" xfId="12389" xr:uid="{51B71C95-04BB-49B4-B91E-5CB103197B32}"/>
    <cellStyle name="Normal 2 2 6 3 3 2 3 2" xfId="22769" xr:uid="{7E37F8F2-9283-49A0-AE84-F41F215AA0E6}"/>
    <cellStyle name="Normal 2 2 6 3 3 2 4" xfId="24643" xr:uid="{EA9857AF-976F-4BC6-BEC8-FB8C1C0FF45E}"/>
    <cellStyle name="Normal 2 2 6 3 3 2 5" xfId="17103" xr:uid="{73AA6542-914C-4DF8-B0F4-96CC9EFA32CE}"/>
    <cellStyle name="Normal 2 2 6 3 3 3" xfId="6632" xr:uid="{3F09F8A6-5643-47E6-BCDB-A39C8AB7E447}"/>
    <cellStyle name="Normal 2 2 6 3 3 3 2" xfId="28511" xr:uid="{A6A52FBB-477F-446B-BA92-CE87A584526E}"/>
    <cellStyle name="Normal 2 2 6 3 3 3 3" xfId="16133" xr:uid="{9D758C17-1E87-489F-872B-B701E2856647}"/>
    <cellStyle name="Normal 2 2 6 3 3 4" xfId="8644" xr:uid="{B3C17A34-1FB4-4661-8FFC-5A695B5BF5FC}"/>
    <cellStyle name="Normal 2 2 6 3 3 4 2" xfId="18966" xr:uid="{EA8E7D31-CBED-4383-851C-CE630791D70E}"/>
    <cellStyle name="Normal 2 2 6 3 3 5" xfId="11419" xr:uid="{F0232603-6AF6-4422-A6E8-7F2B4E326F5D}"/>
    <cellStyle name="Normal 2 2 6 3 3 5 2" xfId="21799" xr:uid="{7BE6172A-A765-4E74-9189-EFAA1012084A}"/>
    <cellStyle name="Normal 2 2 6 3 3 6" xfId="24098" xr:uid="{46658A61-5DDB-43FF-8398-84859E4BA242}"/>
    <cellStyle name="Normal 2 2 6 3 3 7" xfId="14047" xr:uid="{50A9C9C0-E9CD-4737-99E0-AAD19F917F6A}"/>
    <cellStyle name="Normal 2 2 6 3 4" xfId="2005" xr:uid="{00000000-0005-0000-0000-000080040000}"/>
    <cellStyle name="Normal 2 2 6 3 4 2" xfId="6630" xr:uid="{C2DE08A4-E397-4319-AAED-A0C5357F98AF}"/>
    <cellStyle name="Normal 2 2 6 3 4 2 2" xfId="28978" xr:uid="{BEA0DAB8-A556-44C6-A9A0-042CD53435D9}"/>
    <cellStyle name="Normal 2 2 6 3 4 2 3" xfId="16131" xr:uid="{AE7F7384-5FE7-487F-9246-43653E1382B2}"/>
    <cellStyle name="Normal 2 2 6 3 4 3" xfId="8642" xr:uid="{1E4DC55E-C571-4556-9D69-BA8D8DDF2E63}"/>
    <cellStyle name="Normal 2 2 6 3 4 3 2" xfId="18964" xr:uid="{C38035E6-C993-4989-AC8B-03DEDDCA9BDA}"/>
    <cellStyle name="Normal 2 2 6 3 4 4" xfId="11417" xr:uid="{1AF9BCDE-6380-4BDC-85B9-7F7FE74C0906}"/>
    <cellStyle name="Normal 2 2 6 3 4 4 2" xfId="21797" xr:uid="{0054B8A3-84D0-483F-BAFC-2883C3B00930}"/>
    <cellStyle name="Normal 2 2 6 3 4 5" xfId="24638" xr:uid="{5E22C2F6-F5C7-4A4B-A056-88C88F0B7556}"/>
    <cellStyle name="Normal 2 2 6 3 4 6" xfId="14045" xr:uid="{08660D6E-A86A-4EF0-865A-53C685FB79DF}"/>
    <cellStyle name="Normal 2 2 6 3 5" xfId="3564" xr:uid="{00000000-0005-0000-0000-00002F040000}"/>
    <cellStyle name="Normal 2 2 6 3 5 2" xfId="6239" xr:uid="{7960ECE9-CE18-4E09-91AF-43FE068DD80A}"/>
    <cellStyle name="Normal 2 2 6 3 5 2 2" xfId="27189" xr:uid="{14FEF487-D498-4BFD-9CAA-363FB3191D4F}"/>
    <cellStyle name="Normal 2 2 6 3 5 2 3" xfId="15577" xr:uid="{395E114B-7243-4050-8D4C-0E888AE274A0}"/>
    <cellStyle name="Normal 2 2 6 3 5 3" xfId="8089" xr:uid="{01B67B91-F8D9-4B48-A09B-687A0B9EEB36}"/>
    <cellStyle name="Normal 2 2 6 3 5 3 2" xfId="18410" xr:uid="{E1D01AD2-DDD4-433B-BFC0-073B8160E3C4}"/>
    <cellStyle name="Normal 2 2 6 3 5 4" xfId="10863" xr:uid="{326AF65B-6515-4E89-8366-804327AC7DDA}"/>
    <cellStyle name="Normal 2 2 6 3 5 4 2" xfId="21243" xr:uid="{494914ED-A092-4414-BC39-1486FFB70410}"/>
    <cellStyle name="Normal 2 2 6 3 5 5" xfId="23925" xr:uid="{BCAC629C-E589-4AAA-AB7A-91B539716971}"/>
    <cellStyle name="Normal 2 2 6 3 5 6" xfId="13293" xr:uid="{19348AAE-880F-4B9A-9DEE-968449E3CA97}"/>
    <cellStyle name="Normal 2 2 6 3 6" xfId="3312" xr:uid="{00000000-0005-0000-0000-00002A040000}"/>
    <cellStyle name="Normal 2 2 6 3 6 2" xfId="7830" xr:uid="{71DA7A5D-4300-4A6A-83B5-409847082A89}"/>
    <cellStyle name="Normal 2 2 6 3 6 2 2" xfId="18151" xr:uid="{F26133DE-3D10-42AD-835B-0066731EA6F9}"/>
    <cellStyle name="Normal 2 2 6 3 6 3" xfId="10604" xr:uid="{8A9AA18D-6800-45BC-88D3-4181BCDEEEA2}"/>
    <cellStyle name="Normal 2 2 6 3 6 3 2" xfId="20984" xr:uid="{440252CC-2DD6-4B30-95D7-31D9C7A10776}"/>
    <cellStyle name="Normal 2 2 6 3 6 4" xfId="23457" xr:uid="{DD81C787-D090-4E2F-A8E4-CA1F20D23C21}"/>
    <cellStyle name="Normal 2 2 6 3 6 5" xfId="15318" xr:uid="{625F6F3C-8B37-4AA5-89E7-FBEB00F3C12E}"/>
    <cellStyle name="Normal 2 2 6 3 7" xfId="4274" xr:uid="{D719B47A-38F5-408E-931F-A49B2AE9B7B1}"/>
    <cellStyle name="Normal 2 2 6 3 7 2" xfId="9048" xr:uid="{8D1F349E-224F-4030-953E-95F50A068634}"/>
    <cellStyle name="Normal 2 2 6 3 7 2 2" xfId="19372" xr:uid="{F5C1091D-A092-457C-8ED6-80247F9AB82C}"/>
    <cellStyle name="Normal 2 2 6 3 7 3" xfId="11825" xr:uid="{59E13863-8C05-4644-B774-52CEB3D78654}"/>
    <cellStyle name="Normal 2 2 6 3 7 3 2" xfId="22205" xr:uid="{823E7219-502A-4EAC-945C-D0413E355C16}"/>
    <cellStyle name="Normal 2 2 6 3 7 4" xfId="16539" xr:uid="{002E9A0F-4CB1-4E9F-97FE-A28202348CA6}"/>
    <cellStyle name="Normal 2 2 6 3 8" xfId="5629" xr:uid="{96B40454-BC16-45DC-859E-00FF3FD38FCD}"/>
    <cellStyle name="Normal 2 2 6 3 8 2" xfId="14732" xr:uid="{D52A3231-E875-4804-8CE5-676301349006}"/>
    <cellStyle name="Normal 2 2 6 3 9" xfId="7246" xr:uid="{5DE0A609-414E-4C15-BDCA-DA75867E2120}"/>
    <cellStyle name="Normal 2 2 6 3 9 2" xfId="17565" xr:uid="{6268F662-1E7A-45B1-ADA4-4A15624134D5}"/>
    <cellStyle name="Normal 2 2 6 4" xfId="1496" xr:uid="{00000000-0005-0000-0000-000081040000}"/>
    <cellStyle name="Normal 2 2 6 4 2" xfId="2008" xr:uid="{00000000-0005-0000-0000-000082040000}"/>
    <cellStyle name="Normal 2 2 6 4 2 2" xfId="6633" xr:uid="{A51496E2-2DAF-45AD-AE84-90BD88AB7DF8}"/>
    <cellStyle name="Normal 2 2 6 4 2 2 2" xfId="26986" xr:uid="{1356EE92-0B12-4827-B2A6-BB96086EB247}"/>
    <cellStyle name="Normal 2 2 6 4 2 2 3" xfId="16134" xr:uid="{4E4E393C-52F6-4915-A405-7316888647A4}"/>
    <cellStyle name="Normal 2 2 6 4 2 3" xfId="8645" xr:uid="{DBD40D76-3FDD-42B1-A7FD-70617E7439A5}"/>
    <cellStyle name="Normal 2 2 6 4 2 3 2" xfId="18967" xr:uid="{7A631EA5-F76D-496B-BD89-E55F385EDB8B}"/>
    <cellStyle name="Normal 2 2 6 4 2 4" xfId="11420" xr:uid="{AD1FA894-7F84-404F-B25F-1A841E207305}"/>
    <cellStyle name="Normal 2 2 6 4 2 4 2" xfId="21800" xr:uid="{2A1CD3E1-E381-450B-B7ED-6B34C18DA48D}"/>
    <cellStyle name="Normal 2 2 6 4 2 5" xfId="23308" xr:uid="{8D0F0947-C669-47D0-BDE2-7163AB352C17}"/>
    <cellStyle name="Normal 2 2 6 4 2 6" xfId="14048" xr:uid="{81BBC73A-27C5-4751-A509-48900712DC96}"/>
    <cellStyle name="Normal 2 2 6 4 3" xfId="3672" xr:uid="{00000000-0005-0000-0000-000032040000}"/>
    <cellStyle name="Normal 2 2 6 4 3 2" xfId="6333" xr:uid="{4349BABD-5A9C-4ECA-9CEC-4C3F0AD4C7A3}"/>
    <cellStyle name="Normal 2 2 6 4 3 2 2" xfId="28771" xr:uid="{F44C8927-929E-464F-A944-6293A5E69128}"/>
    <cellStyle name="Normal 2 2 6 4 3 2 3" xfId="15717" xr:uid="{D777B94C-6D6B-4890-A193-509226A4DDB2}"/>
    <cellStyle name="Normal 2 2 6 4 3 3" xfId="8229" xr:uid="{35E7F9F2-8220-48CA-8905-998E23029C4B}"/>
    <cellStyle name="Normal 2 2 6 4 3 3 2" xfId="18550" xr:uid="{F63B10C9-26A2-4EF8-831C-22F5B3354AF6}"/>
    <cellStyle name="Normal 2 2 6 4 3 4" xfId="11003" xr:uid="{7675B0EB-58BE-4B05-9940-C7522E6D0967}"/>
    <cellStyle name="Normal 2 2 6 4 3 4 2" xfId="21383" xr:uid="{AEDA7770-78E7-4202-B691-21400226C301}"/>
    <cellStyle name="Normal 2 2 6 4 3 5" xfId="25693" xr:uid="{8971AB3F-2595-43B4-A83B-D1178156E5A8}"/>
    <cellStyle name="Normal 2 2 6 4 3 6" xfId="13480" xr:uid="{A01A5B6E-5130-4D39-AD11-524A20740236}"/>
    <cellStyle name="Normal 2 2 6 4 4" xfId="4590" xr:uid="{16996419-3716-47F5-A66F-F58D96CDB9C7}"/>
    <cellStyle name="Normal 2 2 6 4 4 2" xfId="9306" xr:uid="{5E941BE6-6DD2-4027-B521-64869F3FE7B0}"/>
    <cellStyle name="Normal 2 2 6 4 4 2 2" xfId="19630" xr:uid="{91F0C91A-4E4D-421C-97F5-1F7456E0551B}"/>
    <cellStyle name="Normal 2 2 6 4 4 3" xfId="12083" xr:uid="{AF8F5F64-9D44-4FB8-8233-F7D6E29026E7}"/>
    <cellStyle name="Normal 2 2 6 4 4 3 2" xfId="22463" xr:uid="{1A28E7B6-2520-4379-BB83-FB766FC9DF53}"/>
    <cellStyle name="Normal 2 2 6 4 4 4" xfId="24422" xr:uid="{16DE2DC2-F078-4484-8A20-8F56B6542517}"/>
    <cellStyle name="Normal 2 2 6 4 4 5" xfId="16797" xr:uid="{C4F3DAF6-D4A4-4830-A0B9-4585AF303DE0}"/>
    <cellStyle name="Normal 2 2 6 4 5" xfId="5630" xr:uid="{C9786862-B260-472A-83BA-2D8749D07518}"/>
    <cellStyle name="Normal 2 2 6 4 5 2" xfId="14733" xr:uid="{FEB9256A-0C9A-485A-957A-A05572477DE9}"/>
    <cellStyle name="Normal 2 2 6 4 6" xfId="7247" xr:uid="{5C5DEFE0-7006-4630-9BCE-0C9E90825C9B}"/>
    <cellStyle name="Normal 2 2 6 4 6 2" xfId="17566" xr:uid="{479E09BB-A24A-43D8-A653-331FA7ABC5E1}"/>
    <cellStyle name="Normal 2 2 6 4 7" xfId="10019" xr:uid="{FE20266B-E875-49A8-9DB4-97741243D34D}"/>
    <cellStyle name="Normal 2 2 6 4 7 2" xfId="20399" xr:uid="{10F98FEC-31F1-42C9-A4E4-8984EAFD8408}"/>
    <cellStyle name="Normal 2 2 6 4 8" xfId="25375" xr:uid="{1396D470-42E5-49E9-AE23-9D6363B8AFE3}"/>
    <cellStyle name="Normal 2 2 6 4 9" xfId="13036" xr:uid="{CB8E9167-D467-4F7E-8C73-E366B61A052B}"/>
    <cellStyle name="Normal 2 2 6 5" xfId="2009" xr:uid="{00000000-0005-0000-0000-000083040000}"/>
    <cellStyle name="Normal 2 2 6 5 2" xfId="4896" xr:uid="{A86DD395-077A-4E37-89B4-E52AB46CD74B}"/>
    <cellStyle name="Normal 2 2 6 5 2 2" xfId="9570" xr:uid="{9755D2F6-6F06-4BD7-BEF6-5416B68C0FA0}"/>
    <cellStyle name="Normal 2 2 6 5 2 2 2" xfId="29481" xr:uid="{B76C85BB-FCAD-4548-ABEC-0736F30F4436}"/>
    <cellStyle name="Normal 2 2 6 5 2 2 3" xfId="19937" xr:uid="{A36FD12E-EA24-4FCF-A89E-77ACD936B8F9}"/>
    <cellStyle name="Normal 2 2 6 5 2 3" xfId="12390" xr:uid="{80B6B8B2-862D-4E25-8096-EAFED39CF979}"/>
    <cellStyle name="Normal 2 2 6 5 2 3 2" xfId="22770" xr:uid="{FC3D9BF4-3619-4877-A861-E643AC9B0720}"/>
    <cellStyle name="Normal 2 2 6 5 2 4" xfId="24360" xr:uid="{4AC4FA35-0805-4704-A489-DB38FE5C5356}"/>
    <cellStyle name="Normal 2 2 6 5 2 5" xfId="17104" xr:uid="{E039A9C9-8EBF-4EF5-AC0C-03A29AAC076C}"/>
    <cellStyle name="Normal 2 2 6 5 3" xfId="6634" xr:uid="{8085035F-878D-40D3-92FF-14FB2E3B5E07}"/>
    <cellStyle name="Normal 2 2 6 5 3 2" xfId="28165" xr:uid="{D93E8AF8-F9C9-4A21-BE5C-AD57492DE11F}"/>
    <cellStyle name="Normal 2 2 6 5 3 3" xfId="16135" xr:uid="{49482EEE-6C1F-4AD2-AA4B-DE57BA92960D}"/>
    <cellStyle name="Normal 2 2 6 5 4" xfId="8646" xr:uid="{AE4EEDA1-5BD6-4633-A9A5-C944857BE8EA}"/>
    <cellStyle name="Normal 2 2 6 5 4 2" xfId="18968" xr:uid="{6D263966-5EE2-4687-8764-5EDAC6B9FBE6}"/>
    <cellStyle name="Normal 2 2 6 5 5" xfId="11421" xr:uid="{520DFBC5-F4A3-468A-A032-DC8FA1862087}"/>
    <cellStyle name="Normal 2 2 6 5 5 2" xfId="21801" xr:uid="{925DEBAE-AE8A-4539-AAB7-067A21CDDC17}"/>
    <cellStyle name="Normal 2 2 6 5 6" xfId="25492" xr:uid="{88C825EB-F29B-42FB-A0DA-F701739BAFC2}"/>
    <cellStyle name="Normal 2 2 6 5 7" xfId="14049" xr:uid="{ADAFAA59-CA85-495C-A669-BC1FFAD63F5B}"/>
    <cellStyle name="Normal 2 2 6 6" xfId="1693" xr:uid="{00000000-0005-0000-0000-000084040000}"/>
    <cellStyle name="Normal 2 2 6 6 2" xfId="6474" xr:uid="{27F7D735-4859-493B-ABD6-9652694D705B}"/>
    <cellStyle name="Normal 2 2 6 6 2 2" xfId="27955" xr:uid="{F2679486-861B-47B6-8492-4A867EE16183}"/>
    <cellStyle name="Normal 2 2 6 6 2 3" xfId="15883" xr:uid="{2D977A5D-5607-4117-8886-BF804A126853}"/>
    <cellStyle name="Normal 2 2 6 6 3" xfId="8395" xr:uid="{0318831F-1912-4250-B91F-D44735131B83}"/>
    <cellStyle name="Normal 2 2 6 6 3 2" xfId="18716" xr:uid="{6AED13E3-4F47-4206-A262-17E505C24C82}"/>
    <cellStyle name="Normal 2 2 6 6 4" xfId="11169" xr:uid="{790AA5E7-ED5A-41D0-A28B-C45616165D4F}"/>
    <cellStyle name="Normal 2 2 6 6 4 2" xfId="21549" xr:uid="{5933F160-FA00-4C2B-9A3F-699C9323E7AE}"/>
    <cellStyle name="Normal 2 2 6 6 5" xfId="25545" xr:uid="{9E45D455-C706-4CD4-9F84-E09F80564C6F}"/>
    <cellStyle name="Normal 2 2 6 6 6" xfId="13734" xr:uid="{EB86D437-CF06-4C40-BC35-AD61BA1402C6}"/>
    <cellStyle name="Normal 2 2 6 7" xfId="3466" xr:uid="{00000000-0005-0000-0000-000035040000}"/>
    <cellStyle name="Normal 2 2 6 7 2" xfId="6156" xr:uid="{8F067AB9-B425-4F02-BC6A-671C8BEF836B}"/>
    <cellStyle name="Normal 2 2 6 7 2 2" xfId="26722" xr:uid="{F5F79A8B-1739-4DE4-9AE3-C6247449E7BE}"/>
    <cellStyle name="Normal 2 2 6 7 2 3" xfId="15474" xr:uid="{73003252-DA55-4145-8F69-D5A816E86F81}"/>
    <cellStyle name="Normal 2 2 6 7 3" xfId="7986" xr:uid="{B91904FD-F920-4CB4-99F9-4314AF91A270}"/>
    <cellStyle name="Normal 2 2 6 7 3 2" xfId="18307" xr:uid="{6717AB70-3404-454B-87E0-BD00DAD8662D}"/>
    <cellStyle name="Normal 2 2 6 7 4" xfId="10760" xr:uid="{2065F3F2-DB04-43B2-95CC-F62E6DD71028}"/>
    <cellStyle name="Normal 2 2 6 7 4 2" xfId="21140" xr:uid="{23C97578-4D66-44B5-9AD7-47EB61449FE7}"/>
    <cellStyle name="Normal 2 2 6 7 5" xfId="25214" xr:uid="{6EB111D7-7D24-4D39-A8DE-76B617B2C875}"/>
    <cellStyle name="Normal 2 2 6 7 6" xfId="13190" xr:uid="{3FEBC4A5-E7DD-47C9-8548-7CCE0E511AC6}"/>
    <cellStyle name="Normal 2 2 6 8" xfId="3189" xr:uid="{00000000-0005-0000-0000-00001E040000}"/>
    <cellStyle name="Normal 2 2 6 8 2" xfId="7683" xr:uid="{C69D2B36-756B-40E7-B3E3-0B93DA173C7C}"/>
    <cellStyle name="Normal 2 2 6 8 2 2" xfId="18003" xr:uid="{C6FD4922-432B-47B7-8495-6499BA9D50D6}"/>
    <cellStyle name="Normal 2 2 6 8 3" xfId="10456" xr:uid="{320677EA-D972-4F7F-87D4-5B7044B89934}"/>
    <cellStyle name="Normal 2 2 6 8 3 2" xfId="20836" xr:uid="{07246436-49E0-40C3-BAF8-9FDA82725B9C}"/>
    <cellStyle name="Normal 2 2 6 8 4" xfId="25154" xr:uid="{D82C5B8C-23E4-4B0B-81B3-FDBED816287F}"/>
    <cellStyle name="Normal 2 2 6 8 5" xfId="15170" xr:uid="{CA5DCA88-C27C-4BF0-AD67-91F8B7268C1D}"/>
    <cellStyle name="Normal 2 2 6 9" xfId="4365" xr:uid="{93EBB74F-D939-4D98-A47E-FE669129100A}"/>
    <cellStyle name="Normal 2 2 6 9 2" xfId="9139" xr:uid="{D723CBFA-8C89-48DB-BC5D-5ECB9CD06530}"/>
    <cellStyle name="Normal 2 2 6 9 2 2" xfId="19463" xr:uid="{A8682E55-43CC-4E1A-8877-911C31C739B7}"/>
    <cellStyle name="Normal 2 2 6 9 3" xfId="11916" xr:uid="{A50F48BA-296E-40C9-8FA7-563E1CEEB6E0}"/>
    <cellStyle name="Normal 2 2 6 9 3 2" xfId="22296" xr:uid="{110683D6-508A-4B3B-BEDB-BF7B295A777D}"/>
    <cellStyle name="Normal 2 2 6 9 4" xfId="16630" xr:uid="{ECBB2B82-688F-4D9C-8534-902A6AC1B2DA}"/>
    <cellStyle name="Normal 2 2 7" xfId="517" xr:uid="{00000000-0005-0000-0000-000085040000}"/>
    <cellStyle name="Normal 2 2 7 10" xfId="5631" xr:uid="{CD56D6B8-DD07-4D54-AB3F-904BF6C7B67C}"/>
    <cellStyle name="Normal 2 2 7 10 2" xfId="14734" xr:uid="{6921F281-4023-4257-9181-35BA100D2027}"/>
    <cellStyle name="Normal 2 2 7 11" xfId="7248" xr:uid="{BA5C1C06-8FF5-4A77-8EF4-B0A56EBDA4E4}"/>
    <cellStyle name="Normal 2 2 7 11 2" xfId="17567" xr:uid="{B558F8EF-2463-432E-B677-D7F500CE62AA}"/>
    <cellStyle name="Normal 2 2 7 12" xfId="10020" xr:uid="{F12126A2-5836-4E54-8B66-5E77E43E661A}"/>
    <cellStyle name="Normal 2 2 7 12 2" xfId="20400" xr:uid="{C9667D8C-3539-4356-8FD2-FCDE8B4F1A3A}"/>
    <cellStyle name="Normal 2 2 7 13" xfId="23783" xr:uid="{4921DC07-0958-4D68-B733-7C82EC692F07}"/>
    <cellStyle name="Normal 2 2 7 14" xfId="12762" xr:uid="{DC8601AD-BFFC-42F4-8F20-DD4518E61FEF}"/>
    <cellStyle name="Normal 2 2 7 2" xfId="518" xr:uid="{00000000-0005-0000-0000-000086040000}"/>
    <cellStyle name="Normal 2 2 7 2 10" xfId="10021" xr:uid="{93D507CC-D14A-4370-B398-7C547F5B71B7}"/>
    <cellStyle name="Normal 2 2 7 2 10 2" xfId="20401" xr:uid="{90DB2460-8B88-4638-911D-31F3E223590A}"/>
    <cellStyle name="Normal 2 2 7 2 11" xfId="25465" xr:uid="{82AFF32B-DC5E-4C7B-B4E7-9FA8E64845AF}"/>
    <cellStyle name="Normal 2 2 7 2 12" xfId="12879" xr:uid="{955625FA-BE04-49A0-99A9-72DC3FD4424B}"/>
    <cellStyle name="Normal 2 2 7 2 2" xfId="1197" xr:uid="{00000000-0005-0000-0000-000087040000}"/>
    <cellStyle name="Normal 2 2 7 2 2 2" xfId="2011" xr:uid="{00000000-0005-0000-0000-000088040000}"/>
    <cellStyle name="Normal 2 2 7 2 2 2 2" xfId="6636" xr:uid="{4F49E1E8-4C5E-4489-9FDD-448441286348}"/>
    <cellStyle name="Normal 2 2 7 2 2 2 2 2" xfId="27351" xr:uid="{80713465-BA96-4F13-9C4C-5DEE2936EC67}"/>
    <cellStyle name="Normal 2 2 7 2 2 2 2 3" xfId="27917" xr:uid="{BA9BB2C4-29D1-40C3-BFA9-A753FA21B977}"/>
    <cellStyle name="Normal 2 2 7 2 2 2 2 4" xfId="16137" xr:uid="{959D2D37-366E-44ED-983E-93C11B7F7B02}"/>
    <cellStyle name="Normal 2 2 7 2 2 2 3" xfId="8648" xr:uid="{0FAF74DE-9D3D-4DF7-9407-F06CF22DCBAE}"/>
    <cellStyle name="Normal 2 2 7 2 2 2 3 2" xfId="29131" xr:uid="{D17AE63B-F546-4A82-8E08-A130DAAA3F2D}"/>
    <cellStyle name="Normal 2 2 7 2 2 2 3 3" xfId="18970" xr:uid="{A96B9C26-248C-40A8-A786-DF803A7BD941}"/>
    <cellStyle name="Normal 2 2 7 2 2 2 4" xfId="11423" xr:uid="{CEB3BC7C-D577-421F-89BF-837CC3D28DB5}"/>
    <cellStyle name="Normal 2 2 7 2 2 2 4 2" xfId="21803" xr:uid="{A188D6C5-5452-4591-91A3-065EA53B6F93}"/>
    <cellStyle name="Normal 2 2 7 2 2 2 5" xfId="25441" xr:uid="{475BE9FB-57A5-42C4-A82C-357DE09E073B}"/>
    <cellStyle name="Normal 2 2 7 2 2 2 6" xfId="14051" xr:uid="{B4F731CA-3030-4C2F-85C0-DD394ADFD1AC}"/>
    <cellStyle name="Normal 2 2 7 2 2 3" xfId="4726" xr:uid="{3DE67B88-7922-45EE-ADA0-66523987B40B}"/>
    <cellStyle name="Normal 2 2 7 2 2 3 2" xfId="9434" xr:uid="{53E2AC27-86BE-48AC-9EFF-5FE60A77A92A}"/>
    <cellStyle name="Normal 2 2 7 2 2 3 2 2" xfId="29365" xr:uid="{7F759561-53C8-46C6-85A5-5B17BB1D184F}"/>
    <cellStyle name="Normal 2 2 7 2 2 3 2 3" xfId="19767" xr:uid="{EC4B42D4-6969-48F4-8DA3-CE225F206345}"/>
    <cellStyle name="Normal 2 2 7 2 2 3 3" xfId="12220" xr:uid="{DE1ED0DC-A642-4DE3-B072-BAD925117FD0}"/>
    <cellStyle name="Normal 2 2 7 2 2 3 3 2" xfId="22600" xr:uid="{C662242D-4077-4E71-A7D7-A7B5C2092EAB}"/>
    <cellStyle name="Normal 2 2 7 2 2 3 4" xfId="23621" xr:uid="{712717DF-0EF3-4341-AC58-1F41B8EE35EE}"/>
    <cellStyle name="Normal 2 2 7 2 2 3 5" xfId="16934" xr:uid="{23BA91B8-08D0-4DBC-984E-F93A444ADA30}"/>
    <cellStyle name="Normal 2 2 7 2 2 4" xfId="5633" xr:uid="{BBAC528D-63C7-4D7F-8037-7B8EF4317546}"/>
    <cellStyle name="Normal 2 2 7 2 2 4 2" xfId="26139" xr:uid="{FF286E40-986C-46F4-B3C7-AFBA0B54F03B}"/>
    <cellStyle name="Normal 2 2 7 2 2 4 3" xfId="14736" xr:uid="{F21E1831-C946-4D9F-88B6-0C9794AB1C08}"/>
    <cellStyle name="Normal 2 2 7 2 2 5" xfId="7250" xr:uid="{A871C555-3985-4132-9774-55BAE8900EC2}"/>
    <cellStyle name="Normal 2 2 7 2 2 5 2" xfId="17569" xr:uid="{3695E510-E299-48DE-9466-59D65F73D2FD}"/>
    <cellStyle name="Normal 2 2 7 2 2 6" xfId="10022" xr:uid="{74F0DD5A-4AF2-43D3-99F0-464D26D17774}"/>
    <cellStyle name="Normal 2 2 7 2 2 6 2" xfId="20402" xr:uid="{A5F33BD4-172B-4471-9721-18735311D8F6}"/>
    <cellStyle name="Normal 2 2 7 2 2 7" xfId="23883" xr:uid="{6A86930E-F051-40EF-B415-720360ECCB6B}"/>
    <cellStyle name="Normal 2 2 7 2 2 8" xfId="13485" xr:uid="{BE08E7E2-2947-4F1B-A4CB-D0CF70F4515D}"/>
    <cellStyle name="Normal 2 2 7 2 3" xfId="2012" xr:uid="{00000000-0005-0000-0000-000089040000}"/>
    <cellStyle name="Normal 2 2 7 2 3 2" xfId="4897" xr:uid="{AEF389D7-34E3-4A7B-B627-8DC06C0739F8}"/>
    <cellStyle name="Normal 2 2 7 2 3 2 2" xfId="9571" xr:uid="{A67651DA-ED0C-468E-8748-2FE79C69BAC7}"/>
    <cellStyle name="Normal 2 2 7 2 3 2 2 2" xfId="29482" xr:uid="{0F58F27F-B071-4245-A224-0DBF2D7CC940}"/>
    <cellStyle name="Normal 2 2 7 2 3 2 2 3" xfId="19938" xr:uid="{0A3EFB37-C227-44D0-886C-86A915EA4478}"/>
    <cellStyle name="Normal 2 2 7 2 3 2 3" xfId="12391" xr:uid="{958381B7-E613-4F47-9341-986CC908C1ED}"/>
    <cellStyle name="Normal 2 2 7 2 3 2 3 2" xfId="22771" xr:uid="{5C6D79E3-6DC1-4083-9C2F-9851487D2B12}"/>
    <cellStyle name="Normal 2 2 7 2 3 2 4" xfId="23493" xr:uid="{206A8418-B9D9-4765-9433-9AEABA5B9B6F}"/>
    <cellStyle name="Normal 2 2 7 2 3 2 5" xfId="17105" xr:uid="{9ECB3349-C83A-47EB-ACCD-6FFFCD461A5A}"/>
    <cellStyle name="Normal 2 2 7 2 3 3" xfId="6637" xr:uid="{538EF8F0-EC69-4747-945D-D2E94F19F1EA}"/>
    <cellStyle name="Normal 2 2 7 2 3 3 2" xfId="27287" xr:uid="{CD0B3D7B-6697-4DB3-8384-966104941E0D}"/>
    <cellStyle name="Normal 2 2 7 2 3 3 3" xfId="16138" xr:uid="{7607C4B6-7124-40DB-91F3-76CF83EC69AD}"/>
    <cellStyle name="Normal 2 2 7 2 3 4" xfId="8649" xr:uid="{6220EFA3-4D72-4302-9A0D-96598359D46C}"/>
    <cellStyle name="Normal 2 2 7 2 3 4 2" xfId="18971" xr:uid="{DFB09592-5032-4F67-90EC-D41D350478E3}"/>
    <cellStyle name="Normal 2 2 7 2 3 5" xfId="11424" xr:uid="{8D3FDB5F-A0B2-4AA7-8BD8-EB4CDD2E9DF0}"/>
    <cellStyle name="Normal 2 2 7 2 3 5 2" xfId="21804" xr:uid="{77628B13-A047-472D-9235-B2E15708E38F}"/>
    <cellStyle name="Normal 2 2 7 2 3 6" xfId="25404" xr:uid="{DE43F03B-F521-48BF-864B-A3796E4808B1}"/>
    <cellStyle name="Normal 2 2 7 2 3 7" xfId="14052" xr:uid="{AE4F45AB-4289-406E-8458-631001B8CBFF}"/>
    <cellStyle name="Normal 2 2 7 2 4" xfId="2010" xr:uid="{00000000-0005-0000-0000-00008A040000}"/>
    <cellStyle name="Normal 2 2 7 2 4 2" xfId="6635" xr:uid="{0A26D6DF-D537-40E9-82D9-B94DEB04D504}"/>
    <cellStyle name="Normal 2 2 7 2 4 2 2" xfId="27409" xr:uid="{A2C26580-C3B7-49DC-8BE6-3E7B8F74A09A}"/>
    <cellStyle name="Normal 2 2 7 2 4 2 3" xfId="16136" xr:uid="{F0FA4257-0F28-4870-A590-B473FB42B021}"/>
    <cellStyle name="Normal 2 2 7 2 4 3" xfId="8647" xr:uid="{FE9A10E8-9842-4BEB-87ED-83E6C9A0DB53}"/>
    <cellStyle name="Normal 2 2 7 2 4 3 2" xfId="18969" xr:uid="{16E0F224-74B4-425A-8AF5-8E700DC8C46E}"/>
    <cellStyle name="Normal 2 2 7 2 4 4" xfId="11422" xr:uid="{6AAF8F69-759F-4BD6-97F0-6DE286C8272E}"/>
    <cellStyle name="Normal 2 2 7 2 4 4 2" xfId="21802" xr:uid="{07E83189-205D-4EE0-B7AF-8BB04AB599E5}"/>
    <cellStyle name="Normal 2 2 7 2 4 5" xfId="23749" xr:uid="{216484EC-A581-475A-A1AF-7BAC865342CE}"/>
    <cellStyle name="Normal 2 2 7 2 4 6" xfId="14050" xr:uid="{A8B53A54-5927-403A-92EB-631CE9FC9E60}"/>
    <cellStyle name="Normal 2 2 7 2 5" xfId="3500" xr:uid="{00000000-0005-0000-0000-00003C040000}"/>
    <cellStyle name="Normal 2 2 7 2 5 2" xfId="6182" xr:uid="{F6B5B945-E74F-4E87-91F7-6B5067BBBF77}"/>
    <cellStyle name="Normal 2 2 7 2 5 2 2" xfId="28995" xr:uid="{149B7780-058C-47C6-8F44-28ABF81EB477}"/>
    <cellStyle name="Normal 2 2 7 2 5 2 3" xfId="15508" xr:uid="{56E135EC-1196-45DC-8ABF-AB8DF1D40763}"/>
    <cellStyle name="Normal 2 2 7 2 5 3" xfId="8020" xr:uid="{CAB4070D-31C8-4056-BD00-3052B6AABA5D}"/>
    <cellStyle name="Normal 2 2 7 2 5 3 2" xfId="18341" xr:uid="{8978C32E-AADD-4FAB-A585-21AD3F8C5398}"/>
    <cellStyle name="Normal 2 2 7 2 5 4" xfId="10794" xr:uid="{4CED1FAD-60D8-4DA8-B468-5661FB2182DA}"/>
    <cellStyle name="Normal 2 2 7 2 5 4 2" xfId="21174" xr:uid="{FE4AFD4C-0A7E-47B9-AA80-379E4F23AD83}"/>
    <cellStyle name="Normal 2 2 7 2 5 5" xfId="25140" xr:uid="{111DE2F0-85C4-40CF-B6C8-4E42FCE0686D}"/>
    <cellStyle name="Normal 2 2 7 2 5 6" xfId="13224" xr:uid="{F9D28CB3-3EF0-4E42-8030-40159D6D4507}"/>
    <cellStyle name="Normal 2 2 7 2 6" xfId="3313" xr:uid="{00000000-0005-0000-0000-000037040000}"/>
    <cellStyle name="Normal 2 2 7 2 6 2" xfId="7831" xr:uid="{8BF2BE9F-C45F-47E2-B520-938BD49DA228}"/>
    <cellStyle name="Normal 2 2 7 2 6 2 2" xfId="18152" xr:uid="{8A7CE2FE-DB74-436D-9E61-FFFABE0ED164}"/>
    <cellStyle name="Normal 2 2 7 2 6 3" xfId="10605" xr:uid="{192C2BF2-FD22-423A-BC5D-67F1F946DEFD}"/>
    <cellStyle name="Normal 2 2 7 2 6 3 2" xfId="20985" xr:uid="{E73FDEF3-AB35-44F3-9732-931D726C4E02}"/>
    <cellStyle name="Normal 2 2 7 2 6 4" xfId="23519" xr:uid="{85D82492-D87F-4F48-B7CB-22D6200E1275}"/>
    <cellStyle name="Normal 2 2 7 2 6 5" xfId="15319" xr:uid="{18EB702F-F4BC-4919-9AEE-4BA218A0CD9E}"/>
    <cellStyle name="Normal 2 2 7 2 7" xfId="4275" xr:uid="{3B93B937-CFC8-42E8-913C-994E106FC49A}"/>
    <cellStyle name="Normal 2 2 7 2 7 2" xfId="9049" xr:uid="{9E29761E-D7C2-45A1-9D80-08210A07BA9A}"/>
    <cellStyle name="Normal 2 2 7 2 7 2 2" xfId="19373" xr:uid="{E5B72F4F-FAF4-4E1C-A48C-D6BA9FC1BF1D}"/>
    <cellStyle name="Normal 2 2 7 2 7 3" xfId="11826" xr:uid="{90106028-6F3C-4CBC-9CAF-D981616294C8}"/>
    <cellStyle name="Normal 2 2 7 2 7 3 2" xfId="22206" xr:uid="{FD441371-0756-4027-BDC2-E0FF76461395}"/>
    <cellStyle name="Normal 2 2 7 2 7 4" xfId="16540" xr:uid="{4B5E8CCF-1D0C-4CC9-897E-A6E0FBDDFC15}"/>
    <cellStyle name="Normal 2 2 7 2 8" xfId="5632" xr:uid="{22E754E2-8D0F-4893-970C-381C4B727990}"/>
    <cellStyle name="Normal 2 2 7 2 8 2" xfId="14735" xr:uid="{0131B7E4-14D9-4BC7-BB70-CE22BF383B3A}"/>
    <cellStyle name="Normal 2 2 7 2 9" xfId="7249" xr:uid="{1B7F3FD2-7FCB-4D7D-A07E-4BD64341C56C}"/>
    <cellStyle name="Normal 2 2 7 2 9 2" xfId="17568" xr:uid="{85A0C1EE-7FF1-4527-ACA8-D6DB7C3B46C8}"/>
    <cellStyle name="Normal 2 2 7 3" xfId="1196" xr:uid="{00000000-0005-0000-0000-00008B040000}"/>
    <cellStyle name="Normal 2 2 7 3 10" xfId="23317" xr:uid="{D16C0F24-B227-41B9-B6C4-2E5BFE3739C7}"/>
    <cellStyle name="Normal 2 2 7 3 11" xfId="13037" xr:uid="{05F204C2-C5BD-48CC-9FA0-1EE42804EF4F}"/>
    <cellStyle name="Normal 2 2 7 3 2" xfId="1501" xr:uid="{00000000-0005-0000-0000-00008C040000}"/>
    <cellStyle name="Normal 2 2 7 3 2 2" xfId="2014" xr:uid="{00000000-0005-0000-0000-00008D040000}"/>
    <cellStyle name="Normal 2 2 7 3 2 2 2" xfId="6639" xr:uid="{CD629917-67BB-40D3-85D3-EF32F7AB41BB}"/>
    <cellStyle name="Normal 2 2 7 3 2 2 2 2" xfId="27802" xr:uid="{58FA9B30-D741-48DA-83F4-A92DEC0C23F4}"/>
    <cellStyle name="Normal 2 2 7 3 2 2 2 3" xfId="16140" xr:uid="{8D27625C-22CD-4988-82AC-64557742DC47}"/>
    <cellStyle name="Normal 2 2 7 3 2 2 3" xfId="8651" xr:uid="{2141884E-DCD7-4CAF-A675-17AF9D727FAA}"/>
    <cellStyle name="Normal 2 2 7 3 2 2 3 2" xfId="18973" xr:uid="{4894F1EA-6F75-4BEE-8F88-84983F90D6D7}"/>
    <cellStyle name="Normal 2 2 7 3 2 2 4" xfId="11426" xr:uid="{B013F1C7-870B-4A61-9501-DB0E547E738B}"/>
    <cellStyle name="Normal 2 2 7 3 2 2 4 2" xfId="21806" xr:uid="{737D324C-8799-4EF6-8265-19EA7BD4FA4E}"/>
    <cellStyle name="Normal 2 2 7 3 2 2 5" xfId="24427" xr:uid="{0A848D90-6EB8-4B82-B839-FC71721F18F8}"/>
    <cellStyle name="Normal 2 2 7 3 2 2 6" xfId="14054" xr:uid="{9D6C7BB5-9DE9-4556-9C88-8B2DC0CB8625}"/>
    <cellStyle name="Normal 2 2 7 3 2 3" xfId="4727" xr:uid="{6EC838F1-6F32-47B2-AECF-34C76AD2F38B}"/>
    <cellStyle name="Normal 2 2 7 3 2 3 2" xfId="9435" xr:uid="{8BDE3F41-5BAF-4B47-B75F-F8D247A87A87}"/>
    <cellStyle name="Normal 2 2 7 3 2 3 2 2" xfId="29366" xr:uid="{D7D79C0A-105B-4D56-8A72-1618653D204E}"/>
    <cellStyle name="Normal 2 2 7 3 2 3 2 3" xfId="19768" xr:uid="{C3E8FC50-764C-4966-8833-612C69B7A0B5}"/>
    <cellStyle name="Normal 2 2 7 3 2 3 3" xfId="12221" xr:uid="{5D603D85-5304-4CA8-B97E-DDAB0A44E194}"/>
    <cellStyle name="Normal 2 2 7 3 2 3 3 2" xfId="22601" xr:uid="{8DE30C92-969E-4646-AFA2-B7BFCC72A253}"/>
    <cellStyle name="Normal 2 2 7 3 2 3 4" xfId="23857" xr:uid="{7195064E-60B0-4FFF-A7DD-EE8877F07F97}"/>
    <cellStyle name="Normal 2 2 7 3 2 3 5" xfId="16935" xr:uid="{32806804-0553-4F41-9E50-19A50E3D2F5E}"/>
    <cellStyle name="Normal 2 2 7 3 2 4" xfId="6337" xr:uid="{077E83E0-8F61-4A76-BDF7-92300187A084}"/>
    <cellStyle name="Normal 2 2 7 3 2 4 2" xfId="27596" xr:uid="{19925DE4-EFA5-4891-9C15-0CBA1DA0C898}"/>
    <cellStyle name="Normal 2 2 7 3 2 4 3" xfId="15721" xr:uid="{25D26776-D7D8-4E29-9DC8-15AEBAFA6AB4}"/>
    <cellStyle name="Normal 2 2 7 3 2 5" xfId="8233" xr:uid="{DCCDAD63-254A-4BDA-83B1-BAA90A9860EF}"/>
    <cellStyle name="Normal 2 2 7 3 2 5 2" xfId="18554" xr:uid="{53D0DC64-2AB6-442F-B04A-54F490D35F57}"/>
    <cellStyle name="Normal 2 2 7 3 2 6" xfId="11007" xr:uid="{ECADAA2D-D923-4CC7-B4C9-3FA323ED34FF}"/>
    <cellStyle name="Normal 2 2 7 3 2 6 2" xfId="21387" xr:uid="{69C12961-6C63-4AA7-B8F2-FFAE2FF09E62}"/>
    <cellStyle name="Normal 2 2 7 3 2 7" xfId="25402" xr:uid="{942A537D-BD91-4A46-A94A-FD42081C277E}"/>
    <cellStyle name="Normal 2 2 7 3 2 8" xfId="13486" xr:uid="{887BA562-8B03-432A-8318-D44663976B35}"/>
    <cellStyle name="Normal 2 2 7 3 3" xfId="2015" xr:uid="{00000000-0005-0000-0000-00008E040000}"/>
    <cellStyle name="Normal 2 2 7 3 3 2" xfId="4898" xr:uid="{9413D21A-2B83-4716-A04F-F837CF44B77D}"/>
    <cellStyle name="Normal 2 2 7 3 3 2 2" xfId="9572" xr:uid="{020FF98F-3AAB-4CE5-9AC2-B60C126EC9B1}"/>
    <cellStyle name="Normal 2 2 7 3 3 2 2 2" xfId="29483" xr:uid="{F73AF73E-F686-423D-9687-E32C80841484}"/>
    <cellStyle name="Normal 2 2 7 3 3 2 2 3" xfId="19939" xr:uid="{1E808370-9EB8-43E0-A843-B59C012372A6}"/>
    <cellStyle name="Normal 2 2 7 3 3 2 3" xfId="12392" xr:uid="{64759601-C85F-4C66-B1B6-E0ED9F2B1B44}"/>
    <cellStyle name="Normal 2 2 7 3 3 2 3 2" xfId="22772" xr:uid="{F65CE7B7-7D25-455C-9448-8CB8625C3F1B}"/>
    <cellStyle name="Normal 2 2 7 3 3 2 4" xfId="24676" xr:uid="{29AA2ABC-E443-4E2C-BA66-683514C8AFA8}"/>
    <cellStyle name="Normal 2 2 7 3 3 2 5" xfId="17106" xr:uid="{817B49DB-C004-4F52-ADBF-2E347D6183CF}"/>
    <cellStyle name="Normal 2 2 7 3 3 3" xfId="6640" xr:uid="{382D342F-44DD-438A-A07A-316DB0CC16BC}"/>
    <cellStyle name="Normal 2 2 7 3 3 3 2" xfId="28009" xr:uid="{18526039-FF14-4759-84B2-D39F774260B4}"/>
    <cellStyle name="Normal 2 2 7 3 3 3 3" xfId="16141" xr:uid="{A4D038CD-C02B-4065-9D42-7FEAFDFB523F}"/>
    <cellStyle name="Normal 2 2 7 3 3 4" xfId="8652" xr:uid="{AC0C435F-6A6B-4DA5-A4C3-640578540CB6}"/>
    <cellStyle name="Normal 2 2 7 3 3 4 2" xfId="18974" xr:uid="{80624837-E395-4B2A-818F-3414543EF1A7}"/>
    <cellStyle name="Normal 2 2 7 3 3 5" xfId="11427" xr:uid="{6E0949A8-90DF-4E3C-ACB6-DDF6497B81BC}"/>
    <cellStyle name="Normal 2 2 7 3 3 5 2" xfId="21807" xr:uid="{F6985EF8-DAB2-4677-906C-1B862B77663C}"/>
    <cellStyle name="Normal 2 2 7 3 3 6" xfId="24293" xr:uid="{B8A5F361-B02A-4FB6-84E6-D755B264FB3B}"/>
    <cellStyle name="Normal 2 2 7 3 3 7" xfId="14055" xr:uid="{72BF119A-B739-4208-BB2B-3DFFC17B415B}"/>
    <cellStyle name="Normal 2 2 7 3 4" xfId="2013" xr:uid="{00000000-0005-0000-0000-00008F040000}"/>
    <cellStyle name="Normal 2 2 7 3 4 2" xfId="6638" xr:uid="{A684AD2B-AD82-4805-84BA-A737B5CB77FF}"/>
    <cellStyle name="Normal 2 2 7 3 4 2 2" xfId="28644" xr:uid="{FBF6CDC2-387B-4D8C-888B-33F09BABCE4E}"/>
    <cellStyle name="Normal 2 2 7 3 4 2 3" xfId="16139" xr:uid="{0B1FEB56-8AF5-43A2-B1B9-F984FD69CD07}"/>
    <cellStyle name="Normal 2 2 7 3 4 3" xfId="8650" xr:uid="{56C08D4F-6DAE-4B10-898F-A9028512D4D3}"/>
    <cellStyle name="Normal 2 2 7 3 4 3 2" xfId="18972" xr:uid="{24CDE764-3E0D-48BC-9C79-96DC561A1C2D}"/>
    <cellStyle name="Normal 2 2 7 3 4 4" xfId="11425" xr:uid="{3A518168-6BDD-4714-9612-857B339EFB17}"/>
    <cellStyle name="Normal 2 2 7 3 4 4 2" xfId="21805" xr:uid="{4C8A19D4-0AAB-4A5C-9C1D-05236901013D}"/>
    <cellStyle name="Normal 2 2 7 3 4 5" xfId="25827" xr:uid="{B0F736B9-BFA9-472C-9EDA-349D53522716}"/>
    <cellStyle name="Normal 2 2 7 3 4 6" xfId="14053" xr:uid="{2943B0F1-72D7-4140-A826-DE45E19F1463}"/>
    <cellStyle name="Normal 2 2 7 3 5" xfId="3594" xr:uid="{00000000-0005-0000-0000-000042040000}"/>
    <cellStyle name="Normal 2 2 7 3 5 2" xfId="6270" xr:uid="{F16738E2-2116-498B-A5B1-06DBA0A89B6D}"/>
    <cellStyle name="Normal 2 2 7 3 5 2 2" xfId="27032" xr:uid="{9D4AF34C-BFA7-41B1-8029-DAFB1D90817F}"/>
    <cellStyle name="Normal 2 2 7 3 5 2 3" xfId="15611" xr:uid="{82F602B5-858B-4DD0-A63E-4F9277AF092B}"/>
    <cellStyle name="Normal 2 2 7 3 5 3" xfId="8123" xr:uid="{A793CCAE-CFB5-4E3C-90CF-21C50896B578}"/>
    <cellStyle name="Normal 2 2 7 3 5 3 2" xfId="18444" xr:uid="{502399DC-C44F-41F0-A9D0-01FDE03305A0}"/>
    <cellStyle name="Normal 2 2 7 3 5 4" xfId="10897" xr:uid="{78B3558B-7B8C-47BE-94C3-D70A936B4F52}"/>
    <cellStyle name="Normal 2 2 7 3 5 4 2" xfId="21277" xr:uid="{40C95184-6CDF-45D1-AD34-49AA81133483}"/>
    <cellStyle name="Normal 2 2 7 3 5 5" xfId="24045" xr:uid="{2F99C8D0-860A-4688-831D-DEF5256243F9}"/>
    <cellStyle name="Normal 2 2 7 3 5 6" xfId="13327" xr:uid="{AAC3EB01-4683-421A-A32B-EF0C7E7A4C40}"/>
    <cellStyle name="Normal 2 2 7 3 6" xfId="4591" xr:uid="{4F680E1C-0922-4819-980E-52BD0D7ADD5C}"/>
    <cellStyle name="Normal 2 2 7 3 6 2" xfId="9307" xr:uid="{88BE2BBA-9665-48A6-BB26-22BA76806E1D}"/>
    <cellStyle name="Normal 2 2 7 3 6 2 2" xfId="19631" xr:uid="{F24CE370-9738-442C-B654-54E778303D32}"/>
    <cellStyle name="Normal 2 2 7 3 6 3" xfId="12084" xr:uid="{08DF4C60-E9E5-44BA-A90E-444FF068569B}"/>
    <cellStyle name="Normal 2 2 7 3 6 3 2" xfId="22464" xr:uid="{69AE6268-95CF-4CEF-8F56-6F81D37460C8}"/>
    <cellStyle name="Normal 2 2 7 3 6 4" xfId="24025" xr:uid="{79FC0392-09BD-4111-9B8E-6988108AA0E6}"/>
    <cellStyle name="Normal 2 2 7 3 6 5" xfId="16798" xr:uid="{FDE4DEE3-FCE6-4EBD-872F-E47F2A7F2466}"/>
    <cellStyle name="Normal 2 2 7 3 7" xfId="5634" xr:uid="{8A251AD4-F888-42CD-B732-87425788CF9D}"/>
    <cellStyle name="Normal 2 2 7 3 7 2" xfId="14737" xr:uid="{736D29FF-9B09-49F7-A8F5-247E34DE2C30}"/>
    <cellStyle name="Normal 2 2 7 3 8" xfId="7251" xr:uid="{EA27867D-D0F8-493B-89C9-DC015C38D434}"/>
    <cellStyle name="Normal 2 2 7 3 8 2" xfId="17570" xr:uid="{027A9972-974D-4D1E-8B1F-99592E8E7391}"/>
    <cellStyle name="Normal 2 2 7 3 9" xfId="10023" xr:uid="{72665C72-307E-4D68-BD1F-7EDCB6CFC387}"/>
    <cellStyle name="Normal 2 2 7 3 9 2" xfId="20403" xr:uid="{057665FE-4ED5-4F8F-908F-1B5559492EA7}"/>
    <cellStyle name="Normal 2 2 7 4" xfId="1500" xr:uid="{00000000-0005-0000-0000-000090040000}"/>
    <cellStyle name="Normal 2 2 7 4 2" xfId="2016" xr:uid="{00000000-0005-0000-0000-000091040000}"/>
    <cellStyle name="Normal 2 2 7 4 2 2" xfId="6641" xr:uid="{7988B123-09DD-4835-9B43-B11041519204}"/>
    <cellStyle name="Normal 2 2 7 4 2 2 2" xfId="28206" xr:uid="{5ABFB12D-D70F-4AFF-8D8B-28F5C27CEB08}"/>
    <cellStyle name="Normal 2 2 7 4 2 2 3" xfId="16142" xr:uid="{4D280224-8D36-4861-A18E-A03B4CF940EA}"/>
    <cellStyle name="Normal 2 2 7 4 2 3" xfId="8653" xr:uid="{C0A20E2A-30BB-43A0-902B-A47DDF61190C}"/>
    <cellStyle name="Normal 2 2 7 4 2 3 2" xfId="18975" xr:uid="{08D3C1EE-98EE-4E16-8900-B1DD98ED0F48}"/>
    <cellStyle name="Normal 2 2 7 4 2 4" xfId="11428" xr:uid="{FF1A3EB3-F85B-4A4F-ADFE-0F316519B256}"/>
    <cellStyle name="Normal 2 2 7 4 2 4 2" xfId="21808" xr:uid="{E4F86F92-39FB-4ABD-83BF-F364530A8E28}"/>
    <cellStyle name="Normal 2 2 7 4 2 5" xfId="24715" xr:uid="{1C4395D5-2DF4-49BF-A97B-446B42DAD0A5}"/>
    <cellStyle name="Normal 2 2 7 4 2 6" xfId="14056" xr:uid="{6839F89C-94DE-444E-9818-C08F08817B07}"/>
    <cellStyle name="Normal 2 2 7 4 3" xfId="4725" xr:uid="{709EEF50-F2BD-4B26-AA09-435A452742A9}"/>
    <cellStyle name="Normal 2 2 7 4 3 2" xfId="9433" xr:uid="{5BA5300D-64C3-42C3-839C-47A939885AE6}"/>
    <cellStyle name="Normal 2 2 7 4 3 2 2" xfId="29364" xr:uid="{4FE0A846-72C7-4D5D-9390-5CE4D361976E}"/>
    <cellStyle name="Normal 2 2 7 4 3 2 3" xfId="19766" xr:uid="{7F699769-EAAF-4615-A9A4-5B07E0DDD391}"/>
    <cellStyle name="Normal 2 2 7 4 3 3" xfId="12219" xr:uid="{34259B50-8920-4E73-A7C9-B3D29BE24201}"/>
    <cellStyle name="Normal 2 2 7 4 3 3 2" xfId="22599" xr:uid="{DA03DEFB-255C-4E8B-B6EE-F3253A39648D}"/>
    <cellStyle name="Normal 2 2 7 4 3 4" xfId="23732" xr:uid="{4616A760-765B-426F-AECF-C96D0CA08DAA}"/>
    <cellStyle name="Normal 2 2 7 4 3 5" xfId="16933" xr:uid="{CAEF94D5-7810-49D0-9373-AAE3125DB076}"/>
    <cellStyle name="Normal 2 2 7 4 4" xfId="5635" xr:uid="{AAA4C33F-B15C-4D3B-A6FC-520FF81CAC8E}"/>
    <cellStyle name="Normal 2 2 7 4 4 2" xfId="27568" xr:uid="{5DAAD80D-B845-44AC-921A-C95A23C5E326}"/>
    <cellStyle name="Normal 2 2 7 4 4 3" xfId="14738" xr:uid="{AD9A29B4-19A2-4CAF-B879-A590A168819B}"/>
    <cellStyle name="Normal 2 2 7 4 5" xfId="7252" xr:uid="{D34A5CFF-49A2-4AD7-B83C-616F952F2ECF}"/>
    <cellStyle name="Normal 2 2 7 4 5 2" xfId="17571" xr:uid="{D5923263-5E85-4B27-8460-A8BC551F8CFD}"/>
    <cellStyle name="Normal 2 2 7 4 6" xfId="10024" xr:uid="{E7B0A5CD-E69A-437A-B9AE-5156B4AFC9BB}"/>
    <cellStyle name="Normal 2 2 7 4 6 2" xfId="20404" xr:uid="{BF66D670-AC3C-4557-A11E-3BA8945410FA}"/>
    <cellStyle name="Normal 2 2 7 4 7" xfId="24737" xr:uid="{6BA05792-1305-4A9F-9B03-E67078410FD0}"/>
    <cellStyle name="Normal 2 2 7 4 8" xfId="13484" xr:uid="{5BC0D161-9D22-40A1-8A1E-93D6F16510DF}"/>
    <cellStyle name="Normal 2 2 7 5" xfId="2017" xr:uid="{00000000-0005-0000-0000-000092040000}"/>
    <cellStyle name="Normal 2 2 7 5 2" xfId="4899" xr:uid="{38E1F830-6394-4D5B-9468-37A2AE4E6ACF}"/>
    <cellStyle name="Normal 2 2 7 5 2 2" xfId="9573" xr:uid="{08A2D4E4-6BC7-4BE7-AC55-42EA22CECFF8}"/>
    <cellStyle name="Normal 2 2 7 5 2 2 2" xfId="29484" xr:uid="{833C52BA-BA70-42F6-BC0D-78B2AFA6C88F}"/>
    <cellStyle name="Normal 2 2 7 5 2 2 3" xfId="19940" xr:uid="{D2BA4692-F643-4014-90C9-45A15F5F8A9E}"/>
    <cellStyle name="Normal 2 2 7 5 2 3" xfId="12393" xr:uid="{160476AF-4DC6-477B-AB45-3EB8D2DA3C21}"/>
    <cellStyle name="Normal 2 2 7 5 2 3 2" xfId="22773" xr:uid="{5D78302C-9FDC-4471-9FAE-A2B88DC22FCC}"/>
    <cellStyle name="Normal 2 2 7 5 2 4" xfId="25954" xr:uid="{A0436ECF-45A2-4B45-983A-1B63A9664D27}"/>
    <cellStyle name="Normal 2 2 7 5 2 5" xfId="17107" xr:uid="{53FF4378-E8FD-4000-84CB-E418BF099476}"/>
    <cellStyle name="Normal 2 2 7 5 3" xfId="6642" xr:uid="{646A2FA4-52D5-4A7E-980C-ACF2C9CC36DA}"/>
    <cellStyle name="Normal 2 2 7 5 3 2" xfId="26493" xr:uid="{33206F1A-A4A3-49B8-B14F-5996EBD978B2}"/>
    <cellStyle name="Normal 2 2 7 5 3 3" xfId="16143" xr:uid="{29EBDAA9-57AA-4C41-9768-7248B6CED863}"/>
    <cellStyle name="Normal 2 2 7 5 4" xfId="8654" xr:uid="{0BAC7A3F-FCD9-45BA-8368-071F71C40635}"/>
    <cellStyle name="Normal 2 2 7 5 4 2" xfId="18976" xr:uid="{95726CB4-3635-4F20-95B5-5904D8A7BEF9}"/>
    <cellStyle name="Normal 2 2 7 5 5" xfId="11429" xr:uid="{FFAEC296-C64E-4D97-9CB9-8AA6A9FFE76E}"/>
    <cellStyle name="Normal 2 2 7 5 5 2" xfId="21809" xr:uid="{01ABE06F-20BC-4F44-B4B2-881FC42F74B9}"/>
    <cellStyle name="Normal 2 2 7 5 6" xfId="25052" xr:uid="{7CB08D44-17F9-49BC-9FC7-8506A8302B8B}"/>
    <cellStyle name="Normal 2 2 7 5 7" xfId="14057" xr:uid="{2E8CDDB3-4E9A-4CBB-AC44-A8856D281555}"/>
    <cellStyle name="Normal 2 2 7 6" xfId="1694" xr:uid="{00000000-0005-0000-0000-000093040000}"/>
    <cellStyle name="Normal 2 2 7 6 2" xfId="6475" xr:uid="{A92C3888-7737-41AC-8A10-84129E9D14BF}"/>
    <cellStyle name="Normal 2 2 7 6 2 2" xfId="27953" xr:uid="{1B62A70F-FF48-47F7-B13B-0CD41058BD41}"/>
    <cellStyle name="Normal 2 2 7 6 2 3" xfId="15884" xr:uid="{878F11BC-AF77-45EF-8001-78816800B747}"/>
    <cellStyle name="Normal 2 2 7 6 3" xfId="8396" xr:uid="{384104CA-B213-461A-A7FB-D1B75099A3F3}"/>
    <cellStyle name="Normal 2 2 7 6 3 2" xfId="18717" xr:uid="{4B0C5E3C-E070-4695-957F-AA65D0FC2725}"/>
    <cellStyle name="Normal 2 2 7 6 4" xfId="11170" xr:uid="{DE710FDC-863F-4030-94BA-3978AA830EA2}"/>
    <cellStyle name="Normal 2 2 7 6 4 2" xfId="21550" xr:uid="{FADF283E-5123-4974-ABD4-B65E525676E8}"/>
    <cellStyle name="Normal 2 2 7 6 5" xfId="25606" xr:uid="{E20E641F-12D0-4C47-8BE3-A6FADA2DE2D0}"/>
    <cellStyle name="Normal 2 2 7 6 6" xfId="13735" xr:uid="{4DB762CB-8299-439E-B144-A780A9AC941D}"/>
    <cellStyle name="Normal 2 2 7 7" xfId="3440" xr:uid="{00000000-0005-0000-0000-000047040000}"/>
    <cellStyle name="Normal 2 2 7 7 2" xfId="6136" xr:uid="{3ECB4BB5-F498-45F5-8B4E-35FB99171B1D}"/>
    <cellStyle name="Normal 2 2 7 7 2 2" xfId="26922" xr:uid="{0C62761B-08A2-4B57-820A-89F4770157FE}"/>
    <cellStyle name="Normal 2 2 7 7 2 3" xfId="15448" xr:uid="{4336E030-DCA8-472F-AA26-59C76FE21305}"/>
    <cellStyle name="Normal 2 2 7 7 3" xfId="7960" xr:uid="{BADF8837-EFBD-46F9-B0E9-03AF8C10D542}"/>
    <cellStyle name="Normal 2 2 7 7 3 2" xfId="18281" xr:uid="{9E147D7D-E8ED-426B-8897-83FE129C7E8E}"/>
    <cellStyle name="Normal 2 2 7 7 4" xfId="10734" xr:uid="{231596DD-92C4-4284-A9A5-C33D8B3C3713}"/>
    <cellStyle name="Normal 2 2 7 7 4 2" xfId="21114" xr:uid="{0287FDF7-28F0-4E68-B26F-4654384E95D9}"/>
    <cellStyle name="Normal 2 2 7 7 5" xfId="23130" xr:uid="{98C62CD2-8F70-4058-A9BA-8A7448D888FF}"/>
    <cellStyle name="Normal 2 2 7 7 6" xfId="13164" xr:uid="{E7D8BB79-8DB2-4CF0-823E-32ACF5B2EA3B}"/>
    <cellStyle name="Normal 2 2 7 8" xfId="3222" xr:uid="{00000000-0005-0000-0000-000036040000}"/>
    <cellStyle name="Normal 2 2 7 8 2" xfId="7717" xr:uid="{E533A45F-FC40-4B5A-89EB-24C9ACB62AF8}"/>
    <cellStyle name="Normal 2 2 7 8 2 2" xfId="18037" xr:uid="{6669A621-C29B-4A66-9171-3D2D3636AD5C}"/>
    <cellStyle name="Normal 2 2 7 8 3" xfId="10490" xr:uid="{1214650A-2EA9-40E3-A53B-8081EB2AE5EE}"/>
    <cellStyle name="Normal 2 2 7 8 3 2" xfId="20870" xr:uid="{E173B94A-1AAD-4633-8D34-646CB902F81F}"/>
    <cellStyle name="Normal 2 2 7 8 4" xfId="24128" xr:uid="{3EF07FAF-59C4-457D-9FF6-73102D6A92CD}"/>
    <cellStyle name="Normal 2 2 7 8 5" xfId="15204" xr:uid="{B0F7BC77-C948-4504-A430-72A6E9DF7E45}"/>
    <cellStyle name="Normal 2 2 7 9" xfId="4366" xr:uid="{77069F26-C5F7-466A-9C5E-0F0E16823E7C}"/>
    <cellStyle name="Normal 2 2 7 9 2" xfId="9140" xr:uid="{E8E5400B-2331-4143-B23C-1A97B387EFB4}"/>
    <cellStyle name="Normal 2 2 7 9 2 2" xfId="19464" xr:uid="{04B91F2B-5458-4B1C-B1FC-DFDA6D66317F}"/>
    <cellStyle name="Normal 2 2 7 9 3" xfId="11917" xr:uid="{A9DDC207-2624-475F-A34E-0809D88F2AE8}"/>
    <cellStyle name="Normal 2 2 7 9 3 2" xfId="22297" xr:uid="{1F62819F-E411-469C-A95C-9CD94245E3E3}"/>
    <cellStyle name="Normal 2 2 7 9 4" xfId="16631" xr:uid="{801B696D-AE53-4392-911F-19996C37548A}"/>
    <cellStyle name="Normal 2 2 8" xfId="519" xr:uid="{00000000-0005-0000-0000-000094040000}"/>
    <cellStyle name="Normal 2 2 8 10" xfId="7253" xr:uid="{5B44CF1A-A6C7-4590-BC01-CE23161EAB57}"/>
    <cellStyle name="Normal 2 2 8 10 2" xfId="17572" xr:uid="{F7994B8B-A15C-42E0-9431-6189D3D4194C}"/>
    <cellStyle name="Normal 2 2 8 11" xfId="10025" xr:uid="{6EC9240D-0F98-4651-8B8C-596CACEE4546}"/>
    <cellStyle name="Normal 2 2 8 11 2" xfId="20405" xr:uid="{FD1F4E16-4405-4219-8FC2-8BA1E0E6992D}"/>
    <cellStyle name="Normal 2 2 8 12" xfId="25586" xr:uid="{D9C204E7-9892-46E6-BECA-6BEC66AEC18F}"/>
    <cellStyle name="Normal 2 2 8 13" xfId="12745" xr:uid="{456EAB6B-F170-4CB0-8D49-F876F009A7DA}"/>
    <cellStyle name="Normal 2 2 8 2" xfId="520" xr:uid="{00000000-0005-0000-0000-000095040000}"/>
    <cellStyle name="Normal 2 2 8 2 10" xfId="10026" xr:uid="{1FF711E3-C772-45F9-86F7-665319FE80AF}"/>
    <cellStyle name="Normal 2 2 8 2 10 2" xfId="20406" xr:uid="{4E920554-055E-41C0-820C-894F8D8F460A}"/>
    <cellStyle name="Normal 2 2 8 2 11" xfId="22965" xr:uid="{7858004B-0915-4A8F-84FA-B231D56D5847}"/>
    <cellStyle name="Normal 2 2 8 2 12" xfId="12880" xr:uid="{180423EE-4F5E-4CBC-8E59-B4FACA416ED9}"/>
    <cellStyle name="Normal 2 2 8 2 2" xfId="1199" xr:uid="{00000000-0005-0000-0000-000096040000}"/>
    <cellStyle name="Normal 2 2 8 2 2 2" xfId="2019" xr:uid="{00000000-0005-0000-0000-000097040000}"/>
    <cellStyle name="Normal 2 2 8 2 2 2 2" xfId="6644" xr:uid="{F6045E22-0BF9-44EC-AC4F-B569CBD2D2EB}"/>
    <cellStyle name="Normal 2 2 8 2 2 2 2 2" xfId="26134" xr:uid="{6892914B-77BF-4FA0-AD80-3ACA603F04EB}"/>
    <cellStyle name="Normal 2 2 8 2 2 2 2 3" xfId="27869" xr:uid="{EEA0EC94-B0E0-47CA-BC1F-FF895790EE2A}"/>
    <cellStyle name="Normal 2 2 8 2 2 2 2 4" xfId="16145" xr:uid="{29BAB950-AAE9-43EA-96EF-90ABBDAFEE0B}"/>
    <cellStyle name="Normal 2 2 8 2 2 2 3" xfId="8656" xr:uid="{95F7FCDD-2D30-46BC-BDCC-4C29C7E943AA}"/>
    <cellStyle name="Normal 2 2 8 2 2 2 3 2" xfId="29132" xr:uid="{FEFB7F33-E1B3-4C40-A339-981298D94DC3}"/>
    <cellStyle name="Normal 2 2 8 2 2 2 3 3" xfId="18978" xr:uid="{9E4376ED-3A36-44A5-8D56-628FE791822C}"/>
    <cellStyle name="Normal 2 2 8 2 2 2 4" xfId="11431" xr:uid="{03BE151E-DFA3-45BA-8664-B40FD1A75E58}"/>
    <cellStyle name="Normal 2 2 8 2 2 2 4 2" xfId="21811" xr:uid="{967CC227-3365-4F5E-8F71-40B8CD0DF905}"/>
    <cellStyle name="Normal 2 2 8 2 2 2 5" xfId="24464" xr:uid="{BCCDD540-134B-416E-A292-D1F36CB03305}"/>
    <cellStyle name="Normal 2 2 8 2 2 2 6" xfId="14059" xr:uid="{680BC256-FF14-4D8D-9B9E-1B98E422AF4C}"/>
    <cellStyle name="Normal 2 2 8 2 2 3" xfId="4728" xr:uid="{DBA16C1F-216A-4EC9-A199-C99D1D9F685D}"/>
    <cellStyle name="Normal 2 2 8 2 2 3 2" xfId="9436" xr:uid="{2C531E5F-9D07-4AAF-A551-3E2CD995B57B}"/>
    <cellStyle name="Normal 2 2 8 2 2 3 2 2" xfId="29367" xr:uid="{F4EBB3B3-C0F2-49AA-964E-7A43031D0A06}"/>
    <cellStyle name="Normal 2 2 8 2 2 3 2 3" xfId="19769" xr:uid="{5FA74677-D474-4B63-8B3F-BC037223D397}"/>
    <cellStyle name="Normal 2 2 8 2 2 3 3" xfId="12222" xr:uid="{0597E235-1D6C-4528-92DC-3DDCBD259FAF}"/>
    <cellStyle name="Normal 2 2 8 2 2 3 3 2" xfId="22602" xr:uid="{74D5840D-AC91-405A-985E-2A69F16E36A7}"/>
    <cellStyle name="Normal 2 2 8 2 2 3 4" xfId="25175" xr:uid="{BDC19A68-6462-48B2-81E3-18FB33F947A4}"/>
    <cellStyle name="Normal 2 2 8 2 2 3 5" xfId="16936" xr:uid="{8466C052-7E25-494E-8D1A-EDD14B2E9DB1}"/>
    <cellStyle name="Normal 2 2 8 2 2 4" xfId="5638" xr:uid="{D3C43519-3C62-4ECF-962B-345F43C1E687}"/>
    <cellStyle name="Normal 2 2 8 2 2 4 2" xfId="26495" xr:uid="{48F9F7A0-6CBC-4067-83F7-4D3955C0265B}"/>
    <cellStyle name="Normal 2 2 8 2 2 4 3" xfId="14741" xr:uid="{FD645739-8AC1-4E13-8364-8765BE6F3E9E}"/>
    <cellStyle name="Normal 2 2 8 2 2 5" xfId="7255" xr:uid="{9651F829-695C-4593-B131-67E3C1700B1A}"/>
    <cellStyle name="Normal 2 2 8 2 2 5 2" xfId="17574" xr:uid="{AE348DAA-7557-4DF9-89C9-ADA7FDA87056}"/>
    <cellStyle name="Normal 2 2 8 2 2 6" xfId="10027" xr:uid="{363D24AC-3023-4224-B56E-52841ACC9172}"/>
    <cellStyle name="Normal 2 2 8 2 2 6 2" xfId="20407" xr:uid="{1E69FD9A-354C-463F-8208-3F3BEF989AD7}"/>
    <cellStyle name="Normal 2 2 8 2 2 7" xfId="23842" xr:uid="{7D05BC2B-1A68-4DCD-954E-04AAC8A8AE90}"/>
    <cellStyle name="Normal 2 2 8 2 2 8" xfId="13488" xr:uid="{4D1F4648-2D6C-4585-B409-B73308B2DDF1}"/>
    <cellStyle name="Normal 2 2 8 2 3" xfId="2020" xr:uid="{00000000-0005-0000-0000-000098040000}"/>
    <cellStyle name="Normal 2 2 8 2 3 2" xfId="4900" xr:uid="{49E9EA1A-94B6-43F1-B90B-5A70DE6452CC}"/>
    <cellStyle name="Normal 2 2 8 2 3 2 2" xfId="9574" xr:uid="{29396D6C-CDCB-47C5-8C28-54B4F629DB41}"/>
    <cellStyle name="Normal 2 2 8 2 3 2 2 2" xfId="29485" xr:uid="{E9115674-8000-4CA5-B147-C724E4D7CA95}"/>
    <cellStyle name="Normal 2 2 8 2 3 2 2 3" xfId="19941" xr:uid="{A83AD2A7-F4CC-4F6F-A209-38B4C62D6512}"/>
    <cellStyle name="Normal 2 2 8 2 3 2 3" xfId="12394" xr:uid="{988C84B5-A32A-4449-970E-4C3F918C3781}"/>
    <cellStyle name="Normal 2 2 8 2 3 2 3 2" xfId="22774" xr:uid="{DB538BC0-74AC-41CC-AE77-788D8AB29228}"/>
    <cellStyle name="Normal 2 2 8 2 3 2 4" xfId="24133" xr:uid="{04B376F3-B361-44E7-B118-0F384B8FD54F}"/>
    <cellStyle name="Normal 2 2 8 2 3 2 5" xfId="17108" xr:uid="{9EEC0A32-ABDA-4014-A8BC-074B68C64C95}"/>
    <cellStyle name="Normal 2 2 8 2 3 3" xfId="6645" xr:uid="{A5F13A6D-6F0A-4F9C-8053-C1A9FCEAB1B9}"/>
    <cellStyle name="Normal 2 2 8 2 3 3 2" xfId="26195" xr:uid="{8D746D78-5C18-401D-9B8C-06428658DE56}"/>
    <cellStyle name="Normal 2 2 8 2 3 3 3" xfId="16146" xr:uid="{2B24DADC-9F75-4FCD-AD7D-768CBEF918D3}"/>
    <cellStyle name="Normal 2 2 8 2 3 4" xfId="8657" xr:uid="{2837F221-BDA5-43B5-8B9B-1547F34CE3FF}"/>
    <cellStyle name="Normal 2 2 8 2 3 4 2" xfId="18979" xr:uid="{3D5F3CBB-AF53-4284-90A7-DC8EE1815445}"/>
    <cellStyle name="Normal 2 2 8 2 3 5" xfId="11432" xr:uid="{D73776D8-2EF0-4358-BA69-0BF74B1D45B9}"/>
    <cellStyle name="Normal 2 2 8 2 3 5 2" xfId="21812" xr:uid="{55FC6E10-39F6-466D-918E-6182D6541B50}"/>
    <cellStyle name="Normal 2 2 8 2 3 6" xfId="25083" xr:uid="{175CFFF5-6239-41C3-ABED-AEF4684154CD}"/>
    <cellStyle name="Normal 2 2 8 2 3 7" xfId="14060" xr:uid="{230A330C-17F2-4585-9C05-48ADA3A0A31F}"/>
    <cellStyle name="Normal 2 2 8 2 4" xfId="2018" xr:uid="{00000000-0005-0000-0000-000099040000}"/>
    <cellStyle name="Normal 2 2 8 2 4 2" xfId="6643" xr:uid="{17AC02C7-97EB-449C-932C-613A32B4EAEA}"/>
    <cellStyle name="Normal 2 2 8 2 4 2 2" xfId="26101" xr:uid="{ADEA205A-6A15-43D2-9D38-3915078F1A2F}"/>
    <cellStyle name="Normal 2 2 8 2 4 2 3" xfId="16144" xr:uid="{FFB9649F-6A38-4CA0-8D6E-4D71FAC1E3D7}"/>
    <cellStyle name="Normal 2 2 8 2 4 3" xfId="8655" xr:uid="{B2ED9ECF-E84B-4091-A66F-7416A79EFD5D}"/>
    <cellStyle name="Normal 2 2 8 2 4 3 2" xfId="18977" xr:uid="{B7D7BE8E-A20C-4EE8-A098-7241F38983AC}"/>
    <cellStyle name="Normal 2 2 8 2 4 4" xfId="11430" xr:uid="{76CF2AA6-5A9A-4CAF-9C46-D584ED451F60}"/>
    <cellStyle name="Normal 2 2 8 2 4 4 2" xfId="21810" xr:uid="{301DA8E3-75F8-4F97-9BD7-E4094AF391C3}"/>
    <cellStyle name="Normal 2 2 8 2 4 5" xfId="24108" xr:uid="{449A6A23-E9E6-461C-BFD1-09BD0D1B55CB}"/>
    <cellStyle name="Normal 2 2 8 2 4 6" xfId="14058" xr:uid="{0BFC71AA-71BA-43F6-8D92-68535B2B5B42}"/>
    <cellStyle name="Normal 2 2 8 2 5" xfId="3578" xr:uid="{00000000-0005-0000-0000-00004E040000}"/>
    <cellStyle name="Normal 2 2 8 2 5 2" xfId="6255" xr:uid="{951D5FE7-95E3-4288-BEE7-12B81AA5BD73}"/>
    <cellStyle name="Normal 2 2 8 2 5 2 2" xfId="27118" xr:uid="{7B9BED44-0A07-43F0-8A81-CF69D93CA590}"/>
    <cellStyle name="Normal 2 2 8 2 5 2 3" xfId="15594" xr:uid="{A84A5A09-789F-4D58-9335-A7826D7C63B9}"/>
    <cellStyle name="Normal 2 2 8 2 5 3" xfId="8106" xr:uid="{4C480C48-E623-41F1-8C54-286E59CEFC06}"/>
    <cellStyle name="Normal 2 2 8 2 5 3 2" xfId="18427" xr:uid="{8FE0F763-A2CC-4573-9363-7F392B25C3EB}"/>
    <cellStyle name="Normal 2 2 8 2 5 4" xfId="10880" xr:uid="{29D11739-2899-43F9-B105-83D21C7ACA78}"/>
    <cellStyle name="Normal 2 2 8 2 5 4 2" xfId="21260" xr:uid="{A6945FAA-8288-4A98-9372-DDBA681376CC}"/>
    <cellStyle name="Normal 2 2 8 2 5 5" xfId="23107" xr:uid="{B9FF5260-13CA-4A70-86D9-A63095CBB4FB}"/>
    <cellStyle name="Normal 2 2 8 2 5 6" xfId="13310" xr:uid="{BD7A9488-63C1-465A-9E2B-D247A7F6E25E}"/>
    <cellStyle name="Normal 2 2 8 2 6" xfId="3314" xr:uid="{00000000-0005-0000-0000-000049040000}"/>
    <cellStyle name="Normal 2 2 8 2 6 2" xfId="7832" xr:uid="{BFD8191E-6656-4A64-9207-EA90607CEE47}"/>
    <cellStyle name="Normal 2 2 8 2 6 2 2" xfId="18153" xr:uid="{5466A69A-4409-4947-829F-46600F41ED70}"/>
    <cellStyle name="Normal 2 2 8 2 6 3" xfId="10606" xr:uid="{F2AC99D7-A1C2-418C-9CDA-1FF3F59CFAD4}"/>
    <cellStyle name="Normal 2 2 8 2 6 3 2" xfId="20986" xr:uid="{FE829AFC-5ADE-4AA0-A830-58482B9C25E3}"/>
    <cellStyle name="Normal 2 2 8 2 6 4" xfId="24312" xr:uid="{7A3A31A0-72AD-49B1-9C6E-97A5902872D2}"/>
    <cellStyle name="Normal 2 2 8 2 6 5" xfId="15320" xr:uid="{B4236198-8D06-49A3-BCE0-A0BF1430B94F}"/>
    <cellStyle name="Normal 2 2 8 2 7" xfId="4276" xr:uid="{085137CA-F73C-435E-8D3B-B8228413C244}"/>
    <cellStyle name="Normal 2 2 8 2 7 2" xfId="9050" xr:uid="{C9E16787-883C-41FE-9556-DF674772A2AF}"/>
    <cellStyle name="Normal 2 2 8 2 7 2 2" xfId="19374" xr:uid="{B722D40E-8E79-40FD-808E-E3622BD3193B}"/>
    <cellStyle name="Normal 2 2 8 2 7 3" xfId="11827" xr:uid="{3D71ABE9-2E2E-4689-A844-94E5225FE755}"/>
    <cellStyle name="Normal 2 2 8 2 7 3 2" xfId="22207" xr:uid="{E127688D-7595-400F-AA26-A509AE4FDA1D}"/>
    <cellStyle name="Normal 2 2 8 2 7 4" xfId="16541" xr:uid="{ED84A8E8-20A6-44D7-8D60-025E79EDF0B5}"/>
    <cellStyle name="Normal 2 2 8 2 8" xfId="5637" xr:uid="{138E52F8-6BCB-4171-81A2-716FD21DC37B}"/>
    <cellStyle name="Normal 2 2 8 2 8 2" xfId="14740" xr:uid="{399F5296-6C30-41CB-A562-8883B0175E92}"/>
    <cellStyle name="Normal 2 2 8 2 9" xfId="7254" xr:uid="{D6CFB208-5108-41D4-9280-D3E832905915}"/>
    <cellStyle name="Normal 2 2 8 2 9 2" xfId="17573" xr:uid="{211EC27B-EFAA-4CA6-95B8-6BD0BD381B54}"/>
    <cellStyle name="Normal 2 2 8 3" xfId="1198" xr:uid="{00000000-0005-0000-0000-00009A040000}"/>
    <cellStyle name="Normal 2 2 8 3 2" xfId="2021" xr:uid="{00000000-0005-0000-0000-00009B040000}"/>
    <cellStyle name="Normal 2 2 8 3 2 2" xfId="6646" xr:uid="{1EDD0082-9EE2-44B8-AE20-B0D7078BDC3F}"/>
    <cellStyle name="Normal 2 2 8 3 2 2 2" xfId="25763" xr:uid="{62CD428C-AB71-469D-B4BD-BBD17F152FC4}"/>
    <cellStyle name="Normal 2 2 8 3 2 2 3" xfId="27224" xr:uid="{95475BFC-66B1-4BB6-9F98-DA5B0FF8E357}"/>
    <cellStyle name="Normal 2 2 8 3 2 2 4" xfId="16147" xr:uid="{A94FD841-1BE5-438C-9B35-43333E9DBE43}"/>
    <cellStyle name="Normal 2 2 8 3 2 3" xfId="8658" xr:uid="{6995E242-EAD6-4788-A6DE-D15DE99F09A0}"/>
    <cellStyle name="Normal 2 2 8 3 2 3 2" xfId="29133" xr:uid="{5FFC8CAB-5D22-49E6-9829-5328AA1E0C96}"/>
    <cellStyle name="Normal 2 2 8 3 2 3 3" xfId="18980" xr:uid="{76BBA701-3211-427A-898B-B0AE6F103164}"/>
    <cellStyle name="Normal 2 2 8 3 2 4" xfId="11433" xr:uid="{B0FFE29F-F555-4F66-B240-E0C10337F18E}"/>
    <cellStyle name="Normal 2 2 8 3 2 4 2" xfId="21813" xr:uid="{3F8716A2-2A98-494E-87D9-BB43737A6A14}"/>
    <cellStyle name="Normal 2 2 8 3 2 5" xfId="24406" xr:uid="{846A4285-2DC8-4E88-97E6-5449794C09D2}"/>
    <cellStyle name="Normal 2 2 8 3 2 6" xfId="14061" xr:uid="{A9057D80-F6C8-4C10-B8F8-B0EFDD3B45BD}"/>
    <cellStyle name="Normal 2 2 8 3 3" xfId="3673" xr:uid="{00000000-0005-0000-0000-000051040000}"/>
    <cellStyle name="Normal 2 2 8 3 3 2" xfId="6338" xr:uid="{537F131A-8A28-4876-B777-B5D5C1D547FE}"/>
    <cellStyle name="Normal 2 2 8 3 3 2 2" xfId="28338" xr:uid="{C9AE58FB-277C-4718-94FB-C74EB69377F7}"/>
    <cellStyle name="Normal 2 2 8 3 3 2 3" xfId="15722" xr:uid="{533270CA-B86F-49F6-A5BC-DF02D080A002}"/>
    <cellStyle name="Normal 2 2 8 3 3 3" xfId="8234" xr:uid="{1FC5E38E-4902-44DA-82B7-9D56107CE934}"/>
    <cellStyle name="Normal 2 2 8 3 3 3 2" xfId="18555" xr:uid="{42FCF8B3-74E1-4A9A-95A8-C173FDB77413}"/>
    <cellStyle name="Normal 2 2 8 3 3 4" xfId="11008" xr:uid="{3A3C94E7-33FC-42A9-B1FD-BEE42581BE3E}"/>
    <cellStyle name="Normal 2 2 8 3 3 4 2" xfId="21388" xr:uid="{786051A2-E0FA-45A8-96EC-2B9B543F925A}"/>
    <cellStyle name="Normal 2 2 8 3 3 5" xfId="23212" xr:uid="{4DB59D41-4A83-43D6-A878-8ED39A89543F}"/>
    <cellStyle name="Normal 2 2 8 3 3 6" xfId="13487" xr:uid="{8A413A75-158E-42B2-ACF6-28913396BC61}"/>
    <cellStyle name="Normal 2 2 8 3 4" xfId="4592" xr:uid="{72000845-BD84-4A8F-8381-602634E5372E}"/>
    <cellStyle name="Normal 2 2 8 3 4 2" xfId="9308" xr:uid="{DF2531AF-994E-4EE5-8AC3-73DE6D8FDE7C}"/>
    <cellStyle name="Normal 2 2 8 3 4 2 2" xfId="29282" xr:uid="{1BDB2963-6DD1-4375-8258-621D133ADA68}"/>
    <cellStyle name="Normal 2 2 8 3 4 2 3" xfId="19632" xr:uid="{D468DCBF-9AC1-4E85-8C45-BC094ED9FF69}"/>
    <cellStyle name="Normal 2 2 8 3 4 3" xfId="12085" xr:uid="{589AC172-D703-4868-87FB-38E5CF154339}"/>
    <cellStyle name="Normal 2 2 8 3 4 3 2" xfId="22465" xr:uid="{DCB5976C-0C5C-4DDE-9B80-66EA337F3384}"/>
    <cellStyle name="Normal 2 2 8 3 4 4" xfId="25369" xr:uid="{07A9EBA3-3536-485A-BD61-1510604AE297}"/>
    <cellStyle name="Normal 2 2 8 3 4 5" xfId="16799" xr:uid="{5BD130D7-B6C5-4030-B60A-26B7C3E83670}"/>
    <cellStyle name="Normal 2 2 8 3 5" xfId="5639" xr:uid="{74F569AB-350A-4B8D-8622-D26590E2D729}"/>
    <cellStyle name="Normal 2 2 8 3 5 2" xfId="28151" xr:uid="{189FBFBF-F89D-4A57-8612-B90ED701023E}"/>
    <cellStyle name="Normal 2 2 8 3 5 3" xfId="14742" xr:uid="{E4025257-E7C5-443B-AF30-811C92F50CF1}"/>
    <cellStyle name="Normal 2 2 8 3 6" xfId="7256" xr:uid="{D433801A-DAC4-4995-B308-F1B2E222AD13}"/>
    <cellStyle name="Normal 2 2 8 3 6 2" xfId="17575" xr:uid="{7FE6EE2F-D004-4481-AE3E-6BF48FBD9583}"/>
    <cellStyle name="Normal 2 2 8 3 7" xfId="10028" xr:uid="{59FECD3B-705F-4DE3-A1EC-C31DDCFEAF7A}"/>
    <cellStyle name="Normal 2 2 8 3 7 2" xfId="20408" xr:uid="{4A887DC9-7CE4-456E-BB85-CC50E0E09B82}"/>
    <cellStyle name="Normal 2 2 8 3 8" xfId="25607" xr:uid="{43402BAA-35B4-4888-9131-843E7FC6B0DC}"/>
    <cellStyle name="Normal 2 2 8 3 9" xfId="13038" xr:uid="{0AF841B2-C7C9-4AE1-9F79-C1843041B0B8}"/>
    <cellStyle name="Normal 2 2 8 4" xfId="2022" xr:uid="{00000000-0005-0000-0000-00009C040000}"/>
    <cellStyle name="Normal 2 2 8 4 2" xfId="4901" xr:uid="{DC09C0D1-85BB-4ABE-9450-B6816A23DDEA}"/>
    <cellStyle name="Normal 2 2 8 4 2 2" xfId="9575" xr:uid="{0A76E2B2-FDD3-468D-A4F4-46B9F52852C6}"/>
    <cellStyle name="Normal 2 2 8 4 2 2 2" xfId="29486" xr:uid="{20E25305-78D5-49C1-887B-265EBB731426}"/>
    <cellStyle name="Normal 2 2 8 4 2 2 3" xfId="19942" xr:uid="{EF6E9E2A-DDBA-45FD-9914-E341C5679662}"/>
    <cellStyle name="Normal 2 2 8 4 2 3" xfId="12395" xr:uid="{01A47B4A-DE2E-43D8-A377-C6D9E8B0112B}"/>
    <cellStyle name="Normal 2 2 8 4 2 3 2" xfId="22775" xr:uid="{10BFC951-A75A-47F1-BBC8-45356A01129A}"/>
    <cellStyle name="Normal 2 2 8 4 2 4" xfId="24301" xr:uid="{E03D04E3-E7CD-4370-B927-8FE9CB8B21D1}"/>
    <cellStyle name="Normal 2 2 8 4 2 5" xfId="17109" xr:uid="{6FDFAC74-455B-4299-B47D-2A4946814D9B}"/>
    <cellStyle name="Normal 2 2 8 4 3" xfId="5640" xr:uid="{F102F6AC-7098-4F2D-8249-A133E2CC13DE}"/>
    <cellStyle name="Normal 2 2 8 4 3 2" xfId="27923" xr:uid="{44964CBA-FC47-4EB0-B675-E0297DD46164}"/>
    <cellStyle name="Normal 2 2 8 4 3 3" xfId="14743" xr:uid="{AC49CA20-E88E-4244-B8DE-3F7CFC0E4D8E}"/>
    <cellStyle name="Normal 2 2 8 4 4" xfId="7257" xr:uid="{D5732A1D-FAE2-43AB-9A7A-4C692F44113B}"/>
    <cellStyle name="Normal 2 2 8 4 4 2" xfId="17576" xr:uid="{47F5990F-4C8B-45DF-B783-FEBC25C74A42}"/>
    <cellStyle name="Normal 2 2 8 4 5" xfId="10029" xr:uid="{D51683DE-2054-46C6-A4AD-3CDB5C2D9902}"/>
    <cellStyle name="Normal 2 2 8 4 5 2" xfId="20409" xr:uid="{2E7DE505-DE8F-44E0-BB15-F981FD8DF0CC}"/>
    <cellStyle name="Normal 2 2 8 4 6" xfId="25836" xr:uid="{FCB3A927-2434-4AB8-BCA9-B52F4F11D5DB}"/>
    <cellStyle name="Normal 2 2 8 4 7" xfId="14062" xr:uid="{A0EBA338-2D31-4769-B016-BBA280F239D3}"/>
    <cellStyle name="Normal 2 2 8 5" xfId="1695" xr:uid="{00000000-0005-0000-0000-00009D040000}"/>
    <cellStyle name="Normal 2 2 8 5 2" xfId="6476" xr:uid="{DE4F0D41-D7DE-46A6-B050-9C2191D8AF7E}"/>
    <cellStyle name="Normal 2 2 8 5 2 2" xfId="25842" xr:uid="{F8A1B13F-1622-4F7C-9C02-760BBA992109}"/>
    <cellStyle name="Normal 2 2 8 5 2 3" xfId="26703" xr:uid="{114ED8A1-60E0-4549-B0F4-9C989D20C5AE}"/>
    <cellStyle name="Normal 2 2 8 5 2 4" xfId="15885" xr:uid="{C6F7BE52-C072-43CD-8841-1B4743744E47}"/>
    <cellStyle name="Normal 2 2 8 5 3" xfId="8397" xr:uid="{9E2D031E-C2BC-4414-AC57-69A083CEDB4A}"/>
    <cellStyle name="Normal 2 2 8 5 3 2" xfId="28537" xr:uid="{E9E97E81-9D61-47A3-850E-7116AD571B9C}"/>
    <cellStyle name="Normal 2 2 8 5 3 3" xfId="18718" xr:uid="{C5B42823-D933-4B45-938C-74A685D25638}"/>
    <cellStyle name="Normal 2 2 8 5 4" xfId="11171" xr:uid="{C334A70E-6CDF-4103-B7E1-1303569BB097}"/>
    <cellStyle name="Normal 2 2 8 5 4 2" xfId="21551" xr:uid="{569F89F7-F675-4011-9F01-825322230513}"/>
    <cellStyle name="Normal 2 2 8 5 5" xfId="25078" xr:uid="{D3430B73-630F-4351-B112-7ECF114B93C2}"/>
    <cellStyle name="Normal 2 2 8 5 6" xfId="13736" xr:uid="{04653738-B742-4E1C-867C-D0A47D50D7D1}"/>
    <cellStyle name="Normal 2 2 8 6" xfId="3423" xr:uid="{00000000-0005-0000-0000-000054040000}"/>
    <cellStyle name="Normal 2 2 8 6 2" xfId="6122" xr:uid="{266F8908-320C-45DD-ADCC-1B808EAADEB8}"/>
    <cellStyle name="Normal 2 2 8 6 2 2" xfId="28164" xr:uid="{1C5CABC7-A125-4B16-8BCC-5618B9D1F969}"/>
    <cellStyle name="Normal 2 2 8 6 2 3" xfId="15431" xr:uid="{15FAA05A-3959-45F8-ADAF-01FE396B364D}"/>
    <cellStyle name="Normal 2 2 8 6 3" xfId="7943" xr:uid="{9F4D7036-481B-4C58-B926-E11DF6A350E8}"/>
    <cellStyle name="Normal 2 2 8 6 3 2" xfId="18264" xr:uid="{3A7C0D3D-987B-41F2-A7A4-712511702E92}"/>
    <cellStyle name="Normal 2 2 8 6 4" xfId="10717" xr:uid="{9FA94CCA-E307-4448-8A90-84736F9DA6BB}"/>
    <cellStyle name="Normal 2 2 8 6 4 2" xfId="21097" xr:uid="{6FB26CED-392C-4DCB-BCFF-787850D42FBC}"/>
    <cellStyle name="Normal 2 2 8 6 5" xfId="25471" xr:uid="{3BBB3393-C897-4733-ABD1-8A347B681157}"/>
    <cellStyle name="Normal 2 2 8 6 6" xfId="13147" xr:uid="{40942E0B-B7CE-4817-819C-268C1BA47B08}"/>
    <cellStyle name="Normal 2 2 8 7" xfId="3206" xr:uid="{00000000-0005-0000-0000-000048040000}"/>
    <cellStyle name="Normal 2 2 8 7 2" xfId="7700" xr:uid="{8329DB0C-8115-4F3A-9DD2-02A2E66B0459}"/>
    <cellStyle name="Normal 2 2 8 7 2 2" xfId="18020" xr:uid="{0862EB1E-9C47-4E33-84CF-358B1BFF5394}"/>
    <cellStyle name="Normal 2 2 8 7 3" xfId="10473" xr:uid="{D52811F3-2E45-4717-A791-6A6DE8C8E5D1}"/>
    <cellStyle name="Normal 2 2 8 7 3 2" xfId="20853" xr:uid="{19BB0368-DDD9-4DD7-BAD6-E586F6D1E0E1}"/>
    <cellStyle name="Normal 2 2 8 7 4" xfId="24877" xr:uid="{C566D94B-B293-4DCF-A920-0EBEAC81339D}"/>
    <cellStyle name="Normal 2 2 8 7 5" xfId="15187" xr:uid="{0E3249EA-E56B-4132-91DE-1994766A4B21}"/>
    <cellStyle name="Normal 2 2 8 8" xfId="4367" xr:uid="{3A709165-5F6B-4733-9894-E0E3F33E0ED2}"/>
    <cellStyle name="Normal 2 2 8 8 2" xfId="9141" xr:uid="{C08FC9FC-7585-4A3F-B0C8-587FD628A5F4}"/>
    <cellStyle name="Normal 2 2 8 8 2 2" xfId="19465" xr:uid="{C3BB837E-1209-4898-AB47-31657C762E7E}"/>
    <cellStyle name="Normal 2 2 8 8 3" xfId="11918" xr:uid="{DF272ECE-C110-4081-9A33-5FA42454C474}"/>
    <cellStyle name="Normal 2 2 8 8 3 2" xfId="22298" xr:uid="{656B71FB-4ECD-435A-B230-EEF3E4D942CB}"/>
    <cellStyle name="Normal 2 2 8 8 4" xfId="16632" xr:uid="{26BAF7E7-EFFC-4325-B28C-010BFDAA5CF4}"/>
    <cellStyle name="Normal 2 2 8 9" xfId="5636" xr:uid="{0DD04189-4DB4-4271-8691-982C75794C93}"/>
    <cellStyle name="Normal 2 2 8 9 2" xfId="14739" xr:uid="{D90A7564-CED8-4A06-8F54-EF5CC640126E}"/>
    <cellStyle name="Normal 2 2 9" xfId="521" xr:uid="{00000000-0005-0000-0000-00009E040000}"/>
    <cellStyle name="Normal 2 2 9 10" xfId="7258" xr:uid="{61B2E584-08DA-44FC-8D88-68CA6C8D0D2C}"/>
    <cellStyle name="Normal 2 2 9 10 2" xfId="17577" xr:uid="{176A29A0-DD44-468C-A388-71EA64CC30D5}"/>
    <cellStyle name="Normal 2 2 9 11" xfId="10030" xr:uid="{895F3F1A-036F-41E1-8FE9-3727950D79D4}"/>
    <cellStyle name="Normal 2 2 9 11 2" xfId="20410" xr:uid="{4417EEB8-A4CF-4122-A5AD-9AC8E5D515A2}"/>
    <cellStyle name="Normal 2 2 9 12" xfId="24555" xr:uid="{C78BA99F-8E9C-4A74-BCF9-8C35212E781D}"/>
    <cellStyle name="Normal 2 2 9 13" xfId="12807" xr:uid="{2DBFA652-6755-4ABD-A66D-BF30009E1711}"/>
    <cellStyle name="Normal 2 2 9 2" xfId="522" xr:uid="{00000000-0005-0000-0000-00009F040000}"/>
    <cellStyle name="Normal 2 2 9 2 10" xfId="10031" xr:uid="{E129CA07-B992-4693-A113-7B7EFD725BA0}"/>
    <cellStyle name="Normal 2 2 9 2 10 2" xfId="20411" xr:uid="{E163F856-B59C-4C01-B93C-7DB1E4EDE138}"/>
    <cellStyle name="Normal 2 2 9 2 11" xfId="24102" xr:uid="{783D926D-92DE-4C48-9619-A827DF4CE37A}"/>
    <cellStyle name="Normal 2 2 9 2 12" xfId="12881" xr:uid="{F6EA7440-028A-4FFC-A4EE-6DE9B3801C15}"/>
    <cellStyle name="Normal 2 2 9 2 2" xfId="1201" xr:uid="{00000000-0005-0000-0000-0000A0040000}"/>
    <cellStyle name="Normal 2 2 9 2 2 2" xfId="2024" xr:uid="{00000000-0005-0000-0000-0000A1040000}"/>
    <cellStyle name="Normal 2 2 9 2 2 2 2" xfId="6648" xr:uid="{16101A4C-7F7B-457C-B9F5-F0BE7322DCC2}"/>
    <cellStyle name="Normal 2 2 9 2 2 2 2 2" xfId="26658" xr:uid="{D55D9BEE-2379-4F38-8088-03F36F46A30A}"/>
    <cellStyle name="Normal 2 2 9 2 2 2 2 3" xfId="28234" xr:uid="{1B245CCA-732D-4124-800D-108928CE555A}"/>
    <cellStyle name="Normal 2 2 9 2 2 2 2 4" xfId="16149" xr:uid="{9DBAFB8B-EEF5-49DD-A7F9-137F3C89B645}"/>
    <cellStyle name="Normal 2 2 9 2 2 2 3" xfId="8660" xr:uid="{17374D28-34B3-45ED-83A8-8FE757AE976A}"/>
    <cellStyle name="Normal 2 2 9 2 2 2 3 2" xfId="29134" xr:uid="{AF7B1ECA-EF1D-4AB2-A492-E4C42C8FACAA}"/>
    <cellStyle name="Normal 2 2 9 2 2 2 3 3" xfId="18982" xr:uid="{BB77496E-B59E-459B-88A4-1352DC031B77}"/>
    <cellStyle name="Normal 2 2 9 2 2 2 4" xfId="11435" xr:uid="{37C69FDE-B489-4334-8B76-5D2076059298}"/>
    <cellStyle name="Normal 2 2 9 2 2 2 4 2" xfId="21815" xr:uid="{25C6D09F-1A2F-43C1-B46E-A759DCF83582}"/>
    <cellStyle name="Normal 2 2 9 2 2 2 5" xfId="24135" xr:uid="{B28E1360-2F70-4E8F-AFC9-7BC43FF8DBD1}"/>
    <cellStyle name="Normal 2 2 9 2 2 2 6" xfId="14064" xr:uid="{57FE8D32-941E-479E-855C-0B548135CEB5}"/>
    <cellStyle name="Normal 2 2 9 2 2 3" xfId="4729" xr:uid="{99F9E0EC-F336-44E8-8E8C-6D81AF33A91B}"/>
    <cellStyle name="Normal 2 2 9 2 2 3 2" xfId="9437" xr:uid="{8C33C9F9-08C0-462E-A529-39D6B636C747}"/>
    <cellStyle name="Normal 2 2 9 2 2 3 2 2" xfId="29368" xr:uid="{AF0E3EFA-3223-4C2D-9052-4DD7B932684B}"/>
    <cellStyle name="Normal 2 2 9 2 2 3 2 3" xfId="19770" xr:uid="{895A5FA0-DC88-4458-A9E1-6B1A97646556}"/>
    <cellStyle name="Normal 2 2 9 2 2 3 3" xfId="12223" xr:uid="{D5E1E74A-296A-4BBF-9F5B-12AC9E3EAA5B}"/>
    <cellStyle name="Normal 2 2 9 2 2 3 3 2" xfId="22603" xr:uid="{9AB420DC-87BE-4ED1-A13C-07DD50FEE3AD}"/>
    <cellStyle name="Normal 2 2 9 2 2 3 4" xfId="23939" xr:uid="{79DEE764-FF86-49A3-85F7-FDA5F712A21F}"/>
    <cellStyle name="Normal 2 2 9 2 2 3 5" xfId="16937" xr:uid="{05FFE4F9-F27E-423A-A01F-9733D0796F77}"/>
    <cellStyle name="Normal 2 2 9 2 2 4" xfId="5643" xr:uid="{E01A11D5-06F9-4F31-AEFB-70EDA1B2CDCA}"/>
    <cellStyle name="Normal 2 2 9 2 2 4 2" xfId="27878" xr:uid="{A52A8A4D-C775-41A0-A5EF-864178CF0230}"/>
    <cellStyle name="Normal 2 2 9 2 2 4 3" xfId="14746" xr:uid="{6AB974E5-8881-4F84-B0C1-938BDE258626}"/>
    <cellStyle name="Normal 2 2 9 2 2 5" xfId="7260" xr:uid="{071580A7-142F-42E9-BB8C-6C3723A47807}"/>
    <cellStyle name="Normal 2 2 9 2 2 5 2" xfId="17579" xr:uid="{EE378BDD-7F9C-47B2-B871-E4955269E50B}"/>
    <cellStyle name="Normal 2 2 9 2 2 6" xfId="10032" xr:uid="{DEEDCBBC-1CBF-4034-96D9-3D71A8BF919E}"/>
    <cellStyle name="Normal 2 2 9 2 2 6 2" xfId="20412" xr:uid="{D56513FD-DBC6-413E-9D83-CCC180F8A385}"/>
    <cellStyle name="Normal 2 2 9 2 2 7" xfId="25151" xr:uid="{BAFCEC8A-665A-4F65-B71F-D9DB87283B49}"/>
    <cellStyle name="Normal 2 2 9 2 2 8" xfId="13490" xr:uid="{8C463EB6-EDA1-429C-A297-9E88E182645D}"/>
    <cellStyle name="Normal 2 2 9 2 3" xfId="2025" xr:uid="{00000000-0005-0000-0000-0000A2040000}"/>
    <cellStyle name="Normal 2 2 9 2 3 2" xfId="4902" xr:uid="{86800183-FD98-46C7-B21D-1452D4EB715B}"/>
    <cellStyle name="Normal 2 2 9 2 3 2 2" xfId="9576" xr:uid="{0CE293A4-796C-4BCB-AFEE-427496AFCEA3}"/>
    <cellStyle name="Normal 2 2 9 2 3 2 2 2" xfId="29487" xr:uid="{E297A26D-52AB-4AD7-939E-7846012B4B46}"/>
    <cellStyle name="Normal 2 2 9 2 3 2 2 3" xfId="19943" xr:uid="{64E9DB3A-334C-4110-B570-9902363BE2CB}"/>
    <cellStyle name="Normal 2 2 9 2 3 2 3" xfId="12396" xr:uid="{FD825FEA-7A64-442D-A9AF-B0792C826E01}"/>
    <cellStyle name="Normal 2 2 9 2 3 2 3 2" xfId="22776" xr:uid="{474E4654-59F0-4938-8F8A-DE6F57BB02F2}"/>
    <cellStyle name="Normal 2 2 9 2 3 2 4" xfId="25872" xr:uid="{AD192263-ABBD-4AAA-AA0D-2EAC13743608}"/>
    <cellStyle name="Normal 2 2 9 2 3 2 5" xfId="17110" xr:uid="{3F4EFD19-40E3-4292-8F7B-D11156EE84BC}"/>
    <cellStyle name="Normal 2 2 9 2 3 3" xfId="6649" xr:uid="{3BB1EB9C-8EAC-425B-A33B-6EB8FD2465A1}"/>
    <cellStyle name="Normal 2 2 9 2 3 3 2" xfId="28538" xr:uid="{8F55B23A-6E1E-471F-A291-1A71BEBF45C9}"/>
    <cellStyle name="Normal 2 2 9 2 3 3 3" xfId="16150" xr:uid="{E475E197-FC0A-4547-BD24-73BAF802004A}"/>
    <cellStyle name="Normal 2 2 9 2 3 4" xfId="8661" xr:uid="{7F1F0A93-B97E-445E-83E6-1880AFC84FAE}"/>
    <cellStyle name="Normal 2 2 9 2 3 4 2" xfId="18983" xr:uid="{ED0C9F32-C087-44A9-A1F8-68C7A95DAFC6}"/>
    <cellStyle name="Normal 2 2 9 2 3 5" xfId="11436" xr:uid="{052043CF-D3B6-47B8-A499-132DE4A6A02C}"/>
    <cellStyle name="Normal 2 2 9 2 3 5 2" xfId="21816" xr:uid="{7F3E314A-637E-44CD-8DE7-4941A949BEE4}"/>
    <cellStyle name="Normal 2 2 9 2 3 6" xfId="25650" xr:uid="{3119EA31-4F6C-42E5-BC3E-E15DC0C99BF2}"/>
    <cellStyle name="Normal 2 2 9 2 3 7" xfId="14065" xr:uid="{419C004A-6A30-4D98-8F2E-A642B46DB0AD}"/>
    <cellStyle name="Normal 2 2 9 2 4" xfId="2023" xr:uid="{00000000-0005-0000-0000-0000A3040000}"/>
    <cellStyle name="Normal 2 2 9 2 4 2" xfId="6647" xr:uid="{1327195C-5F59-4F19-BCD4-3F2E40A03415}"/>
    <cellStyle name="Normal 2 2 9 2 4 2 2" xfId="27038" xr:uid="{3566CDAD-AA05-42E1-BD1A-B53218C54DD4}"/>
    <cellStyle name="Normal 2 2 9 2 4 2 3" xfId="16148" xr:uid="{C560C3E8-CC4E-40FC-822A-D7DF29A2C396}"/>
    <cellStyle name="Normal 2 2 9 2 4 3" xfId="8659" xr:uid="{16AE4AF8-99E4-469D-892D-BFDE067FAB42}"/>
    <cellStyle name="Normal 2 2 9 2 4 3 2" xfId="18981" xr:uid="{85538158-72CA-4024-985A-F36B9B27A3DC}"/>
    <cellStyle name="Normal 2 2 9 2 4 4" xfId="11434" xr:uid="{EBF7EB22-9111-46FA-845B-774932A6A456}"/>
    <cellStyle name="Normal 2 2 9 2 4 4 2" xfId="21814" xr:uid="{4FD8A068-C21F-4786-8C64-047630290AB3}"/>
    <cellStyle name="Normal 2 2 9 2 4 5" xfId="23974" xr:uid="{5A8FB521-E13C-44B4-AB7B-AE1612536F5C}"/>
    <cellStyle name="Normal 2 2 9 2 4 6" xfId="14063" xr:uid="{5E914484-2231-4F72-856D-38AF4885ADBE}"/>
    <cellStyle name="Normal 2 2 9 2 5" xfId="3616" xr:uid="{00000000-0005-0000-0000-00005B040000}"/>
    <cellStyle name="Normal 2 2 9 2 5 2" xfId="6299" xr:uid="{5A3DA73B-4F11-42DE-A4F0-95C519B802FB}"/>
    <cellStyle name="Normal 2 2 9 2 5 2 2" xfId="28986" xr:uid="{D64BF51C-B26E-40C1-AC79-E7B383589987}"/>
    <cellStyle name="Normal 2 2 9 2 5 2 3" xfId="15642" xr:uid="{EF2683A8-EDA3-4AF9-B43E-4D5D185F41A4}"/>
    <cellStyle name="Normal 2 2 9 2 5 3" xfId="8154" xr:uid="{9169AE79-0961-4C7F-87F3-FC1E95187761}"/>
    <cellStyle name="Normal 2 2 9 2 5 3 2" xfId="18475" xr:uid="{85AE9068-8792-4A0D-9753-8699AB9A5A8F}"/>
    <cellStyle name="Normal 2 2 9 2 5 4" xfId="10928" xr:uid="{66504D6D-FCB2-4017-9725-D4C51CB39200}"/>
    <cellStyle name="Normal 2 2 9 2 5 4 2" xfId="21308" xr:uid="{AAD88BCF-F400-4469-87F3-999BE31EB658}"/>
    <cellStyle name="Normal 2 2 9 2 5 5" xfId="25377" xr:uid="{74F38560-CB7F-449D-844D-885807ECA8BE}"/>
    <cellStyle name="Normal 2 2 9 2 5 6" xfId="13372" xr:uid="{C22CF69D-F97E-4DBB-AD8E-F1A9C045F4D9}"/>
    <cellStyle name="Normal 2 2 9 2 6" xfId="3315" xr:uid="{00000000-0005-0000-0000-000056040000}"/>
    <cellStyle name="Normal 2 2 9 2 6 2" xfId="7833" xr:uid="{C8C2F4A7-3FAC-4915-ABF6-1CD581D4E704}"/>
    <cellStyle name="Normal 2 2 9 2 6 2 2" xfId="18154" xr:uid="{BA54FD43-BD14-4083-841E-BE815A50B5A4}"/>
    <cellStyle name="Normal 2 2 9 2 6 3" xfId="10607" xr:uid="{285927E2-D388-4AB6-8C2A-E04D1081DFBF}"/>
    <cellStyle name="Normal 2 2 9 2 6 3 2" xfId="20987" xr:uid="{4271032C-56A9-44EE-9540-FC8A6E0AA8D1}"/>
    <cellStyle name="Normal 2 2 9 2 6 4" xfId="25772" xr:uid="{8515BB0F-BC80-4741-A519-434F0BE5E209}"/>
    <cellStyle name="Normal 2 2 9 2 6 5" xfId="15321" xr:uid="{6DFE57D0-8DE7-4E72-98B2-D007AC3B60C3}"/>
    <cellStyle name="Normal 2 2 9 2 7" xfId="4277" xr:uid="{675B9EDC-DC03-43A0-AA00-71686F6E2F69}"/>
    <cellStyle name="Normal 2 2 9 2 7 2" xfId="9051" xr:uid="{B1084873-DF42-4A24-9D8A-4FC154302662}"/>
    <cellStyle name="Normal 2 2 9 2 7 2 2" xfId="19375" xr:uid="{F4FCC0AB-6EE0-4231-805B-04D03DF1A205}"/>
    <cellStyle name="Normal 2 2 9 2 7 3" xfId="11828" xr:uid="{8DDD0471-C6A8-45D2-8F02-4F44A0C62CA1}"/>
    <cellStyle name="Normal 2 2 9 2 7 3 2" xfId="22208" xr:uid="{0297180D-DDA7-4023-946B-ECCAD9A7CD36}"/>
    <cellStyle name="Normal 2 2 9 2 7 4" xfId="16542" xr:uid="{C5B1A51D-3241-4EA8-9CFE-D104E9715246}"/>
    <cellStyle name="Normal 2 2 9 2 8" xfId="5642" xr:uid="{87449341-1CDF-43C7-8FF6-82DBB34C4410}"/>
    <cellStyle name="Normal 2 2 9 2 8 2" xfId="14745" xr:uid="{0DA3F532-E325-41E6-9F36-4EEC9FDFC832}"/>
    <cellStyle name="Normal 2 2 9 2 9" xfId="7259" xr:uid="{1A7A000C-DAAE-48FE-88C1-76A13AA8F555}"/>
    <cellStyle name="Normal 2 2 9 2 9 2" xfId="17578" xr:uid="{B782568F-60D3-45C4-935E-669A1B81E891}"/>
    <cellStyle name="Normal 2 2 9 3" xfId="1200" xr:uid="{00000000-0005-0000-0000-0000A4040000}"/>
    <cellStyle name="Normal 2 2 9 3 2" xfId="2026" xr:uid="{00000000-0005-0000-0000-0000A5040000}"/>
    <cellStyle name="Normal 2 2 9 3 2 2" xfId="6650" xr:uid="{31C9EAF8-51F2-4EC0-B8D0-36AF153A517B}"/>
    <cellStyle name="Normal 2 2 9 3 2 2 2" xfId="25651" xr:uid="{46D6A8B8-0CBB-4CBB-9BB9-97DF318BD72A}"/>
    <cellStyle name="Normal 2 2 9 3 2 2 3" xfId="26116" xr:uid="{D6FE4FD0-B6BB-4799-8DEA-E79B60A1E5BC}"/>
    <cellStyle name="Normal 2 2 9 3 2 2 4" xfId="16151" xr:uid="{547496F0-31E5-4466-BB99-009808E6B1E9}"/>
    <cellStyle name="Normal 2 2 9 3 2 3" xfId="8662" xr:uid="{66634D5D-19F1-47AB-9FEE-9766EF5ED3EC}"/>
    <cellStyle name="Normal 2 2 9 3 2 3 2" xfId="29135" xr:uid="{8D8FA1F6-5A9D-4FB8-AA3F-A3C9D2A84289}"/>
    <cellStyle name="Normal 2 2 9 3 2 3 3" xfId="18984" xr:uid="{8E3B9A38-A0DE-42FC-B950-70D4961B2939}"/>
    <cellStyle name="Normal 2 2 9 3 2 4" xfId="11437" xr:uid="{8CAE7561-7FD1-4595-BD5B-D2C802B1D7BB}"/>
    <cellStyle name="Normal 2 2 9 3 2 4 2" xfId="21817" xr:uid="{28E49598-F92F-4A19-9C88-995D678B9CAA}"/>
    <cellStyle name="Normal 2 2 9 3 2 5" xfId="24618" xr:uid="{9BCD8E6A-FB0A-499F-BFA1-340AD3C8FE3B}"/>
    <cellStyle name="Normal 2 2 9 3 2 6" xfId="14066" xr:uid="{0F7C037C-9043-45D3-A6C5-2E56DA05B119}"/>
    <cellStyle name="Normal 2 2 9 3 3" xfId="3674" xr:uid="{00000000-0005-0000-0000-00005E040000}"/>
    <cellStyle name="Normal 2 2 9 3 3 2" xfId="6339" xr:uid="{2687EA31-C106-46A7-A76F-D7D2D30BC17D}"/>
    <cellStyle name="Normal 2 2 9 3 3 2 2" xfId="27884" xr:uid="{76EA1C5F-DC7A-4AC5-A735-DB32B3C0321B}"/>
    <cellStyle name="Normal 2 2 9 3 3 2 3" xfId="15723" xr:uid="{659468AC-E511-4CC2-A174-B9F6E4D4A7FB}"/>
    <cellStyle name="Normal 2 2 9 3 3 3" xfId="8235" xr:uid="{C198F7E6-1673-4E02-8B65-86E307792E6A}"/>
    <cellStyle name="Normal 2 2 9 3 3 3 2" xfId="18556" xr:uid="{A9991480-A33E-42A1-AED7-FC83B456B53F}"/>
    <cellStyle name="Normal 2 2 9 3 3 4" xfId="11009" xr:uid="{259AE5DB-CD0B-4DFE-9C52-504A4ED1B5C9}"/>
    <cellStyle name="Normal 2 2 9 3 3 4 2" xfId="21389" xr:uid="{EA8059E7-49C9-401D-88E5-C0764B9A693B}"/>
    <cellStyle name="Normal 2 2 9 3 3 5" xfId="23840" xr:uid="{0A33FD34-0680-4041-9C53-B6D096FFF15C}"/>
    <cellStyle name="Normal 2 2 9 3 3 6" xfId="13489" xr:uid="{716E2B0F-C6F9-40B5-9013-DF7C58BAE885}"/>
    <cellStyle name="Normal 2 2 9 3 4" xfId="4593" xr:uid="{651B41C5-0693-45CC-9E6A-D3C5A008D205}"/>
    <cellStyle name="Normal 2 2 9 3 4 2" xfId="9309" xr:uid="{C812850D-1367-4EC9-AC75-39168632845D}"/>
    <cellStyle name="Normal 2 2 9 3 4 2 2" xfId="29283" xr:uid="{1A048B6C-EB18-44A6-A315-36BF7DB1BD6B}"/>
    <cellStyle name="Normal 2 2 9 3 4 2 3" xfId="19633" xr:uid="{442223A2-E78C-43C9-8AF2-51455B4D5E57}"/>
    <cellStyle name="Normal 2 2 9 3 4 3" xfId="12086" xr:uid="{D2C0B336-00E2-49E7-BE56-FFE1381B7B02}"/>
    <cellStyle name="Normal 2 2 9 3 4 3 2" xfId="22466" xr:uid="{7FF815FA-15A2-4DB4-B939-36281F771A2A}"/>
    <cellStyle name="Normal 2 2 9 3 4 4" xfId="24999" xr:uid="{A41C940A-8583-44A7-B7EE-753487996B7A}"/>
    <cellStyle name="Normal 2 2 9 3 4 5" xfId="16800" xr:uid="{314159B5-9ACF-40DE-B264-3522A610BE11}"/>
    <cellStyle name="Normal 2 2 9 3 5" xfId="5644" xr:uid="{F66FC82B-47D1-4166-8ABD-2C4663E1E58F}"/>
    <cellStyle name="Normal 2 2 9 3 5 2" xfId="27482" xr:uid="{C952FABD-4B02-4AE1-B79F-ED2D49CC2E0F}"/>
    <cellStyle name="Normal 2 2 9 3 5 3" xfId="14747" xr:uid="{F3AE1904-FBF0-40C4-A34F-CE9A0B484A2B}"/>
    <cellStyle name="Normal 2 2 9 3 6" xfId="7261" xr:uid="{997D9085-B6AC-45DB-B6E7-27FA552D237A}"/>
    <cellStyle name="Normal 2 2 9 3 6 2" xfId="17580" xr:uid="{ED6AEAE9-E2EB-403B-8667-2A9DBC40946C}"/>
    <cellStyle name="Normal 2 2 9 3 7" xfId="10033" xr:uid="{52BA9916-72F4-40DE-84EC-7023039FB999}"/>
    <cellStyle name="Normal 2 2 9 3 7 2" xfId="20413" xr:uid="{9F14368A-524C-45D6-9638-3345AAE8439D}"/>
    <cellStyle name="Normal 2 2 9 3 8" xfId="23098" xr:uid="{C7302F10-C127-41E0-8BBD-E1FA7BB1AF49}"/>
    <cellStyle name="Normal 2 2 9 3 9" xfId="13039" xr:uid="{3D29E15F-AE31-40FD-89D6-540895496C80}"/>
    <cellStyle name="Normal 2 2 9 4" xfId="2027" xr:uid="{00000000-0005-0000-0000-0000A6040000}"/>
    <cellStyle name="Normal 2 2 9 4 2" xfId="4903" xr:uid="{0E1361C7-0E77-44D5-9F41-F7651F355A9D}"/>
    <cellStyle name="Normal 2 2 9 4 2 2" xfId="9577" xr:uid="{4AF76E1D-F6BF-484A-B0F7-3D6C65ADF3A8}"/>
    <cellStyle name="Normal 2 2 9 4 2 2 2" xfId="29488" xr:uid="{19F7A191-5010-4D3D-910A-82FC433AC0E8}"/>
    <cellStyle name="Normal 2 2 9 4 2 2 3" xfId="19944" xr:uid="{7A4FB2B0-BE6F-4537-B170-023E5D8C43F1}"/>
    <cellStyle name="Normal 2 2 9 4 2 3" xfId="12397" xr:uid="{5D498033-BAE5-4A61-A138-EAE80C01668E}"/>
    <cellStyle name="Normal 2 2 9 4 2 3 2" xfId="22777" xr:uid="{97EA566F-E343-4553-B80D-D81CA9D34251}"/>
    <cellStyle name="Normal 2 2 9 4 2 4" xfId="24813" xr:uid="{2BA62141-6926-4707-AAF8-2527F8C4B289}"/>
    <cellStyle name="Normal 2 2 9 4 2 5" xfId="17111" xr:uid="{EB73D633-DD41-4820-98BE-D3EB1136A22B}"/>
    <cellStyle name="Normal 2 2 9 4 3" xfId="5645" xr:uid="{CDFE87A0-3D54-4982-8FBF-47806A9A5342}"/>
    <cellStyle name="Normal 2 2 9 4 3 2" xfId="28117" xr:uid="{FF6AA21B-B0F2-4975-88F5-39F1C255608D}"/>
    <cellStyle name="Normal 2 2 9 4 3 3" xfId="14748" xr:uid="{698AFE4E-FC96-4ECC-8D7C-C0FDC1777F2D}"/>
    <cellStyle name="Normal 2 2 9 4 4" xfId="7262" xr:uid="{37A39D0F-71ED-4A56-A4C0-5F8DED8CA9D7}"/>
    <cellStyle name="Normal 2 2 9 4 4 2" xfId="17581" xr:uid="{E6F5454A-204B-4770-8937-31AC6E1BBAEC}"/>
    <cellStyle name="Normal 2 2 9 4 5" xfId="10034" xr:uid="{6FB06504-BEEF-4902-BCDD-58E4D8A90051}"/>
    <cellStyle name="Normal 2 2 9 4 5 2" xfId="20414" xr:uid="{90C90558-01EB-4457-88A5-500D5D653D80}"/>
    <cellStyle name="Normal 2 2 9 4 6" xfId="24194" xr:uid="{300F94D1-F024-4E64-A4AA-D07D0C2B6146}"/>
    <cellStyle name="Normal 2 2 9 4 7" xfId="14067" xr:uid="{2B0A48BA-8649-4E02-9C40-5CD53F19C404}"/>
    <cellStyle name="Normal 2 2 9 5" xfId="1696" xr:uid="{00000000-0005-0000-0000-0000A7040000}"/>
    <cellStyle name="Normal 2 2 9 5 2" xfId="6477" xr:uid="{9E025051-8817-4D50-BB3F-90B9E087EE01}"/>
    <cellStyle name="Normal 2 2 9 5 2 2" xfId="25894" xr:uid="{D1CD852A-DD21-4A40-AD4A-C7C972B2D83E}"/>
    <cellStyle name="Normal 2 2 9 5 2 3" xfId="27064" xr:uid="{2A86C36C-7325-4C47-A734-1DB1064E0406}"/>
    <cellStyle name="Normal 2 2 9 5 2 4" xfId="15886" xr:uid="{0FB8C40B-806D-4716-8E89-247851ECBAE6}"/>
    <cellStyle name="Normal 2 2 9 5 3" xfId="8398" xr:uid="{29D23FD4-665A-4E6C-8D65-E9849327273E}"/>
    <cellStyle name="Normal 2 2 9 5 3 2" xfId="26707" xr:uid="{19525B60-9A89-4F26-A536-7B11B922ECDE}"/>
    <cellStyle name="Normal 2 2 9 5 3 3" xfId="18719" xr:uid="{2A0C4A0B-580B-48BE-98E8-60F32624B447}"/>
    <cellStyle name="Normal 2 2 9 5 4" xfId="11172" xr:uid="{18D0184F-7013-4E02-BD4B-D0A79E2D3FD0}"/>
    <cellStyle name="Normal 2 2 9 5 4 2" xfId="21552" xr:uid="{411B7D94-7AA5-4BE9-8253-4268071F7821}"/>
    <cellStyle name="Normal 2 2 9 5 5" xfId="25093" xr:uid="{8D7C33BE-CEE9-4AD6-8235-382832348F37}"/>
    <cellStyle name="Normal 2 2 9 5 6" xfId="13737" xr:uid="{1B616ACB-29B9-48C4-BF34-002D2837F0D2}"/>
    <cellStyle name="Normal 2 2 9 6" xfId="3483" xr:uid="{00000000-0005-0000-0000-000061040000}"/>
    <cellStyle name="Normal 2 2 9 6 2" xfId="6168" xr:uid="{1331A77D-760F-441A-91F0-8CEABC335F29}"/>
    <cellStyle name="Normal 2 2 9 6 2 2" xfId="26530" xr:uid="{38D6F48C-0BCB-441B-9933-942E0CF61EAB}"/>
    <cellStyle name="Normal 2 2 9 6 2 3" xfId="15491" xr:uid="{E5D9F101-4275-404F-B240-902CA2AB89B7}"/>
    <cellStyle name="Normal 2 2 9 6 3" xfId="8003" xr:uid="{D2C48384-CB88-4426-9FD3-FA9DDD459E33}"/>
    <cellStyle name="Normal 2 2 9 6 3 2" xfId="18324" xr:uid="{F1959892-6D5C-4D63-8165-835B6B679E43}"/>
    <cellStyle name="Normal 2 2 9 6 4" xfId="10777" xr:uid="{0D7EF595-840B-4BD7-A583-10BC073D1406}"/>
    <cellStyle name="Normal 2 2 9 6 4 2" xfId="21157" xr:uid="{CB25C7F6-ED57-479B-8E8D-4DB7A9B38B57}"/>
    <cellStyle name="Normal 2 2 9 6 5" xfId="23453" xr:uid="{182D6704-B789-46D3-A139-801D568782E2}"/>
    <cellStyle name="Normal 2 2 9 6 6" xfId="13207" xr:uid="{104226EB-0C0F-40C9-A8C9-725B61388F3C}"/>
    <cellStyle name="Normal 2 2 9 7" xfId="3259" xr:uid="{00000000-0005-0000-0000-000055040000}"/>
    <cellStyle name="Normal 2 2 9 7 2" xfId="7761" xr:uid="{C5B7A0E7-19AA-42D5-8E67-670D63CD22B9}"/>
    <cellStyle name="Normal 2 2 9 7 2 2" xfId="18082" xr:uid="{8E69CDDD-D0D7-40D5-8168-09DAD002410A}"/>
    <cellStyle name="Normal 2 2 9 7 3" xfId="10535" xr:uid="{29844446-4B4A-4ABC-B29E-B58F3E584587}"/>
    <cellStyle name="Normal 2 2 9 7 3 2" xfId="20915" xr:uid="{DDC105E2-C2C5-49FA-BE93-91894B48D4C7}"/>
    <cellStyle name="Normal 2 2 9 7 4" xfId="23182" xr:uid="{80EC6733-2260-4090-A854-6D31C8620B8F}"/>
    <cellStyle name="Normal 2 2 9 7 5" xfId="15249" xr:uid="{79369A84-44FD-4DEA-A322-DE55265FC33F}"/>
    <cellStyle name="Normal 2 2 9 8" xfId="4368" xr:uid="{F4B15BF7-B5D4-4792-8C9C-D87F6020CAC2}"/>
    <cellStyle name="Normal 2 2 9 8 2" xfId="9142" xr:uid="{386EDD22-E229-4542-95B6-AFEAE6DCEA1C}"/>
    <cellStyle name="Normal 2 2 9 8 2 2" xfId="19466" xr:uid="{46C5F38F-B35C-4691-9DB6-82EE029A7A6D}"/>
    <cellStyle name="Normal 2 2 9 8 3" xfId="11919" xr:uid="{657EF86E-6BEE-4B6A-8842-039341D0F377}"/>
    <cellStyle name="Normal 2 2 9 8 3 2" xfId="22299" xr:uid="{2E54B0E5-FEF9-4A97-BB26-C39544B57F83}"/>
    <cellStyle name="Normal 2 2 9 8 4" xfId="16633" xr:uid="{1DC1C0C8-A342-4D41-ACE0-BEF3D9D89611}"/>
    <cellStyle name="Normal 2 2 9 9" xfId="5641" xr:uid="{CE9B75CA-C5EA-4980-95B3-ED98B52E6C5E}"/>
    <cellStyle name="Normal 2 2 9 9 2" xfId="14744" xr:uid="{91BBEA08-E004-4B75-9791-8795938FF074}"/>
    <cellStyle name="Normal 2 20" xfId="25812" xr:uid="{66AB2944-1F80-4547-BA3E-D378E2CFF7B8}"/>
    <cellStyle name="Normal 2 20 2" xfId="26005" xr:uid="{FAC85079-C60B-4770-9530-7FFAC4BBD604}"/>
    <cellStyle name="Normal 2 21" xfId="23025" xr:uid="{AB7BEEF2-0F71-47D7-BEA4-0037DA3699C4}"/>
    <cellStyle name="Normal 2 22" xfId="23942" xr:uid="{842D5069-3973-4114-8CE4-A312EA71D287}"/>
    <cellStyle name="Normal 2 23" xfId="12701" xr:uid="{BC1AB98E-73C7-41FA-BEF8-0A43D43C783A}"/>
    <cellStyle name="Normal 2 24" xfId="29799" xr:uid="{FEE314E4-8055-4FD4-9C85-42F4BF13DDB6}"/>
    <cellStyle name="Normal 2 3" xfId="523" xr:uid="{00000000-0005-0000-0000-0000A8040000}"/>
    <cellStyle name="Normal 2 3 2" xfId="29801" xr:uid="{C299D39A-A265-4AF7-AEE7-49A8CFEE00C5}"/>
    <cellStyle name="Normal 2 3 2 2" xfId="29864" xr:uid="{BA5ED53A-5A9B-4826-B9E2-9EBFBEE99C41}"/>
    <cellStyle name="Normal 2 3 2 3" xfId="29830" xr:uid="{61514190-B429-4733-8666-0943C92FE02A}"/>
    <cellStyle name="Normal 2 4" xfId="524" xr:uid="{00000000-0005-0000-0000-0000A9040000}"/>
    <cellStyle name="Normal 2 4 2" xfId="29803" xr:uid="{5A4DC0BD-7E0D-4BCD-9ADF-E0DB6060D1EE}"/>
    <cellStyle name="Normal 2 4 3" xfId="29802" xr:uid="{22828BDD-414B-47A4-84EF-E06B2F861A08}"/>
    <cellStyle name="Normal 2 5" xfId="525" xr:uid="{00000000-0005-0000-0000-0000AA040000}"/>
    <cellStyle name="Normal 2 5 10" xfId="526" xr:uid="{00000000-0005-0000-0000-0000AB040000}"/>
    <cellStyle name="Normal 2 5 10 2" xfId="1203" xr:uid="{00000000-0005-0000-0000-0000AC040000}"/>
    <cellStyle name="Normal 2 5 10 2 2" xfId="6651" xr:uid="{C4626CF8-C869-472E-9E8F-1914B2C74236}"/>
    <cellStyle name="Normal 2 5 10 2 2 2" xfId="28968" xr:uid="{B4E3EE07-B52D-4661-9DBA-9275BB97BB97}"/>
    <cellStyle name="Normal 2 5 10 2 2 3" xfId="16152" xr:uid="{B477391C-EFBD-4641-B8D4-F2D1433F9CA5}"/>
    <cellStyle name="Normal 2 5 10 2 3" xfId="8663" xr:uid="{3E0C0DD0-B4FA-4317-AD2D-DBCD2E8830DF}"/>
    <cellStyle name="Normal 2 5 10 2 3 2" xfId="18985" xr:uid="{DDD600B4-3CB3-4031-9683-536A048145AF}"/>
    <cellStyle name="Normal 2 5 10 2 4" xfId="11438" xr:uid="{03A51585-B215-4763-9324-1D2ADB7DB629}"/>
    <cellStyle name="Normal 2 5 10 2 4 2" xfId="21818" xr:uid="{B0DD02E3-057E-40D8-AC78-2E9E7225869C}"/>
    <cellStyle name="Normal 2 5 10 2 5" xfId="24127" xr:uid="{C18804E9-14A3-4CCF-A34D-A9149805B604}"/>
    <cellStyle name="Normal 2 5 10 2 6" xfId="14068" xr:uid="{15BCF4FE-12EC-4EFE-8F6D-2534D37ADFDE}"/>
    <cellStyle name="Normal 2 5 10 3" xfId="4545" xr:uid="{8D771690-AF1D-4DBF-A136-1BD101C6C803}"/>
    <cellStyle name="Normal 2 5 10 3 2" xfId="9261" xr:uid="{C7CCD414-4B89-470C-AF2D-D0CBEDE443AF}"/>
    <cellStyle name="Normal 2 5 10 3 2 2" xfId="29254" xr:uid="{1B597686-C6AF-4476-AE53-60C69C72EEE9}"/>
    <cellStyle name="Normal 2 5 10 3 2 3" xfId="19585" xr:uid="{6104AF75-5E36-407B-B7EA-F360A16EFBC1}"/>
    <cellStyle name="Normal 2 5 10 3 3" xfId="12038" xr:uid="{40F5E899-834E-41AE-B71A-D03F0438CAAE}"/>
    <cellStyle name="Normal 2 5 10 3 3 2" xfId="22418" xr:uid="{3A73EC3B-411D-4F1C-969E-5C355B3B18FF}"/>
    <cellStyle name="Normal 2 5 10 3 4" xfId="24478" xr:uid="{61E0AF27-52B3-460E-BE3F-4C3245DE7B1F}"/>
    <cellStyle name="Normal 2 5 10 3 5" xfId="16752" xr:uid="{0B361037-F335-42AB-A405-32BD7AA89BC3}"/>
    <cellStyle name="Normal 2 5 10 4" xfId="5647" xr:uid="{6871B4CC-C9A5-42B9-8B4F-81DF9ADA8C00}"/>
    <cellStyle name="Normal 2 5 10 4 2" xfId="24368" xr:uid="{B757EDF2-CEB7-4325-809D-383C0B3D6458}"/>
    <cellStyle name="Normal 2 5 10 4 3" xfId="28265" xr:uid="{FAA1594A-781B-4C87-A15F-2CB8B576F971}"/>
    <cellStyle name="Normal 2 5 10 4 4" xfId="14750" xr:uid="{57EF10C8-ED25-4640-BCE2-C64F1AC76F7E}"/>
    <cellStyle name="Normal 2 5 10 5" xfId="7264" xr:uid="{E101B3B9-2EFE-4B1E-9EA3-AC009B3AF60A}"/>
    <cellStyle name="Normal 2 5 10 5 2" xfId="26855" xr:uid="{A7C415A7-4F48-4129-8B5A-383BC141507A}"/>
    <cellStyle name="Normal 2 5 10 5 3" xfId="17583" xr:uid="{972337C2-8C68-432C-966B-CDD9CAB21070}"/>
    <cellStyle name="Normal 2 5 10 6" xfId="10036" xr:uid="{0A540CC0-22F5-4A66-8774-7210B8FCF7E3}"/>
    <cellStyle name="Normal 2 5 10 6 2" xfId="20416" xr:uid="{71400201-860E-4410-891C-799794CE36DE}"/>
    <cellStyle name="Normal 2 5 10 7" xfId="24533" xr:uid="{052A43A8-E3B4-47A1-8ED4-3919FD0F54AA}"/>
    <cellStyle name="Normal 2 5 10 8" xfId="12976" xr:uid="{5672895F-5464-4F77-9E51-7DC8DE271B73}"/>
    <cellStyle name="Normal 2 5 11" xfId="1202" xr:uid="{00000000-0005-0000-0000-0000AD040000}"/>
    <cellStyle name="Normal 2 5 11 2" xfId="5648" xr:uid="{5F353131-963F-4938-ACE7-EB64660A2964}"/>
    <cellStyle name="Normal 2 5 11 2 2" xfId="25094" xr:uid="{117B6BAE-1EDD-4282-B1DD-F4A8F067287B}"/>
    <cellStyle name="Normal 2 5 11 2 3" xfId="27052" xr:uid="{17AE73A3-7492-4F3F-9EE9-4BD45C1F5FD5}"/>
    <cellStyle name="Normal 2 5 11 2 4" xfId="14751" xr:uid="{04146305-A75E-4CD3-B0DF-641F7988417F}"/>
    <cellStyle name="Normal 2 5 11 3" xfId="7265" xr:uid="{B2E1AFF5-A6A2-4A7C-8C5C-59BB8F6EB5F0}"/>
    <cellStyle name="Normal 2 5 11 3 2" xfId="27254" xr:uid="{AA337A4D-9D63-4CAC-8813-548ED4929569}"/>
    <cellStyle name="Normal 2 5 11 3 3" xfId="17584" xr:uid="{36BCC7AB-DBAB-405C-A622-12846762072F}"/>
    <cellStyle name="Normal 2 5 11 4" xfId="10037" xr:uid="{FA0D7F9F-27E7-4EAC-BB3D-DAE9C3D8269A}"/>
    <cellStyle name="Normal 2 5 11 4 2" xfId="20417" xr:uid="{350B24B2-3058-4F65-8DD1-0C727E202C97}"/>
    <cellStyle name="Normal 2 5 11 5" xfId="24531" xr:uid="{A73593C0-3182-4E7D-91B9-BE9B0F20D4BA}"/>
    <cellStyle name="Normal 2 5 11 6" xfId="13674" xr:uid="{B5C1C0E7-AA75-4A4C-85E2-8A6B23A55762}"/>
    <cellStyle name="Normal 2 5 12" xfId="3414" xr:uid="{00000000-0005-0000-0000-000068040000}"/>
    <cellStyle name="Normal 2 5 12 2" xfId="6114" xr:uid="{899F40AE-FEE0-458B-9FF8-04FC54D6407A}"/>
    <cellStyle name="Normal 2 5 12 2 2" xfId="26879" xr:uid="{8B9BA514-5103-4EF4-8CD1-3BCAD4B69AC4}"/>
    <cellStyle name="Normal 2 5 12 2 3" xfId="15422" xr:uid="{FC63254F-EB3E-41F6-8581-7546E3B107EC}"/>
    <cellStyle name="Normal 2 5 12 3" xfId="7934" xr:uid="{7F87296D-95D6-4706-B444-DFC23B56B2E0}"/>
    <cellStyle name="Normal 2 5 12 3 2" xfId="18255" xr:uid="{B92FF776-CEB6-42EE-A296-B63D12BD546D}"/>
    <cellStyle name="Normal 2 5 12 4" xfId="10708" xr:uid="{C1ADC4C2-0FA6-4B60-B317-5626E6D04405}"/>
    <cellStyle name="Normal 2 5 12 4 2" xfId="21088" xr:uid="{36591289-EF27-425A-9CDE-648CFB6E835E}"/>
    <cellStyle name="Normal 2 5 12 5" xfId="24065" xr:uid="{28D7AD54-50E9-4573-9748-3DBBAD50E9F0}"/>
    <cellStyle name="Normal 2 5 12 6" xfId="13137" xr:uid="{A82ADBD6-8A5E-4BEB-9AC7-7E3D198E402F}"/>
    <cellStyle name="Normal 2 5 13" xfId="3171" xr:uid="{00000000-0005-0000-0000-000064040000}"/>
    <cellStyle name="Normal 2 5 13 2" xfId="7664" xr:uid="{1BC54ADA-221D-405C-A6CD-A6B3C1AB885D}"/>
    <cellStyle name="Normal 2 5 13 2 2" xfId="26833" xr:uid="{62C01591-487C-4140-91EA-6CD23AC67996}"/>
    <cellStyle name="Normal 2 5 13 2 3" xfId="17984" xr:uid="{B3742153-6273-48EC-B3C7-B76DAB295521}"/>
    <cellStyle name="Normal 2 5 13 3" xfId="10437" xr:uid="{C3FD3313-04D5-4D8B-B324-388E8A83F976}"/>
    <cellStyle name="Normal 2 5 13 3 2" xfId="20817" xr:uid="{A0A883EE-2D7B-47D6-8D65-54AAAA3CCA0C}"/>
    <cellStyle name="Normal 2 5 13 4" xfId="23116" xr:uid="{ED69843D-0771-4443-8EA8-13D5214466A1}"/>
    <cellStyle name="Normal 2 5 13 5" xfId="15151" xr:uid="{D6705802-F05B-4405-90D2-808A15F39B8D}"/>
    <cellStyle name="Normal 2 5 14" xfId="4371" xr:uid="{CE671B60-96F0-4009-A527-197E5870DC3F}"/>
    <cellStyle name="Normal 2 5 14 2" xfId="9145" xr:uid="{3E438B50-14E3-4C0F-9B44-1F9B4D61F295}"/>
    <cellStyle name="Normal 2 5 14 2 2" xfId="19469" xr:uid="{C8205D9E-A039-41E7-A03D-C8844583FAE0}"/>
    <cellStyle name="Normal 2 5 14 3" xfId="11922" xr:uid="{6BBDBE77-8E8E-43A6-B20C-03B8C312C1BD}"/>
    <cellStyle name="Normal 2 5 14 3 2" xfId="22302" xr:uid="{07CFE05B-581B-4558-A9FF-E9236E2DBFA0}"/>
    <cellStyle name="Normal 2 5 14 4" xfId="28384" xr:uid="{D9862983-A7E0-4F2E-8ADE-DD54B8C92F37}"/>
    <cellStyle name="Normal 2 5 14 5" xfId="16636" xr:uid="{504848BB-328F-4961-8219-6BC5CAD2BCB6}"/>
    <cellStyle name="Normal 2 5 15" xfId="5646" xr:uid="{FE15868C-9FEC-4AD1-AB9F-692850817758}"/>
    <cellStyle name="Normal 2 5 15 2" xfId="14749" xr:uid="{C7A6AB9E-37AA-49BD-85E0-1428C0338C1A}"/>
    <cellStyle name="Normal 2 5 16" xfId="7263" xr:uid="{D06F120F-26E0-47FA-B67B-33AC7BD9E7C6}"/>
    <cellStyle name="Normal 2 5 16 2" xfId="17582" xr:uid="{E96EA49F-1F9D-435B-94AF-D245C1D59842}"/>
    <cellStyle name="Normal 2 5 17" xfId="10035" xr:uid="{414561B9-F8D9-4114-A58A-24B701B37203}"/>
    <cellStyle name="Normal 2 5 17 2" xfId="20415" xr:uid="{E436FA9C-70D7-49DC-851D-CFA25ACB81C5}"/>
    <cellStyle name="Normal 2 5 18" xfId="24717" xr:uid="{CEF098ED-7F96-4E6F-A98E-EECEA714FC5E}"/>
    <cellStyle name="Normal 2 5 19" xfId="12709" xr:uid="{5320D3F3-9A07-4BD7-B218-AC812BDB63F3}"/>
    <cellStyle name="Normal 2 5 2" xfId="527" xr:uid="{00000000-0005-0000-0000-0000AE040000}"/>
    <cellStyle name="Normal 2 5 2 10" xfId="5649" xr:uid="{460C65DA-6C09-4EA1-A00A-B28AFED54876}"/>
    <cellStyle name="Normal 2 5 2 10 2" xfId="14752" xr:uid="{D892905F-F290-45CA-A31D-D0E673C07AFA}"/>
    <cellStyle name="Normal 2 5 2 11" xfId="7266" xr:uid="{7821F6B2-824B-4BA5-BD69-97B6DB33AE33}"/>
    <cellStyle name="Normal 2 5 2 11 2" xfId="17585" xr:uid="{8BA00FBE-986F-4A2E-A677-0309B16CD236}"/>
    <cellStyle name="Normal 2 5 2 12" xfId="10038" xr:uid="{F41177F5-3035-4B26-B637-6EEA5C3BDB77}"/>
    <cellStyle name="Normal 2 5 2 12 2" xfId="20418" xr:uid="{E370F076-EEF6-4F1B-B75A-8E0A612D89BB}"/>
    <cellStyle name="Normal 2 5 2 13" xfId="25447" xr:uid="{1933D6C6-E62D-4672-A717-9B8822B85526}"/>
    <cellStyle name="Normal 2 5 2 14" xfId="12735" xr:uid="{5D383968-2EF1-40ED-8EF1-849BDF69A7B6}"/>
    <cellStyle name="Normal 2 5 2 2" xfId="528" xr:uid="{00000000-0005-0000-0000-0000AF040000}"/>
    <cellStyle name="Normal 2 5 2 2 10" xfId="7267" xr:uid="{9A1900CF-713A-4C0E-89EB-0563A884642B}"/>
    <cellStyle name="Normal 2 5 2 2 10 2" xfId="17586" xr:uid="{56F5884D-7769-4D24-9C37-D96AB5684778}"/>
    <cellStyle name="Normal 2 5 2 2 11" xfId="10039" xr:uid="{3DCA57BC-7853-4176-97C9-32D07F29043E}"/>
    <cellStyle name="Normal 2 5 2 2 11 2" xfId="20419" xr:uid="{07AB5589-DC9E-4A51-929C-26198AC4EB02}"/>
    <cellStyle name="Normal 2 5 2 2 12" xfId="23726" xr:uid="{85D0B630-68E7-426E-85F6-24F628A8F52A}"/>
    <cellStyle name="Normal 2 5 2 2 13" xfId="12795" xr:uid="{60BFD2FF-9B07-4A8B-9A13-B5DC4C55B9F2}"/>
    <cellStyle name="Normal 2 5 2 2 2" xfId="1205" xr:uid="{00000000-0005-0000-0000-0000B0040000}"/>
    <cellStyle name="Normal 2 5 2 2 2 10" xfId="13360" xr:uid="{CDA2C6ED-55B1-4F68-B888-1F777A6FE556}"/>
    <cellStyle name="Normal 2 5 2 2 2 2" xfId="1504" xr:uid="{00000000-0005-0000-0000-0000B1040000}"/>
    <cellStyle name="Normal 2 5 2 2 2 2 2" xfId="2030" xr:uid="{00000000-0005-0000-0000-0000B2040000}"/>
    <cellStyle name="Normal 2 5 2 2 2 2 2 2" xfId="6654" xr:uid="{C71C1E52-5ACA-4434-9612-4C03F2EE4953}"/>
    <cellStyle name="Normal 2 5 2 2 2 2 2 2 2" xfId="26962" xr:uid="{222B9A61-95A5-40DE-8505-7F055BC01213}"/>
    <cellStyle name="Normal 2 5 2 2 2 2 2 2 3" xfId="16155" xr:uid="{D63EF75D-D378-4A96-BA77-650CBE73F409}"/>
    <cellStyle name="Normal 2 5 2 2 2 2 2 3" xfId="8666" xr:uid="{5F822773-BB7F-442E-B823-87E3A06CEF27}"/>
    <cellStyle name="Normal 2 5 2 2 2 2 2 3 2" xfId="18988" xr:uid="{7E88D39D-9B7E-4E16-8B6F-C08E8A1580D1}"/>
    <cellStyle name="Normal 2 5 2 2 2 2 2 4" xfId="11441" xr:uid="{9ED25A52-9307-4171-8ADB-D0725862B5FB}"/>
    <cellStyle name="Normal 2 5 2 2 2 2 2 4 2" xfId="21821" xr:uid="{163226DF-BB54-4CD1-BB34-7955ACC3E1ED}"/>
    <cellStyle name="Normal 2 5 2 2 2 2 2 5" xfId="24782" xr:uid="{5D4FC0C9-F444-4DAF-A91D-458D7A6FF65D}"/>
    <cellStyle name="Normal 2 5 2 2 2 2 2 6" xfId="14071" xr:uid="{AFBC1F08-8E2C-4098-964E-8D68BCBCEE95}"/>
    <cellStyle name="Normal 2 5 2 2 2 2 3" xfId="4731" xr:uid="{51E9F224-E75C-41D0-8217-9ADAEE0B8BEB}"/>
    <cellStyle name="Normal 2 5 2 2 2 2 3 2" xfId="9439" xr:uid="{54E9E0CB-67B8-4E46-8B46-06308412245F}"/>
    <cellStyle name="Normal 2 5 2 2 2 2 3 2 2" xfId="29370" xr:uid="{3CB1EDBD-1F2E-440F-971E-06C222DDAF87}"/>
    <cellStyle name="Normal 2 5 2 2 2 2 3 2 3" xfId="19772" xr:uid="{2F8EE13C-62FD-4553-ACBB-FEEC96D6507D}"/>
    <cellStyle name="Normal 2 5 2 2 2 2 3 3" xfId="12225" xr:uid="{4A168C5C-FCA8-4FA3-93EF-408D29DD3A61}"/>
    <cellStyle name="Normal 2 5 2 2 2 2 3 3 2" xfId="22605" xr:uid="{A1B3DD12-4334-4F6C-92DD-F3A501ADFD70}"/>
    <cellStyle name="Normal 2 5 2 2 2 2 3 4" xfId="25125" xr:uid="{A78BE854-F8F5-429C-8651-8E79CA34C117}"/>
    <cellStyle name="Normal 2 5 2 2 2 2 3 5" xfId="16939" xr:uid="{03A81794-3D6B-4A72-851C-1D38A0BEA5B6}"/>
    <cellStyle name="Normal 2 5 2 2 2 2 4" xfId="6343" xr:uid="{D33DA040-873F-474C-B5AE-E2E2DC0FE20C}"/>
    <cellStyle name="Normal 2 5 2 2 2 2 4 2" xfId="26560" xr:uid="{FA630686-1FE8-4A42-BFBD-FB6DC6BC228B}"/>
    <cellStyle name="Normal 2 5 2 2 2 2 4 3" xfId="15727" xr:uid="{6BD2E334-9B5D-4D33-8B4B-008E433583E3}"/>
    <cellStyle name="Normal 2 5 2 2 2 2 5" xfId="8239" xr:uid="{C5DAB07E-B62C-441A-A86D-DD5EF2AD43E0}"/>
    <cellStyle name="Normal 2 5 2 2 2 2 5 2" xfId="18560" xr:uid="{0563CC91-DBC5-46F8-B0C1-571E4139FF5D}"/>
    <cellStyle name="Normal 2 5 2 2 2 2 6" xfId="11013" xr:uid="{FD3008BA-0173-482F-BFAE-4DEA14D00E71}"/>
    <cellStyle name="Normal 2 5 2 2 2 2 6 2" xfId="21393" xr:uid="{4AC095A5-4024-4A54-AD54-7245DCE8C838}"/>
    <cellStyle name="Normal 2 5 2 2 2 2 7" xfId="23330" xr:uid="{44226915-9B58-4B93-8A6A-1EE2B5D5DA15}"/>
    <cellStyle name="Normal 2 5 2 2 2 2 8" xfId="13494" xr:uid="{47E604EB-47E5-4622-91C0-9DC4839353B4}"/>
    <cellStyle name="Normal 2 5 2 2 2 3" xfId="2031" xr:uid="{00000000-0005-0000-0000-0000B3040000}"/>
    <cellStyle name="Normal 2 5 2 2 2 3 2" xfId="4904" xr:uid="{AE9791E8-8D61-442D-8AF6-642490373968}"/>
    <cellStyle name="Normal 2 5 2 2 2 3 2 2" xfId="9578" xr:uid="{59918449-7783-4D4D-AD29-3B2B2DA1FBE6}"/>
    <cellStyle name="Normal 2 5 2 2 2 3 2 2 2" xfId="19945" xr:uid="{5D126FFA-4011-4939-9F1E-1B5D9817EDAF}"/>
    <cellStyle name="Normal 2 5 2 2 2 3 2 3" xfId="12398" xr:uid="{A696DB68-792B-4CC9-B654-F1B21AF56247}"/>
    <cellStyle name="Normal 2 5 2 2 2 3 2 3 2" xfId="22778" xr:uid="{72DEE19D-0A92-4789-9B8D-1578D0EBA1BB}"/>
    <cellStyle name="Normal 2 5 2 2 2 3 2 4" xfId="26266" xr:uid="{B8B5B76C-9A8F-4857-A713-0078C4490FA7}"/>
    <cellStyle name="Normal 2 5 2 2 2 3 2 5" xfId="17112" xr:uid="{97CA555A-A20E-46C4-8261-E1FC1C8F7704}"/>
    <cellStyle name="Normal 2 5 2 2 2 3 3" xfId="6655" xr:uid="{C328D37E-EF57-4FD7-8DA1-4FEBBB2CF772}"/>
    <cellStyle name="Normal 2 5 2 2 2 3 3 2" xfId="16156" xr:uid="{651A76F6-0640-4BF7-8379-68987002B8B3}"/>
    <cellStyle name="Normal 2 5 2 2 2 3 4" xfId="8667" xr:uid="{F9BAE9DB-A624-496C-817E-B09D83CD03AE}"/>
    <cellStyle name="Normal 2 5 2 2 2 3 4 2" xfId="18989" xr:uid="{9DCE6688-7DE0-41F9-B118-995B1D6AC277}"/>
    <cellStyle name="Normal 2 5 2 2 2 3 5" xfId="11442" xr:uid="{58D0CE65-5D5F-4018-8B61-8DAC31867A8C}"/>
    <cellStyle name="Normal 2 5 2 2 2 3 5 2" xfId="21822" xr:uid="{34673391-CA20-4AA8-8F61-FCCD7797C19A}"/>
    <cellStyle name="Normal 2 5 2 2 2 3 6" xfId="23669" xr:uid="{50FD590B-EBEB-4CB0-9F8E-5C61071A616C}"/>
    <cellStyle name="Normal 2 5 2 2 2 3 7" xfId="14072" xr:uid="{23A271D3-FA99-4F95-BEF5-566019A5D6BC}"/>
    <cellStyle name="Normal 2 5 2 2 2 4" xfId="2029" xr:uid="{00000000-0005-0000-0000-0000B4040000}"/>
    <cellStyle name="Normal 2 5 2 2 2 4 2" xfId="6653" xr:uid="{DD587A33-F5C0-4368-BD82-CB967E33ED9E}"/>
    <cellStyle name="Normal 2 5 2 2 2 4 2 2" xfId="27432" xr:uid="{48AC1C71-92D0-409B-9751-90E1F2DE1F51}"/>
    <cellStyle name="Normal 2 5 2 2 2 4 2 3" xfId="16154" xr:uid="{3DE54BC7-4AF1-4B16-883C-0E67BE798D48}"/>
    <cellStyle name="Normal 2 5 2 2 2 4 3" xfId="8665" xr:uid="{527A6D7D-CFB1-4F90-9640-4FC4BA155E62}"/>
    <cellStyle name="Normal 2 5 2 2 2 4 3 2" xfId="18987" xr:uid="{CDC586DC-7E3D-4BC1-8C65-993AC781DFF0}"/>
    <cellStyle name="Normal 2 5 2 2 2 4 4" xfId="11440" xr:uid="{F225FF8D-7BAB-42AD-9719-3701BBD2A400}"/>
    <cellStyle name="Normal 2 5 2 2 2 4 4 2" xfId="21820" xr:uid="{46F5E4EE-6E99-47CF-8D9B-878FEE39EBCD}"/>
    <cellStyle name="Normal 2 5 2 2 2 4 5" xfId="22953" xr:uid="{60A7FF40-ECE4-4CF5-BA0B-E9723AEF06E0}"/>
    <cellStyle name="Normal 2 5 2 2 2 4 6" xfId="14070" xr:uid="{2E517C56-3CB7-4FE6-9049-2F82E18CE778}"/>
    <cellStyle name="Normal 2 5 2 2 2 5" xfId="4670" xr:uid="{D06CD7E4-94C2-4DC1-B997-01434FA12CB3}"/>
    <cellStyle name="Normal 2 5 2 2 2 5 2" xfId="9386" xr:uid="{910FDA40-DD9C-4C14-ADD8-A05B5D8B31D5}"/>
    <cellStyle name="Normal 2 5 2 2 2 5 2 2" xfId="29337" xr:uid="{BCF0C6E2-490B-42DB-A914-766953F9A37B}"/>
    <cellStyle name="Normal 2 5 2 2 2 5 2 3" xfId="19711" xr:uid="{45B28F1B-0EE1-4B8B-ADAC-74BDB79F935B}"/>
    <cellStyle name="Normal 2 5 2 2 2 5 3" xfId="12164" xr:uid="{EF8979E1-B090-48B9-A7FE-CC1CDC40EBDD}"/>
    <cellStyle name="Normal 2 5 2 2 2 5 3 2" xfId="22544" xr:uid="{59174378-64E0-4722-B45F-B6C4755F8FA7}"/>
    <cellStyle name="Normal 2 5 2 2 2 5 4" xfId="24276" xr:uid="{C3AD8629-71BD-4625-8F69-14238AD765FA}"/>
    <cellStyle name="Normal 2 5 2 2 2 5 5" xfId="16878" xr:uid="{486073E0-7A7B-43BE-8F0F-EF70448FAF18}"/>
    <cellStyle name="Normal 2 5 2 2 2 6" xfId="5651" xr:uid="{0C6605D7-1140-4A02-9DDF-D0E737543B12}"/>
    <cellStyle name="Normal 2 5 2 2 2 6 2" xfId="28785" xr:uid="{8A455345-C28D-45DE-A85C-BF3E4201FB7C}"/>
    <cellStyle name="Normal 2 5 2 2 2 6 3" xfId="14754" xr:uid="{B5A3CB24-82D2-434B-85FB-6CF1E412DBA5}"/>
    <cellStyle name="Normal 2 5 2 2 2 7" xfId="7268" xr:uid="{5A373700-9759-4794-A8A1-68A32B3E4730}"/>
    <cellStyle name="Normal 2 5 2 2 2 7 2" xfId="17587" xr:uid="{BA48419F-CD97-4029-BFDA-636733AB611D}"/>
    <cellStyle name="Normal 2 5 2 2 2 8" xfId="10040" xr:uid="{1BB4964E-E9EC-438E-8137-DCE42EECE0AF}"/>
    <cellStyle name="Normal 2 5 2 2 2 8 2" xfId="20420" xr:uid="{DB281FFF-1BF8-45C6-AE8F-615C9D7D3213}"/>
    <cellStyle name="Normal 2 5 2 2 2 9" xfId="24465" xr:uid="{B2A3C662-A33A-41E8-8AAA-CD94FD2E87AA}"/>
    <cellStyle name="Normal 2 5 2 2 3" xfId="1503" xr:uid="{00000000-0005-0000-0000-0000B5040000}"/>
    <cellStyle name="Normal 2 5 2 2 3 2" xfId="2032" xr:uid="{00000000-0005-0000-0000-0000B6040000}"/>
    <cellStyle name="Normal 2 5 2 2 3 2 2" xfId="6656" xr:uid="{25B77085-FBC9-41BF-8CA9-17019B367E57}"/>
    <cellStyle name="Normal 2 5 2 2 3 2 2 2" xfId="27846" xr:uid="{83FDB142-D410-4831-9088-59A6485B5D45}"/>
    <cellStyle name="Normal 2 5 2 2 3 2 2 3" xfId="16157" xr:uid="{8599399E-8AA6-420A-A83C-76A0AEBB52C4}"/>
    <cellStyle name="Normal 2 5 2 2 3 2 3" xfId="8668" xr:uid="{1123A5DE-F9D0-4C56-B197-027F7FFB3454}"/>
    <cellStyle name="Normal 2 5 2 2 3 2 3 2" xfId="18990" xr:uid="{BBFDD4CD-8DFC-4FAA-A721-D1E7F3B5B992}"/>
    <cellStyle name="Normal 2 5 2 2 3 2 4" xfId="11443" xr:uid="{2EEE38C4-198C-491A-B5A2-7288DB51FBD3}"/>
    <cellStyle name="Normal 2 5 2 2 3 2 4 2" xfId="21823" xr:uid="{E804E0E7-25FA-481E-9B12-C613994B1860}"/>
    <cellStyle name="Normal 2 5 2 2 3 2 5" xfId="24899" xr:uid="{9AA1721D-A160-4AE3-A11D-B2A1434278BE}"/>
    <cellStyle name="Normal 2 5 2 2 3 2 6" xfId="14073" xr:uid="{E67BA568-C1A0-48A0-AD96-6B687590B2E4}"/>
    <cellStyle name="Normal 2 5 2 2 3 3" xfId="4730" xr:uid="{D2A7BF09-A2A1-4888-B59C-1BF503F01A5B}"/>
    <cellStyle name="Normal 2 5 2 2 3 3 2" xfId="9438" xr:uid="{78727AE8-C6A4-443A-9BDA-0BFCD149A45F}"/>
    <cellStyle name="Normal 2 5 2 2 3 3 2 2" xfId="29369" xr:uid="{BD591101-BF43-4C20-ABBD-5E7E334B3153}"/>
    <cellStyle name="Normal 2 5 2 2 3 3 2 3" xfId="19771" xr:uid="{C64C0A26-243F-4662-A598-ED126D39B142}"/>
    <cellStyle name="Normal 2 5 2 2 3 3 3" xfId="12224" xr:uid="{08B15257-B03E-4166-87E7-3C6D989845BC}"/>
    <cellStyle name="Normal 2 5 2 2 3 3 3 2" xfId="22604" xr:uid="{98DDFBA8-80BB-45B5-B9EA-A4CAF185255A}"/>
    <cellStyle name="Normal 2 5 2 2 3 3 4" xfId="25006" xr:uid="{AB193891-D7E6-4985-98AE-D47E7A41CB35}"/>
    <cellStyle name="Normal 2 5 2 2 3 3 5" xfId="16938" xr:uid="{3001BA3B-F2AC-49DB-99F9-DBC6EA574AB6}"/>
    <cellStyle name="Normal 2 5 2 2 3 4" xfId="6342" xr:uid="{64612D2A-A968-442B-B9CE-1D16CE39A1BA}"/>
    <cellStyle name="Normal 2 5 2 2 3 4 2" xfId="26229" xr:uid="{57DEF959-B9E5-450F-8072-69C031FFE560}"/>
    <cellStyle name="Normal 2 5 2 2 3 4 3" xfId="15726" xr:uid="{58B308B9-195B-4549-B119-15D12C5B4892}"/>
    <cellStyle name="Normal 2 5 2 2 3 5" xfId="8238" xr:uid="{459B21C1-4DDF-4BD4-960F-C30DA73DF04F}"/>
    <cellStyle name="Normal 2 5 2 2 3 5 2" xfId="18559" xr:uid="{B03A5E5D-C947-44C1-8B59-8C6CE4437A80}"/>
    <cellStyle name="Normal 2 5 2 2 3 6" xfId="11012" xr:uid="{2CA1CA9E-0DDD-42D8-AD2F-FA7E7AAC3A38}"/>
    <cellStyle name="Normal 2 5 2 2 3 6 2" xfId="21392" xr:uid="{F9CA2971-F555-40B9-AC2B-0787E379F706}"/>
    <cellStyle name="Normal 2 5 2 2 3 7" xfId="23735" xr:uid="{CE3B6535-E08C-4227-9529-FDE0240DBB28}"/>
    <cellStyle name="Normal 2 5 2 2 3 8" xfId="13493" xr:uid="{1CDDF370-040F-4D48-AE0B-BB4676AEFA62}"/>
    <cellStyle name="Normal 2 5 2 2 4" xfId="2033" xr:uid="{00000000-0005-0000-0000-0000B7040000}"/>
    <cellStyle name="Normal 2 5 2 2 4 2" xfId="4905" xr:uid="{C9C6ECC9-4247-4D2C-97BB-4C14F08CD4EE}"/>
    <cellStyle name="Normal 2 5 2 2 4 2 2" xfId="9579" xr:uid="{679DA5AF-EA3F-45AB-BB13-B64638376B76}"/>
    <cellStyle name="Normal 2 5 2 2 4 2 2 2" xfId="19946" xr:uid="{25F8CE4E-F8F2-4DED-BAE8-4C3763428E17}"/>
    <cellStyle name="Normal 2 5 2 2 4 2 3" xfId="12399" xr:uid="{CDAE1D2F-B6DB-4C22-94B7-AF8559D6B640}"/>
    <cellStyle name="Normal 2 5 2 2 4 2 3 2" xfId="22779" xr:uid="{1AFA7319-DA2A-421D-9162-53C781B9D027}"/>
    <cellStyle name="Normal 2 5 2 2 4 2 4" xfId="28552" xr:uid="{1E89D269-7957-44E0-A9F4-5782DB22635B}"/>
    <cellStyle name="Normal 2 5 2 2 4 2 5" xfId="17113" xr:uid="{7358AF96-3F92-450E-B9CF-ADD7100925D1}"/>
    <cellStyle name="Normal 2 5 2 2 4 3" xfId="6657" xr:uid="{E221877C-C799-486A-A203-CACEA1A13A82}"/>
    <cellStyle name="Normal 2 5 2 2 4 3 2" xfId="16158" xr:uid="{B2ACFB43-D0A3-4745-84DB-10AEF240CA08}"/>
    <cellStyle name="Normal 2 5 2 2 4 4" xfId="8669" xr:uid="{300717F5-A963-47AF-A288-B23E078214C2}"/>
    <cellStyle name="Normal 2 5 2 2 4 4 2" xfId="18991" xr:uid="{7323C907-19FF-47A1-AF61-5C49AAD5F24F}"/>
    <cellStyle name="Normal 2 5 2 2 4 5" xfId="11444" xr:uid="{AE742BCC-D8AF-465F-846E-9B4F624B8F2A}"/>
    <cellStyle name="Normal 2 5 2 2 4 5 2" xfId="21824" xr:uid="{CEC2A883-3318-43B2-A151-D569F5F6F781}"/>
    <cellStyle name="Normal 2 5 2 2 4 6" xfId="24100" xr:uid="{7E011E26-265F-4903-A5E5-E2AACD8E9AEE}"/>
    <cellStyle name="Normal 2 5 2 2 4 7" xfId="14074" xr:uid="{F688EBA1-DAE1-48EA-8EFC-CCB0D3771AEB}"/>
    <cellStyle name="Normal 2 5 2 2 5" xfId="2028" xr:uid="{00000000-0005-0000-0000-0000B8040000}"/>
    <cellStyle name="Normal 2 5 2 2 5 2" xfId="6652" xr:uid="{DE938ED4-29A4-4ADA-8E63-5403B7815D93}"/>
    <cellStyle name="Normal 2 5 2 2 5 2 2" xfId="27979" xr:uid="{3F6A0DB1-045E-413F-BB84-38DBD0B53F67}"/>
    <cellStyle name="Normal 2 5 2 2 5 2 3" xfId="16153" xr:uid="{47EB0AF3-1971-412B-8A10-1A278D72DDE8}"/>
    <cellStyle name="Normal 2 5 2 2 5 3" xfId="8664" xr:uid="{3DDD33AA-6EB1-4945-AAD3-17C632260F43}"/>
    <cellStyle name="Normal 2 5 2 2 5 3 2" xfId="18986" xr:uid="{9DDC53DB-87C0-4609-A70C-84B84A7F3F1A}"/>
    <cellStyle name="Normal 2 5 2 2 5 4" xfId="11439" xr:uid="{C09EA662-94A2-4A22-BA57-DDE622B97840}"/>
    <cellStyle name="Normal 2 5 2 2 5 4 2" xfId="21819" xr:uid="{97A788B7-B080-4C01-8459-2F60D77E7F87}"/>
    <cellStyle name="Normal 2 5 2 2 5 5" xfId="24670" xr:uid="{19866D8F-E330-47BB-B7EB-C5D2DF524EB7}"/>
    <cellStyle name="Normal 2 5 2 2 5 6" xfId="14069" xr:uid="{E7EF6C68-639F-4E40-96C6-39354E4BED13}"/>
    <cellStyle name="Normal 2 5 2 2 6" xfId="3532" xr:uid="{00000000-0005-0000-0000-000074040000}"/>
    <cellStyle name="Normal 2 5 2 2 6 2" xfId="6208" xr:uid="{69410C50-0D1A-4C35-A789-F43C629EA882}"/>
    <cellStyle name="Normal 2 5 2 2 6 2 2" xfId="26816" xr:uid="{383CFB13-8D81-4FA8-8396-E2A8E1AF0146}"/>
    <cellStyle name="Normal 2 5 2 2 6 2 3" xfId="15541" xr:uid="{DBA1EA04-57EE-4256-AE49-5C122E18F284}"/>
    <cellStyle name="Normal 2 5 2 2 6 3" xfId="8053" xr:uid="{85D58DCE-ECDF-498E-90C0-4D3B66895BD2}"/>
    <cellStyle name="Normal 2 5 2 2 6 3 2" xfId="18374" xr:uid="{DAE9D09D-35E5-4789-A2B9-51939F2DF61E}"/>
    <cellStyle name="Normal 2 5 2 2 6 4" xfId="10827" xr:uid="{AFB21025-74CF-41F5-A477-DD2633035491}"/>
    <cellStyle name="Normal 2 5 2 2 6 4 2" xfId="21207" xr:uid="{07DC69FB-FD85-4E0D-BBAA-5B392F6759A3}"/>
    <cellStyle name="Normal 2 5 2 2 6 5" xfId="25301" xr:uid="{008147D4-BF6A-4C6C-905F-F2A6E09E035A}"/>
    <cellStyle name="Normal 2 5 2 2 6 6" xfId="13257" xr:uid="{DB9F68C7-3FB2-4880-9F5A-902D614A75DD}"/>
    <cellStyle name="Normal 2 5 2 2 7" xfId="3247" xr:uid="{00000000-0005-0000-0000-00006A040000}"/>
    <cellStyle name="Normal 2 5 2 2 7 2" xfId="7750" xr:uid="{D10DBA18-237C-4E20-9E3C-3457FE4A4941}"/>
    <cellStyle name="Normal 2 5 2 2 7 2 2" xfId="18070" xr:uid="{0044FEFE-B81A-48D3-8C74-CA5BB5DC2EF0}"/>
    <cellStyle name="Normal 2 5 2 2 7 3" xfId="10523" xr:uid="{BF378ED1-EB06-433E-A4B2-EEB1336299AA}"/>
    <cellStyle name="Normal 2 5 2 2 7 3 2" xfId="20903" xr:uid="{1819863C-514D-47FB-B10A-A6C2C4692E6B}"/>
    <cellStyle name="Normal 2 5 2 2 7 4" xfId="24860" xr:uid="{F802EEF0-9DAB-4348-81F9-C8C218C621C5}"/>
    <cellStyle name="Normal 2 5 2 2 7 5" xfId="15237" xr:uid="{0D84011C-6608-4341-9E61-CC791812B43B}"/>
    <cellStyle name="Normal 2 5 2 2 8" xfId="4231" xr:uid="{60366719-E72E-4DDC-9CE3-47BF527E8EB1}"/>
    <cellStyle name="Normal 2 5 2 2 8 2" xfId="9006" xr:uid="{B5498966-9189-43EC-A919-94D531D38928}"/>
    <cellStyle name="Normal 2 5 2 2 8 2 2" xfId="19330" xr:uid="{D8B474F0-1E34-48E6-9A7B-BE24B87506D7}"/>
    <cellStyle name="Normal 2 5 2 2 8 3" xfId="11783" xr:uid="{86395149-40D8-4DE4-ADFD-AD5327FB6D96}"/>
    <cellStyle name="Normal 2 5 2 2 8 3 2" xfId="22163" xr:uid="{5D190B80-71B9-4000-896D-87E982D6C4FA}"/>
    <cellStyle name="Normal 2 5 2 2 8 4" xfId="16497" xr:uid="{627A0B04-012A-4164-B113-EB941CD23476}"/>
    <cellStyle name="Normal 2 5 2 2 9" xfId="5650" xr:uid="{A3618874-EFAE-4441-A403-26FA91210FBD}"/>
    <cellStyle name="Normal 2 5 2 2 9 2" xfId="14753" xr:uid="{AECB6DA6-EB43-4097-9A64-CA1775B94C52}"/>
    <cellStyle name="Normal 2 5 2 3" xfId="1204" xr:uid="{00000000-0005-0000-0000-0000B9040000}"/>
    <cellStyle name="Normal 2 5 2 3 10" xfId="10041" xr:uid="{BE883F65-0B8C-4167-BE77-C274A46D6FFC}"/>
    <cellStyle name="Normal 2 5 2 3 10 2" xfId="20421" xr:uid="{40664EC4-5B21-460E-803D-6709047439D3}"/>
    <cellStyle name="Normal 2 5 2 3 11" xfId="24825" xr:uid="{04D6C958-7D17-4307-BA49-B2EAA3327249}"/>
    <cellStyle name="Normal 2 5 2 3 12" xfId="12882" xr:uid="{C2AD6052-1BD0-4978-98C8-D938613B679C}"/>
    <cellStyle name="Normal 2 5 2 3 2" xfId="1505" xr:uid="{00000000-0005-0000-0000-0000BA040000}"/>
    <cellStyle name="Normal 2 5 2 3 2 2" xfId="2035" xr:uid="{00000000-0005-0000-0000-0000BB040000}"/>
    <cellStyle name="Normal 2 5 2 3 2 2 2" xfId="6659" xr:uid="{2A8EB1E3-926A-4BAB-8222-2FBD01BDE478}"/>
    <cellStyle name="Normal 2 5 2 3 2 2 2 2" xfId="26459" xr:uid="{724471EF-7552-46F0-844B-F23315A323BA}"/>
    <cellStyle name="Normal 2 5 2 3 2 2 2 3" xfId="16160" xr:uid="{37F46F37-86D7-4DE2-8118-BA0E47CBF70A}"/>
    <cellStyle name="Normal 2 5 2 3 2 2 3" xfId="8671" xr:uid="{44F4756A-0D05-422B-A6A0-227FBBEBAF59}"/>
    <cellStyle name="Normal 2 5 2 3 2 2 3 2" xfId="18993" xr:uid="{CB8927F8-B6FC-4231-9AA7-619271F2A1DD}"/>
    <cellStyle name="Normal 2 5 2 3 2 2 4" xfId="11446" xr:uid="{7921FFD8-E660-443E-A49F-78CDF79A200C}"/>
    <cellStyle name="Normal 2 5 2 3 2 2 4 2" xfId="21826" xr:uid="{8387CBEC-DD45-40D3-BE3E-DBA7AB0B8A3D}"/>
    <cellStyle name="Normal 2 5 2 3 2 2 5" xfId="24973" xr:uid="{E8F0791E-C347-4F35-9DB3-FCEAB64292EB}"/>
    <cellStyle name="Normal 2 5 2 3 2 2 6" xfId="14076" xr:uid="{2C5B0520-0C4D-40F1-A689-ACFC88DB1465}"/>
    <cellStyle name="Normal 2 5 2 3 2 3" xfId="4732" xr:uid="{4E9CDDFC-334B-4828-8731-DE5178DE25D2}"/>
    <cellStyle name="Normal 2 5 2 3 2 3 2" xfId="9440" xr:uid="{FCF55ED1-46CB-4093-BBE7-FBEBEE0B59CF}"/>
    <cellStyle name="Normal 2 5 2 3 2 3 2 2" xfId="29371" xr:uid="{82940618-43B3-413F-8143-7982244844A1}"/>
    <cellStyle name="Normal 2 5 2 3 2 3 2 3" xfId="19773" xr:uid="{9F0F330F-32E5-4745-A956-7CD0C7A3752E}"/>
    <cellStyle name="Normal 2 5 2 3 2 3 3" xfId="12226" xr:uid="{7E343427-FAEF-4E06-88AE-182342F1D111}"/>
    <cellStyle name="Normal 2 5 2 3 2 3 3 2" xfId="22606" xr:uid="{A599A23A-6B5B-4A1A-ADB1-2321E1914B4B}"/>
    <cellStyle name="Normal 2 5 2 3 2 3 4" xfId="23632" xr:uid="{F77FA300-90E2-4EA9-8FBE-771E10DDE46E}"/>
    <cellStyle name="Normal 2 5 2 3 2 3 5" xfId="16940" xr:uid="{AC683D68-925C-4C25-BE9B-87E8FC6AB224}"/>
    <cellStyle name="Normal 2 5 2 3 2 4" xfId="6344" xr:uid="{4E9D48D4-38E2-435F-8235-B4FF16D018BD}"/>
    <cellStyle name="Normal 2 5 2 3 2 4 2" xfId="26374" xr:uid="{B2C93EEE-EAC5-418E-8A35-DAF45FA80843}"/>
    <cellStyle name="Normal 2 5 2 3 2 4 3" xfId="15728" xr:uid="{EE99BBDB-2B10-4915-A570-12A11D0A3506}"/>
    <cellStyle name="Normal 2 5 2 3 2 5" xfId="8240" xr:uid="{6E223925-2FFE-429F-B646-A651E85966A6}"/>
    <cellStyle name="Normal 2 5 2 3 2 5 2" xfId="18561" xr:uid="{53A711B1-D016-4D88-AF31-CE974D88A478}"/>
    <cellStyle name="Normal 2 5 2 3 2 6" xfId="11014" xr:uid="{050833F4-4C5D-4E59-8EA7-E83E980283AB}"/>
    <cellStyle name="Normal 2 5 2 3 2 6 2" xfId="21394" xr:uid="{579FC159-682E-49A9-9E73-955BFEF74CCB}"/>
    <cellStyle name="Normal 2 5 2 3 2 7" xfId="25081" xr:uid="{C6C2DDEE-9BD7-4143-8BCF-951C56C6005B}"/>
    <cellStyle name="Normal 2 5 2 3 2 8" xfId="13495" xr:uid="{1D9E5DFD-1139-445E-97DA-A33DA4B8D388}"/>
    <cellStyle name="Normal 2 5 2 3 3" xfId="2036" xr:uid="{00000000-0005-0000-0000-0000BC040000}"/>
    <cellStyle name="Normal 2 5 2 3 3 2" xfId="4906" xr:uid="{104DF0B3-F335-43E8-9D56-906FAD53B432}"/>
    <cellStyle name="Normal 2 5 2 3 3 2 2" xfId="9580" xr:uid="{745F6F24-E2E1-4A79-8D1D-54AB3FA9EBA9}"/>
    <cellStyle name="Normal 2 5 2 3 3 2 2 2" xfId="29489" xr:uid="{C952CC0D-75D0-4C93-8069-D0673B60CE89}"/>
    <cellStyle name="Normal 2 5 2 3 3 2 2 3" xfId="19947" xr:uid="{55114E47-66F5-43D5-8484-C213163247E7}"/>
    <cellStyle name="Normal 2 5 2 3 3 2 3" xfId="12400" xr:uid="{E01F29F7-39B6-4051-BD31-1535A1B4BD56}"/>
    <cellStyle name="Normal 2 5 2 3 3 2 3 2" xfId="22780" xr:uid="{C044E860-1E42-45E9-A5B5-D70BAAAC3E67}"/>
    <cellStyle name="Normal 2 5 2 3 3 2 4" xfId="24983" xr:uid="{B6BDB23A-9166-4AC6-854D-7AD45FE1918F}"/>
    <cellStyle name="Normal 2 5 2 3 3 2 5" xfId="17114" xr:uid="{E27183C5-D849-4A00-AFE2-B2040663EB63}"/>
    <cellStyle name="Normal 2 5 2 3 3 3" xfId="6660" xr:uid="{7FC93547-4FF2-4777-8309-75F8C8758DE6}"/>
    <cellStyle name="Normal 2 5 2 3 3 3 2" xfId="28918" xr:uid="{0BAB8681-85BF-43C4-A8B9-B032D6AC42B0}"/>
    <cellStyle name="Normal 2 5 2 3 3 3 3" xfId="16161" xr:uid="{BF74E7BD-E252-4EE1-8F68-0E9C8F999DDC}"/>
    <cellStyle name="Normal 2 5 2 3 3 4" xfId="8672" xr:uid="{6FA3BE4E-27B0-457F-B658-F0B6DF24FADC}"/>
    <cellStyle name="Normal 2 5 2 3 3 4 2" xfId="18994" xr:uid="{0943AE0D-2368-473A-8521-53BF489CB25A}"/>
    <cellStyle name="Normal 2 5 2 3 3 5" xfId="11447" xr:uid="{A91FEA61-F335-431D-99CF-2047F6B1ED14}"/>
    <cellStyle name="Normal 2 5 2 3 3 5 2" xfId="21827" xr:uid="{71394A97-5BDF-4EE1-B4BC-233E5ED0A96A}"/>
    <cellStyle name="Normal 2 5 2 3 3 6" xfId="25207" xr:uid="{A34697DE-67C1-420C-B6C5-5FC6A922C90D}"/>
    <cellStyle name="Normal 2 5 2 3 3 7" xfId="14077" xr:uid="{9FC3ACF1-4C52-4A56-B1F5-178336F993D3}"/>
    <cellStyle name="Normal 2 5 2 3 4" xfId="2034" xr:uid="{00000000-0005-0000-0000-0000BD040000}"/>
    <cellStyle name="Normal 2 5 2 3 4 2" xfId="6658" xr:uid="{F98B1BB1-2F0A-4638-8208-563AD5A34009}"/>
    <cellStyle name="Normal 2 5 2 3 4 2 2" xfId="27543" xr:uid="{1890EF26-F3D8-4D36-85D9-71C592FCBF99}"/>
    <cellStyle name="Normal 2 5 2 3 4 2 3" xfId="16159" xr:uid="{3239BA7F-BB3C-4668-973F-2BD25DF042A6}"/>
    <cellStyle name="Normal 2 5 2 3 4 3" xfId="8670" xr:uid="{D2BE2566-9415-4156-A45F-07391688CB57}"/>
    <cellStyle name="Normal 2 5 2 3 4 3 2" xfId="18992" xr:uid="{B6A14D2B-241A-4771-AFCE-8360827D5329}"/>
    <cellStyle name="Normal 2 5 2 3 4 4" xfId="11445" xr:uid="{51ABA38D-7E80-497E-B5ED-BB78EA7DE0C5}"/>
    <cellStyle name="Normal 2 5 2 3 4 4 2" xfId="21825" xr:uid="{349421AD-89C4-4DBF-8F4C-DF88288B04AF}"/>
    <cellStyle name="Normal 2 5 2 3 4 5" xfId="23887" xr:uid="{65F2E850-C4B5-4B96-B783-8045D4A8B50A}"/>
    <cellStyle name="Normal 2 5 2 3 4 6" xfId="14075" xr:uid="{6FC2E1BA-9E86-4FA6-AFF5-F7F4118407FA}"/>
    <cellStyle name="Normal 2 5 2 3 5" xfId="3569" xr:uid="{00000000-0005-0000-0000-00007A040000}"/>
    <cellStyle name="Normal 2 5 2 3 5 2" xfId="6246" xr:uid="{2EABFEFD-AE80-447B-A5F0-643A058CC66A}"/>
    <cellStyle name="Normal 2 5 2 3 5 2 2" xfId="26166" xr:uid="{0B5B4542-7F9A-42B1-8B1B-FDB9775B8031}"/>
    <cellStyle name="Normal 2 5 2 3 5 2 3" xfId="15584" xr:uid="{D9565109-7CEC-4E8A-BC96-D6BCDB5399C6}"/>
    <cellStyle name="Normal 2 5 2 3 5 3" xfId="8096" xr:uid="{FC6C4E37-8FB2-447E-B0E9-4F0E75A901D8}"/>
    <cellStyle name="Normal 2 5 2 3 5 3 2" xfId="18417" xr:uid="{72358D63-ED3A-4DE8-BCA4-116F0AC651F0}"/>
    <cellStyle name="Normal 2 5 2 3 5 4" xfId="10870" xr:uid="{E9B0A00B-5468-4BB2-B7F4-95FD6E3D0514}"/>
    <cellStyle name="Normal 2 5 2 3 5 4 2" xfId="21250" xr:uid="{F88DB409-5362-474A-8FA8-47C9EDAC8863}"/>
    <cellStyle name="Normal 2 5 2 3 5 5" xfId="23603" xr:uid="{9127ECAE-E240-46EF-96D4-B91D3CA96F15}"/>
    <cellStyle name="Normal 2 5 2 3 5 6" xfId="13300" xr:uid="{EB0DD50F-7EFB-40F1-8411-211E720FA39F}"/>
    <cellStyle name="Normal 2 5 2 3 6" xfId="3316" xr:uid="{00000000-0005-0000-0000-000075040000}"/>
    <cellStyle name="Normal 2 5 2 3 6 2" xfId="7834" xr:uid="{B2220D47-9A51-447E-A41F-107826D75039}"/>
    <cellStyle name="Normal 2 5 2 3 6 2 2" xfId="18155" xr:uid="{6BEC4647-CD70-4114-AA9B-8A1ED52DD047}"/>
    <cellStyle name="Normal 2 5 2 3 6 3" xfId="10608" xr:uid="{1A42D79A-8B27-4454-B4E4-AA3B7BDEC3AE}"/>
    <cellStyle name="Normal 2 5 2 3 6 3 2" xfId="20988" xr:uid="{AAFEFFF7-45D0-48C8-8050-B24E042EB449}"/>
    <cellStyle name="Normal 2 5 2 3 6 4" xfId="23544" xr:uid="{914E2A7C-2E83-4C6D-9F9D-6B44FC2BBB74}"/>
    <cellStyle name="Normal 2 5 2 3 6 5" xfId="15322" xr:uid="{2119CDDB-A36F-4C34-AFD1-BD0735A5E6CA}"/>
    <cellStyle name="Normal 2 5 2 3 7" xfId="4278" xr:uid="{65B1C2A3-5255-4BEA-BA54-93E1782E017A}"/>
    <cellStyle name="Normal 2 5 2 3 7 2" xfId="9052" xr:uid="{8BB0B13F-746E-4BAC-9320-A5493980024F}"/>
    <cellStyle name="Normal 2 5 2 3 7 2 2" xfId="19376" xr:uid="{2CE86B97-C8A6-41A6-B1CF-2C5D0C5E175A}"/>
    <cellStyle name="Normal 2 5 2 3 7 3" xfId="11829" xr:uid="{D70D301D-A12A-4EB3-9D5A-2B50743521C5}"/>
    <cellStyle name="Normal 2 5 2 3 7 3 2" xfId="22209" xr:uid="{1EE66A9F-D65C-4A64-85B4-9C00849BF8B8}"/>
    <cellStyle name="Normal 2 5 2 3 7 4" xfId="16543" xr:uid="{D4D5094F-4311-48F9-AEE2-AC62D71AE5F1}"/>
    <cellStyle name="Normal 2 5 2 3 8" xfId="5652" xr:uid="{7B5C642E-05B0-47D7-B582-6A1A5E46CE1D}"/>
    <cellStyle name="Normal 2 5 2 3 8 2" xfId="14755" xr:uid="{931ACFDE-F70B-41BB-B8B8-B50726BF723A}"/>
    <cellStyle name="Normal 2 5 2 3 9" xfId="7269" xr:uid="{6EDB15F0-513F-44DC-A2D1-B9B84C33A0E4}"/>
    <cellStyle name="Normal 2 5 2 3 9 2" xfId="17588" xr:uid="{30343FEF-3249-4387-81AF-9905A9B0A006}"/>
    <cellStyle name="Normal 2 5 2 4" xfId="1502" xr:uid="{00000000-0005-0000-0000-0000BE040000}"/>
    <cellStyle name="Normal 2 5 2 4 2" xfId="2037" xr:uid="{00000000-0005-0000-0000-0000BF040000}"/>
    <cellStyle name="Normal 2 5 2 4 2 2" xfId="6661" xr:uid="{F3796592-CCEF-4A30-92FF-35C60AAA4866}"/>
    <cellStyle name="Normal 2 5 2 4 2 2 2" xfId="27502" xr:uid="{94C6B66B-F577-4F17-A743-75E64A719C81}"/>
    <cellStyle name="Normal 2 5 2 4 2 2 3" xfId="16162" xr:uid="{D730FA37-12FB-481C-8E7E-3A608B7B18D8}"/>
    <cellStyle name="Normal 2 5 2 4 2 3" xfId="8673" xr:uid="{6FDE4414-25B5-4CC7-88DE-5A73077DEAE3}"/>
    <cellStyle name="Normal 2 5 2 4 2 3 2" xfId="18995" xr:uid="{7DEDF3E3-BA21-4880-BFE3-D96191563394}"/>
    <cellStyle name="Normal 2 5 2 4 2 4" xfId="11448" xr:uid="{C6354EFA-43A3-43FC-826D-86B33A3D2629}"/>
    <cellStyle name="Normal 2 5 2 4 2 4 2" xfId="21828" xr:uid="{88E53B69-87A4-4724-AC75-45BE7628A986}"/>
    <cellStyle name="Normal 2 5 2 4 2 5" xfId="23678" xr:uid="{936E1CF0-824F-45F3-AF0C-6DFC0EF5F5E0}"/>
    <cellStyle name="Normal 2 5 2 4 2 6" xfId="14078" xr:uid="{D12A614E-B05B-4B93-B433-9C1A0DF6F45F}"/>
    <cellStyle name="Normal 2 5 2 4 3" xfId="3675" xr:uid="{00000000-0005-0000-0000-00007D040000}"/>
    <cellStyle name="Normal 2 5 2 4 3 2" xfId="6341" xr:uid="{5534D4CD-A1F2-449B-B88F-F8D5B712CDC1}"/>
    <cellStyle name="Normal 2 5 2 4 3 2 2" xfId="27168" xr:uid="{F31AF113-003D-4B25-A3FC-2A6DAAEAD164}"/>
    <cellStyle name="Normal 2 5 2 4 3 2 3" xfId="15725" xr:uid="{FE5A1B02-5D25-4AC7-B8DC-A6F8AF5BA18C}"/>
    <cellStyle name="Normal 2 5 2 4 3 3" xfId="8237" xr:uid="{FFE0D779-7917-44D5-8DBF-22F76E39B761}"/>
    <cellStyle name="Normal 2 5 2 4 3 3 2" xfId="18558" xr:uid="{FC6F7485-F50D-4E50-887C-6635263F0841}"/>
    <cellStyle name="Normal 2 5 2 4 3 4" xfId="11011" xr:uid="{489C1A1F-1F25-4CC4-8908-C0A861FC15BC}"/>
    <cellStyle name="Normal 2 5 2 4 3 4 2" xfId="21391" xr:uid="{763A50A4-F920-4A3B-9974-2C5ADB62487D}"/>
    <cellStyle name="Normal 2 5 2 4 3 5" xfId="23938" xr:uid="{5F1C3907-E14F-4358-A523-1D75B61C1E9A}"/>
    <cellStyle name="Normal 2 5 2 4 3 6" xfId="13492" xr:uid="{8A1898AE-FD58-4065-A031-2F0A55B08223}"/>
    <cellStyle name="Normal 2 5 2 4 4" xfId="4594" xr:uid="{5EBDCC3B-C902-487A-BB6C-F9442BC9CE0E}"/>
    <cellStyle name="Normal 2 5 2 4 4 2" xfId="9310" xr:uid="{7F0FC937-49AA-4654-87B4-9AF58DAEF688}"/>
    <cellStyle name="Normal 2 5 2 4 4 2 2" xfId="19634" xr:uid="{1AE936B8-919A-4733-A06B-49F1E73AF83A}"/>
    <cellStyle name="Normal 2 5 2 4 4 3" xfId="12087" xr:uid="{3102726D-53FE-46CF-96B4-2763483B7EEA}"/>
    <cellStyle name="Normal 2 5 2 4 4 3 2" xfId="22467" xr:uid="{3AA0EE89-894F-41D1-8EA1-5D7EAB2699FC}"/>
    <cellStyle name="Normal 2 5 2 4 4 4" xfId="25219" xr:uid="{D054A63B-C425-4CD8-BBFD-961DF76E3106}"/>
    <cellStyle name="Normal 2 5 2 4 4 5" xfId="16801" xr:uid="{95FA29C1-9343-4052-9FFC-1BEB06BC2442}"/>
    <cellStyle name="Normal 2 5 2 4 5" xfId="5653" xr:uid="{1CD2BB57-04E6-40EF-AF55-D2E3E717D822}"/>
    <cellStyle name="Normal 2 5 2 4 5 2" xfId="14756" xr:uid="{7F6B3A7C-393E-429D-8E25-5A84E5DF7B00}"/>
    <cellStyle name="Normal 2 5 2 4 6" xfId="7270" xr:uid="{1E1BB3D0-5C1A-4441-AA39-7010893E2745}"/>
    <cellStyle name="Normal 2 5 2 4 6 2" xfId="17589" xr:uid="{4A4D2959-D4F6-43DC-BEA6-5640C29FCDB0}"/>
    <cellStyle name="Normal 2 5 2 4 7" xfId="10042" xr:uid="{B6391959-3517-44F7-9A98-C57B14ACAE54}"/>
    <cellStyle name="Normal 2 5 2 4 7 2" xfId="20422" xr:uid="{1E6D8B5C-09CE-432A-9EA4-31693EB60CA4}"/>
    <cellStyle name="Normal 2 5 2 4 8" xfId="24672" xr:uid="{12DD5F6C-30E0-4CA2-BB21-ADD6440AEF29}"/>
    <cellStyle name="Normal 2 5 2 4 9" xfId="13040" xr:uid="{CE5D3B8F-5B2F-4198-BBE6-634F1DA429A3}"/>
    <cellStyle name="Normal 2 5 2 5" xfId="2038" xr:uid="{00000000-0005-0000-0000-0000C0040000}"/>
    <cellStyle name="Normal 2 5 2 5 2" xfId="4907" xr:uid="{50EBBB5E-B9BE-4FBA-A449-D90B49FBE90C}"/>
    <cellStyle name="Normal 2 5 2 5 2 2" xfId="9581" xr:uid="{2C116C81-EEBF-4A5B-92E1-8663F566D1A1}"/>
    <cellStyle name="Normal 2 5 2 5 2 2 2" xfId="29490" xr:uid="{ED6F30F2-3556-460C-B946-0F80058235B2}"/>
    <cellStyle name="Normal 2 5 2 5 2 2 3" xfId="19948" xr:uid="{7B7339A7-656B-4010-B506-C3738D71B4EA}"/>
    <cellStyle name="Normal 2 5 2 5 2 3" xfId="12401" xr:uid="{3840A80E-3326-4B65-A050-A217D6A1BD13}"/>
    <cellStyle name="Normal 2 5 2 5 2 3 2" xfId="22781" xr:uid="{7EB8A257-14AC-4D16-A3AC-F025743E7C6F}"/>
    <cellStyle name="Normal 2 5 2 5 2 4" xfId="25662" xr:uid="{A69B4B1C-7F2E-4B70-9543-5D807637639F}"/>
    <cellStyle name="Normal 2 5 2 5 2 5" xfId="17115" xr:uid="{8FBADFE8-ADA4-4B90-ABEA-B9AA5231536E}"/>
    <cellStyle name="Normal 2 5 2 5 3" xfId="6662" xr:uid="{B47A7E09-D548-481A-839D-581D8832790B}"/>
    <cellStyle name="Normal 2 5 2 5 3 2" xfId="26276" xr:uid="{9F1DCDA7-5EFD-49EF-8E57-AF59D8D9DC6A}"/>
    <cellStyle name="Normal 2 5 2 5 3 3" xfId="16163" xr:uid="{99EF0BED-B597-4B9B-8C3C-8D82AA79753B}"/>
    <cellStyle name="Normal 2 5 2 5 4" xfId="8674" xr:uid="{5C548A45-087B-4ABA-9C17-048796E228D5}"/>
    <cellStyle name="Normal 2 5 2 5 4 2" xfId="18996" xr:uid="{CE0B2708-FC57-45A4-B85A-7CB4BA7CA132}"/>
    <cellStyle name="Normal 2 5 2 5 5" xfId="11449" xr:uid="{D0666C0D-8ED3-482B-9261-84DAB49CBF3D}"/>
    <cellStyle name="Normal 2 5 2 5 5 2" xfId="21829" xr:uid="{3909A555-B328-4A5B-869C-29E93DFDE499}"/>
    <cellStyle name="Normal 2 5 2 5 6" xfId="24989" xr:uid="{7858E4CC-4B66-47C7-9622-A1CCD32E363C}"/>
    <cellStyle name="Normal 2 5 2 5 7" xfId="14079" xr:uid="{793598A4-A637-4E91-A616-39FDA219647C}"/>
    <cellStyle name="Normal 2 5 2 6" xfId="1697" xr:uid="{00000000-0005-0000-0000-0000C1040000}"/>
    <cellStyle name="Normal 2 5 2 6 2" xfId="6478" xr:uid="{EFA5E85B-D4A0-4B52-8A32-BFECD5BA742A}"/>
    <cellStyle name="Normal 2 5 2 6 2 2" xfId="28447" xr:uid="{EAC327EF-CE25-455F-8699-05007D3EAF31}"/>
    <cellStyle name="Normal 2 5 2 6 2 3" xfId="15887" xr:uid="{78A8F05D-B3A9-4320-947B-6F11334636DD}"/>
    <cellStyle name="Normal 2 5 2 6 3" xfId="8399" xr:uid="{2E5298C3-4598-4083-AFC2-867681835A95}"/>
    <cellStyle name="Normal 2 5 2 6 3 2" xfId="18720" xr:uid="{DA2B7FA2-D895-408B-B3E4-82C53D0AA769}"/>
    <cellStyle name="Normal 2 5 2 6 4" xfId="11173" xr:uid="{8DAD1437-495A-4576-961C-F9773109FFF3}"/>
    <cellStyle name="Normal 2 5 2 6 4 2" xfId="21553" xr:uid="{E88B6842-9292-4908-B1BC-E16730490D66}"/>
    <cellStyle name="Normal 2 5 2 6 5" xfId="23012" xr:uid="{92565CD2-E304-4F45-958D-D1900BAD78D8}"/>
    <cellStyle name="Normal 2 5 2 6 6" xfId="13738" xr:uid="{05E01D05-A5E7-4D7D-80C5-F5F468A9711C}"/>
    <cellStyle name="Normal 2 5 2 7" xfId="3473" xr:uid="{00000000-0005-0000-0000-000080040000}"/>
    <cellStyle name="Normal 2 5 2 7 2" xfId="6161" xr:uid="{E1225E59-3813-40B3-9959-456352DA7C7C}"/>
    <cellStyle name="Normal 2 5 2 7 2 2" xfId="26317" xr:uid="{7FFCD95E-66EE-4176-99BA-C2074E897E51}"/>
    <cellStyle name="Normal 2 5 2 7 2 3" xfId="15481" xr:uid="{F203CF16-9640-4317-8D58-FD4A2F1749B7}"/>
    <cellStyle name="Normal 2 5 2 7 3" xfId="7993" xr:uid="{83C284FB-C7B5-48CE-A01D-962AC2334705}"/>
    <cellStyle name="Normal 2 5 2 7 3 2" xfId="18314" xr:uid="{B1754C43-AAC2-4F25-A684-1A788C76CE09}"/>
    <cellStyle name="Normal 2 5 2 7 4" xfId="10767" xr:uid="{47FD0CE1-B1D0-46BB-9AF7-3F8A3464AC1E}"/>
    <cellStyle name="Normal 2 5 2 7 4 2" xfId="21147" xr:uid="{430E3C58-737A-46EF-8623-463404F082DE}"/>
    <cellStyle name="Normal 2 5 2 7 5" xfId="25305" xr:uid="{283D622D-63CF-40B4-AC0E-AF8DA84D821F}"/>
    <cellStyle name="Normal 2 5 2 7 6" xfId="13197" xr:uid="{DB9EB24A-9BEF-4873-BBEA-4E9D8246F4C7}"/>
    <cellStyle name="Normal 2 5 2 8" xfId="3196" xr:uid="{00000000-0005-0000-0000-000069040000}"/>
    <cellStyle name="Normal 2 5 2 8 2" xfId="7690" xr:uid="{6670DAFD-D614-4A50-8947-79FC72CDAA7A}"/>
    <cellStyle name="Normal 2 5 2 8 2 2" xfId="18010" xr:uid="{B0DA73C6-3961-47C3-AF83-F70DFB28F9D7}"/>
    <cellStyle name="Normal 2 5 2 8 3" xfId="10463" xr:uid="{C05DE669-B109-46E2-9794-C9D8AAD6917F}"/>
    <cellStyle name="Normal 2 5 2 8 3 2" xfId="20843" xr:uid="{82E189D3-FAB4-4F28-A7AD-319E527BF1BD}"/>
    <cellStyle name="Normal 2 5 2 8 4" xfId="22954" xr:uid="{78B02444-3AFE-4F58-B3AF-2C68B35C7DB4}"/>
    <cellStyle name="Normal 2 5 2 8 5" xfId="15177" xr:uid="{5BCA8027-D778-4EC6-9082-9ADB14C9DDB5}"/>
    <cellStyle name="Normal 2 5 2 9" xfId="4372" xr:uid="{C0D0326C-FBF2-4962-8570-9A91EF10FD5C}"/>
    <cellStyle name="Normal 2 5 2 9 2" xfId="9146" xr:uid="{10D5488B-EA23-4BDA-A83B-E9345E331F3C}"/>
    <cellStyle name="Normal 2 5 2 9 2 2" xfId="19470" xr:uid="{2B17371B-CF6E-4F16-A89F-FDBC80A2CEC0}"/>
    <cellStyle name="Normal 2 5 2 9 3" xfId="11923" xr:uid="{92906D40-D2DA-4DC6-9886-D8994ABC691D}"/>
    <cellStyle name="Normal 2 5 2 9 3 2" xfId="22303" xr:uid="{F1DBD4B8-83A9-4461-9D41-92D896553CD3}"/>
    <cellStyle name="Normal 2 5 2 9 4" xfId="16637" xr:uid="{9D8377D7-3A4B-4182-81F9-0916413C94B7}"/>
    <cellStyle name="Normal 2 5 3" xfId="529" xr:uid="{00000000-0005-0000-0000-0000C2040000}"/>
    <cellStyle name="Normal 2 5 3 10" xfId="5654" xr:uid="{A73A6258-E2B1-4DFF-AEF6-6F0574C551E2}"/>
    <cellStyle name="Normal 2 5 3 10 2" xfId="14757" xr:uid="{527326FB-5CCA-4521-A1BA-FAC6C8CBBA41}"/>
    <cellStyle name="Normal 2 5 3 11" xfId="7271" xr:uid="{B3CF7C62-04F2-452F-8718-99AEC33575B2}"/>
    <cellStyle name="Normal 2 5 3 11 2" xfId="17590" xr:uid="{81BE88F9-91C4-4301-9D03-CF7FEEA3B02B}"/>
    <cellStyle name="Normal 2 5 3 12" xfId="10043" xr:uid="{35113630-1926-496D-8B65-7E83B2D28F8A}"/>
    <cellStyle name="Normal 2 5 3 12 2" xfId="20423" xr:uid="{398EABEF-C283-42FA-A54D-4914488F5067}"/>
    <cellStyle name="Normal 2 5 3 13" xfId="23428" xr:uid="{F6A2880B-BAF2-4CA9-A47A-58D35D7FF4C6}"/>
    <cellStyle name="Normal 2 5 3 14" xfId="12769" xr:uid="{D061D57E-320D-4232-9D2A-AD056CA2CF8B}"/>
    <cellStyle name="Normal 2 5 3 2" xfId="530" xr:uid="{00000000-0005-0000-0000-0000C3040000}"/>
    <cellStyle name="Normal 2 5 3 2 10" xfId="10044" xr:uid="{77546430-E7AF-4B19-BCEE-D02447BAEEB2}"/>
    <cellStyle name="Normal 2 5 3 2 10 2" xfId="20424" xr:uid="{FD51C315-49B3-4B1D-A438-59FD0FB9726C}"/>
    <cellStyle name="Normal 2 5 3 2 11" xfId="23657" xr:uid="{888D3593-1842-4E4F-9FF0-3C76AAAAD930}"/>
    <cellStyle name="Normal 2 5 3 2 12" xfId="12883" xr:uid="{E15920DE-1348-4626-A112-EEA2DCADE55E}"/>
    <cellStyle name="Normal 2 5 3 2 2" xfId="1207" xr:uid="{00000000-0005-0000-0000-0000C4040000}"/>
    <cellStyle name="Normal 2 5 3 2 2 2" xfId="2040" xr:uid="{00000000-0005-0000-0000-0000C5040000}"/>
    <cellStyle name="Normal 2 5 3 2 2 2 2" xfId="6664" xr:uid="{177036E4-D693-4AE9-8D48-EC93D67BE440}"/>
    <cellStyle name="Normal 2 5 3 2 2 2 2 2" xfId="27021" xr:uid="{F332C9ED-7ABE-47D5-8C20-13045CC23763}"/>
    <cellStyle name="Normal 2 5 3 2 2 2 2 3" xfId="26373" xr:uid="{0FEC4163-C038-44CA-B9FF-AC30B2E58557}"/>
    <cellStyle name="Normal 2 5 3 2 2 2 2 4" xfId="16165" xr:uid="{7A3B3CD4-8A06-40F9-BAB0-1C1B3454BDA0}"/>
    <cellStyle name="Normal 2 5 3 2 2 2 3" xfId="8676" xr:uid="{8C28D709-5AF9-41A5-95A9-9B05E1443644}"/>
    <cellStyle name="Normal 2 5 3 2 2 2 3 2" xfId="29136" xr:uid="{BE4E417C-1072-40C2-9177-384CEEF76F05}"/>
    <cellStyle name="Normal 2 5 3 2 2 2 3 3" xfId="18998" xr:uid="{91D77769-AE56-43AB-9D77-6CFC4A6D0454}"/>
    <cellStyle name="Normal 2 5 3 2 2 2 4" xfId="11451" xr:uid="{394D0531-7F56-475F-982C-B6D77F8465A0}"/>
    <cellStyle name="Normal 2 5 3 2 2 2 4 2" xfId="21831" xr:uid="{4EEAAD0B-115A-48D7-A062-D30FDB4D6F95}"/>
    <cellStyle name="Normal 2 5 3 2 2 2 5" xfId="25342" xr:uid="{8850B4EC-6D64-4C34-99CE-7267DDF50B7C}"/>
    <cellStyle name="Normal 2 5 3 2 2 2 6" xfId="14081" xr:uid="{98008AC5-0060-4355-B3AF-FC6507D3B881}"/>
    <cellStyle name="Normal 2 5 3 2 2 3" xfId="4734" xr:uid="{4B56E5D0-17B2-466E-ABD8-D86E937B14E6}"/>
    <cellStyle name="Normal 2 5 3 2 2 3 2" xfId="9442" xr:uid="{02B76C38-2D21-4C3A-975D-CAFCF9B382EA}"/>
    <cellStyle name="Normal 2 5 3 2 2 3 2 2" xfId="29373" xr:uid="{5322EB5B-EB0B-460F-924E-1E1AA13137D9}"/>
    <cellStyle name="Normal 2 5 3 2 2 3 2 3" xfId="19775" xr:uid="{4A086E6D-C2B5-43A7-8C30-4FE67A7664ED}"/>
    <cellStyle name="Normal 2 5 3 2 2 3 3" xfId="12228" xr:uid="{FE6B6B22-FC87-4FC3-9A61-04A653DE4032}"/>
    <cellStyle name="Normal 2 5 3 2 2 3 3 2" xfId="22608" xr:uid="{433B3EE0-E2CF-480E-851B-A8F61921D2AC}"/>
    <cellStyle name="Normal 2 5 3 2 2 3 4" xfId="25244" xr:uid="{AEA805B9-4CE6-45A2-819F-249618BFD4C0}"/>
    <cellStyle name="Normal 2 5 3 2 2 3 5" xfId="16942" xr:uid="{77F1AA9E-5C0F-4588-B95E-6D95CD4E221D}"/>
    <cellStyle name="Normal 2 5 3 2 2 4" xfId="5656" xr:uid="{1CCD458F-1B02-4664-894F-20C11C84FC85}"/>
    <cellStyle name="Normal 2 5 3 2 2 4 2" xfId="27200" xr:uid="{FA3617ED-DF17-42F1-B898-C4D70B78A696}"/>
    <cellStyle name="Normal 2 5 3 2 2 4 3" xfId="14759" xr:uid="{2C44830A-6A99-4E8A-829B-B48554B74162}"/>
    <cellStyle name="Normal 2 5 3 2 2 5" xfId="7273" xr:uid="{73186A23-1BF7-4F5C-A9C3-859A0AD4B6EC}"/>
    <cellStyle name="Normal 2 5 3 2 2 5 2" xfId="17592" xr:uid="{5BEF52A1-84F9-404B-A9D0-15948DB5526E}"/>
    <cellStyle name="Normal 2 5 3 2 2 6" xfId="10045" xr:uid="{040A07D8-A5F2-4D4F-97D9-8E741B10A35F}"/>
    <cellStyle name="Normal 2 5 3 2 2 6 2" xfId="20425" xr:uid="{D277F450-B273-49CA-A64C-DFA3A37DCFD6}"/>
    <cellStyle name="Normal 2 5 3 2 2 7" xfId="24120" xr:uid="{CE6B35F2-E3B1-429E-B7DC-A5D9F2E2AEB6}"/>
    <cellStyle name="Normal 2 5 3 2 2 8" xfId="13497" xr:uid="{26B5EB5D-36ED-498B-9E76-7D4EA16665E1}"/>
    <cellStyle name="Normal 2 5 3 2 3" xfId="2041" xr:uid="{00000000-0005-0000-0000-0000C6040000}"/>
    <cellStyle name="Normal 2 5 3 2 3 2" xfId="4908" xr:uid="{27979842-125D-4017-A74D-18FD11C440CA}"/>
    <cellStyle name="Normal 2 5 3 2 3 2 2" xfId="9582" xr:uid="{CA9CE695-D13C-4821-8707-7CCCA6952C4B}"/>
    <cellStyle name="Normal 2 5 3 2 3 2 2 2" xfId="29491" xr:uid="{EA0EEF37-CDBC-4257-B29C-3229538108C3}"/>
    <cellStyle name="Normal 2 5 3 2 3 2 2 3" xfId="19949" xr:uid="{A455DFB4-E161-4BBD-83D7-8A1E86270210}"/>
    <cellStyle name="Normal 2 5 3 2 3 2 3" xfId="12402" xr:uid="{16FA222B-0856-4BEB-B582-074EA9539F08}"/>
    <cellStyle name="Normal 2 5 3 2 3 2 3 2" xfId="22782" xr:uid="{7067642A-BA47-400C-AC76-7111D394B4BD}"/>
    <cellStyle name="Normal 2 5 3 2 3 2 4" xfId="23134" xr:uid="{9D8D3539-223F-4DE7-AE67-C4C63F4238E0}"/>
    <cellStyle name="Normal 2 5 3 2 3 2 5" xfId="17116" xr:uid="{DAD18026-C1D6-486B-9186-A135BC71A5EA}"/>
    <cellStyle name="Normal 2 5 3 2 3 3" xfId="6665" xr:uid="{9D705549-8393-4968-93E0-EEA8169C4472}"/>
    <cellStyle name="Normal 2 5 3 2 3 3 2" xfId="28894" xr:uid="{D7FD3207-8363-4B86-A9F3-E5FEA3F0C613}"/>
    <cellStyle name="Normal 2 5 3 2 3 3 3" xfId="16166" xr:uid="{2BA4E1B1-8B2E-40B0-BABD-B0E66DCC09B2}"/>
    <cellStyle name="Normal 2 5 3 2 3 4" xfId="8677" xr:uid="{EC56C302-FC0B-4126-AF91-F7E0362A26BC}"/>
    <cellStyle name="Normal 2 5 3 2 3 4 2" xfId="18999" xr:uid="{2949D65A-3030-4CA2-B799-36F97163C2A4}"/>
    <cellStyle name="Normal 2 5 3 2 3 5" xfId="11452" xr:uid="{DEA49A2C-09A5-466D-93C1-963F21B25129}"/>
    <cellStyle name="Normal 2 5 3 2 3 5 2" xfId="21832" xr:uid="{0B2FBAE2-89B5-4429-9F03-A44E66D97CB7}"/>
    <cellStyle name="Normal 2 5 3 2 3 6" xfId="24575" xr:uid="{100A4AF0-CF6C-4DB3-8C93-85BBC2A6C3F2}"/>
    <cellStyle name="Normal 2 5 3 2 3 7" xfId="14082" xr:uid="{30995CD2-84FE-4700-9D39-5CAC5B39FC91}"/>
    <cellStyle name="Normal 2 5 3 2 4" xfId="2039" xr:uid="{00000000-0005-0000-0000-0000C7040000}"/>
    <cellStyle name="Normal 2 5 3 2 4 2" xfId="6663" xr:uid="{560AC868-FB48-4A2E-8012-B90BCB29C09A}"/>
    <cellStyle name="Normal 2 5 3 2 4 2 2" xfId="28957" xr:uid="{C1B675D0-447A-4EEA-AAFE-2E0BA1BE99FE}"/>
    <cellStyle name="Normal 2 5 3 2 4 2 3" xfId="16164" xr:uid="{3CDC4097-64AC-49D5-B8FC-7A1791549533}"/>
    <cellStyle name="Normal 2 5 3 2 4 3" xfId="8675" xr:uid="{9DA0713B-6B06-4663-85AC-03BEE54ECDCD}"/>
    <cellStyle name="Normal 2 5 3 2 4 3 2" xfId="18997" xr:uid="{7972003B-A06B-42E8-A2BC-D389CC20C0BA}"/>
    <cellStyle name="Normal 2 5 3 2 4 4" xfId="11450" xr:uid="{67551BD4-AF6E-4FCC-B673-3E7583E96F1E}"/>
    <cellStyle name="Normal 2 5 3 2 4 4 2" xfId="21830" xr:uid="{77F2C520-A943-4328-B302-636106360901}"/>
    <cellStyle name="Normal 2 5 3 2 4 5" xfId="24816" xr:uid="{15C855A5-D5DD-450F-B84C-7605BA3E4BEA}"/>
    <cellStyle name="Normal 2 5 3 2 4 6" xfId="14080" xr:uid="{98B6A638-87BC-43DC-90B7-62EF289AD1E8}"/>
    <cellStyle name="Normal 2 5 3 2 5" xfId="3507" xr:uid="{00000000-0005-0000-0000-000087040000}"/>
    <cellStyle name="Normal 2 5 3 2 5 2" xfId="6188" xr:uid="{CC6DBA6E-88B2-4A10-863A-122A2DBA865E}"/>
    <cellStyle name="Normal 2 5 3 2 5 2 2" xfId="26431" xr:uid="{70703887-6365-4947-A472-C5B7EFB87D63}"/>
    <cellStyle name="Normal 2 5 3 2 5 2 3" xfId="15515" xr:uid="{DD0DA960-DE0F-461A-AB80-01A917D0EAF0}"/>
    <cellStyle name="Normal 2 5 3 2 5 3" xfId="8027" xr:uid="{8DBCEE57-C5E1-4A14-AE6A-43902EE60090}"/>
    <cellStyle name="Normal 2 5 3 2 5 3 2" xfId="18348" xr:uid="{4D5486D8-32A6-4BC8-BCA0-10EABA5FF934}"/>
    <cellStyle name="Normal 2 5 3 2 5 4" xfId="10801" xr:uid="{7EF729A2-E2F8-44B3-8708-D1592F752DCC}"/>
    <cellStyle name="Normal 2 5 3 2 5 4 2" xfId="21181" xr:uid="{806434D7-73EF-4428-99E0-9264B5CCA203}"/>
    <cellStyle name="Normal 2 5 3 2 5 5" xfId="23471" xr:uid="{4A35A947-836F-4C65-A9C5-CB26101FA9ED}"/>
    <cellStyle name="Normal 2 5 3 2 5 6" xfId="13231" xr:uid="{7FE9D71B-0684-4563-9B9F-31FC3161B183}"/>
    <cellStyle name="Normal 2 5 3 2 6" xfId="3317" xr:uid="{00000000-0005-0000-0000-000082040000}"/>
    <cellStyle name="Normal 2 5 3 2 6 2" xfId="7835" xr:uid="{5F91930C-CEA7-45E9-B45D-C3699469DC3D}"/>
    <cellStyle name="Normal 2 5 3 2 6 2 2" xfId="18156" xr:uid="{2912BFE8-786C-4272-B7F4-7067E0F235B0}"/>
    <cellStyle name="Normal 2 5 3 2 6 3" xfId="10609" xr:uid="{06600710-1712-44DE-9925-18F540ACB7F6}"/>
    <cellStyle name="Normal 2 5 3 2 6 3 2" xfId="20989" xr:uid="{C3F3B28E-268E-479F-AD9B-DC3ECFE412A9}"/>
    <cellStyle name="Normal 2 5 3 2 6 4" xfId="25853" xr:uid="{18490EEE-B4C5-4EB7-A766-AFC2B09683C8}"/>
    <cellStyle name="Normal 2 5 3 2 6 5" xfId="15323" xr:uid="{9FEDCE87-2A38-4DB1-B81D-E094020E5F63}"/>
    <cellStyle name="Normal 2 5 3 2 7" xfId="4279" xr:uid="{84371F58-3996-4AB9-82E4-EEC7204ED3DE}"/>
    <cellStyle name="Normal 2 5 3 2 7 2" xfId="9053" xr:uid="{905D5CA0-C290-4A9A-A477-FA9D3BD8D01C}"/>
    <cellStyle name="Normal 2 5 3 2 7 2 2" xfId="19377" xr:uid="{2D4C58E4-FE9F-4A57-8B6C-EF4C721D2D25}"/>
    <cellStyle name="Normal 2 5 3 2 7 3" xfId="11830" xr:uid="{4E5C6758-3634-4D71-B0F9-CD1B7DFE3AD6}"/>
    <cellStyle name="Normal 2 5 3 2 7 3 2" xfId="22210" xr:uid="{4204138D-D83C-4D90-B9DF-13B9BA786459}"/>
    <cellStyle name="Normal 2 5 3 2 7 4" xfId="16544" xr:uid="{D0693454-3260-4EE6-B914-00D17EB5D0EB}"/>
    <cellStyle name="Normal 2 5 3 2 8" xfId="5655" xr:uid="{F6ACD428-147F-4D66-B687-B4AB21036B7E}"/>
    <cellStyle name="Normal 2 5 3 2 8 2" xfId="14758" xr:uid="{322CC6D1-1092-4EBE-98B6-BDE35BC18821}"/>
    <cellStyle name="Normal 2 5 3 2 9" xfId="7272" xr:uid="{60FB5ED9-5F0C-4999-BD9B-D54C19483A22}"/>
    <cellStyle name="Normal 2 5 3 2 9 2" xfId="17591" xr:uid="{CFEBA0E6-F36D-4C84-BFC4-AFA6693B3907}"/>
    <cellStyle name="Normal 2 5 3 3" xfId="1206" xr:uid="{00000000-0005-0000-0000-0000C8040000}"/>
    <cellStyle name="Normal 2 5 3 3 10" xfId="23354" xr:uid="{131E51B4-FAB4-47E0-8576-0DBAB6CED772}"/>
    <cellStyle name="Normal 2 5 3 3 11" xfId="13041" xr:uid="{4A7D9F5B-1FC1-43C3-8240-B809D582A7E3}"/>
    <cellStyle name="Normal 2 5 3 3 2" xfId="1507" xr:uid="{00000000-0005-0000-0000-0000C9040000}"/>
    <cellStyle name="Normal 2 5 3 3 2 2" xfId="2043" xr:uid="{00000000-0005-0000-0000-0000CA040000}"/>
    <cellStyle name="Normal 2 5 3 3 2 2 2" xfId="6667" xr:uid="{557FDC92-D8C5-4A68-A56F-47DC0B5266B7}"/>
    <cellStyle name="Normal 2 5 3 3 2 2 2 2" xfId="28577" xr:uid="{84E014FF-B515-4657-9169-5D24A7FCFD1A}"/>
    <cellStyle name="Normal 2 5 3 3 2 2 2 3" xfId="16168" xr:uid="{E319BA71-26E9-4A9D-87F8-BD38CD3F61F6}"/>
    <cellStyle name="Normal 2 5 3 3 2 2 3" xfId="8679" xr:uid="{C57449D1-4FDF-4807-B5AE-9B87262DC7E8}"/>
    <cellStyle name="Normal 2 5 3 3 2 2 3 2" xfId="19001" xr:uid="{8BF4B907-6D0D-4B30-925B-10BB832F363E}"/>
    <cellStyle name="Normal 2 5 3 3 2 2 4" xfId="11454" xr:uid="{01BF1205-45C6-48AE-AE9A-38888B9D27D9}"/>
    <cellStyle name="Normal 2 5 3 3 2 2 4 2" xfId="21834" xr:uid="{C25BDA88-5946-4FB2-99FD-93DF43ED14BC}"/>
    <cellStyle name="Normal 2 5 3 3 2 2 5" xfId="23242" xr:uid="{D194FC68-F138-414D-8970-A40F1B86C721}"/>
    <cellStyle name="Normal 2 5 3 3 2 2 6" xfId="14084" xr:uid="{737BB77C-A125-41FA-A64B-1955F5AE4BD3}"/>
    <cellStyle name="Normal 2 5 3 3 2 3" xfId="4735" xr:uid="{6F792B39-77EE-44AE-8464-4F3F6ECA2686}"/>
    <cellStyle name="Normal 2 5 3 3 2 3 2" xfId="9443" xr:uid="{F85F3E3E-7299-4F12-8863-B89C5D583161}"/>
    <cellStyle name="Normal 2 5 3 3 2 3 2 2" xfId="29374" xr:uid="{1ACEB886-50E3-4913-9D78-07695A30C3B7}"/>
    <cellStyle name="Normal 2 5 3 3 2 3 2 3" xfId="19776" xr:uid="{14C90525-D512-4B82-8B0A-7D940BA7AF70}"/>
    <cellStyle name="Normal 2 5 3 3 2 3 3" xfId="12229" xr:uid="{3B20CCB9-F720-46A7-BF8B-714383D9AE32}"/>
    <cellStyle name="Normal 2 5 3 3 2 3 3 2" xfId="22609" xr:uid="{F304F072-866B-4C9A-A042-3913DCAC2131}"/>
    <cellStyle name="Normal 2 5 3 3 2 3 4" xfId="23885" xr:uid="{B922ABD5-D20A-498B-BF19-172E8B0D1234}"/>
    <cellStyle name="Normal 2 5 3 3 2 3 5" xfId="16943" xr:uid="{7D972430-F8FB-480D-9C97-0AEA9C8C5D1D}"/>
    <cellStyle name="Normal 2 5 3 3 2 4" xfId="6345" xr:uid="{51545878-55DD-44D9-8DF8-62ADF6C81B64}"/>
    <cellStyle name="Normal 2 5 3 3 2 4 2" xfId="28383" xr:uid="{43444835-E90F-44D5-8CE0-75967F1BE139}"/>
    <cellStyle name="Normal 2 5 3 3 2 4 3" xfId="15729" xr:uid="{35337663-892A-4103-84C1-C1B4F4F2AC69}"/>
    <cellStyle name="Normal 2 5 3 3 2 5" xfId="8241" xr:uid="{DA91A5C1-7C78-407B-921A-8E0842AD1257}"/>
    <cellStyle name="Normal 2 5 3 3 2 5 2" xfId="18562" xr:uid="{89925928-230F-4C2E-AC36-BC837B78AAA5}"/>
    <cellStyle name="Normal 2 5 3 3 2 6" xfId="11015" xr:uid="{3C7AF198-17DD-4E2E-90EB-18038FA879F6}"/>
    <cellStyle name="Normal 2 5 3 3 2 6 2" xfId="21395" xr:uid="{E258CDA6-3C92-444D-A37C-761C0CB421AD}"/>
    <cellStyle name="Normal 2 5 3 3 2 7" xfId="25493" xr:uid="{2EEC6138-FCFD-4DE9-A13C-7A49C603F8C0}"/>
    <cellStyle name="Normal 2 5 3 3 2 8" xfId="13498" xr:uid="{FCB75B51-52B5-401A-9CF6-08F501CB50A7}"/>
    <cellStyle name="Normal 2 5 3 3 3" xfId="2044" xr:uid="{00000000-0005-0000-0000-0000CB040000}"/>
    <cellStyle name="Normal 2 5 3 3 3 2" xfId="4909" xr:uid="{C8476E7A-73EC-443C-BC8C-121E3729634D}"/>
    <cellStyle name="Normal 2 5 3 3 3 2 2" xfId="9583" xr:uid="{CC23D4D4-F3C9-4E96-8F8F-259B19BCE98A}"/>
    <cellStyle name="Normal 2 5 3 3 3 2 2 2" xfId="29492" xr:uid="{C1994544-8917-4BEF-A9BB-2E8128128B68}"/>
    <cellStyle name="Normal 2 5 3 3 3 2 2 3" xfId="19950" xr:uid="{1AB0616C-F4A9-4CD8-8538-CE5254A729A1}"/>
    <cellStyle name="Normal 2 5 3 3 3 2 3" xfId="12403" xr:uid="{783B829A-FDD9-4B3D-8C77-DACF78299F47}"/>
    <cellStyle name="Normal 2 5 3 3 3 2 3 2" xfId="22783" xr:uid="{52D6BE17-2F3C-4AFC-B661-138FD827B367}"/>
    <cellStyle name="Normal 2 5 3 3 3 2 4" xfId="25854" xr:uid="{3302A103-2A16-48F2-AB45-928EA0EAE549}"/>
    <cellStyle name="Normal 2 5 3 3 3 2 5" xfId="17117" xr:uid="{78882CD8-1B8C-4D0D-BEC7-94B2E2AFC494}"/>
    <cellStyle name="Normal 2 5 3 3 3 3" xfId="6668" xr:uid="{FE5B157B-F69B-4E2D-AD33-FBF55AEB33FD}"/>
    <cellStyle name="Normal 2 5 3 3 3 3 2" xfId="26144" xr:uid="{83D8A9A6-119D-414B-8F6C-5F4D9F95CDC6}"/>
    <cellStyle name="Normal 2 5 3 3 3 3 3" xfId="16169" xr:uid="{55725FAC-BE08-4220-B20E-C8812740AB57}"/>
    <cellStyle name="Normal 2 5 3 3 3 4" xfId="8680" xr:uid="{BA1EB261-DC8C-46B8-9274-BF010E8CF419}"/>
    <cellStyle name="Normal 2 5 3 3 3 4 2" xfId="19002" xr:uid="{021BF74F-4B89-4FA0-93C3-FCC0E833FB14}"/>
    <cellStyle name="Normal 2 5 3 3 3 5" xfId="11455" xr:uid="{9C4A95CE-1130-4360-8DD3-8B0D9C6B567B}"/>
    <cellStyle name="Normal 2 5 3 3 3 5 2" xfId="21835" xr:uid="{5DAE99DF-C879-4E38-9439-8C48C08B210E}"/>
    <cellStyle name="Normal 2 5 3 3 3 6" xfId="23437" xr:uid="{78D823E9-F1B1-4A0C-BEDD-336A1F07A0BD}"/>
    <cellStyle name="Normal 2 5 3 3 3 7" xfId="14085" xr:uid="{1CDB6B3B-A19D-49D2-B772-348E5A3F1DA5}"/>
    <cellStyle name="Normal 2 5 3 3 4" xfId="2042" xr:uid="{00000000-0005-0000-0000-0000CC040000}"/>
    <cellStyle name="Normal 2 5 3 3 4 2" xfId="6666" xr:uid="{50503620-F246-4412-BA99-4A086164D4B6}"/>
    <cellStyle name="Normal 2 5 3 3 4 2 2" xfId="26728" xr:uid="{6584759E-9220-4F3E-9F45-797ECDD09E45}"/>
    <cellStyle name="Normal 2 5 3 3 4 2 3" xfId="16167" xr:uid="{921610F5-EB8A-46B9-937D-14118F09C527}"/>
    <cellStyle name="Normal 2 5 3 3 4 3" xfId="8678" xr:uid="{365CAD80-F5A3-4262-AABF-54B0169AD2C8}"/>
    <cellStyle name="Normal 2 5 3 3 4 3 2" xfId="19000" xr:uid="{690343D2-1246-48C8-9835-4141327836E2}"/>
    <cellStyle name="Normal 2 5 3 3 4 4" xfId="11453" xr:uid="{3B0D9399-692E-48A3-8DC9-60AFB52C4EFE}"/>
    <cellStyle name="Normal 2 5 3 3 4 4 2" xfId="21833" xr:uid="{0464F3DE-B0F4-4115-BCA4-BB73D7917546}"/>
    <cellStyle name="Normal 2 5 3 3 4 5" xfId="25635" xr:uid="{D1B56299-F340-4894-87B6-8159A13F090B}"/>
    <cellStyle name="Normal 2 5 3 3 4 6" xfId="14083" xr:uid="{F27054A8-970A-469F-B061-BFBEF50FF3E0}"/>
    <cellStyle name="Normal 2 5 3 3 5" xfId="3600" xr:uid="{00000000-0005-0000-0000-00008D040000}"/>
    <cellStyle name="Normal 2 5 3 3 5 2" xfId="6277" xr:uid="{B7B53A86-6020-44AE-8FB6-A53E322C6CCD}"/>
    <cellStyle name="Normal 2 5 3 3 5 2 2" xfId="27357" xr:uid="{D828812C-4D6A-4199-B763-E05C8FC3E89C}"/>
    <cellStyle name="Normal 2 5 3 3 5 2 3" xfId="15618" xr:uid="{0EB0E197-5CD9-4A96-A166-B03C9F362D1D}"/>
    <cellStyle name="Normal 2 5 3 3 5 3" xfId="8130" xr:uid="{E2067A18-F44A-4E17-9063-1BC67E67C29F}"/>
    <cellStyle name="Normal 2 5 3 3 5 3 2" xfId="18451" xr:uid="{5FA5F8C4-3CB4-4C13-9C6D-FFB5E3595AFB}"/>
    <cellStyle name="Normal 2 5 3 3 5 4" xfId="10904" xr:uid="{E054A9EA-83A9-445D-BCA7-8BC214EA6930}"/>
    <cellStyle name="Normal 2 5 3 3 5 4 2" xfId="21284" xr:uid="{BEBD130A-D78E-4C34-AA1D-6FD4EC4DCAA4}"/>
    <cellStyle name="Normal 2 5 3 3 5 5" xfId="24291" xr:uid="{EA682924-3503-46D4-ADDA-4751C352D9C4}"/>
    <cellStyle name="Normal 2 5 3 3 5 6" xfId="13334" xr:uid="{AD7E3DB6-2CD4-4050-B637-73736FFF0E9C}"/>
    <cellStyle name="Normal 2 5 3 3 6" xfId="4595" xr:uid="{5A62FC37-725A-4D38-AFB8-CF6895BCEB99}"/>
    <cellStyle name="Normal 2 5 3 3 6 2" xfId="9311" xr:uid="{B74CD427-5AB0-40BA-97A9-9563B1EC9DFC}"/>
    <cellStyle name="Normal 2 5 3 3 6 2 2" xfId="19635" xr:uid="{B7116A04-4203-4B60-AD22-19D183B444D8}"/>
    <cellStyle name="Normal 2 5 3 3 6 3" xfId="12088" xr:uid="{46FED691-535F-47C3-B80D-343308753584}"/>
    <cellStyle name="Normal 2 5 3 3 6 3 2" xfId="22468" xr:uid="{364644BB-3471-494C-8D6D-8B5E683F9CDC}"/>
    <cellStyle name="Normal 2 5 3 3 6 4" xfId="23563" xr:uid="{0CC1F256-75D0-4C61-B352-26F6780DDEBD}"/>
    <cellStyle name="Normal 2 5 3 3 6 5" xfId="16802" xr:uid="{918C94E2-FFED-40A1-B79C-98AF141EB4F2}"/>
    <cellStyle name="Normal 2 5 3 3 7" xfId="5657" xr:uid="{83A60494-0872-4920-806B-98DE10BA1142}"/>
    <cellStyle name="Normal 2 5 3 3 7 2" xfId="14760" xr:uid="{B5FB6035-DD3F-40F0-98DD-D681FFD09EC5}"/>
    <cellStyle name="Normal 2 5 3 3 8" xfId="7274" xr:uid="{C8EFB491-EC0C-48E2-A918-7C6AE09CBF01}"/>
    <cellStyle name="Normal 2 5 3 3 8 2" xfId="17593" xr:uid="{828E7166-57B7-4C51-9C37-17CF4794E4F8}"/>
    <cellStyle name="Normal 2 5 3 3 9" xfId="10046" xr:uid="{D3BF0AD6-8DFD-4173-BEE0-4DF00F4AF3CD}"/>
    <cellStyle name="Normal 2 5 3 3 9 2" xfId="20426" xr:uid="{930E7902-D185-4EE4-B3B8-B8438629076D}"/>
    <cellStyle name="Normal 2 5 3 4" xfId="1506" xr:uid="{00000000-0005-0000-0000-0000CD040000}"/>
    <cellStyle name="Normal 2 5 3 4 2" xfId="2045" xr:uid="{00000000-0005-0000-0000-0000CE040000}"/>
    <cellStyle name="Normal 2 5 3 4 2 2" xfId="6669" xr:uid="{59170CEE-C7AE-41D3-88DD-FD9EBC7031A0}"/>
    <cellStyle name="Normal 2 5 3 4 2 2 2" xfId="28603" xr:uid="{B33DC6E9-95BF-410F-AE01-4372B2069826}"/>
    <cellStyle name="Normal 2 5 3 4 2 2 3" xfId="16170" xr:uid="{28A5F565-E118-431E-86FB-75F3D62C8CCF}"/>
    <cellStyle name="Normal 2 5 3 4 2 3" xfId="8681" xr:uid="{71C8410B-EF7B-4753-8669-E4BEE9F55276}"/>
    <cellStyle name="Normal 2 5 3 4 2 3 2" xfId="19003" xr:uid="{421A9EA3-2F3D-4FF0-AE83-2205E131289A}"/>
    <cellStyle name="Normal 2 5 3 4 2 4" xfId="11456" xr:uid="{A1FB6953-C8C5-4DC0-8C4C-4A38D93A36A9}"/>
    <cellStyle name="Normal 2 5 3 4 2 4 2" xfId="21836" xr:uid="{4F846BDA-B08A-492B-849F-3E812E6EFE6D}"/>
    <cellStyle name="Normal 2 5 3 4 2 5" xfId="23062" xr:uid="{F8B37521-8026-4B35-8707-C576C329ABDF}"/>
    <cellStyle name="Normal 2 5 3 4 2 6" xfId="14086" xr:uid="{6CA9373E-4BEC-4EE9-9DAF-A6AB595CD053}"/>
    <cellStyle name="Normal 2 5 3 4 3" xfId="4733" xr:uid="{ACC0897B-3182-4E9A-BB8F-270CF46FC69E}"/>
    <cellStyle name="Normal 2 5 3 4 3 2" xfId="9441" xr:uid="{A10ED0D3-B864-4DD0-80F6-62EF593E2004}"/>
    <cellStyle name="Normal 2 5 3 4 3 2 2" xfId="29372" xr:uid="{C78C2957-8BE6-4A3D-9070-0781BF56A17E}"/>
    <cellStyle name="Normal 2 5 3 4 3 2 3" xfId="19774" xr:uid="{EC3FA042-9FF2-4F2E-829D-62352EB91390}"/>
    <cellStyle name="Normal 2 5 3 4 3 3" xfId="12227" xr:uid="{C4E1C035-0F62-47FD-9509-FE472162FAB7}"/>
    <cellStyle name="Normal 2 5 3 4 3 3 2" xfId="22607" xr:uid="{687BB194-FBF3-4E28-B80A-7CDF478D3ABD}"/>
    <cellStyle name="Normal 2 5 3 4 3 4" xfId="23608" xr:uid="{552CA8C9-4E6D-405B-8B6D-1AC02EBE4FF3}"/>
    <cellStyle name="Normal 2 5 3 4 3 5" xfId="16941" xr:uid="{7530BB1C-05F1-4A03-A9C3-EA0C7ADBD7EA}"/>
    <cellStyle name="Normal 2 5 3 4 4" xfId="5658" xr:uid="{40D0203F-9950-45DD-95F2-ADC606A21B11}"/>
    <cellStyle name="Normal 2 5 3 4 4 2" xfId="27786" xr:uid="{723919CC-C850-4FA0-BFE7-1FE1ED558E67}"/>
    <cellStyle name="Normal 2 5 3 4 4 3" xfId="14761" xr:uid="{C902E80E-FCDD-424F-8B51-90C634C518C6}"/>
    <cellStyle name="Normal 2 5 3 4 5" xfId="7275" xr:uid="{8F143944-AE0B-4E28-85D2-141D46C86D22}"/>
    <cellStyle name="Normal 2 5 3 4 5 2" xfId="17594" xr:uid="{47ED81F2-63CF-47F8-A0F4-C3504DCEDAC0}"/>
    <cellStyle name="Normal 2 5 3 4 6" xfId="10047" xr:uid="{9B79EC3A-DC31-420E-B7CB-EC89C7384E70}"/>
    <cellStyle name="Normal 2 5 3 4 6 2" xfId="20427" xr:uid="{AF999618-9788-4E2A-8B8D-551BAF70D6FC}"/>
    <cellStyle name="Normal 2 5 3 4 7" xfId="23200" xr:uid="{D4D5BA97-9895-4A35-BE2A-E57FABE672E1}"/>
    <cellStyle name="Normal 2 5 3 4 8" xfId="13496" xr:uid="{3E49644C-A0FD-4AF0-88DD-AD692EC3F6FE}"/>
    <cellStyle name="Normal 2 5 3 5" xfId="2046" xr:uid="{00000000-0005-0000-0000-0000CF040000}"/>
    <cellStyle name="Normal 2 5 3 5 2" xfId="4910" xr:uid="{B24B145B-3822-4B26-885C-343D1FBB4F26}"/>
    <cellStyle name="Normal 2 5 3 5 2 2" xfId="9584" xr:uid="{57E14213-CB6B-4E3E-BB77-40AF918922AD}"/>
    <cellStyle name="Normal 2 5 3 5 2 2 2" xfId="29493" xr:uid="{AC42D400-4B18-4B72-B7FD-E506E53E1092}"/>
    <cellStyle name="Normal 2 5 3 5 2 2 3" xfId="19951" xr:uid="{836399A6-E1BB-4155-A569-F1334A7B8568}"/>
    <cellStyle name="Normal 2 5 3 5 2 3" xfId="12404" xr:uid="{8B0DAF21-2FC0-4228-B19A-96E000FF0C37}"/>
    <cellStyle name="Normal 2 5 3 5 2 3 2" xfId="22784" xr:uid="{A58091CE-1D8E-4D36-AD72-269A65BE82F4}"/>
    <cellStyle name="Normal 2 5 3 5 2 4" xfId="25343" xr:uid="{E6785161-5D52-435B-8B95-94773745D541}"/>
    <cellStyle name="Normal 2 5 3 5 2 5" xfId="17118" xr:uid="{1E6A28DC-4B24-491F-BA7F-CB3C15AED151}"/>
    <cellStyle name="Normal 2 5 3 5 3" xfId="6670" xr:uid="{570934D6-A786-4390-86A3-A41802B32B12}"/>
    <cellStyle name="Normal 2 5 3 5 3 2" xfId="27080" xr:uid="{F5D6A677-90D7-4169-9F9C-535FAEA414C1}"/>
    <cellStyle name="Normal 2 5 3 5 3 3" xfId="16171" xr:uid="{9517D892-BE1B-479B-8636-7808BA5AF64E}"/>
    <cellStyle name="Normal 2 5 3 5 4" xfId="8682" xr:uid="{51964CBA-E28A-4E31-BE03-94204A4D4E91}"/>
    <cellStyle name="Normal 2 5 3 5 4 2" xfId="19004" xr:uid="{5814C6D3-D309-4B9B-836D-988DEE839861}"/>
    <cellStyle name="Normal 2 5 3 5 5" xfId="11457" xr:uid="{B5B23110-8495-4B27-870B-A79E141C97D2}"/>
    <cellStyle name="Normal 2 5 3 5 5 2" xfId="21837" xr:uid="{86516F23-5A44-44F9-A3AD-3AF8B57A660C}"/>
    <cellStyle name="Normal 2 5 3 5 6" xfId="24136" xr:uid="{69CB748E-0C66-44B0-8982-5D8D87A86B46}"/>
    <cellStyle name="Normal 2 5 3 5 7" xfId="14087" xr:uid="{DCD243E1-EE2F-4234-BDD7-CF76B54F298F}"/>
    <cellStyle name="Normal 2 5 3 6" xfId="1698" xr:uid="{00000000-0005-0000-0000-0000D0040000}"/>
    <cellStyle name="Normal 2 5 3 6 2" xfId="6479" xr:uid="{03B46614-7839-4D6B-AC04-002284555EB1}"/>
    <cellStyle name="Normal 2 5 3 6 2 2" xfId="28948" xr:uid="{3A638716-5040-4D95-95E2-9ECD63635EE0}"/>
    <cellStyle name="Normal 2 5 3 6 2 3" xfId="15888" xr:uid="{30BEE470-5989-4343-98AD-0E59047B0768}"/>
    <cellStyle name="Normal 2 5 3 6 3" xfId="8400" xr:uid="{B2E7BCFF-034A-4889-8B26-C8725983BCC4}"/>
    <cellStyle name="Normal 2 5 3 6 3 2" xfId="18721" xr:uid="{14AB8E63-83DE-4B53-8876-F243B43C8FC5}"/>
    <cellStyle name="Normal 2 5 3 6 4" xfId="11174" xr:uid="{914BFA15-AAC5-4EC6-B926-BB46AF8308D7}"/>
    <cellStyle name="Normal 2 5 3 6 4 2" xfId="21554" xr:uid="{1020FB63-4FB4-4595-9D50-BE892DD98240}"/>
    <cellStyle name="Normal 2 5 3 6 5" xfId="25504" xr:uid="{407F8CC0-9D69-47FB-9728-CDE447F5CFDE}"/>
    <cellStyle name="Normal 2 5 3 6 6" xfId="13739" xr:uid="{B1C1B0BD-DEF3-4659-80EC-02E42771ECD2}"/>
    <cellStyle name="Normal 2 5 3 7" xfId="3447" xr:uid="{00000000-0005-0000-0000-000092040000}"/>
    <cellStyle name="Normal 2 5 3 7 2" xfId="6142" xr:uid="{48ED6807-70DD-4989-91A8-EF74ECDF3E6C}"/>
    <cellStyle name="Normal 2 5 3 7 2 2" xfId="28733" xr:uid="{9505D8B4-11EA-40D8-BB0C-4D25EC7B99E4}"/>
    <cellStyle name="Normal 2 5 3 7 2 3" xfId="15455" xr:uid="{927BBE28-690B-4C60-8C2A-3E29DF17D2FF}"/>
    <cellStyle name="Normal 2 5 3 7 3" xfId="7967" xr:uid="{44370154-FFBB-45F5-9822-1B838F5DEFCE}"/>
    <cellStyle name="Normal 2 5 3 7 3 2" xfId="18288" xr:uid="{FB6449C4-6706-48F6-B485-754F0A000B34}"/>
    <cellStyle name="Normal 2 5 3 7 4" xfId="10741" xr:uid="{24033138-ADE6-471E-8E9C-C65E01F4AB01}"/>
    <cellStyle name="Normal 2 5 3 7 4 2" xfId="21121" xr:uid="{FB730E12-87DA-43BB-940C-FCDF4A43347A}"/>
    <cellStyle name="Normal 2 5 3 7 5" xfId="24410" xr:uid="{E50AFB8F-5D80-4D22-99C2-22B93CFC2148}"/>
    <cellStyle name="Normal 2 5 3 7 6" xfId="13171" xr:uid="{C6C3E60E-6653-4643-A72B-18CBB97EA45D}"/>
    <cellStyle name="Normal 2 5 3 8" xfId="3228" xr:uid="{00000000-0005-0000-0000-000081040000}"/>
    <cellStyle name="Normal 2 5 3 8 2" xfId="7724" xr:uid="{A274FFF8-FA3E-4162-A0AB-A33B92BAA5AD}"/>
    <cellStyle name="Normal 2 5 3 8 2 2" xfId="18044" xr:uid="{0B6175CB-4339-4783-8FA3-BA10DB03A705}"/>
    <cellStyle name="Normal 2 5 3 8 3" xfId="10497" xr:uid="{9402DE18-8850-4C18-B161-BDAA7BEC997B}"/>
    <cellStyle name="Normal 2 5 3 8 3 2" xfId="20877" xr:uid="{6C21573C-FD7B-4730-9AD7-85DD36D890DD}"/>
    <cellStyle name="Normal 2 5 3 8 4" xfId="24475" xr:uid="{24C535E9-0244-45F3-B7BA-52412715B66C}"/>
    <cellStyle name="Normal 2 5 3 8 5" xfId="15211" xr:uid="{48105BDA-B8D3-49E6-991A-DEA117F23F7E}"/>
    <cellStyle name="Normal 2 5 3 9" xfId="4373" xr:uid="{DE3481CC-CDFC-4692-88EC-67313200A03E}"/>
    <cellStyle name="Normal 2 5 3 9 2" xfId="9147" xr:uid="{4B53415B-BCFA-43E8-A478-C7599D73CCAF}"/>
    <cellStyle name="Normal 2 5 3 9 2 2" xfId="19471" xr:uid="{54FFC97D-3285-4000-A181-DA2911588AA3}"/>
    <cellStyle name="Normal 2 5 3 9 3" xfId="11924" xr:uid="{86B2B48E-A364-4839-A7E7-97C19F82B2E8}"/>
    <cellStyle name="Normal 2 5 3 9 3 2" xfId="22304" xr:uid="{7495B976-5DEB-4C95-8DB5-66B7FABECDC3}"/>
    <cellStyle name="Normal 2 5 3 9 4" xfId="16638" xr:uid="{93D21DF1-56BD-49A6-88DD-8F4BBF98DA54}"/>
    <cellStyle name="Normal 2 5 4" xfId="531" xr:uid="{00000000-0005-0000-0000-0000D1040000}"/>
    <cellStyle name="Normal 2 5 4 10" xfId="7276" xr:uid="{42F35FF9-57FB-48E3-9F32-F9D9669D9936}"/>
    <cellStyle name="Normal 2 5 4 10 2" xfId="17595" xr:uid="{90670172-80AC-4B7F-B523-7E9C4604BE84}"/>
    <cellStyle name="Normal 2 5 4 11" xfId="10048" xr:uid="{54D40F8E-7230-4550-A4E1-7FC1351D40A0}"/>
    <cellStyle name="Normal 2 5 4 11 2" xfId="20428" xr:uid="{48D6D5F9-A0CC-48A1-B99D-900DABC0ED25}"/>
    <cellStyle name="Normal 2 5 4 12" xfId="25187" xr:uid="{FD15DA0F-48E2-46B9-A8BB-2972373815D6}"/>
    <cellStyle name="Normal 2 5 4 13" xfId="12752" xr:uid="{9512AA24-0D71-45F3-9291-221EB0378DD0}"/>
    <cellStyle name="Normal 2 5 4 2" xfId="532" xr:uid="{00000000-0005-0000-0000-0000D2040000}"/>
    <cellStyle name="Normal 2 5 4 2 10" xfId="10049" xr:uid="{7AB9BE72-08B3-43BD-AAC7-FFFE58F70F23}"/>
    <cellStyle name="Normal 2 5 4 2 10 2" xfId="20429" xr:uid="{CD2E6A35-ACFA-4E9A-A06A-7D1E9E1B58FA}"/>
    <cellStyle name="Normal 2 5 4 2 11" xfId="23771" xr:uid="{9A076E24-FB58-4579-BE3B-08B0F35EAA6D}"/>
    <cellStyle name="Normal 2 5 4 2 12" xfId="12884" xr:uid="{6D4F2379-626D-4BAF-AB0E-32F68A257D6D}"/>
    <cellStyle name="Normal 2 5 4 2 2" xfId="1209" xr:uid="{00000000-0005-0000-0000-0000D3040000}"/>
    <cellStyle name="Normal 2 5 4 2 2 2" xfId="2048" xr:uid="{00000000-0005-0000-0000-0000D4040000}"/>
    <cellStyle name="Normal 2 5 4 2 2 2 2" xfId="6672" xr:uid="{03BA0A75-BA43-495D-BE02-D53600CACE2A}"/>
    <cellStyle name="Normal 2 5 4 2 2 2 2 2" xfId="26219" xr:uid="{8A2B013B-AC1D-40A8-B0D6-0C1D2C7A4D82}"/>
    <cellStyle name="Normal 2 5 4 2 2 2 2 3" xfId="26899" xr:uid="{2471C14F-F40E-4596-BD10-25CF0320A31E}"/>
    <cellStyle name="Normal 2 5 4 2 2 2 2 4" xfId="16173" xr:uid="{D5F0B40C-C465-4601-9F41-F1215115D1BF}"/>
    <cellStyle name="Normal 2 5 4 2 2 2 3" xfId="8684" xr:uid="{A6F4D143-AAB5-4AA8-BC89-5D4CF0BFD15D}"/>
    <cellStyle name="Normal 2 5 4 2 2 2 3 2" xfId="29137" xr:uid="{AEA18797-8346-414C-9823-CE0856B5B993}"/>
    <cellStyle name="Normal 2 5 4 2 2 2 3 3" xfId="19006" xr:uid="{CB246DF3-2480-49A3-862F-620631A5C67E}"/>
    <cellStyle name="Normal 2 5 4 2 2 2 4" xfId="11459" xr:uid="{0BE74CFD-CF01-48A1-A026-BE84B1C55D9E}"/>
    <cellStyle name="Normal 2 5 4 2 2 2 4 2" xfId="21839" xr:uid="{95D57203-8694-4395-AFD4-4F54F7339506}"/>
    <cellStyle name="Normal 2 5 4 2 2 2 5" xfId="25217" xr:uid="{C2C2A894-14E3-4B04-B9D8-86D28E714346}"/>
    <cellStyle name="Normal 2 5 4 2 2 2 6" xfId="14089" xr:uid="{2DF20280-41B7-4804-9AD5-D10564B626A3}"/>
    <cellStyle name="Normal 2 5 4 2 2 3" xfId="4736" xr:uid="{E3662307-818E-4543-AFFD-2A028CAB1F86}"/>
    <cellStyle name="Normal 2 5 4 2 2 3 2" xfId="9444" xr:uid="{EC2D656A-F002-427D-A109-A3FED0D1297D}"/>
    <cellStyle name="Normal 2 5 4 2 2 3 2 2" xfId="29375" xr:uid="{C93F7CC2-4BC2-49A7-B78F-6F6DF1D0C3BC}"/>
    <cellStyle name="Normal 2 5 4 2 2 3 2 3" xfId="19777" xr:uid="{24C3EB11-0FB3-4D89-B65A-6D1872D0469F}"/>
    <cellStyle name="Normal 2 5 4 2 2 3 3" xfId="12230" xr:uid="{CF5BEAB3-BEB6-4FFF-A16F-615A05B3B458}"/>
    <cellStyle name="Normal 2 5 4 2 2 3 3 2" xfId="22610" xr:uid="{C39F13F6-17D3-4424-8795-30F945BEC120}"/>
    <cellStyle name="Normal 2 5 4 2 2 3 4" xfId="23693" xr:uid="{A39862C8-F780-4474-A80C-F8A6E8F36A1E}"/>
    <cellStyle name="Normal 2 5 4 2 2 3 5" xfId="16944" xr:uid="{B9F8E04C-5695-4F3C-9A42-F7693975C5D7}"/>
    <cellStyle name="Normal 2 5 4 2 2 4" xfId="5661" xr:uid="{2D74E864-0458-4430-8594-4188CFC7D499}"/>
    <cellStyle name="Normal 2 5 4 2 2 4 2" xfId="28835" xr:uid="{2FF09903-998B-477F-A0C9-1FDFEBE41A49}"/>
    <cellStyle name="Normal 2 5 4 2 2 4 3" xfId="14764" xr:uid="{54186B7A-BCD4-44E0-B712-6542952E3E19}"/>
    <cellStyle name="Normal 2 5 4 2 2 5" xfId="7278" xr:uid="{001CE839-2401-431B-A6EF-03515114F117}"/>
    <cellStyle name="Normal 2 5 4 2 2 5 2" xfId="17597" xr:uid="{329C2F27-8836-4E59-9BEC-7EC152182F03}"/>
    <cellStyle name="Normal 2 5 4 2 2 6" xfId="10050" xr:uid="{8114C8F5-3AE8-452B-B76E-F3BA0AAD1919}"/>
    <cellStyle name="Normal 2 5 4 2 2 6 2" xfId="20430" xr:uid="{78AC920C-E61B-4C0F-865E-1E6A62CD5152}"/>
    <cellStyle name="Normal 2 5 4 2 2 7" xfId="25817" xr:uid="{EC49A35A-CBFC-45AC-A204-680C72A1D752}"/>
    <cellStyle name="Normal 2 5 4 2 2 8" xfId="13500" xr:uid="{44304E46-68CD-4BD1-9A0A-2D5AC7EF1A5D}"/>
    <cellStyle name="Normal 2 5 4 2 3" xfId="2049" xr:uid="{00000000-0005-0000-0000-0000D5040000}"/>
    <cellStyle name="Normal 2 5 4 2 3 2" xfId="4911" xr:uid="{558C820C-D5C9-4071-8E37-109EDF401E0D}"/>
    <cellStyle name="Normal 2 5 4 2 3 2 2" xfId="9585" xr:uid="{5CB36279-1E97-43FA-8496-B53E9B5FCD01}"/>
    <cellStyle name="Normal 2 5 4 2 3 2 2 2" xfId="29494" xr:uid="{CCC52900-6648-41BC-B0DD-024EB75D3DD6}"/>
    <cellStyle name="Normal 2 5 4 2 3 2 2 3" xfId="19952" xr:uid="{F4B9E43C-1723-4E87-9259-F350408882AC}"/>
    <cellStyle name="Normal 2 5 4 2 3 2 3" xfId="12405" xr:uid="{A69FE377-3064-4C54-9208-42216F3CB43D}"/>
    <cellStyle name="Normal 2 5 4 2 3 2 3 2" xfId="22785" xr:uid="{E7ADDAB1-62FA-469D-9F57-A9B59F7D7470}"/>
    <cellStyle name="Normal 2 5 4 2 3 2 4" xfId="23529" xr:uid="{FD38317F-5777-488C-872D-D1405D5FE83A}"/>
    <cellStyle name="Normal 2 5 4 2 3 2 5" xfId="17119" xr:uid="{C2563D35-BEA9-4C14-BD2F-667AE1AB4078}"/>
    <cellStyle name="Normal 2 5 4 2 3 3" xfId="6673" xr:uid="{24C08C86-7D00-4B7B-98AC-F251CDEC38F1}"/>
    <cellStyle name="Normal 2 5 4 2 3 3 2" xfId="27575" xr:uid="{308303FB-C74E-4E63-836A-2634A4F054D3}"/>
    <cellStyle name="Normal 2 5 4 2 3 3 3" xfId="16174" xr:uid="{BF3CDF19-60DC-4F1B-A42B-30F457C60AD5}"/>
    <cellStyle name="Normal 2 5 4 2 3 4" xfId="8685" xr:uid="{FDECE188-92E3-4B7B-9CF7-6782130E384D}"/>
    <cellStyle name="Normal 2 5 4 2 3 4 2" xfId="19007" xr:uid="{AAE663CF-23F4-416E-9927-218D409FCB96}"/>
    <cellStyle name="Normal 2 5 4 2 3 5" xfId="11460" xr:uid="{855ADBED-068F-46BD-87AF-1169EDE17057}"/>
    <cellStyle name="Normal 2 5 4 2 3 5 2" xfId="21840" xr:uid="{919F1893-E991-4D20-B715-EC56415DF856}"/>
    <cellStyle name="Normal 2 5 4 2 3 6" xfId="23322" xr:uid="{B748C0E4-3812-435E-8CA0-37C82B5832C4}"/>
    <cellStyle name="Normal 2 5 4 2 3 7" xfId="14090" xr:uid="{12B04889-1110-4A8D-9F94-4CC912E74764}"/>
    <cellStyle name="Normal 2 5 4 2 4" xfId="2047" xr:uid="{00000000-0005-0000-0000-0000D6040000}"/>
    <cellStyle name="Normal 2 5 4 2 4 2" xfId="6671" xr:uid="{7B4837B6-7CD7-4B0E-8E48-E366643F36C2}"/>
    <cellStyle name="Normal 2 5 4 2 4 2 2" xfId="26994" xr:uid="{5A5AA64B-0132-43C6-B272-17C2DA32483D}"/>
    <cellStyle name="Normal 2 5 4 2 4 2 3" xfId="16172" xr:uid="{50EB6CA1-42BA-4BB1-A31C-7A29F31FB1B3}"/>
    <cellStyle name="Normal 2 5 4 2 4 3" xfId="8683" xr:uid="{59AAA222-BA18-4C02-9797-58CAD21C4AD7}"/>
    <cellStyle name="Normal 2 5 4 2 4 3 2" xfId="19005" xr:uid="{53F62542-FB34-4695-91DB-5CEB49AC054F}"/>
    <cellStyle name="Normal 2 5 4 2 4 4" xfId="11458" xr:uid="{A9914C1C-F80A-4997-9FFA-BF35B13ED367}"/>
    <cellStyle name="Normal 2 5 4 2 4 4 2" xfId="21838" xr:uid="{096A49A0-312E-4A2E-80C9-FA4B2065AA4D}"/>
    <cellStyle name="Normal 2 5 4 2 4 5" xfId="23206" xr:uid="{1A875428-70F8-487F-A9A2-09AB973E64B1}"/>
    <cellStyle name="Normal 2 5 4 2 4 6" xfId="14088" xr:uid="{88AB2A3F-0346-4840-B8DD-0EC4EAAB767B}"/>
    <cellStyle name="Normal 2 5 4 2 5" xfId="3585" xr:uid="{00000000-0005-0000-0000-000099040000}"/>
    <cellStyle name="Normal 2 5 4 2 5 2" xfId="6260" xr:uid="{D034B3CA-B73F-4892-9383-DED7A8136E5E}"/>
    <cellStyle name="Normal 2 5 4 2 5 2 2" xfId="27324" xr:uid="{F9716AE8-1307-435B-9974-CE7064751683}"/>
    <cellStyle name="Normal 2 5 4 2 5 2 3" xfId="15601" xr:uid="{7B2644F4-5265-45E8-8C7E-56FD2FCE5D43}"/>
    <cellStyle name="Normal 2 5 4 2 5 3" xfId="8113" xr:uid="{F95402B6-1762-45E8-840D-6FD56571547E}"/>
    <cellStyle name="Normal 2 5 4 2 5 3 2" xfId="18434" xr:uid="{4CEBE5AB-78DB-401B-AEFF-28A16249E9FC}"/>
    <cellStyle name="Normal 2 5 4 2 5 4" xfId="10887" xr:uid="{ED25E587-9AB3-4E7E-8220-54799ED2858D}"/>
    <cellStyle name="Normal 2 5 4 2 5 4 2" xfId="21267" xr:uid="{D905AE22-2C7C-4855-9CEA-AE768C2959CF}"/>
    <cellStyle name="Normal 2 5 4 2 5 5" xfId="25332" xr:uid="{FA7291E3-A261-4513-8513-68CF41335245}"/>
    <cellStyle name="Normal 2 5 4 2 5 6" xfId="13317" xr:uid="{BF2210BE-A6C1-41BB-9EF0-D73D879916B8}"/>
    <cellStyle name="Normal 2 5 4 2 6" xfId="3318" xr:uid="{00000000-0005-0000-0000-000094040000}"/>
    <cellStyle name="Normal 2 5 4 2 6 2" xfId="7836" xr:uid="{FB059879-7098-4642-ACAC-6BCFDC1D47B2}"/>
    <cellStyle name="Normal 2 5 4 2 6 2 2" xfId="18157" xr:uid="{AB01E2F2-8195-4DFF-8CCE-605B40B68762}"/>
    <cellStyle name="Normal 2 5 4 2 6 3" xfId="10610" xr:uid="{846D3ACD-FAC8-40EB-B94B-566CD95B6C77}"/>
    <cellStyle name="Normal 2 5 4 2 6 3 2" xfId="20990" xr:uid="{B7D166B7-5E81-44C8-AA30-B94E82FDEB01}"/>
    <cellStyle name="Normal 2 5 4 2 6 4" xfId="23836" xr:uid="{43D93597-B9CA-43C6-A873-A6DF76DE8ADE}"/>
    <cellStyle name="Normal 2 5 4 2 6 5" xfId="15324" xr:uid="{3923353E-358E-4E88-A92C-9E06BB13F9D2}"/>
    <cellStyle name="Normal 2 5 4 2 7" xfId="4280" xr:uid="{A8D978D6-A65C-4B05-82E6-9562B598DB7E}"/>
    <cellStyle name="Normal 2 5 4 2 7 2" xfId="9054" xr:uid="{E5AC5F61-3664-40B5-89DE-778495D3A2E3}"/>
    <cellStyle name="Normal 2 5 4 2 7 2 2" xfId="19378" xr:uid="{48143AD4-CE56-43E2-B7C7-385BD2285701}"/>
    <cellStyle name="Normal 2 5 4 2 7 3" xfId="11831" xr:uid="{C5C40000-6EF7-425D-B7DC-CFFA3AF31E1E}"/>
    <cellStyle name="Normal 2 5 4 2 7 3 2" xfId="22211" xr:uid="{CB99AC79-305E-4DDB-91B3-AE8B125BC084}"/>
    <cellStyle name="Normal 2 5 4 2 7 4" xfId="16545" xr:uid="{BAEAD23D-4405-46FF-A1DA-2E720AFD32A6}"/>
    <cellStyle name="Normal 2 5 4 2 8" xfId="5660" xr:uid="{211AEF48-41A7-4F0D-84EE-11FDACD608E0}"/>
    <cellStyle name="Normal 2 5 4 2 8 2" xfId="14763" xr:uid="{D3077460-4C13-42C2-8CCB-7E750F098E1D}"/>
    <cellStyle name="Normal 2 5 4 2 9" xfId="7277" xr:uid="{16F7A8B4-3BB7-4CFD-90DA-0F94656C2D10}"/>
    <cellStyle name="Normal 2 5 4 2 9 2" xfId="17596" xr:uid="{472FF4FA-3F29-40CE-BBA0-818FB322461D}"/>
    <cellStyle name="Normal 2 5 4 3" xfId="1208" xr:uid="{00000000-0005-0000-0000-0000D7040000}"/>
    <cellStyle name="Normal 2 5 4 3 2" xfId="2050" xr:uid="{00000000-0005-0000-0000-0000D8040000}"/>
    <cellStyle name="Normal 2 5 4 3 2 2" xfId="6674" xr:uid="{2E89DF9C-3D51-44CE-A329-883E0EB3B437}"/>
    <cellStyle name="Normal 2 5 4 3 2 2 2" xfId="26014" xr:uid="{781E2AD6-8A5D-44EF-B62D-C28993C77994}"/>
    <cellStyle name="Normal 2 5 4 3 2 2 3" xfId="26589" xr:uid="{33F38F7E-E655-4AD7-AF6B-14E0A1C2E81D}"/>
    <cellStyle name="Normal 2 5 4 3 2 2 4" xfId="16175" xr:uid="{CA1F0800-CA07-4D97-9380-1999A3C52FEE}"/>
    <cellStyle name="Normal 2 5 4 3 2 3" xfId="8686" xr:uid="{FF584DF7-B881-429E-871A-499087070550}"/>
    <cellStyle name="Normal 2 5 4 3 2 3 2" xfId="29138" xr:uid="{76920FCB-1F5A-488E-A366-566D6095A36C}"/>
    <cellStyle name="Normal 2 5 4 3 2 3 3" xfId="19008" xr:uid="{8DC275C9-6451-4A3E-A32C-49E433B12BB8}"/>
    <cellStyle name="Normal 2 5 4 3 2 4" xfId="11461" xr:uid="{3D4E9F3D-5AB8-4C3D-8479-E2EB815053F9}"/>
    <cellStyle name="Normal 2 5 4 3 2 4 2" xfId="21841" xr:uid="{E078EA6D-3695-4480-A249-AACFD69F2484}"/>
    <cellStyle name="Normal 2 5 4 3 2 5" xfId="24777" xr:uid="{EFCFAC7D-7288-4548-9BBC-F441D062D66D}"/>
    <cellStyle name="Normal 2 5 4 3 2 6" xfId="14091" xr:uid="{B0F2A4D6-9DCC-4B89-9E9A-47A9FB19199A}"/>
    <cellStyle name="Normal 2 5 4 3 3" xfId="3676" xr:uid="{00000000-0005-0000-0000-00009C040000}"/>
    <cellStyle name="Normal 2 5 4 3 3 2" xfId="6346" xr:uid="{DE1B51D9-CA14-4B66-ABA5-1BD47A7E99FF}"/>
    <cellStyle name="Normal 2 5 4 3 3 2 2" xfId="27269" xr:uid="{517BBECE-FDA8-49CC-8880-28FC00874217}"/>
    <cellStyle name="Normal 2 5 4 3 3 2 3" xfId="15730" xr:uid="{1C429071-DFFF-4271-A575-AF0B9ACAFE5F}"/>
    <cellStyle name="Normal 2 5 4 3 3 3" xfId="8242" xr:uid="{1661D898-1A87-43BA-AF0D-25BE27FB2BB5}"/>
    <cellStyle name="Normal 2 5 4 3 3 3 2" xfId="18563" xr:uid="{8928ADBC-6DF5-44E9-B9AA-239FDF098942}"/>
    <cellStyle name="Normal 2 5 4 3 3 4" xfId="11016" xr:uid="{CBD2EE82-C970-4B2E-BF7A-DDEB93238996}"/>
    <cellStyle name="Normal 2 5 4 3 3 4 2" xfId="21396" xr:uid="{2738D035-4946-4DB3-BEA5-2C251E2A6AA8}"/>
    <cellStyle name="Normal 2 5 4 3 3 5" xfId="25392" xr:uid="{211FACF2-366E-4B3D-8899-4ACE5CE65473}"/>
    <cellStyle name="Normal 2 5 4 3 3 6" xfId="13499" xr:uid="{5609C3D9-DE98-4E97-B98A-65A4DF2A1914}"/>
    <cellStyle name="Normal 2 5 4 3 4" xfId="4596" xr:uid="{8BCF14DB-66DA-4E5E-8A20-077ABB2C4770}"/>
    <cellStyle name="Normal 2 5 4 3 4 2" xfId="9312" xr:uid="{57E2DDC9-CFE0-49F4-8FAB-413290FD7AB4}"/>
    <cellStyle name="Normal 2 5 4 3 4 2 2" xfId="29284" xr:uid="{A36A695A-5793-4AFF-9D7E-E14071E501C7}"/>
    <cellStyle name="Normal 2 5 4 3 4 2 3" xfId="19636" xr:uid="{2939A69F-D796-4810-8059-0DEC7A9E22F2}"/>
    <cellStyle name="Normal 2 5 4 3 4 3" xfId="12089" xr:uid="{1FB02591-3E8E-434C-BE6E-605EF7CBA864}"/>
    <cellStyle name="Normal 2 5 4 3 4 3 2" xfId="22469" xr:uid="{D76EEF87-BD97-4563-ACAA-D00AF81BA7A1}"/>
    <cellStyle name="Normal 2 5 4 3 4 4" xfId="23088" xr:uid="{0C7CEBCE-EDC2-4BF4-B8E7-C7C7C1FA6614}"/>
    <cellStyle name="Normal 2 5 4 3 4 5" xfId="16803" xr:uid="{FA23960E-E222-49EF-8EC5-F1AA4BF09336}"/>
    <cellStyle name="Normal 2 5 4 3 5" xfId="5662" xr:uid="{96CFDE5F-F9C2-4BA9-BE28-D2AE42487F0B}"/>
    <cellStyle name="Normal 2 5 4 3 5 2" xfId="26318" xr:uid="{6DF916FD-82D0-417A-BCBC-CB6ACDD904B8}"/>
    <cellStyle name="Normal 2 5 4 3 5 3" xfId="14765" xr:uid="{08A8AF74-E06D-4AD5-B000-9A042D495867}"/>
    <cellStyle name="Normal 2 5 4 3 6" xfId="7279" xr:uid="{B39EE680-4114-4DBD-BBC7-D5F193A3DDB4}"/>
    <cellStyle name="Normal 2 5 4 3 6 2" xfId="17598" xr:uid="{B8670055-6C64-4019-8A2C-240FACD243A7}"/>
    <cellStyle name="Normal 2 5 4 3 7" xfId="10051" xr:uid="{83BBDDDA-446D-4609-A3D2-822E644DE124}"/>
    <cellStyle name="Normal 2 5 4 3 7 2" xfId="20431" xr:uid="{0E669DFC-E716-425B-AE20-1E7CB9DF2282}"/>
    <cellStyle name="Normal 2 5 4 3 8" xfId="23812" xr:uid="{07BE4D34-5DE7-4493-BDFE-20F724BB22A1}"/>
    <cellStyle name="Normal 2 5 4 3 9" xfId="13042" xr:uid="{A6180AF2-DB83-4BE2-BF2D-396CB9EC43DA}"/>
    <cellStyle name="Normal 2 5 4 4" xfId="2051" xr:uid="{00000000-0005-0000-0000-0000D9040000}"/>
    <cellStyle name="Normal 2 5 4 4 2" xfId="4912" xr:uid="{30A04B63-634C-4F46-84E0-A0AE83C2BE8D}"/>
    <cellStyle name="Normal 2 5 4 4 2 2" xfId="9586" xr:uid="{704E0696-8A3B-4D21-9632-AA344C71838F}"/>
    <cellStyle name="Normal 2 5 4 4 2 2 2" xfId="29495" xr:uid="{E983CF84-A796-4190-9F0B-250035FE1A27}"/>
    <cellStyle name="Normal 2 5 4 4 2 2 3" xfId="19953" xr:uid="{B4D816FA-F4D5-4E97-A222-8CAF452C6C35}"/>
    <cellStyle name="Normal 2 5 4 4 2 3" xfId="12406" xr:uid="{2F54362E-FDB2-4394-985E-D96D2D5154EC}"/>
    <cellStyle name="Normal 2 5 4 4 2 3 2" xfId="22786" xr:uid="{27371435-ACBE-4EF6-833F-CEAE5FC1F725}"/>
    <cellStyle name="Normal 2 5 4 4 2 4" xfId="25524" xr:uid="{E32983FE-D37A-48C8-9B36-E804890A5DD4}"/>
    <cellStyle name="Normal 2 5 4 4 2 5" xfId="17120" xr:uid="{AD0F76B7-CAAB-419C-ACF1-A070CAB52E0D}"/>
    <cellStyle name="Normal 2 5 4 4 3" xfId="5663" xr:uid="{5C806C28-CE9C-488A-B157-C852626BB404}"/>
    <cellStyle name="Normal 2 5 4 4 3 2" xfId="27636" xr:uid="{5561D6FD-9D3F-4575-9AE1-30294DC499A0}"/>
    <cellStyle name="Normal 2 5 4 4 3 3" xfId="14766" xr:uid="{2C03A0B8-4793-4792-8480-77B51B741AE4}"/>
    <cellStyle name="Normal 2 5 4 4 4" xfId="7280" xr:uid="{D0090027-930D-4C85-B655-25B6B5FF7588}"/>
    <cellStyle name="Normal 2 5 4 4 4 2" xfId="17599" xr:uid="{72F3CC05-5E55-4820-BFD1-9E19AD6B0C04}"/>
    <cellStyle name="Normal 2 5 4 4 5" xfId="10052" xr:uid="{0224A3A6-B4FE-40C0-AA8E-A822F8B785F0}"/>
    <cellStyle name="Normal 2 5 4 4 5 2" xfId="20432" xr:uid="{C9D67DC4-4C24-4E35-92F6-E3B5C6B5DB52}"/>
    <cellStyle name="Normal 2 5 4 4 6" xfId="25581" xr:uid="{A979D7AD-036F-40F8-88DF-DFBD5B0FBC85}"/>
    <cellStyle name="Normal 2 5 4 4 7" xfId="14092" xr:uid="{E683C663-C181-40C4-91BA-66764563588C}"/>
    <cellStyle name="Normal 2 5 4 5" xfId="1699" xr:uid="{00000000-0005-0000-0000-0000DA040000}"/>
    <cellStyle name="Normal 2 5 4 5 2" xfId="6480" xr:uid="{BAE16E3F-F6B0-4252-A901-B384D35CB015}"/>
    <cellStyle name="Normal 2 5 4 5 2 2" xfId="25977" xr:uid="{CBA039A9-03F5-49CC-947F-BEFD9BE48713}"/>
    <cellStyle name="Normal 2 5 4 5 2 3" xfId="28403" xr:uid="{9EDD9F55-0AB1-45F1-9279-2472D5E74B57}"/>
    <cellStyle name="Normal 2 5 4 5 2 4" xfId="15889" xr:uid="{B5E95B55-F7B4-4595-B003-27CAD3F975A1}"/>
    <cellStyle name="Normal 2 5 4 5 3" xfId="8401" xr:uid="{6A6037AE-8C92-44F7-B2C7-440CB23D543C}"/>
    <cellStyle name="Normal 2 5 4 5 3 2" xfId="27827" xr:uid="{B1AF38EE-1C05-4375-9862-E37C48DFC49B}"/>
    <cellStyle name="Normal 2 5 4 5 3 3" xfId="18722" xr:uid="{2086FB2F-E06F-448B-AFAC-5274CF72DF6E}"/>
    <cellStyle name="Normal 2 5 4 5 4" xfId="11175" xr:uid="{360AB786-9234-4B6D-AE35-599ADC1C8445}"/>
    <cellStyle name="Normal 2 5 4 5 4 2" xfId="21555" xr:uid="{EE8858F8-A03F-4E7F-9BF5-2F3F7DF5EEF0}"/>
    <cellStyle name="Normal 2 5 4 5 5" xfId="25279" xr:uid="{37ABD9F3-EE64-4622-A02A-B67B3E88ACD0}"/>
    <cellStyle name="Normal 2 5 4 5 6" xfId="13740" xr:uid="{65FADEFC-0B95-4E83-A952-E67E66E849D2}"/>
    <cellStyle name="Normal 2 5 4 6" xfId="3430" xr:uid="{00000000-0005-0000-0000-00009F040000}"/>
    <cellStyle name="Normal 2 5 4 6 2" xfId="6127" xr:uid="{B023A822-A613-4FD1-B273-08CB7B6AC45F}"/>
    <cellStyle name="Normal 2 5 4 6 2 2" xfId="26975" xr:uid="{9DA96E16-3985-4E55-8C22-0926D7911F47}"/>
    <cellStyle name="Normal 2 5 4 6 2 3" xfId="15438" xr:uid="{954C7B8C-AA14-4165-9585-8194D48BD0B6}"/>
    <cellStyle name="Normal 2 5 4 6 3" xfId="7950" xr:uid="{23A2B331-3C28-4EDB-B08B-38D54C3BF825}"/>
    <cellStyle name="Normal 2 5 4 6 3 2" xfId="18271" xr:uid="{ABAB6652-8501-4663-876A-0AFAA21FF2F2}"/>
    <cellStyle name="Normal 2 5 4 6 4" xfId="10724" xr:uid="{32BC3D66-1319-4862-9742-7A27845537C4}"/>
    <cellStyle name="Normal 2 5 4 6 4 2" xfId="21104" xr:uid="{37338F6E-D560-4EFC-8F1A-B7EB1F075CF4}"/>
    <cellStyle name="Normal 2 5 4 6 5" xfId="23269" xr:uid="{8C9A9BCC-CDDC-4A15-BD43-DD8CED2BFA63}"/>
    <cellStyle name="Normal 2 5 4 6 6" xfId="13154" xr:uid="{21B8E846-5AC9-454B-ABCF-3896B2384DA6}"/>
    <cellStyle name="Normal 2 5 4 7" xfId="3213" xr:uid="{00000000-0005-0000-0000-000093040000}"/>
    <cellStyle name="Normal 2 5 4 7 2" xfId="7707" xr:uid="{C3E3DE5F-671D-46F5-A294-CCF6800A63B6}"/>
    <cellStyle name="Normal 2 5 4 7 2 2" xfId="18027" xr:uid="{D0C513EF-EF7F-44DC-AE2C-67F92FB98D2D}"/>
    <cellStyle name="Normal 2 5 4 7 3" xfId="10480" xr:uid="{33FB3B63-4357-4394-85E0-85B21DB9A277}"/>
    <cellStyle name="Normal 2 5 4 7 3 2" xfId="20860" xr:uid="{2152D1A7-84F1-436A-8318-282ED268AB6C}"/>
    <cellStyle name="Normal 2 5 4 7 4" xfId="23873" xr:uid="{FB731612-43BD-4704-BC89-C6FB8BC476D9}"/>
    <cellStyle name="Normal 2 5 4 7 5" xfId="15194" xr:uid="{661FC5F6-6FBB-4050-9C56-6FACC54AE789}"/>
    <cellStyle name="Normal 2 5 4 8" xfId="4374" xr:uid="{AB1C8767-5F5F-4936-A28A-561CFC6F4F26}"/>
    <cellStyle name="Normal 2 5 4 8 2" xfId="9148" xr:uid="{82096276-FB54-47C9-9976-1956386D8A08}"/>
    <cellStyle name="Normal 2 5 4 8 2 2" xfId="19472" xr:uid="{DC6EECC7-8CEF-4F71-A012-538421ED0267}"/>
    <cellStyle name="Normal 2 5 4 8 3" xfId="11925" xr:uid="{46545B44-785C-43AD-A99C-CC25220E429B}"/>
    <cellStyle name="Normal 2 5 4 8 3 2" xfId="22305" xr:uid="{A4BBC32C-2AD9-4C10-8283-B33E7FCB679C}"/>
    <cellStyle name="Normal 2 5 4 8 4" xfId="16639" xr:uid="{8CA80F1B-4D59-424D-9382-47BA2382AE1E}"/>
    <cellStyle name="Normal 2 5 4 9" xfId="5659" xr:uid="{0017F387-002D-4FF8-86B3-F8AE86B398DC}"/>
    <cellStyle name="Normal 2 5 4 9 2" xfId="14762" xr:uid="{0D481E36-6445-46D2-9612-FD36076F999C}"/>
    <cellStyle name="Normal 2 5 5" xfId="533" xr:uid="{00000000-0005-0000-0000-0000DB040000}"/>
    <cellStyle name="Normal 2 5 5 10" xfId="10053" xr:uid="{93BAA65E-A3BC-4120-96FD-A07285DA0562}"/>
    <cellStyle name="Normal 2 5 5 10 2" xfId="20433" xr:uid="{8C80AD3B-CFFF-4C3C-8A3D-35811A9DE24F}"/>
    <cellStyle name="Normal 2 5 5 11" xfId="23994" xr:uid="{BA2D3D4F-0FB3-4826-94AA-135A085F72C2}"/>
    <cellStyle name="Normal 2 5 5 12" xfId="12885" xr:uid="{45ABD643-6AC9-431E-8657-A4552B213E68}"/>
    <cellStyle name="Normal 2 5 5 2" xfId="534" xr:uid="{00000000-0005-0000-0000-0000DC040000}"/>
    <cellStyle name="Normal 2 5 5 2 2" xfId="1211" xr:uid="{00000000-0005-0000-0000-0000DD040000}"/>
    <cellStyle name="Normal 2 5 5 2 2 2" xfId="5666" xr:uid="{3F3FC64B-F1D5-45BF-A28B-6E9CAA7CB8E0}"/>
    <cellStyle name="Normal 2 5 5 2 2 2 2" xfId="25937" xr:uid="{B6235A0F-396E-4E53-AAC5-62770AD085F4}"/>
    <cellStyle name="Normal 2 5 5 2 2 2 3" xfId="27330" xr:uid="{4ACB2376-746F-4AFF-86DD-D5EA74F8001A}"/>
    <cellStyle name="Normal 2 5 5 2 2 2 4" xfId="14769" xr:uid="{48693A39-9F2C-40A0-8439-4B21C9438518}"/>
    <cellStyle name="Normal 2 5 5 2 2 3" xfId="7283" xr:uid="{7877E71A-A2E9-472F-BAD3-595BC84606FE}"/>
    <cellStyle name="Normal 2 5 5 2 2 3 2" xfId="27853" xr:uid="{BA90DF0E-07E2-49E3-8228-AFF8AB517877}"/>
    <cellStyle name="Normal 2 5 5 2 2 3 3" xfId="28886" xr:uid="{02AC843F-AD75-4819-BB51-D0BF0AF63B44}"/>
    <cellStyle name="Normal 2 5 5 2 2 3 4" xfId="17602" xr:uid="{E01D3DDA-AB8C-4699-A39D-837A915DF716}"/>
    <cellStyle name="Normal 2 5 5 2 2 4" xfId="10055" xr:uid="{06211143-CEC5-4136-BB25-3E7A9616D224}"/>
    <cellStyle name="Normal 2 5 5 2 2 4 2" xfId="29648" xr:uid="{9E6B6A72-5622-4DB9-AB13-173B3F901F17}"/>
    <cellStyle name="Normal 2 5 5 2 2 4 3" xfId="20435" xr:uid="{332B13F1-6A6A-4186-87AE-3D6E37CE20F0}"/>
    <cellStyle name="Normal 2 5 5 2 2 5" xfId="25050" xr:uid="{279957EB-7976-4F2A-ACB6-CAFDE96E6859}"/>
    <cellStyle name="Normal 2 5 5 2 2 6" xfId="14093" xr:uid="{55D0001C-C446-4DBF-8C6F-AC6C8E449618}"/>
    <cellStyle name="Normal 2 5 5 2 3" xfId="3677" xr:uid="{00000000-0005-0000-0000-0000A3040000}"/>
    <cellStyle name="Normal 2 5 5 2 3 2" xfId="6347" xr:uid="{A3250F0B-5AAC-42F2-8434-E5933E3E4BF9}"/>
    <cellStyle name="Normal 2 5 5 2 3 2 2" xfId="28201" xr:uid="{05D30DEE-045E-4F4C-A6FA-2E5B2BC5DB81}"/>
    <cellStyle name="Normal 2 5 5 2 3 2 3" xfId="15731" xr:uid="{0ACDF152-3493-44BB-8A6A-C862D1982C50}"/>
    <cellStyle name="Normal 2 5 5 2 3 3" xfId="8243" xr:uid="{3C245200-11C8-4558-986D-D10CA33CE8AD}"/>
    <cellStyle name="Normal 2 5 5 2 3 3 2" xfId="18564" xr:uid="{DE0CCD81-E929-4775-9F41-FD556914913E}"/>
    <cellStyle name="Normal 2 5 5 2 3 4" xfId="11017" xr:uid="{EB132264-BC55-4457-83A0-6CD6553E4757}"/>
    <cellStyle name="Normal 2 5 5 2 3 4 2" xfId="21397" xr:uid="{EB382475-D761-4BD9-A8C3-9D9BB3045CE9}"/>
    <cellStyle name="Normal 2 5 5 2 3 5" xfId="25190" xr:uid="{EBC59359-F26F-4F44-9D11-18F62B5B5EF5}"/>
    <cellStyle name="Normal 2 5 5 2 3 6" xfId="13501" xr:uid="{DFCBE990-AE8A-44B7-A1C2-37B00B445F92}"/>
    <cellStyle name="Normal 2 5 5 2 4" xfId="4597" xr:uid="{AB9ED19C-8B98-49CB-9107-C2CD64EDB32E}"/>
    <cellStyle name="Normal 2 5 5 2 4 2" xfId="9313" xr:uid="{423CD154-2FC1-4699-9E94-5CD1E3D9F7AA}"/>
    <cellStyle name="Normal 2 5 5 2 4 2 2" xfId="29285" xr:uid="{FB9C1AD7-97CE-4A05-A054-D8C0212E3247}"/>
    <cellStyle name="Normal 2 5 5 2 4 2 3" xfId="19637" xr:uid="{5B56380C-007B-48A2-9B5F-1D1B086A4C99}"/>
    <cellStyle name="Normal 2 5 5 2 4 3" xfId="12090" xr:uid="{B70D2373-3BD8-427E-8D6C-749164AD65AB}"/>
    <cellStyle name="Normal 2 5 5 2 4 3 2" xfId="22470" xr:uid="{3600C871-D2F1-4593-A5FB-56BF2F4D98E3}"/>
    <cellStyle name="Normal 2 5 5 2 4 4" xfId="24616" xr:uid="{617D5424-F8FE-48CE-8D0C-1211A46B78C5}"/>
    <cellStyle name="Normal 2 5 5 2 4 5" xfId="16804" xr:uid="{DFC8A950-F892-4F9A-8DFB-8127955136E5}"/>
    <cellStyle name="Normal 2 5 5 2 5" xfId="5665" xr:uid="{05B8AC3A-807F-4537-A0D8-6678F688F95C}"/>
    <cellStyle name="Normal 2 5 5 2 5 2" xfId="26475" xr:uid="{F7363EB1-0F5D-45A1-B7EA-4037AF306DA0}"/>
    <cellStyle name="Normal 2 5 5 2 5 3" xfId="14768" xr:uid="{DEE5C327-893B-428A-91A9-D1CC289C03B5}"/>
    <cellStyle name="Normal 2 5 5 2 6" xfId="7282" xr:uid="{3811106A-82E7-41DC-B691-217D71F42878}"/>
    <cellStyle name="Normal 2 5 5 2 6 2" xfId="17601" xr:uid="{242909A1-88A9-4E80-90B9-ADFE9B74157A}"/>
    <cellStyle name="Normal 2 5 5 2 7" xfId="10054" xr:uid="{C4E5F9D8-2D87-4073-AA32-30D76D53B438}"/>
    <cellStyle name="Normal 2 5 5 2 7 2" xfId="20434" xr:uid="{3627CFA0-2FDE-4C58-923B-192FDCDEE91C}"/>
    <cellStyle name="Normal 2 5 5 2 8" xfId="23566" xr:uid="{7BFEAE8A-96AA-4480-BBEB-70F52DC4F25B}"/>
    <cellStyle name="Normal 2 5 5 2 9" xfId="13043" xr:uid="{6900B6AB-BF30-4FBB-A08E-BD2391FBD84F}"/>
    <cellStyle name="Normal 2 5 5 3" xfId="1210" xr:uid="{00000000-0005-0000-0000-0000DE040000}"/>
    <cellStyle name="Normal 2 5 5 3 2" xfId="4913" xr:uid="{21001F80-E763-4926-B657-118A5F3F65D4}"/>
    <cellStyle name="Normal 2 5 5 3 2 2" xfId="9587" xr:uid="{32A45F53-355F-4600-BF8D-B128C82B2C0E}"/>
    <cellStyle name="Normal 2 5 5 3 2 2 2" xfId="29496" xr:uid="{F61CB480-8B35-4762-826E-4DC746D503FC}"/>
    <cellStyle name="Normal 2 5 5 3 2 2 3" xfId="19954" xr:uid="{7E84C514-F673-47B6-8D0B-F5AE2AE9E7CF}"/>
    <cellStyle name="Normal 2 5 5 3 2 3" xfId="12407" xr:uid="{6F3836BB-01FF-4CF2-885E-5A5F5FD7B424}"/>
    <cellStyle name="Normal 2 5 5 3 2 3 2" xfId="22787" xr:uid="{C25F2B9E-33C7-4B90-BEF5-4F51298522C3}"/>
    <cellStyle name="Normal 2 5 5 3 2 4" xfId="25919" xr:uid="{3DB88B01-AD99-4202-8C8E-47C8CDB038F3}"/>
    <cellStyle name="Normal 2 5 5 3 2 5" xfId="17121" xr:uid="{305A3659-0A3B-4509-983E-49F1F1FAF600}"/>
    <cellStyle name="Normal 2 5 5 3 3" xfId="5667" xr:uid="{AF660A0A-CF8B-406D-AC85-4A5B5340B765}"/>
    <cellStyle name="Normal 2 5 5 3 3 2" xfId="24432" xr:uid="{710B9643-B476-4EF2-9D6E-74EB2369C591}"/>
    <cellStyle name="Normal 2 5 5 3 3 3" xfId="28953" xr:uid="{6B27C6A1-F81D-4FEB-88AF-2255E64D1268}"/>
    <cellStyle name="Normal 2 5 5 3 3 4" xfId="14770" xr:uid="{E3C3B8F3-495C-4D11-A9F4-891381776D52}"/>
    <cellStyle name="Normal 2 5 5 3 4" xfId="7284" xr:uid="{6B0F5865-7CB7-4057-AFE0-D2D42F7E53EE}"/>
    <cellStyle name="Normal 2 5 5 3 4 2" xfId="24870" xr:uid="{7D86CA6E-9A45-45CC-9D75-EF240B446E20}"/>
    <cellStyle name="Normal 2 5 5 3 4 3" xfId="26344" xr:uid="{7DC660AB-0E02-456C-8451-D19A74EBA2DB}"/>
    <cellStyle name="Normal 2 5 5 3 4 4" xfId="17603" xr:uid="{AFEBC9A8-D83E-4FF9-B9DE-4BCB43BC10AA}"/>
    <cellStyle name="Normal 2 5 5 3 5" xfId="10056" xr:uid="{86D2CCBD-AA2F-41FA-B39B-56476714E329}"/>
    <cellStyle name="Normal 2 5 5 3 5 2" xfId="29649" xr:uid="{A6EC95D1-1DFB-47B8-9106-1568E8529601}"/>
    <cellStyle name="Normal 2 5 5 3 5 3" xfId="20436" xr:uid="{83F6D418-AD6A-4A6D-895D-B8F02472CA5A}"/>
    <cellStyle name="Normal 2 5 5 3 6" xfId="24403" xr:uid="{D1E49A63-8442-42CB-BA54-20F187C8426D}"/>
    <cellStyle name="Normal 2 5 5 3 7" xfId="14094" xr:uid="{4FF8C6EC-FF9C-4C7B-B384-28C3C9A34FA6}"/>
    <cellStyle name="Normal 2 5 5 4" xfId="1700" xr:uid="{00000000-0005-0000-0000-0000DF040000}"/>
    <cellStyle name="Normal 2 5 5 4 2" xfId="5668" xr:uid="{F53899A9-BF22-45BA-9293-8C36A344DC1E}"/>
    <cellStyle name="Normal 2 5 5 4 2 2" xfId="23171" xr:uid="{B1A30D30-A75B-4315-8BD9-FAD914DFA987}"/>
    <cellStyle name="Normal 2 5 5 4 2 3" xfId="28898" xr:uid="{F8553700-4CD5-479B-AFEA-57682B47DED0}"/>
    <cellStyle name="Normal 2 5 5 4 2 4" xfId="14771" xr:uid="{E6CB0F1C-0942-450E-8DEF-17908805B7B2}"/>
    <cellStyle name="Normal 2 5 5 4 3" xfId="7285" xr:uid="{2D7FC3DB-2F33-4D7F-8372-A2825607882E}"/>
    <cellStyle name="Normal 2 5 5 4 3 2" xfId="27745" xr:uid="{9DAE97F9-46FC-47CB-92FB-7A6C63B92257}"/>
    <cellStyle name="Normal 2 5 5 4 3 3" xfId="17604" xr:uid="{252CE817-89D9-4FFB-AF3B-E13387863937}"/>
    <cellStyle name="Normal 2 5 5 4 4" xfId="10057" xr:uid="{7C38E1BD-41FC-4F10-8223-8308BE38F164}"/>
    <cellStyle name="Normal 2 5 5 4 4 2" xfId="20437" xr:uid="{429C50D4-1CE4-46DC-91BC-E1C1B9637C3F}"/>
    <cellStyle name="Normal 2 5 5 4 5" xfId="24948" xr:uid="{84FBCFCE-9736-40B3-ACE6-27C42BD10C3E}"/>
    <cellStyle name="Normal 2 5 5 4 6" xfId="13741" xr:uid="{365E93B9-6FBD-4A5D-97F5-6236DD65D9F6}"/>
    <cellStyle name="Normal 2 5 5 5" xfId="3490" xr:uid="{00000000-0005-0000-0000-0000A6040000}"/>
    <cellStyle name="Normal 2 5 5 5 2" xfId="6173" xr:uid="{F9EE57DE-6B31-48E6-A308-194ECCB6B5CE}"/>
    <cellStyle name="Normal 2 5 5 5 2 2" xfId="27384" xr:uid="{20B00636-EDAE-42F0-B120-3B912DA22225}"/>
    <cellStyle name="Normal 2 5 5 5 2 3" xfId="15498" xr:uid="{5947539A-EEE6-41FF-8DEC-14459F18D476}"/>
    <cellStyle name="Normal 2 5 5 5 3" xfId="8010" xr:uid="{98A5E139-7184-4215-8C31-0DB72765B577}"/>
    <cellStyle name="Normal 2 5 5 5 3 2" xfId="18331" xr:uid="{E0796727-C04C-4AE9-9E7C-F4AB2D9923C8}"/>
    <cellStyle name="Normal 2 5 5 5 4" xfId="10784" xr:uid="{A83FE903-4649-4373-B746-EF61BFFFE77A}"/>
    <cellStyle name="Normal 2 5 5 5 4 2" xfId="21164" xr:uid="{29D7E5A6-C5F5-407B-9156-1FF18F46A9CE}"/>
    <cellStyle name="Normal 2 5 5 5 5" xfId="25278" xr:uid="{D276DB10-5B25-4D92-BC07-1A290587A662}"/>
    <cellStyle name="Normal 2 5 5 5 6" xfId="13214" xr:uid="{11C62F57-436A-4F23-8C81-DD349A527E6D}"/>
    <cellStyle name="Normal 2 5 5 6" xfId="3319" xr:uid="{00000000-0005-0000-0000-0000A0040000}"/>
    <cellStyle name="Normal 2 5 5 6 2" xfId="7837" xr:uid="{BBA87B8F-EF1F-4F34-989F-B5DA55A9A4F7}"/>
    <cellStyle name="Normal 2 5 5 6 2 2" xfId="28920" xr:uid="{200BD603-4E85-4BEE-BB9F-074ADF9BEF7D}"/>
    <cellStyle name="Normal 2 5 5 6 2 3" xfId="18158" xr:uid="{F1174925-4D5B-4396-B7A1-F8AD481BD6DD}"/>
    <cellStyle name="Normal 2 5 5 6 3" xfId="10611" xr:uid="{4B45C0D3-5B2D-4053-84FB-CDD9670C26DE}"/>
    <cellStyle name="Normal 2 5 5 6 3 2" xfId="20991" xr:uid="{303258AB-F960-4A96-9F3C-970BA26AF896}"/>
    <cellStyle name="Normal 2 5 5 6 4" xfId="23843" xr:uid="{482298C2-6C2D-4B75-8D52-709DE90E2E51}"/>
    <cellStyle name="Normal 2 5 5 6 5" xfId="15325" xr:uid="{31B952AC-C2BB-486A-B1FE-DDD590C0CA05}"/>
    <cellStyle name="Normal 2 5 5 7" xfId="4375" xr:uid="{7C3860BD-4B91-40F7-8757-E21485E7737A}"/>
    <cellStyle name="Normal 2 5 5 7 2" xfId="9149" xr:uid="{0A36EB66-1A27-4D8F-9ADC-77A7C5B74464}"/>
    <cellStyle name="Normal 2 5 5 7 2 2" xfId="19473" xr:uid="{B3B39EDE-A591-44CD-A157-8F149AED625C}"/>
    <cellStyle name="Normal 2 5 5 7 3" xfId="11926" xr:uid="{A9EBC0BB-0BAF-455E-A0F3-63D2B2867B56}"/>
    <cellStyle name="Normal 2 5 5 7 3 2" xfId="22306" xr:uid="{D0702EE3-13C7-47A2-AA76-359E67D618FF}"/>
    <cellStyle name="Normal 2 5 5 7 4" xfId="27909" xr:uid="{B64296BB-4A7B-4461-A3F1-8EC30B5CBF5D}"/>
    <cellStyle name="Normal 2 5 5 7 5" xfId="16640" xr:uid="{5FBB22CC-7E2A-4BF9-B1AE-7F9FC7FBA123}"/>
    <cellStyle name="Normal 2 5 5 8" xfId="5664" xr:uid="{430D5517-FF24-4253-A27A-208DF8CD6B00}"/>
    <cellStyle name="Normal 2 5 5 8 2" xfId="14767" xr:uid="{A9C89C3A-2705-4194-9F83-CD6688FFC3DA}"/>
    <cellStyle name="Normal 2 5 5 9" xfId="7281" xr:uid="{0DAB7FDB-0E64-46FE-8C53-7D0132FB3F97}"/>
    <cellStyle name="Normal 2 5 5 9 2" xfId="17600" xr:uid="{344CA554-7EB8-4C0C-892F-AA096B65425C}"/>
    <cellStyle name="Normal 2 5 6" xfId="535" xr:uid="{00000000-0005-0000-0000-0000E0040000}"/>
    <cellStyle name="Normal 2 5 6 10" xfId="10058" xr:uid="{41BB55D2-A83A-48A5-8F69-23FA54F4CC31}"/>
    <cellStyle name="Normal 2 5 6 10 2" xfId="20438" xr:uid="{723929D4-D908-48C2-9389-478A4A18091F}"/>
    <cellStyle name="Normal 2 5 6 11" xfId="24776" xr:uid="{11CC0479-DF37-475B-800B-2B3975E916F0}"/>
    <cellStyle name="Normal 2 5 6 12" xfId="12886" xr:uid="{1097D54C-3F3E-455E-BBE8-D615D7BE3E56}"/>
    <cellStyle name="Normal 2 5 6 2" xfId="536" xr:uid="{00000000-0005-0000-0000-0000E1040000}"/>
    <cellStyle name="Normal 2 5 6 2 2" xfId="1213" xr:uid="{00000000-0005-0000-0000-0000E2040000}"/>
    <cellStyle name="Normal 2 5 6 2 2 2" xfId="5671" xr:uid="{DB3CAD48-F7E0-47E4-8BF0-7C905E5445E9}"/>
    <cellStyle name="Normal 2 5 6 2 2 2 2" xfId="23443" xr:uid="{2C74F5E3-EEB4-4733-9EB1-431ACB494456}"/>
    <cellStyle name="Normal 2 5 6 2 2 2 3" xfId="26923" xr:uid="{7BCB9079-F192-4ABB-8E22-68BE420E4130}"/>
    <cellStyle name="Normal 2 5 6 2 2 2 4" xfId="14774" xr:uid="{2DEEA8E1-15CE-42F8-9298-629A1746BD3B}"/>
    <cellStyle name="Normal 2 5 6 2 2 3" xfId="7288" xr:uid="{253C5D7F-270A-4A43-BF01-475C861E3691}"/>
    <cellStyle name="Normal 2 5 6 2 2 3 2" xfId="27854" xr:uid="{9F584EBA-3093-496E-8070-6F7512AE2B60}"/>
    <cellStyle name="Normal 2 5 6 2 2 3 3" xfId="27337" xr:uid="{83EBEA1A-99A1-400E-A9F0-FB28DEE1F87D}"/>
    <cellStyle name="Normal 2 5 6 2 2 3 4" xfId="17607" xr:uid="{BFD43A40-CFBA-44DF-80ED-00E1026B408B}"/>
    <cellStyle name="Normal 2 5 6 2 2 4" xfId="10060" xr:uid="{EA803DDA-040C-4CED-BF18-65104F913FAB}"/>
    <cellStyle name="Normal 2 5 6 2 2 4 2" xfId="29650" xr:uid="{754FDF64-D030-41A3-A89D-3A949173F8EB}"/>
    <cellStyle name="Normal 2 5 6 2 2 4 3" xfId="20440" xr:uid="{F034B05E-9E84-4FDD-AEB5-2EC77E447C41}"/>
    <cellStyle name="Normal 2 5 6 2 2 5" xfId="24071" xr:uid="{0CD11B0D-3E51-437D-A66B-3FF4F67E1D5F}"/>
    <cellStyle name="Normal 2 5 6 2 2 6" xfId="14095" xr:uid="{2B5E7B24-3C72-4DE0-99F6-366285B91FC3}"/>
    <cellStyle name="Normal 2 5 6 2 3" xfId="3678" xr:uid="{00000000-0005-0000-0000-0000AA040000}"/>
    <cellStyle name="Normal 2 5 6 2 3 2" xfId="6348" xr:uid="{940311A1-A47E-4702-B3CE-7BC7C90AFA26}"/>
    <cellStyle name="Normal 2 5 6 2 3 2 2" xfId="26303" xr:uid="{B9D96261-1957-444A-85A4-550617BA8015}"/>
    <cellStyle name="Normal 2 5 6 2 3 2 3" xfId="15732" xr:uid="{47273126-BFFE-4B94-A7C8-39AECD3C35D3}"/>
    <cellStyle name="Normal 2 5 6 2 3 3" xfId="8244" xr:uid="{868E2D75-4D41-488C-9651-BC567DDA75E9}"/>
    <cellStyle name="Normal 2 5 6 2 3 3 2" xfId="18565" xr:uid="{B0DA2E46-DB81-400D-ACB5-03707044008B}"/>
    <cellStyle name="Normal 2 5 6 2 3 4" xfId="11018" xr:uid="{B8B22884-058D-4490-B2B5-E47456C53D38}"/>
    <cellStyle name="Normal 2 5 6 2 3 4 2" xfId="21398" xr:uid="{1660A740-396A-417F-BE38-85BAE30C59FF}"/>
    <cellStyle name="Normal 2 5 6 2 3 5" xfId="24805" xr:uid="{95A128AF-F1DF-4FD9-BB9C-F50398A7A367}"/>
    <cellStyle name="Normal 2 5 6 2 3 6" xfId="13502" xr:uid="{9F580A28-414E-4E5E-83DF-EFFED4774686}"/>
    <cellStyle name="Normal 2 5 6 2 4" xfId="4598" xr:uid="{6A4ABB74-A4D9-4045-9658-3E9EA5BB5147}"/>
    <cellStyle name="Normal 2 5 6 2 4 2" xfId="9314" xr:uid="{335FD391-B8E9-4FC2-AD92-674836D3D91D}"/>
    <cellStyle name="Normal 2 5 6 2 4 2 2" xfId="29286" xr:uid="{0C8EB128-6ECF-43BD-9E29-F7F3303A1105}"/>
    <cellStyle name="Normal 2 5 6 2 4 2 3" xfId="19638" xr:uid="{20353CA0-8BCC-4804-87BE-05D96819F47A}"/>
    <cellStyle name="Normal 2 5 6 2 4 3" xfId="12091" xr:uid="{330E8607-31A6-448D-8A16-D34F2A57ECC6}"/>
    <cellStyle name="Normal 2 5 6 2 4 3 2" xfId="22471" xr:uid="{0FEC2CBD-94BF-4FC0-88BA-982E9F6ED780}"/>
    <cellStyle name="Normal 2 5 6 2 4 4" xfId="24433" xr:uid="{ABBA24CB-A608-4656-B712-22FB8A488E4C}"/>
    <cellStyle name="Normal 2 5 6 2 4 5" xfId="16805" xr:uid="{0AECA0DC-9199-4103-8D03-EB9F11EB6E47}"/>
    <cellStyle name="Normal 2 5 6 2 5" xfId="5670" xr:uid="{D7577B3A-E02B-4CC3-9834-76AD96BF899F}"/>
    <cellStyle name="Normal 2 5 6 2 5 2" xfId="27485" xr:uid="{8F08B8D6-3168-43DE-AE71-4ABAA49D5FD4}"/>
    <cellStyle name="Normal 2 5 6 2 5 3" xfId="14773" xr:uid="{72416C94-4EDE-4210-AF04-24E57631352E}"/>
    <cellStyle name="Normal 2 5 6 2 6" xfId="7287" xr:uid="{0805D618-034A-4134-99A2-66810244B394}"/>
    <cellStyle name="Normal 2 5 6 2 6 2" xfId="17606" xr:uid="{4D22F321-9DCB-4006-8E27-3FC092D9A679}"/>
    <cellStyle name="Normal 2 5 6 2 7" xfId="10059" xr:uid="{458DD093-B66F-47CB-8C8E-F8EF57DC2D29}"/>
    <cellStyle name="Normal 2 5 6 2 7 2" xfId="20439" xr:uid="{722F8996-1706-4AFF-B26A-6DF1F79301D7}"/>
    <cellStyle name="Normal 2 5 6 2 8" xfId="25803" xr:uid="{6505C47F-3FE9-442C-82AE-3A1B25BAF1B9}"/>
    <cellStyle name="Normal 2 5 6 2 9" xfId="13044" xr:uid="{84F21AF2-6B34-40F2-B27F-11B8AC731753}"/>
    <cellStyle name="Normal 2 5 6 3" xfId="1212" xr:uid="{00000000-0005-0000-0000-0000E3040000}"/>
    <cellStyle name="Normal 2 5 6 3 2" xfId="4914" xr:uid="{09F70FD0-4EAC-4BE1-B1FA-C1ACC218CBEE}"/>
    <cellStyle name="Normal 2 5 6 3 2 2" xfId="9588" xr:uid="{9D00C8F8-F69D-47FF-ABE4-776CD4FDACEF}"/>
    <cellStyle name="Normal 2 5 6 3 2 2 2" xfId="29497" xr:uid="{6F953F84-C065-4D1B-AC95-C7F3F83DBFE1}"/>
    <cellStyle name="Normal 2 5 6 3 2 2 3" xfId="19955" xr:uid="{9AFDDB91-1CC6-4524-A52F-7DC9F63210D2}"/>
    <cellStyle name="Normal 2 5 6 3 2 3" xfId="12408" xr:uid="{69157EF0-24B4-4F69-B075-7D65EC3813E2}"/>
    <cellStyle name="Normal 2 5 6 3 2 3 2" xfId="22788" xr:uid="{7806ED5A-2056-44DF-897F-1DE42F22FADD}"/>
    <cellStyle name="Normal 2 5 6 3 2 4" xfId="25389" xr:uid="{9123560D-A068-461C-AD24-FDDF2472D3D1}"/>
    <cellStyle name="Normal 2 5 6 3 2 5" xfId="17122" xr:uid="{321769CE-A183-4A31-B8D5-7015F9F65E2F}"/>
    <cellStyle name="Normal 2 5 6 3 3" xfId="5672" xr:uid="{DB1EA388-6754-4E76-8F7D-8EFB006A4AD3}"/>
    <cellStyle name="Normal 2 5 6 3 3 2" xfId="27055" xr:uid="{4827EB09-0D55-4839-B04D-66AA96D393BD}"/>
    <cellStyle name="Normal 2 5 6 3 3 3" xfId="28002" xr:uid="{412A4A18-7EF0-4FD4-8EB6-2540361A8E84}"/>
    <cellStyle name="Normal 2 5 6 3 3 4" xfId="14775" xr:uid="{4AC520C9-02E4-4BCE-B881-9CE2E0EB6E8D}"/>
    <cellStyle name="Normal 2 5 6 3 4" xfId="7289" xr:uid="{7B11600C-F049-4782-85BA-69B2ED6D7291}"/>
    <cellStyle name="Normal 2 5 6 3 4 2" xfId="28150" xr:uid="{BBBBB8CB-9FD4-4C19-91E8-475E05BE81DD}"/>
    <cellStyle name="Normal 2 5 6 3 4 3" xfId="28826" xr:uid="{FC11F73B-E231-47BE-8FA9-83847D1E41D1}"/>
    <cellStyle name="Normal 2 5 6 3 4 4" xfId="17608" xr:uid="{7EE02447-A03F-4226-97B5-D5D06CBA8440}"/>
    <cellStyle name="Normal 2 5 6 3 5" xfId="10061" xr:uid="{EDEA68CF-ACED-4BEA-B55A-05C621BF70C3}"/>
    <cellStyle name="Normal 2 5 6 3 5 2" xfId="29651" xr:uid="{2D958926-7CE8-4D3C-B13D-58DB3ED12F79}"/>
    <cellStyle name="Normal 2 5 6 3 5 3" xfId="20441" xr:uid="{827D7A42-A8BE-488E-B561-DEF343451109}"/>
    <cellStyle name="Normal 2 5 6 3 6" xfId="24714" xr:uid="{D146C833-2A32-425A-A674-99977554C8A6}"/>
    <cellStyle name="Normal 2 5 6 3 7" xfId="14096" xr:uid="{20AEBE1F-2B8D-4511-B488-C4B9DDCA1E21}"/>
    <cellStyle name="Normal 2 5 6 4" xfId="1701" xr:uid="{00000000-0005-0000-0000-0000E4040000}"/>
    <cellStyle name="Normal 2 5 6 4 2" xfId="5673" xr:uid="{62855552-FAAC-42F5-B75E-14E74EA0B56E}"/>
    <cellStyle name="Normal 2 5 6 4 2 2" xfId="25898" xr:uid="{1EE1D492-2EF3-47D1-A8B8-53905D01EFFF}"/>
    <cellStyle name="Normal 2 5 6 4 2 3" xfId="28006" xr:uid="{E0F02FA1-5811-43F2-962B-96FDEE450343}"/>
    <cellStyle name="Normal 2 5 6 4 2 4" xfId="14776" xr:uid="{2DFE6E78-1B0B-4F80-933C-C49BFF126D8E}"/>
    <cellStyle name="Normal 2 5 6 4 3" xfId="7290" xr:uid="{6399E3A7-5BA2-42ED-B668-65EED244AE21}"/>
    <cellStyle name="Normal 2 5 6 4 3 2" xfId="28062" xr:uid="{5A047FAC-914C-4BB2-A21C-AEBF74F7B779}"/>
    <cellStyle name="Normal 2 5 6 4 3 3" xfId="17609" xr:uid="{4FFEDC0D-43A1-491E-9A3E-091534CA39C6}"/>
    <cellStyle name="Normal 2 5 6 4 4" xfId="10062" xr:uid="{9C8570CD-2274-41C3-91A4-7576228E2671}"/>
    <cellStyle name="Normal 2 5 6 4 4 2" xfId="20442" xr:uid="{1DF99737-3928-4F3F-8ADE-6CF0E5582588}"/>
    <cellStyle name="Normal 2 5 6 4 5" xfId="24934" xr:uid="{A695090A-B35B-4B34-A7FD-C18655D8ADEC}"/>
    <cellStyle name="Normal 2 5 6 4 6" xfId="13742" xr:uid="{EF04B437-22A9-4A00-8C67-3D4D49823125}"/>
    <cellStyle name="Normal 2 5 6 5" xfId="3548" xr:uid="{00000000-0005-0000-0000-0000AD040000}"/>
    <cellStyle name="Normal 2 5 6 5 2" xfId="6222" xr:uid="{B34E30CE-6F37-423D-B1CC-6EAA214512A7}"/>
    <cellStyle name="Normal 2 5 6 5 2 2" xfId="26679" xr:uid="{832577A3-9626-4EBD-82E1-B353185C6499}"/>
    <cellStyle name="Normal 2 5 6 5 2 3" xfId="15558" xr:uid="{E0EF77BD-A9E5-4087-8559-3D3FCF41A757}"/>
    <cellStyle name="Normal 2 5 6 5 3" xfId="8070" xr:uid="{D6145C31-150D-4E2A-9DF0-BBE8B9A0B4EC}"/>
    <cellStyle name="Normal 2 5 6 5 3 2" xfId="18391" xr:uid="{5C696FAE-3CE7-4D24-B661-01606921C9A8}"/>
    <cellStyle name="Normal 2 5 6 5 4" xfId="10844" xr:uid="{1629520A-A031-4A5A-8C1B-4F6B4418D32C}"/>
    <cellStyle name="Normal 2 5 6 5 4 2" xfId="21224" xr:uid="{927176C4-A62A-4727-AAA7-BFC708339100}"/>
    <cellStyle name="Normal 2 5 6 5 5" xfId="25639" xr:uid="{078DA284-6758-4377-B8C0-D9BA4BBB83D3}"/>
    <cellStyle name="Normal 2 5 6 5 6" xfId="13274" xr:uid="{C6B2F3C8-FC38-4E2B-BEF6-DE4DDB586036}"/>
    <cellStyle name="Normal 2 5 6 6" xfId="3320" xr:uid="{00000000-0005-0000-0000-0000A7040000}"/>
    <cellStyle name="Normal 2 5 6 6 2" xfId="7838" xr:uid="{19BB7CB0-C613-42F4-B130-36A76F36E025}"/>
    <cellStyle name="Normal 2 5 6 6 2 2" xfId="27404" xr:uid="{BECEEAE0-8849-41DB-BC7B-7385BD814005}"/>
    <cellStyle name="Normal 2 5 6 6 2 3" xfId="18159" xr:uid="{B52E5A44-BFB7-4615-99B9-60D7A070FF29}"/>
    <cellStyle name="Normal 2 5 6 6 3" xfId="10612" xr:uid="{60878EB2-B2B1-438E-BCE2-F4FF0AE617AE}"/>
    <cellStyle name="Normal 2 5 6 6 3 2" xfId="20992" xr:uid="{439C1ABD-92EB-4761-9390-EA61BF68BAB2}"/>
    <cellStyle name="Normal 2 5 6 6 4" xfId="24145" xr:uid="{7269FAF7-60BC-4327-9048-6C222CFE9958}"/>
    <cellStyle name="Normal 2 5 6 6 5" xfId="15326" xr:uid="{9EB5957E-74D7-4FC0-A3CD-58527A01949B}"/>
    <cellStyle name="Normal 2 5 6 7" xfId="4376" xr:uid="{D9BE71A9-CCBA-490C-B79F-9EA9F970FBB1}"/>
    <cellStyle name="Normal 2 5 6 7 2" xfId="9150" xr:uid="{248695CA-7444-444C-87E9-6B9A6AB8411A}"/>
    <cellStyle name="Normal 2 5 6 7 2 2" xfId="19474" xr:uid="{2D423959-54B3-44AA-BD63-0214782A3924}"/>
    <cellStyle name="Normal 2 5 6 7 3" xfId="11927" xr:uid="{589BB816-854E-4616-95F4-C80B4FB28AFE}"/>
    <cellStyle name="Normal 2 5 6 7 3 2" xfId="22307" xr:uid="{034C5C4C-4B9C-4555-83E2-4A2A0F25904F}"/>
    <cellStyle name="Normal 2 5 6 7 4" xfId="26911" xr:uid="{9CFF0EFC-3935-4F0A-B732-2B46F42F057C}"/>
    <cellStyle name="Normal 2 5 6 7 5" xfId="16641" xr:uid="{CDB455DA-EF0B-48A4-B4BA-C339B8A93C1B}"/>
    <cellStyle name="Normal 2 5 6 8" xfId="5669" xr:uid="{C66AF061-03A0-4188-851F-F40D53E9717F}"/>
    <cellStyle name="Normal 2 5 6 8 2" xfId="14772" xr:uid="{27268554-B48B-4EC1-8A0B-1152754D3C0A}"/>
    <cellStyle name="Normal 2 5 6 9" xfId="7286" xr:uid="{AE802AD0-A959-45CA-ADFA-B39E5AC13300}"/>
    <cellStyle name="Normal 2 5 6 9 2" xfId="17605" xr:uid="{029EDEFF-25A1-408E-AFB2-F763C7A72B15}"/>
    <cellStyle name="Normal 2 5 7" xfId="537" xr:uid="{00000000-0005-0000-0000-0000E5040000}"/>
    <cellStyle name="Normal 2 5 7 10" xfId="12887" xr:uid="{FEFBA0C0-56E2-4D2B-9C42-45C6C76416B5}"/>
    <cellStyle name="Normal 2 5 7 2" xfId="538" xr:uid="{00000000-0005-0000-0000-0000E6040000}"/>
    <cellStyle name="Normal 2 5 7 2 2" xfId="1215" xr:uid="{00000000-0005-0000-0000-0000E7040000}"/>
    <cellStyle name="Normal 2 5 7 2 2 2" xfId="6481" xr:uid="{A367C3F0-BDC6-45D2-A89F-9EA5B4650DF9}"/>
    <cellStyle name="Normal 2 5 7 2 2 2 2" xfId="28072" xr:uid="{1A4FF894-C513-4258-91FF-063B511DBC44}"/>
    <cellStyle name="Normal 2 5 7 2 2 2 3" xfId="27766" xr:uid="{8074BD69-983D-4DE2-A343-AF949FB9931F}"/>
    <cellStyle name="Normal 2 5 7 2 2 2 4" xfId="15890" xr:uid="{C63A2B97-B655-41F5-B93F-B455C17C4512}"/>
    <cellStyle name="Normal 2 5 7 2 2 3" xfId="8402" xr:uid="{2DC519A1-D167-4B1A-A432-2189993AC398}"/>
    <cellStyle name="Normal 2 5 7 2 2 3 2" xfId="26389" xr:uid="{588D20E3-C940-42F1-A253-729333EA46BF}"/>
    <cellStyle name="Normal 2 5 7 2 2 3 3" xfId="18723" xr:uid="{B9F31DCA-8F4E-4F1C-9641-1FE5513CB0FE}"/>
    <cellStyle name="Normal 2 5 7 2 2 4" xfId="11176" xr:uid="{0BC9A694-8245-4C1D-B2DD-BDC6917FDA5D}"/>
    <cellStyle name="Normal 2 5 7 2 2 4 2" xfId="21556" xr:uid="{98AEC5D9-45D4-461C-A7FF-B8FA342E2864}"/>
    <cellStyle name="Normal 2 5 7 2 2 5" xfId="23799" xr:uid="{7C9CF7A6-2248-4A2C-9FFE-99493B059BC7}"/>
    <cellStyle name="Normal 2 5 7 2 2 6" xfId="13743" xr:uid="{CB4F4929-A3BA-4DD0-88F9-A8620779101C}"/>
    <cellStyle name="Normal 2 5 7 2 3" xfId="5675" xr:uid="{9DD361BA-E698-4F88-BE2B-00921D180A70}"/>
    <cellStyle name="Normal 2 5 7 2 3 2" xfId="24382" xr:uid="{67DE1B3E-1145-4553-BA96-237EF69A24C5}"/>
    <cellStyle name="Normal 2 5 7 2 3 3" xfId="28228" xr:uid="{FBC8FEA6-1285-44C4-A3DC-D71AFA3C7AF1}"/>
    <cellStyle name="Normal 2 5 7 2 3 4" xfId="14778" xr:uid="{4185FF19-1CA1-4377-AD1B-9DAE24684FB5}"/>
    <cellStyle name="Normal 2 5 7 2 4" xfId="7292" xr:uid="{9AEC9564-E759-47A6-BBFC-58BBBCA0B03F}"/>
    <cellStyle name="Normal 2 5 7 2 4 2" xfId="27381" xr:uid="{8EEBCE62-7A41-46F6-AA39-9F714D31B7D5}"/>
    <cellStyle name="Normal 2 5 7 2 4 3" xfId="26559" xr:uid="{4C3C57B9-11F6-42E3-BAF0-613228373B6F}"/>
    <cellStyle name="Normal 2 5 7 2 4 4" xfId="17611" xr:uid="{221F490B-FFDF-44C6-8D1F-26E6A2FDB9E0}"/>
    <cellStyle name="Normal 2 5 7 2 5" xfId="10064" xr:uid="{6B658A86-3AFB-41CA-9A40-0F3F694AE334}"/>
    <cellStyle name="Normal 2 5 7 2 5 2" xfId="29652" xr:uid="{34CC3CF5-91D7-4645-923F-79CB3A2E8B96}"/>
    <cellStyle name="Normal 2 5 7 2 5 3" xfId="20444" xr:uid="{051F2831-0C4E-422A-87F6-7DC221B8ED06}"/>
    <cellStyle name="Normal 2 5 7 2 6" xfId="25087" xr:uid="{0F3635F2-8712-447E-9DF7-586C9FD7043A}"/>
    <cellStyle name="Normal 2 5 7 2 7" xfId="13045" xr:uid="{EBA525BD-7072-4CFE-86B3-7C9ED0CFB20A}"/>
    <cellStyle name="Normal 2 5 7 3" xfId="1214" xr:uid="{00000000-0005-0000-0000-0000E8040000}"/>
    <cellStyle name="Normal 2 5 7 3 2" xfId="5676" xr:uid="{38D9CAF0-B3B6-40DA-9FC9-55C92A986B39}"/>
    <cellStyle name="Normal 2 5 7 3 2 2" xfId="27795" xr:uid="{B6083C89-F1CE-4539-AE3F-D799BBDCB012}"/>
    <cellStyle name="Normal 2 5 7 3 2 3" xfId="26957" xr:uid="{6434FA4E-C1DC-464A-98C6-F10982A411EA}"/>
    <cellStyle name="Normal 2 5 7 3 2 4" xfId="14779" xr:uid="{002ABBED-D19D-4136-A837-58C203DC3859}"/>
    <cellStyle name="Normal 2 5 7 3 3" xfId="7293" xr:uid="{93F5343B-9EDA-4092-8926-B6BA2CE46291}"/>
    <cellStyle name="Normal 2 5 7 3 3 2" xfId="28163" xr:uid="{104529E3-3A2F-40F5-AC09-4F44E2F67796}"/>
    <cellStyle name="Normal 2 5 7 3 3 3" xfId="28204" xr:uid="{24084F0A-2A8B-4C97-8DE4-987AB21432FD}"/>
    <cellStyle name="Normal 2 5 7 3 3 4" xfId="17612" xr:uid="{FCE43631-9CEC-4213-9674-4670DFEE3E3C}"/>
    <cellStyle name="Normal 2 5 7 3 4" xfId="10065" xr:uid="{113E5709-37C6-4990-B43B-FDF92C82DBCD}"/>
    <cellStyle name="Normal 2 5 7 3 4 2" xfId="29653" xr:uid="{4989AD82-74F4-4A78-A45F-2553DBD316E8}"/>
    <cellStyle name="Normal 2 5 7 3 4 3" xfId="20445" xr:uid="{BFC1EE87-7638-499A-A652-D4D2FC417DD9}"/>
    <cellStyle name="Normal 2 5 7 3 5" xfId="25014" xr:uid="{53728473-B7E4-4F84-8326-1CA6981E873D}"/>
    <cellStyle name="Normal 2 5 7 3 6" xfId="13503" xr:uid="{140364FA-6BDE-4263-ACC9-D60B2B451808}"/>
    <cellStyle name="Normal 2 5 7 4" xfId="3321" xr:uid="{00000000-0005-0000-0000-0000AE040000}"/>
    <cellStyle name="Normal 2 5 7 4 2" xfId="7839" xr:uid="{F87D0347-874F-4DDC-A3DC-AE448BA830CB}"/>
    <cellStyle name="Normal 2 5 7 4 2 2" xfId="28993" xr:uid="{C774238B-B700-4D65-8E48-BA4BF65B2373}"/>
    <cellStyle name="Normal 2 5 7 4 2 3" xfId="18160" xr:uid="{D0FE2298-4F30-4818-A094-79473C39182F}"/>
    <cellStyle name="Normal 2 5 7 4 3" xfId="10613" xr:uid="{CA143D98-9DB9-4E82-80FF-371FDEBD2DE9}"/>
    <cellStyle name="Normal 2 5 7 4 3 2" xfId="20993" xr:uid="{51A5AA5A-CF50-4DB0-ACA0-5873BA07EB5E}"/>
    <cellStyle name="Normal 2 5 7 4 4" xfId="23397" xr:uid="{C387E6F9-DCC4-42C8-9ECE-EC83423B8D62}"/>
    <cellStyle name="Normal 2 5 7 4 5" xfId="15327" xr:uid="{036ADA97-690F-4700-A583-6B15A699FB4B}"/>
    <cellStyle name="Normal 2 5 7 5" xfId="4377" xr:uid="{4BE6E74C-7B51-4074-ACDE-CB7A29359C51}"/>
    <cellStyle name="Normal 2 5 7 5 2" xfId="9151" xr:uid="{91184542-66D5-46BD-95D1-7957BED5B0DF}"/>
    <cellStyle name="Normal 2 5 7 5 2 2" xfId="29230" xr:uid="{FA307C79-555D-4A37-B4C8-88C7EE990F2A}"/>
    <cellStyle name="Normal 2 5 7 5 2 3" xfId="19475" xr:uid="{E0E94DCF-BB5E-4D5B-A8CD-6C39CE08F3F1}"/>
    <cellStyle name="Normal 2 5 7 5 3" xfId="11928" xr:uid="{E43ECD90-CE8B-4D17-BB2F-4E02FE78980C}"/>
    <cellStyle name="Normal 2 5 7 5 3 2" xfId="22308" xr:uid="{9F67C809-6787-4FBA-86F2-E8C416E81B49}"/>
    <cellStyle name="Normal 2 5 7 5 4" xfId="23358" xr:uid="{8C2C94EC-E2B1-44D1-80E7-72B695F792E8}"/>
    <cellStyle name="Normal 2 5 7 5 5" xfId="16642" xr:uid="{D9A56AE8-1DA8-4891-858B-5986CE150351}"/>
    <cellStyle name="Normal 2 5 7 6" xfId="5674" xr:uid="{0162A5AD-84BA-4599-B477-995BF86A8630}"/>
    <cellStyle name="Normal 2 5 7 6 2" xfId="27849" xr:uid="{3397DBF2-E587-4222-B986-DC783766E9DD}"/>
    <cellStyle name="Normal 2 5 7 6 3" xfId="27147" xr:uid="{EE2769A5-336D-4067-946F-546D4E37B70A}"/>
    <cellStyle name="Normal 2 5 7 6 4" xfId="14777" xr:uid="{1B2B1888-7BA6-4F67-87A4-E8D6597D82A6}"/>
    <cellStyle name="Normal 2 5 7 7" xfId="7291" xr:uid="{C9C83267-8843-4714-8E9E-CE3036F00255}"/>
    <cellStyle name="Normal 2 5 7 7 2" xfId="28215" xr:uid="{40A4EECA-1E1A-4E22-AC9B-050CD50BCB20}"/>
    <cellStyle name="Normal 2 5 7 7 3" xfId="17610" xr:uid="{4F7F0DA7-BC79-4662-9BF1-A848E72FA566}"/>
    <cellStyle name="Normal 2 5 7 8" xfId="10063" xr:uid="{0642BD89-086C-4E12-AD23-1D6AB24D8C3B}"/>
    <cellStyle name="Normal 2 5 7 8 2" xfId="20443" xr:uid="{771A1309-1A62-4E3A-8F23-158FD2EADFCD}"/>
    <cellStyle name="Normal 2 5 7 9" xfId="24112" xr:uid="{563AF772-BA5F-4A5A-8222-082654684512}"/>
    <cellStyle name="Normal 2 5 8" xfId="539" xr:uid="{00000000-0005-0000-0000-0000E9040000}"/>
    <cellStyle name="Normal 2 5 8 10" xfId="12888" xr:uid="{69FC0340-B6AB-4DD9-AF21-E94589E6F0D1}"/>
    <cellStyle name="Normal 2 5 8 2" xfId="540" xr:uid="{00000000-0005-0000-0000-0000EA040000}"/>
    <cellStyle name="Normal 2 5 8 2 2" xfId="1217" xr:uid="{00000000-0005-0000-0000-0000EB040000}"/>
    <cellStyle name="Normal 2 5 8 2 2 2" xfId="6482" xr:uid="{9D2378DC-CAC3-4DE0-BB28-23C5A265131A}"/>
    <cellStyle name="Normal 2 5 8 2 2 2 2" xfId="26862" xr:uid="{C048754D-82A9-4621-9239-FD238F9312F1}"/>
    <cellStyle name="Normal 2 5 8 2 2 2 3" xfId="27441" xr:uid="{3D1E1CD2-4DF4-45B4-995A-5F3C58D24A85}"/>
    <cellStyle name="Normal 2 5 8 2 2 2 4" xfId="15891" xr:uid="{5A44AD6C-C05D-42BB-8E52-E21E088F33DC}"/>
    <cellStyle name="Normal 2 5 8 2 2 3" xfId="8403" xr:uid="{0EABCA3D-A197-4CD4-8B68-178A39996627}"/>
    <cellStyle name="Normal 2 5 8 2 2 3 2" xfId="28328" xr:uid="{165D3564-08D4-4FB7-8BEF-85C479D3104F}"/>
    <cellStyle name="Normal 2 5 8 2 2 3 3" xfId="18724" xr:uid="{0028D688-2114-49BE-B81A-FEA7F6DB8764}"/>
    <cellStyle name="Normal 2 5 8 2 2 4" xfId="11177" xr:uid="{0731CB1F-96A1-4CBA-9BC3-2286B4DB9AFA}"/>
    <cellStyle name="Normal 2 5 8 2 2 4 2" xfId="21557" xr:uid="{92B15A22-246F-46C3-8A51-98FD3010A1BC}"/>
    <cellStyle name="Normal 2 5 8 2 2 5" xfId="25362" xr:uid="{C162BB33-A27B-49A6-B5C5-40188DB77790}"/>
    <cellStyle name="Normal 2 5 8 2 2 6" xfId="13744" xr:uid="{5E491AA6-CD46-462F-B275-EE802710BB0A}"/>
    <cellStyle name="Normal 2 5 8 2 3" xfId="5678" xr:uid="{EB997B6C-1D0F-4F86-A05C-33F92123610B}"/>
    <cellStyle name="Normal 2 5 8 2 3 2" xfId="23262" xr:uid="{95300E16-08F0-4235-B132-96A04B259C1A}"/>
    <cellStyle name="Normal 2 5 8 2 3 3" xfId="28443" xr:uid="{C3978A93-5E88-497F-832C-D7E173C1CBB6}"/>
    <cellStyle name="Normal 2 5 8 2 3 4" xfId="14781" xr:uid="{CD1C6DD7-FED6-4B13-98EE-B35DA0A7AC2D}"/>
    <cellStyle name="Normal 2 5 8 2 4" xfId="7295" xr:uid="{4CB56CCA-FF53-4C68-9B4D-1A35F5AEFE9C}"/>
    <cellStyle name="Normal 2 5 8 2 4 2" xfId="28892" xr:uid="{5422F46E-C453-452A-9144-CDC6B1B2228E}"/>
    <cellStyle name="Normal 2 5 8 2 4 3" xfId="26340" xr:uid="{81EF53F8-FFAD-47C8-8765-536503B6DB51}"/>
    <cellStyle name="Normal 2 5 8 2 4 4" xfId="17614" xr:uid="{09AA44A6-B389-47A2-A13F-22B7910117F4}"/>
    <cellStyle name="Normal 2 5 8 2 5" xfId="10067" xr:uid="{E6AB4B23-A211-45B9-9060-8E86B091EE5D}"/>
    <cellStyle name="Normal 2 5 8 2 5 2" xfId="29654" xr:uid="{D14948EC-4B10-4AC4-ABE5-FD344A3AB382}"/>
    <cellStyle name="Normal 2 5 8 2 5 3" xfId="20447" xr:uid="{A60F7EE9-38F8-4D6B-894C-9247E8B67368}"/>
    <cellStyle name="Normal 2 5 8 2 6" xfId="24124" xr:uid="{1C4D0A51-1872-40FD-B176-1D9CFEEE340C}"/>
    <cellStyle name="Normal 2 5 8 2 7" xfId="13046" xr:uid="{65C168B5-9CFF-40ED-82D2-03BAD9CE4683}"/>
    <cellStyle name="Normal 2 5 8 3" xfId="1216" xr:uid="{00000000-0005-0000-0000-0000EC040000}"/>
    <cellStyle name="Normal 2 5 8 3 2" xfId="5679" xr:uid="{F09A7FC6-E719-4957-AEEC-98DEC4CE41F8}"/>
    <cellStyle name="Normal 2 5 8 3 2 2" xfId="28014" xr:uid="{ED70F50D-A207-4A9E-BC66-13081DEE2FD8}"/>
    <cellStyle name="Normal 2 5 8 3 2 3" xfId="26544" xr:uid="{E5DB287D-4CB0-4F3F-B8A8-EED8E514E817}"/>
    <cellStyle name="Normal 2 5 8 3 2 4" xfId="14782" xr:uid="{0D20025C-880F-44F4-87A5-DEAB68A9EDA9}"/>
    <cellStyle name="Normal 2 5 8 3 3" xfId="7296" xr:uid="{174452ED-C028-4C78-BB69-D45175FA87BB}"/>
    <cellStyle name="Normal 2 5 8 3 3 2" xfId="28888" xr:uid="{ADA71961-4324-4375-B5D1-CB610A269686}"/>
    <cellStyle name="Normal 2 5 8 3 3 3" xfId="28097" xr:uid="{E0DB3E6E-6614-4013-8C8E-9E55DB95E1BE}"/>
    <cellStyle name="Normal 2 5 8 3 3 4" xfId="17615" xr:uid="{707E2257-71F6-46CF-A0C6-1B424F38F0B9}"/>
    <cellStyle name="Normal 2 5 8 3 4" xfId="10068" xr:uid="{124ABA63-5707-4094-BA89-217B63BC3137}"/>
    <cellStyle name="Normal 2 5 8 3 4 2" xfId="29655" xr:uid="{43E159D5-63D1-4F70-91D4-A4E51C346561}"/>
    <cellStyle name="Normal 2 5 8 3 4 3" xfId="20448" xr:uid="{986160F8-77E7-44D3-A15A-ACF69D1B7E4B}"/>
    <cellStyle name="Normal 2 5 8 3 5" xfId="24147" xr:uid="{0F86E05C-FCBB-456B-B61E-70FA4DD50084}"/>
    <cellStyle name="Normal 2 5 8 3 6" xfId="13504" xr:uid="{B83E1F57-F221-40ED-B3B3-8731B0E3F740}"/>
    <cellStyle name="Normal 2 5 8 4" xfId="3322" xr:uid="{00000000-0005-0000-0000-0000B2040000}"/>
    <cellStyle name="Normal 2 5 8 4 2" xfId="7840" xr:uid="{61822905-6436-4FAF-B82F-45B7551609DD}"/>
    <cellStyle name="Normal 2 5 8 4 2 2" xfId="28099" xr:uid="{83AF92D5-F6D5-4C58-AA07-B42356F0019C}"/>
    <cellStyle name="Normal 2 5 8 4 2 3" xfId="18161" xr:uid="{74C97007-F9BE-47D0-8881-5A915F7F7A0C}"/>
    <cellStyle name="Normal 2 5 8 4 3" xfId="10614" xr:uid="{568D961F-66AB-40A5-BE41-C0A545FA24BC}"/>
    <cellStyle name="Normal 2 5 8 4 3 2" xfId="20994" xr:uid="{E938F5F4-A6A4-42D7-96FD-F7DB981E4177}"/>
    <cellStyle name="Normal 2 5 8 4 4" xfId="25353" xr:uid="{9BD6C11E-5C63-46F2-9991-6732ED7B44BB}"/>
    <cellStyle name="Normal 2 5 8 4 5" xfId="15328" xr:uid="{73606C4A-B372-4B6F-9C6A-08A1E3ADCE8E}"/>
    <cellStyle name="Normal 2 5 8 5" xfId="4378" xr:uid="{90CA4B90-6D9A-4209-A326-CD96EE6CB221}"/>
    <cellStyle name="Normal 2 5 8 5 2" xfId="9152" xr:uid="{E830E62C-BFF6-4FDB-B0A0-0BE354A86A8D}"/>
    <cellStyle name="Normal 2 5 8 5 2 2" xfId="29231" xr:uid="{83BAA981-6417-49B2-A05F-D52F2998C13C}"/>
    <cellStyle name="Normal 2 5 8 5 2 3" xfId="19476" xr:uid="{DD345433-6E25-40CB-A99E-8455CB6FA492}"/>
    <cellStyle name="Normal 2 5 8 5 3" xfId="11929" xr:uid="{D94C45C2-C874-4752-963D-C073F5E8AA05}"/>
    <cellStyle name="Normal 2 5 8 5 3 2" xfId="22309" xr:uid="{D8923FB2-A809-4872-86D9-632035D3F35A}"/>
    <cellStyle name="Normal 2 5 8 5 4" xfId="24814" xr:uid="{788BAB8E-3069-4261-8582-2B97F208E62F}"/>
    <cellStyle name="Normal 2 5 8 5 5" xfId="16643" xr:uid="{044FC3B9-B352-49BC-806F-E915EE207087}"/>
    <cellStyle name="Normal 2 5 8 6" xfId="5677" xr:uid="{9CC927ED-A608-45B6-9BF8-BA5729D5163B}"/>
    <cellStyle name="Normal 2 5 8 6 2" xfId="27928" xr:uid="{77DF3ABD-3252-4882-9D13-B0041F1A0777}"/>
    <cellStyle name="Normal 2 5 8 6 3" xfId="27732" xr:uid="{9C0AF180-2B95-452F-A22F-0306396875C7}"/>
    <cellStyle name="Normal 2 5 8 6 4" xfId="14780" xr:uid="{48194919-7BE3-46E5-899B-8B154BFAFA15}"/>
    <cellStyle name="Normal 2 5 8 7" xfId="7294" xr:uid="{299AE0F5-FFDC-410C-91C7-077B8E904D35}"/>
    <cellStyle name="Normal 2 5 8 7 2" xfId="27316" xr:uid="{12A54DDC-81F4-4935-BF6E-33CBA51BD146}"/>
    <cellStyle name="Normal 2 5 8 7 3" xfId="17613" xr:uid="{855ECA42-2AB6-4DEA-9853-50752785CDDD}"/>
    <cellStyle name="Normal 2 5 8 8" xfId="10066" xr:uid="{38FB2383-7AE8-4050-A187-580B3EFA4962}"/>
    <cellStyle name="Normal 2 5 8 8 2" xfId="20446" xr:uid="{7071C88A-D510-464D-8A8D-418FEF9FBBCD}"/>
    <cellStyle name="Normal 2 5 8 9" xfId="24704" xr:uid="{832674DC-C4C7-45DB-94D8-0BAB3E3716E7}"/>
    <cellStyle name="Normal 2 5 9" xfId="541" xr:uid="{00000000-0005-0000-0000-0000ED040000}"/>
    <cellStyle name="Normal 2 5 9 10" xfId="12818" xr:uid="{579C5CF9-3FBD-4A5D-B98E-00125950128C}"/>
    <cellStyle name="Normal 2 5 9 2" xfId="542" xr:uid="{00000000-0005-0000-0000-0000EE040000}"/>
    <cellStyle name="Normal 2 5 9 2 2" xfId="1219" xr:uid="{00000000-0005-0000-0000-0000EF040000}"/>
    <cellStyle name="Normal 2 5 9 2 2 2" xfId="25893" xr:uid="{D8C59F4B-F3A2-4AE4-B1D3-6637C064DECF}"/>
    <cellStyle name="Normal 2 5 9 2 2 3" xfId="28219" xr:uid="{3B6A0081-5747-42AA-A80D-CCC8E5212666}"/>
    <cellStyle name="Normal 2 5 9 2 2 4" xfId="16176" xr:uid="{C518233A-1DBB-48F2-9EDC-F6A6F159BA4C}"/>
    <cellStyle name="Normal 2 5 9 2 3" xfId="8687" xr:uid="{99CA1076-F776-4477-97A2-585393D5952D}"/>
    <cellStyle name="Normal 2 5 9 2 3 2" xfId="27605" xr:uid="{868F7F74-66E6-4A6A-83B8-BEC78BD31631}"/>
    <cellStyle name="Normal 2 5 9 2 3 3" xfId="29139" xr:uid="{A38E2138-35C0-4003-B3F5-01BE997F2144}"/>
    <cellStyle name="Normal 2 5 9 2 3 4" xfId="19009" xr:uid="{B62F8555-CD80-4256-AAD3-1E214997983F}"/>
    <cellStyle name="Normal 2 5 9 2 4" xfId="11462" xr:uid="{A3DF2529-9DD0-4C6F-9893-3C7B49E741CC}"/>
    <cellStyle name="Normal 2 5 9 2 4 2" xfId="29727" xr:uid="{F3B54F8F-8650-4662-8B46-7EE3598B3EDC}"/>
    <cellStyle name="Normal 2 5 9 2 4 3" xfId="21842" xr:uid="{E7BF89A2-0122-432A-A4D9-5D37D00050D3}"/>
    <cellStyle name="Normal 2 5 9 2 5" xfId="24532" xr:uid="{18F135DE-A1C1-4454-9D9D-C75207C6B502}"/>
    <cellStyle name="Normal 2 5 9 2 6" xfId="14097" xr:uid="{CB15DFD2-318E-4476-8029-FA370A3F88EE}"/>
    <cellStyle name="Normal 2 5 9 3" xfId="1218" xr:uid="{00000000-0005-0000-0000-0000F0040000}"/>
    <cellStyle name="Normal 2 5 9 3 2" xfId="6340" xr:uid="{0F20E08A-17D6-4984-A6A1-B5BCF3DB5DA5}"/>
    <cellStyle name="Normal 2 5 9 3 2 2" xfId="27719" xr:uid="{037309AF-295C-4FA3-B9E8-6398D97FEAFD}"/>
    <cellStyle name="Normal 2 5 9 3 2 3" xfId="15724" xr:uid="{577D5A95-4402-4E9B-A3F5-E7744E7CC994}"/>
    <cellStyle name="Normal 2 5 9 3 3" xfId="8236" xr:uid="{01A589D8-52B2-4296-8101-E01879148A32}"/>
    <cellStyle name="Normal 2 5 9 3 3 2" xfId="18557" xr:uid="{682530D4-175D-4ADA-9006-0A36CE4BE8B4}"/>
    <cellStyle name="Normal 2 5 9 3 4" xfId="11010" xr:uid="{F85BEDFA-3C52-4F8B-8E05-F9FA17750BFA}"/>
    <cellStyle name="Normal 2 5 9 3 4 2" xfId="21390" xr:uid="{2B045695-AD21-4FFF-B0EC-DD41FF36A7E1}"/>
    <cellStyle name="Normal 2 5 9 3 5" xfId="24235" xr:uid="{42F3BE44-1023-4E9B-82E6-B25164172C9F}"/>
    <cellStyle name="Normal 2 5 9 3 6" xfId="13491" xr:uid="{BD8153ED-02BD-4F55-AB77-C471DB38BC9E}"/>
    <cellStyle name="Normal 2 5 9 4" xfId="3270" xr:uid="{00000000-0005-0000-0000-0000B6040000}"/>
    <cellStyle name="Normal 2 5 9 4 2" xfId="7772" xr:uid="{4BD27B7E-2B64-45FB-9C7A-EA04DD5F34C8}"/>
    <cellStyle name="Normal 2 5 9 4 2 2" xfId="28205" xr:uid="{6B768ACD-2808-4BC2-8CA4-EF250BF82F89}"/>
    <cellStyle name="Normal 2 5 9 4 2 3" xfId="18093" xr:uid="{5721723A-8782-46B7-AC43-697E54F0777A}"/>
    <cellStyle name="Normal 2 5 9 4 3" xfId="10546" xr:uid="{BC227DC9-315D-43D1-8277-8AA55049C2B2}"/>
    <cellStyle name="Normal 2 5 9 4 3 2" xfId="20926" xr:uid="{181C1EA6-2B1E-4BA8-AAF7-28EAE27D67B8}"/>
    <cellStyle name="Normal 2 5 9 4 4" xfId="23991" xr:uid="{214C3F9F-04EB-42A4-B9C9-6ED502271564}"/>
    <cellStyle name="Normal 2 5 9 4 5" xfId="15260" xr:uid="{6C71CFBA-A163-44AC-A511-357F5E21EBB6}"/>
    <cellStyle name="Normal 2 5 9 5" xfId="4240" xr:uid="{8716B730-0C45-4CE1-867F-7B98ED2360C8}"/>
    <cellStyle name="Normal 2 5 9 5 2" xfId="9015" xr:uid="{BD9205D2-3B38-481F-91FA-57CD705F6A68}"/>
    <cellStyle name="Normal 2 5 9 5 2 2" xfId="19339" xr:uid="{CE5904CD-52F5-49D0-BDD3-503C74D31CF5}"/>
    <cellStyle name="Normal 2 5 9 5 3" xfId="11792" xr:uid="{327F683F-1F7E-4D38-9AEE-1A50D04D7403}"/>
    <cellStyle name="Normal 2 5 9 5 3 2" xfId="22172" xr:uid="{A35BDB19-218E-4380-AD35-51C5D8389A17}"/>
    <cellStyle name="Normal 2 5 9 5 4" xfId="28355" xr:uid="{AC001E89-BC76-4422-9073-907DA7E0248F}"/>
    <cellStyle name="Normal 2 5 9 5 5" xfId="16506" xr:uid="{CAEC278A-9EE9-4E2A-88AF-6880275D7A1C}"/>
    <cellStyle name="Normal 2 5 9 6" xfId="5680" xr:uid="{A74C983D-A8CB-483D-83E3-A0B0AEE2E75A}"/>
    <cellStyle name="Normal 2 5 9 6 2" xfId="14783" xr:uid="{8563D41F-6AB4-4B5C-8420-2D108B51525F}"/>
    <cellStyle name="Normal 2 5 9 7" xfId="7297" xr:uid="{F23CE2A7-7A75-4E12-B829-E81A4D94D130}"/>
    <cellStyle name="Normal 2 5 9 7 2" xfId="17616" xr:uid="{959DFBB9-892B-4F67-93AB-8E2187418787}"/>
    <cellStyle name="Normal 2 5 9 8" xfId="10069" xr:uid="{6A047A3B-4863-4891-94E0-1679888CCA85}"/>
    <cellStyle name="Normal 2 5 9 8 2" xfId="20449" xr:uid="{F5A9CAC4-82EF-4D46-81C6-EEB3304C8005}"/>
    <cellStyle name="Normal 2 5 9 9" xfId="25786" xr:uid="{171A1EC1-98C6-4953-BFBF-F3C101842DD1}"/>
    <cellStyle name="Normal 2 6" xfId="543" xr:uid="{00000000-0005-0000-0000-0000F1040000}"/>
    <cellStyle name="Normal 2 6 10" xfId="5681" xr:uid="{67B2E33D-3687-4790-8337-722C994D1FCE}"/>
    <cellStyle name="Normal 2 6 10 2" xfId="14784" xr:uid="{AD3754F2-7985-46B1-B7E2-E56B70197397}"/>
    <cellStyle name="Normal 2 6 11" xfId="7298" xr:uid="{7764F2D5-4325-4F6C-A858-70A291871D6A}"/>
    <cellStyle name="Normal 2 6 11 2" xfId="17617" xr:uid="{125FEA99-AF48-4A32-8B03-619C28B44296}"/>
    <cellStyle name="Normal 2 6 12" xfId="10070" xr:uid="{9A6EEF57-3D39-4AF7-ADC7-6716FB03D5D2}"/>
    <cellStyle name="Normal 2 6 12 2" xfId="20450" xr:uid="{CDCF070E-6660-4A78-9EEE-D5D2707E7002}"/>
    <cellStyle name="Normal 2 6 13" xfId="23135" xr:uid="{96F7BD18-02DC-4238-ADF6-3D3AE83122F9}"/>
    <cellStyle name="Normal 2 6 14" xfId="12712" xr:uid="{B3011E55-FA35-4FD5-A60C-37F437FF8E01}"/>
    <cellStyle name="Normal 2 6 15" xfId="29804" xr:uid="{FF04A3CD-4C95-4349-9601-19EED7C81EE8}"/>
    <cellStyle name="Normal 2 6 2" xfId="544" xr:uid="{00000000-0005-0000-0000-0000F2040000}"/>
    <cellStyle name="Normal 2 6 2 10" xfId="7299" xr:uid="{CBAE3393-68A9-43AB-BD66-052CA60EB256}"/>
    <cellStyle name="Normal 2 6 2 10 2" xfId="17618" xr:uid="{994C4CCC-6DE5-4E61-B5F5-87D8A54C4A48}"/>
    <cellStyle name="Normal 2 6 2 11" xfId="10071" xr:uid="{68D63854-2856-4A5A-A5CB-81014B2903DE}"/>
    <cellStyle name="Normal 2 6 2 11 2" xfId="20451" xr:uid="{5434551B-D138-453F-A7D6-766AE0E51F04}"/>
    <cellStyle name="Normal 2 6 2 12" xfId="25046" xr:uid="{95759558-69F7-423D-B21E-860052B6B372}"/>
    <cellStyle name="Normal 2 6 2 13" xfId="12772" xr:uid="{6AA78478-9A68-4345-8C1A-E5F15F36C5E4}"/>
    <cellStyle name="Normal 2 6 2 2" xfId="1221" xr:uid="{00000000-0005-0000-0000-0000F3040000}"/>
    <cellStyle name="Normal 2 6 2 2 10" xfId="13337" xr:uid="{4C22DD3A-9C49-45F1-A29B-90878D0E5F06}"/>
    <cellStyle name="Normal 2 6 2 2 2" xfId="1509" xr:uid="{00000000-0005-0000-0000-0000F4040000}"/>
    <cellStyle name="Normal 2 6 2 2 2 2" xfId="2054" xr:uid="{00000000-0005-0000-0000-0000F5040000}"/>
    <cellStyle name="Normal 2 6 2 2 2 2 2" xfId="6677" xr:uid="{1AAD2AC2-A52B-41E0-A379-CD799F06FE1D}"/>
    <cellStyle name="Normal 2 6 2 2 2 2 2 2" xfId="26240" xr:uid="{6B047F43-A4A4-43A6-BC75-40C6C5DF1A97}"/>
    <cellStyle name="Normal 2 6 2 2 2 2 2 3" xfId="16179" xr:uid="{2DD27704-5463-45AC-8468-8659A6C05B43}"/>
    <cellStyle name="Normal 2 6 2 2 2 2 3" xfId="8690" xr:uid="{C8DD571C-CD06-48F7-92E0-C1DEA8258CA1}"/>
    <cellStyle name="Normal 2 6 2 2 2 2 3 2" xfId="19012" xr:uid="{F1241D9A-B7AD-42AD-A03E-5A6229BAB540}"/>
    <cellStyle name="Normal 2 6 2 2 2 2 4" xfId="11465" xr:uid="{11A8489B-F184-455E-8AB6-A87EFEFBE0A2}"/>
    <cellStyle name="Normal 2 6 2 2 2 2 4 2" xfId="21845" xr:uid="{826BE489-4C5D-40B1-98C9-D9EF7661ABD0}"/>
    <cellStyle name="Normal 2 6 2 2 2 2 5" xfId="25139" xr:uid="{02439CD4-46A7-4F32-9EF8-F3F51F2BD8BC}"/>
    <cellStyle name="Normal 2 6 2 2 2 2 6" xfId="14100" xr:uid="{91E108E7-7E67-46C1-9EF9-4A4F82D11526}"/>
    <cellStyle name="Normal 2 6 2 2 2 3" xfId="4738" xr:uid="{677A055B-E875-47DC-AA67-4275483B16D9}"/>
    <cellStyle name="Normal 2 6 2 2 2 3 2" xfId="9446" xr:uid="{D01A1B54-5A0C-43EA-ADB2-582001BD5E34}"/>
    <cellStyle name="Normal 2 6 2 2 2 3 2 2" xfId="29377" xr:uid="{4BF4725D-8BC9-4A61-8EBB-DAED809A8028}"/>
    <cellStyle name="Normal 2 6 2 2 2 3 2 3" xfId="19779" xr:uid="{EEDDEEA9-46B9-48D5-81C3-C4E007FD0F42}"/>
    <cellStyle name="Normal 2 6 2 2 2 3 3" xfId="12232" xr:uid="{5B5EF60E-3982-40D8-AD68-E295C86F09A1}"/>
    <cellStyle name="Normal 2 6 2 2 2 3 3 2" xfId="22612" xr:uid="{739F0A37-B610-4E91-B220-F40E8E536478}"/>
    <cellStyle name="Normal 2 6 2 2 2 3 4" xfId="23653" xr:uid="{F5B6D7A1-3F1C-4E0D-BD5F-603F1D056379}"/>
    <cellStyle name="Normal 2 6 2 2 2 3 5" xfId="16946" xr:uid="{692F4315-923C-4300-A7D5-02CB85EF3125}"/>
    <cellStyle name="Normal 2 6 2 2 2 4" xfId="6351" xr:uid="{C15A4905-C1BD-4FA6-B621-29F012DB8199}"/>
    <cellStyle name="Normal 2 6 2 2 2 4 2" xfId="26734" xr:uid="{AC5D1D0B-B038-49B7-AEAE-8846AAEBF298}"/>
    <cellStyle name="Normal 2 6 2 2 2 4 3" xfId="15735" xr:uid="{36086892-9F79-4D35-ACEE-FE8809DD75AC}"/>
    <cellStyle name="Normal 2 6 2 2 2 5" xfId="8247" xr:uid="{D7115CF1-0A95-4DE5-9031-65BF5B7F702F}"/>
    <cellStyle name="Normal 2 6 2 2 2 5 2" xfId="18568" xr:uid="{7E0EEF0E-8FC7-4CE4-AA21-A6A092E28208}"/>
    <cellStyle name="Normal 2 6 2 2 2 6" xfId="11021" xr:uid="{9B7CDBE5-5631-4394-BEF1-4C669254347C}"/>
    <cellStyle name="Normal 2 6 2 2 2 6 2" xfId="21401" xr:uid="{D7FB3703-EBE6-4436-8790-F1A954289BF1}"/>
    <cellStyle name="Normal 2 6 2 2 2 7" xfId="24834" xr:uid="{0C0F9722-20E3-48CA-A821-1E87E7195E42}"/>
    <cellStyle name="Normal 2 6 2 2 2 8" xfId="13507" xr:uid="{7D86455A-402A-41A1-BEF5-5351C5581E4A}"/>
    <cellStyle name="Normal 2 6 2 2 3" xfId="2055" xr:uid="{00000000-0005-0000-0000-0000F6040000}"/>
    <cellStyle name="Normal 2 6 2 2 3 2" xfId="4915" xr:uid="{398F5412-DC09-4FFA-B7D9-B7CDA2830788}"/>
    <cellStyle name="Normal 2 6 2 2 3 2 2" xfId="9589" xr:uid="{1BDA677A-7B4B-4809-B300-F1C81FF75981}"/>
    <cellStyle name="Normal 2 6 2 2 3 2 2 2" xfId="19956" xr:uid="{A628A81F-299F-4410-B27C-74688CD74172}"/>
    <cellStyle name="Normal 2 6 2 2 3 2 3" xfId="12409" xr:uid="{482A539A-7A7E-4A21-85B9-CC2644786228}"/>
    <cellStyle name="Normal 2 6 2 2 3 2 3 2" xfId="22789" xr:uid="{181EC41C-56C6-4336-A3A2-7D71761A82A9}"/>
    <cellStyle name="Normal 2 6 2 2 3 2 4" xfId="27468" xr:uid="{F09500E7-ADB9-4523-ADBB-E62C9035EE3B}"/>
    <cellStyle name="Normal 2 6 2 2 3 2 5" xfId="17123" xr:uid="{85662D69-6B8F-42EA-9E31-AF32358376DC}"/>
    <cellStyle name="Normal 2 6 2 2 3 3" xfId="6678" xr:uid="{5CAA48CB-ACCD-478D-ACDE-D71DDFB241CB}"/>
    <cellStyle name="Normal 2 6 2 2 3 3 2" xfId="16180" xr:uid="{ACD6C9BA-F7BA-41CE-953B-5D8862120969}"/>
    <cellStyle name="Normal 2 6 2 2 3 4" xfId="8691" xr:uid="{386F54AE-89AC-4A7C-9802-74E375914CB8}"/>
    <cellStyle name="Normal 2 6 2 2 3 4 2" xfId="19013" xr:uid="{B1E3DB60-1ECE-42B7-8C4D-6F6D07864C92}"/>
    <cellStyle name="Normal 2 6 2 2 3 5" xfId="11466" xr:uid="{2B47C37E-E482-484A-AEDA-E28724170575}"/>
    <cellStyle name="Normal 2 6 2 2 3 5 2" xfId="21846" xr:uid="{1F3BDA31-1CC8-498E-B62B-B8FD75348BA0}"/>
    <cellStyle name="Normal 2 6 2 2 3 6" xfId="25710" xr:uid="{285E45D8-B707-4949-9039-70B942B79625}"/>
    <cellStyle name="Normal 2 6 2 2 3 7" xfId="14101" xr:uid="{ED161DD5-7EE8-4340-94F0-AD5C8C342294}"/>
    <cellStyle name="Normal 2 6 2 2 4" xfId="2053" xr:uid="{00000000-0005-0000-0000-0000F7040000}"/>
    <cellStyle name="Normal 2 6 2 2 4 2" xfId="6676" xr:uid="{582F9D0E-6EF1-46C2-951B-96A8F8FDF8AA}"/>
    <cellStyle name="Normal 2 6 2 2 4 2 2" xfId="26375" xr:uid="{7C61D6A7-A46B-4E36-8EE4-A57E54BCC505}"/>
    <cellStyle name="Normal 2 6 2 2 4 2 3" xfId="16178" xr:uid="{5D166953-59F0-4234-A4B0-F3556451A08D}"/>
    <cellStyle name="Normal 2 6 2 2 4 3" xfId="8689" xr:uid="{622B04C9-92AC-43FF-9CC2-3A57A9F54EE1}"/>
    <cellStyle name="Normal 2 6 2 2 4 3 2" xfId="19011" xr:uid="{4E8733F6-665A-4A9A-9311-C01CB2A7797E}"/>
    <cellStyle name="Normal 2 6 2 2 4 4" xfId="11464" xr:uid="{60109BF7-FBED-40DF-B4D4-686F9C5C4BED}"/>
    <cellStyle name="Normal 2 6 2 2 4 4 2" xfId="21844" xr:uid="{1E986215-52A9-4FFD-8A46-70A5F9CD18D5}"/>
    <cellStyle name="Normal 2 6 2 2 4 5" xfId="24635" xr:uid="{FAFCBE5D-3087-4749-BAD9-5755DB344175}"/>
    <cellStyle name="Normal 2 6 2 2 4 6" xfId="14099" xr:uid="{AD986D0A-4C3F-49AD-9C4E-77FE85D705F1}"/>
    <cellStyle name="Normal 2 6 2 2 5" xfId="4663" xr:uid="{0B2562B5-7E01-4664-8005-B05292634939}"/>
    <cellStyle name="Normal 2 6 2 2 5 2" xfId="9378" xr:uid="{B2E54360-884E-40BD-A9DD-D48F4BBE0BFF}"/>
    <cellStyle name="Normal 2 6 2 2 5 2 2" xfId="29329" xr:uid="{956C9813-ABBB-41B5-9034-EE505819CC10}"/>
    <cellStyle name="Normal 2 6 2 2 5 2 3" xfId="19703" xr:uid="{9F426B56-C63B-4B07-A56D-9085092EF991}"/>
    <cellStyle name="Normal 2 6 2 2 5 3" xfId="12156" xr:uid="{7C7A956E-A870-46E4-B1A6-4EBF97A75407}"/>
    <cellStyle name="Normal 2 6 2 2 5 3 2" xfId="22536" xr:uid="{3D8EC1AF-6D42-4343-AFEB-E9F3FC588C64}"/>
    <cellStyle name="Normal 2 6 2 2 5 4" xfId="23884" xr:uid="{67C17D00-5432-4500-B5A0-3CB51E6166C4}"/>
    <cellStyle name="Normal 2 6 2 2 5 5" xfId="16870" xr:uid="{37955CC1-A5FB-4620-8F0A-D54A72185CFF}"/>
    <cellStyle name="Normal 2 6 2 2 6" xfId="5683" xr:uid="{D48B4912-B1BF-41E6-B08F-C3433E3BFBA4}"/>
    <cellStyle name="Normal 2 6 2 2 6 2" xfId="28901" xr:uid="{8D686FF0-7D13-49B7-81A9-F20F34BB7B72}"/>
    <cellStyle name="Normal 2 6 2 2 6 3" xfId="14786" xr:uid="{7CCA2C73-EAF9-47B2-B76D-217FB7D5436F}"/>
    <cellStyle name="Normal 2 6 2 2 7" xfId="7300" xr:uid="{3AFEB338-58F4-4F47-93BB-01370778610C}"/>
    <cellStyle name="Normal 2 6 2 2 7 2" xfId="17619" xr:uid="{C7419E44-E668-418E-B668-06D0EFD29516}"/>
    <cellStyle name="Normal 2 6 2 2 8" xfId="10072" xr:uid="{00D85D17-DB55-4BEC-8586-4B35AFC14969}"/>
    <cellStyle name="Normal 2 6 2 2 8 2" xfId="20452" xr:uid="{FD9FCE7A-1DF7-4D7C-A68D-11A35C0E384C}"/>
    <cellStyle name="Normal 2 6 2 2 9" xfId="24620" xr:uid="{A388DD0E-2EB0-4253-8A52-6F578CF7A702}"/>
    <cellStyle name="Normal 2 6 2 3" xfId="1508" xr:uid="{00000000-0005-0000-0000-0000F8040000}"/>
    <cellStyle name="Normal 2 6 2 3 2" xfId="2056" xr:uid="{00000000-0005-0000-0000-0000F9040000}"/>
    <cellStyle name="Normal 2 6 2 3 2 2" xfId="6679" xr:uid="{81E6ACA2-F376-43CD-A846-D1D06D95ACB8}"/>
    <cellStyle name="Normal 2 6 2 3 2 2 2" xfId="27784" xr:uid="{63120D53-92A1-4AD2-8A08-0F438C63B127}"/>
    <cellStyle name="Normal 2 6 2 3 2 2 3" xfId="16181" xr:uid="{503CC1B7-CB1E-4DBC-BFF3-0BC23B3F665D}"/>
    <cellStyle name="Normal 2 6 2 3 2 3" xfId="8692" xr:uid="{EF9C6E09-8EA0-4B07-84B4-DF1033BE5716}"/>
    <cellStyle name="Normal 2 6 2 3 2 3 2" xfId="19014" xr:uid="{F843F807-B530-4301-9211-A48990AA4922}"/>
    <cellStyle name="Normal 2 6 2 3 2 4" xfId="11467" xr:uid="{E3073FAF-0B89-4D4D-95D2-64351F37EB3E}"/>
    <cellStyle name="Normal 2 6 2 3 2 4 2" xfId="21847" xr:uid="{3EA05604-C2EE-4532-895D-2B00DDABD412}"/>
    <cellStyle name="Normal 2 6 2 3 2 5" xfId="23106" xr:uid="{1D6D46B2-53A2-4A96-B000-0F054BB23B1A}"/>
    <cellStyle name="Normal 2 6 2 3 2 6" xfId="14102" xr:uid="{63FB0DBC-31C6-40FD-94A1-C887726B550A}"/>
    <cellStyle name="Normal 2 6 2 3 3" xfId="4737" xr:uid="{78E75A33-63CD-4A86-AFEF-19238B496DA6}"/>
    <cellStyle name="Normal 2 6 2 3 3 2" xfId="9445" xr:uid="{DD5060B9-9FF3-4ADE-AD7B-F7C4A9BD8199}"/>
    <cellStyle name="Normal 2 6 2 3 3 2 2" xfId="29376" xr:uid="{07C09A03-4FCC-46BB-BB60-A917DBBF99B6}"/>
    <cellStyle name="Normal 2 6 2 3 3 2 3" xfId="19778" xr:uid="{D72DFEF5-34E4-4667-A971-C1F25C64114A}"/>
    <cellStyle name="Normal 2 6 2 3 3 3" xfId="12231" xr:uid="{FF570C09-C1DF-48C2-93B5-5C4B67B03DF6}"/>
    <cellStyle name="Normal 2 6 2 3 3 3 2" xfId="22611" xr:uid="{AAF20715-C0EE-4B3A-8B23-9E1D3734E18F}"/>
    <cellStyle name="Normal 2 6 2 3 3 4" xfId="25615" xr:uid="{E48309D5-D069-4F45-9D1D-DD38971F73F0}"/>
    <cellStyle name="Normal 2 6 2 3 3 5" xfId="16945" xr:uid="{327D40B7-5232-45C4-94A7-C17B68D37743}"/>
    <cellStyle name="Normal 2 6 2 3 4" xfId="6350" xr:uid="{A1A26F1E-3741-4CDF-98CA-3ECD3C5123B5}"/>
    <cellStyle name="Normal 2 6 2 3 4 2" xfId="28174" xr:uid="{7C9C3CF3-4933-4181-8E9F-B586AF937876}"/>
    <cellStyle name="Normal 2 6 2 3 4 3" xfId="15734" xr:uid="{967CBA0F-0FE7-4272-9C0F-6C89E9FFB898}"/>
    <cellStyle name="Normal 2 6 2 3 5" xfId="8246" xr:uid="{34E0076F-F222-46E1-A8E7-B4144880507A}"/>
    <cellStyle name="Normal 2 6 2 3 5 2" xfId="18567" xr:uid="{EB90512C-646E-411A-BE37-B499122ED16C}"/>
    <cellStyle name="Normal 2 6 2 3 6" xfId="11020" xr:uid="{F32FF92C-3FCB-4F2C-9F99-251C0E67F4E3}"/>
    <cellStyle name="Normal 2 6 2 3 6 2" xfId="21400" xr:uid="{4F236181-18AE-4FC3-9682-DDD9F836AC1D}"/>
    <cellStyle name="Normal 2 6 2 3 7" xfId="24874" xr:uid="{4CDC8DE7-1CCA-4886-8A79-C48BEA30E1C9}"/>
    <cellStyle name="Normal 2 6 2 3 8" xfId="13506" xr:uid="{14046666-28D2-4C2E-8C1C-82C33D8158D1}"/>
    <cellStyle name="Normal 2 6 2 4" xfId="2057" xr:uid="{00000000-0005-0000-0000-0000FA040000}"/>
    <cellStyle name="Normal 2 6 2 4 2" xfId="4916" xr:uid="{E4B8787E-5B19-48D3-ADFE-C405653E118E}"/>
    <cellStyle name="Normal 2 6 2 4 2 2" xfId="9590" xr:uid="{D8B97C35-A909-4436-8690-58E15A6C59FC}"/>
    <cellStyle name="Normal 2 6 2 4 2 2 2" xfId="19957" xr:uid="{26197BC4-41A4-4093-BFC9-8EA8DD761723}"/>
    <cellStyle name="Normal 2 6 2 4 2 3" xfId="12410" xr:uid="{38BED91B-E4C0-4AF0-8423-77CB10E78272}"/>
    <cellStyle name="Normal 2 6 2 4 2 3 2" xfId="22790" xr:uid="{77E6D77E-D998-4C0D-B523-6D8F6DB31B73}"/>
    <cellStyle name="Normal 2 6 2 4 2 4" xfId="26410" xr:uid="{07505DFF-BAD1-48B7-BD76-7CCEBCB1C985}"/>
    <cellStyle name="Normal 2 6 2 4 2 5" xfId="17124" xr:uid="{E0A13D1B-3703-45ED-B1F4-712A73EFC7A9}"/>
    <cellStyle name="Normal 2 6 2 4 3" xfId="6680" xr:uid="{55257826-1911-440B-B428-AA7A72B397CB}"/>
    <cellStyle name="Normal 2 6 2 4 3 2" xfId="16182" xr:uid="{4DC831D1-0B16-4989-9C28-F44EC7816448}"/>
    <cellStyle name="Normal 2 6 2 4 4" xfId="8693" xr:uid="{252C0ABD-0FF4-4EC4-87E2-7DFECBA988B9}"/>
    <cellStyle name="Normal 2 6 2 4 4 2" xfId="19015" xr:uid="{36121DDC-B9A3-4F9C-B551-EE9AF2D5918A}"/>
    <cellStyle name="Normal 2 6 2 4 5" xfId="11468" xr:uid="{C1C0341C-2432-480D-B3DE-BFFAAF99ECBE}"/>
    <cellStyle name="Normal 2 6 2 4 5 2" xfId="21848" xr:uid="{F67F691B-ADC8-4798-8772-7963C4B13ABB}"/>
    <cellStyle name="Normal 2 6 2 4 6" xfId="23957" xr:uid="{189A5636-D917-4EC0-AD9B-010E6CF477A2}"/>
    <cellStyle name="Normal 2 6 2 4 7" xfId="14103" xr:uid="{95D5555E-F10C-4FD2-BCEE-262F5AB60775}"/>
    <cellStyle name="Normal 2 6 2 5" xfId="2052" xr:uid="{00000000-0005-0000-0000-0000FB040000}"/>
    <cellStyle name="Normal 2 6 2 5 2" xfId="6675" xr:uid="{23A28ABD-BC67-4D92-B64D-847E94BA11DD}"/>
    <cellStyle name="Normal 2 6 2 5 2 2" xfId="27907" xr:uid="{E2EE16D0-F506-4BBB-9A43-24E1F472CF01}"/>
    <cellStyle name="Normal 2 6 2 5 2 3" xfId="16177" xr:uid="{089ADA30-FE06-4FAA-A0AB-DE9F2827DF62}"/>
    <cellStyle name="Normal 2 6 2 5 3" xfId="8688" xr:uid="{4C7C1D98-9687-4138-9681-319D87351E5F}"/>
    <cellStyle name="Normal 2 6 2 5 3 2" xfId="19010" xr:uid="{DA3D81E2-04AB-48B3-AE75-00359517EA5D}"/>
    <cellStyle name="Normal 2 6 2 5 4" xfId="11463" xr:uid="{280CFDC0-8C5B-4AC0-AD83-9F73BBC835C9}"/>
    <cellStyle name="Normal 2 6 2 5 4 2" xfId="21843" xr:uid="{2B8EB742-36EB-42EC-941B-5ACC2AECA977}"/>
    <cellStyle name="Normal 2 6 2 5 5" xfId="24626" xr:uid="{3638D4CD-6737-42BB-A0C1-84A50285FCDF}"/>
    <cellStyle name="Normal 2 6 2 5 6" xfId="14098" xr:uid="{2CDA9B7E-9115-4518-BB0D-FF945E29DBBC}"/>
    <cellStyle name="Normal 2 6 2 6" xfId="3510" xr:uid="{00000000-0005-0000-0000-0000C4040000}"/>
    <cellStyle name="Normal 2 6 2 6 2" xfId="6189" xr:uid="{8563EE99-488E-491C-A8C5-9E9CBDB3BE89}"/>
    <cellStyle name="Normal 2 6 2 6 2 2" xfId="28582" xr:uid="{01EFB2E5-50E6-4B1B-83FD-459852233184}"/>
    <cellStyle name="Normal 2 6 2 6 2 3" xfId="15518" xr:uid="{6E135A50-458D-47F7-941A-1A841C912C65}"/>
    <cellStyle name="Normal 2 6 2 6 3" xfId="8030" xr:uid="{9BFEE326-5EE2-4985-9740-27F413FF9000}"/>
    <cellStyle name="Normal 2 6 2 6 3 2" xfId="18351" xr:uid="{0A89AC24-2AFF-4AA5-85A2-5B278C861587}"/>
    <cellStyle name="Normal 2 6 2 6 4" xfId="10804" xr:uid="{E95DCB78-15C9-4BF0-9669-83683E25A047}"/>
    <cellStyle name="Normal 2 6 2 6 4 2" xfId="21184" xr:uid="{4C1CD3D2-656A-4AA0-8560-A44629A85215}"/>
    <cellStyle name="Normal 2 6 2 6 5" xfId="23760" xr:uid="{51FD5AB7-8B6E-4DC3-AFE8-038DA61CE23E}"/>
    <cellStyle name="Normal 2 6 2 6 6" xfId="13234" xr:uid="{4D6D91F9-5F0A-465C-933F-92EC31B7A09D}"/>
    <cellStyle name="Normal 2 6 2 7" xfId="3229" xr:uid="{00000000-0005-0000-0000-0000BA040000}"/>
    <cellStyle name="Normal 2 6 2 7 2" xfId="7727" xr:uid="{193F2526-AAB1-44C7-AE64-B9CB4302F54A}"/>
    <cellStyle name="Normal 2 6 2 7 2 2" xfId="18047" xr:uid="{D5C1006C-A209-40FE-A3F7-BDA53585AEAE}"/>
    <cellStyle name="Normal 2 6 2 7 3" xfId="10500" xr:uid="{8D6E52A5-77EC-41A8-A286-C28BA485B386}"/>
    <cellStyle name="Normal 2 6 2 7 3 2" xfId="20880" xr:uid="{BEC63F2D-C122-484D-8D04-4E186A094C3E}"/>
    <cellStyle name="Normal 2 6 2 7 4" xfId="24686" xr:uid="{F334DCAB-93E0-4F4C-A1F8-F3A6DC01F4A7}"/>
    <cellStyle name="Normal 2 6 2 7 5" xfId="15214" xr:uid="{5CB6FACD-A415-4F03-B1B5-92FBD6A2DA51}"/>
    <cellStyle name="Normal 2 6 2 8" xfId="4223" xr:uid="{926E84A8-554C-4114-80F7-7399800E1705}"/>
    <cellStyle name="Normal 2 6 2 8 2" xfId="8998" xr:uid="{80D3F5F8-BF16-4ACE-891B-83005B5CB29A}"/>
    <cellStyle name="Normal 2 6 2 8 2 2" xfId="19322" xr:uid="{B873FC02-CF2F-4A8E-AB84-11E243D5BCFA}"/>
    <cellStyle name="Normal 2 6 2 8 3" xfId="11775" xr:uid="{E5693BC2-577E-43F5-B51D-68A1C83626DB}"/>
    <cellStyle name="Normal 2 6 2 8 3 2" xfId="22155" xr:uid="{58C4B17E-0893-44C5-B000-E6EC141F1728}"/>
    <cellStyle name="Normal 2 6 2 8 4" xfId="16489" xr:uid="{C3AF609F-CD2E-4536-9153-7B247CD3AADF}"/>
    <cellStyle name="Normal 2 6 2 9" xfId="5682" xr:uid="{EC2AD7DD-DAE2-4F8A-9BF6-273AD685E575}"/>
    <cellStyle name="Normal 2 6 2 9 2" xfId="14785" xr:uid="{8E16B39F-ABEE-4054-AC98-80B6230A4A3A}"/>
    <cellStyle name="Normal 2 6 3" xfId="545" xr:uid="{00000000-0005-0000-0000-0000FC040000}"/>
    <cellStyle name="Normal 2 6 3 10" xfId="10073" xr:uid="{683477A2-B79C-4A0F-8F1E-01D26551AE32}"/>
    <cellStyle name="Normal 2 6 3 10 2" xfId="20453" xr:uid="{62746373-F399-4859-A62E-E0F203F7335A}"/>
    <cellStyle name="Normal 2 6 3 11" xfId="25271" xr:uid="{C470BA4E-08F0-49D2-96BD-6131FC068BC9}"/>
    <cellStyle name="Normal 2 6 3 12" xfId="12889" xr:uid="{835C1819-E5BC-4FFD-8E5A-F1561D7B5E83}"/>
    <cellStyle name="Normal 2 6 3 2" xfId="1222" xr:uid="{00000000-0005-0000-0000-0000FD040000}"/>
    <cellStyle name="Normal 2 6 3 2 2" xfId="2059" xr:uid="{00000000-0005-0000-0000-0000FE040000}"/>
    <cellStyle name="Normal 2 6 3 2 2 2" xfId="6682" xr:uid="{BB935177-4647-4918-8D46-6F415C68C9AC}"/>
    <cellStyle name="Normal 2 6 3 2 2 2 2" xfId="28333" xr:uid="{E1543192-1E78-44ED-B365-1BEB530CF46E}"/>
    <cellStyle name="Normal 2 6 3 2 2 2 3" xfId="16184" xr:uid="{7B2F9CD6-D609-468A-B044-F381FCF2EBE9}"/>
    <cellStyle name="Normal 2 6 3 2 2 3" xfId="8695" xr:uid="{6F349FD2-6269-4536-94AF-6F0C1D9F3603}"/>
    <cellStyle name="Normal 2 6 3 2 2 3 2" xfId="19017" xr:uid="{E9BDE2CD-6C10-4693-81DD-E1CCECE1157A}"/>
    <cellStyle name="Normal 2 6 3 2 2 4" xfId="11470" xr:uid="{DE78602E-6F27-4140-BBA9-02862FDF91EA}"/>
    <cellStyle name="Normal 2 6 3 2 2 4 2" xfId="21850" xr:uid="{019777A7-DFEE-408F-9B7E-58FC22920F62}"/>
    <cellStyle name="Normal 2 6 3 2 2 5" xfId="24197" xr:uid="{5CA53B0C-434B-45C5-8BC7-7E1F157DB05E}"/>
    <cellStyle name="Normal 2 6 3 2 2 6" xfId="14105" xr:uid="{CFD9032B-56EF-4272-8F90-693832016AD8}"/>
    <cellStyle name="Normal 2 6 3 2 3" xfId="4739" xr:uid="{12239EDD-C106-4030-86B8-589CCEF5FE47}"/>
    <cellStyle name="Normal 2 6 3 2 3 2" xfId="9447" xr:uid="{A83E5466-2FE8-4E78-A97B-A02048370C00}"/>
    <cellStyle name="Normal 2 6 3 2 3 2 2" xfId="29378" xr:uid="{75B20C72-6BDF-4868-B25A-C912034D08FA}"/>
    <cellStyle name="Normal 2 6 3 2 3 2 3" xfId="19780" xr:uid="{1E8CD567-A53B-4922-B536-04224ED57FEB}"/>
    <cellStyle name="Normal 2 6 3 2 3 3" xfId="12233" xr:uid="{8EF7802E-3207-458B-8DC0-E6A45743C58D}"/>
    <cellStyle name="Normal 2 6 3 2 3 3 2" xfId="22613" xr:uid="{EE2B8E09-8A46-452E-8DC6-D73083E73305}"/>
    <cellStyle name="Normal 2 6 3 2 3 4" xfId="24621" xr:uid="{AA938417-7E79-4370-9D58-2140D6FC9F04}"/>
    <cellStyle name="Normal 2 6 3 2 3 5" xfId="16947" xr:uid="{275110E0-FC1B-4616-B3AB-AF9396597709}"/>
    <cellStyle name="Normal 2 6 3 2 4" xfId="6352" xr:uid="{4BC4AAD7-3787-4A5F-806B-D9744A02F013}"/>
    <cellStyle name="Normal 2 6 3 2 4 2" xfId="28406" xr:uid="{C8047239-64D9-4A24-B5A3-350AECFBC540}"/>
    <cellStyle name="Normal 2 6 3 2 4 3" xfId="15736" xr:uid="{1F9EF9A8-5C8D-4102-9881-700285261094}"/>
    <cellStyle name="Normal 2 6 3 2 5" xfId="8248" xr:uid="{5ACA37A9-670E-474C-9DC5-4345ABABDFF0}"/>
    <cellStyle name="Normal 2 6 3 2 5 2" xfId="18569" xr:uid="{5D0A8D25-D506-4E79-A0E3-16DC76D5477B}"/>
    <cellStyle name="Normal 2 6 3 2 6" xfId="11022" xr:uid="{94AB1998-7CE1-46D9-A316-38CD28C332FB}"/>
    <cellStyle name="Normal 2 6 3 2 6 2" xfId="21402" xr:uid="{2F55B435-4136-4888-8993-72BBADBB52D3}"/>
    <cellStyle name="Normal 2 6 3 2 7" xfId="24907" xr:uid="{6659EEEC-C413-4479-B092-16EBC1F2277B}"/>
    <cellStyle name="Normal 2 6 3 2 8" xfId="13508" xr:uid="{5C2A0147-74DB-403E-AF8E-9318E94578D4}"/>
    <cellStyle name="Normal 2 6 3 3" xfId="2060" xr:uid="{00000000-0005-0000-0000-0000FF040000}"/>
    <cellStyle name="Normal 2 6 3 3 2" xfId="4917" xr:uid="{C1A95CC4-834F-4973-8D57-78E359E44119}"/>
    <cellStyle name="Normal 2 6 3 3 2 2" xfId="9591" xr:uid="{8ECF813D-BF02-4B2C-A5AD-426A10AD672C}"/>
    <cellStyle name="Normal 2 6 3 3 2 2 2" xfId="29498" xr:uid="{64DF2995-09AB-4BED-A7AC-C8A1D44F5C4B}"/>
    <cellStyle name="Normal 2 6 3 3 2 2 3" xfId="19958" xr:uid="{440F7AFC-38D6-499A-B36C-779BBE6E0713}"/>
    <cellStyle name="Normal 2 6 3 3 2 3" xfId="12411" xr:uid="{E721EF72-EB27-4BF1-B3E0-2FBFFAC8AC3B}"/>
    <cellStyle name="Normal 2 6 3 3 2 3 2" xfId="22791" xr:uid="{4F6B4499-49ED-400C-A4D0-97EC2FDA02AF}"/>
    <cellStyle name="Normal 2 6 3 3 2 4" xfId="23178" xr:uid="{374D1893-C996-44EC-BBB0-1EB45FB8FD74}"/>
    <cellStyle name="Normal 2 6 3 3 2 5" xfId="17125" xr:uid="{8C8319DE-6B7A-42A9-8ED6-1E9186553695}"/>
    <cellStyle name="Normal 2 6 3 3 3" xfId="6683" xr:uid="{33A70CE5-5089-4403-A45A-9158EBC4D6D5}"/>
    <cellStyle name="Normal 2 6 3 3 3 2" xfId="26467" xr:uid="{C50D4F52-0A9A-4647-ADCB-0D6A4E908080}"/>
    <cellStyle name="Normal 2 6 3 3 3 3" xfId="16185" xr:uid="{A7EF1C27-3527-4989-A396-0CD7FB052F52}"/>
    <cellStyle name="Normal 2 6 3 3 4" xfId="8696" xr:uid="{5F93BF73-84A3-48F9-86F8-2A3898BC05C2}"/>
    <cellStyle name="Normal 2 6 3 3 4 2" xfId="19018" xr:uid="{1DC462CA-B3A2-4970-A21A-4CA0F50B0E04}"/>
    <cellStyle name="Normal 2 6 3 3 5" xfId="11471" xr:uid="{A8E1D5A3-610B-487D-9113-3CD1B173FDD7}"/>
    <cellStyle name="Normal 2 6 3 3 5 2" xfId="21851" xr:uid="{9D1C971B-EA8F-4DE7-9811-DB78F4CF6D3B}"/>
    <cellStyle name="Normal 2 6 3 3 6" xfId="24759" xr:uid="{6646C6C5-63C5-4ED8-B64C-35F997154FE4}"/>
    <cellStyle name="Normal 2 6 3 3 7" xfId="14106" xr:uid="{5FB279D2-28BE-45A0-B949-9D2D8CF9F6AD}"/>
    <cellStyle name="Normal 2 6 3 4" xfId="2058" xr:uid="{00000000-0005-0000-0000-000000050000}"/>
    <cellStyle name="Normal 2 6 3 4 2" xfId="6681" xr:uid="{8BCDCD5D-B0B8-4489-B5CD-F84D9EA6D2AA}"/>
    <cellStyle name="Normal 2 6 3 4 2 2" xfId="26286" xr:uid="{AE75C9BE-E7C1-4871-8197-B3195DDD193F}"/>
    <cellStyle name="Normal 2 6 3 4 2 3" xfId="16183" xr:uid="{AFC1ADA6-7ECB-4DEC-8090-246538FD7874}"/>
    <cellStyle name="Normal 2 6 3 4 3" xfId="8694" xr:uid="{98B8E3D8-D25D-4886-BADE-91C168F6FBD4}"/>
    <cellStyle name="Normal 2 6 3 4 3 2" xfId="19016" xr:uid="{4AEF2355-823E-4E01-B11D-1F40087B4AE4}"/>
    <cellStyle name="Normal 2 6 3 4 4" xfId="11469" xr:uid="{09983BFE-216E-480E-A8A7-BA80FA41F14D}"/>
    <cellStyle name="Normal 2 6 3 4 4 2" xfId="21849" xr:uid="{29389406-3B09-4FBA-8FC9-2AFEE4FF52AD}"/>
    <cellStyle name="Normal 2 6 3 4 5" xfId="25810" xr:uid="{9C693360-3DD9-4D68-85A1-97E53AA28F48}"/>
    <cellStyle name="Normal 2 6 3 4 6" xfId="14104" xr:uid="{52B3DF66-0CAC-4F51-8DC0-5A516481DB91}"/>
    <cellStyle name="Normal 2 6 3 5" xfId="3551" xr:uid="{00000000-0005-0000-0000-0000CA040000}"/>
    <cellStyle name="Normal 2 6 3 5 2" xfId="6223" xr:uid="{CC4E5EE5-0FCA-476C-B5D5-0388E573AD9E}"/>
    <cellStyle name="Normal 2 6 3 5 2 2" xfId="26480" xr:uid="{BC7CEF78-3C94-4BE6-B464-22E9A7D24352}"/>
    <cellStyle name="Normal 2 6 3 5 2 3" xfId="15561" xr:uid="{709548E3-0FBA-44BA-BE64-9F682C886C86}"/>
    <cellStyle name="Normal 2 6 3 5 3" xfId="8073" xr:uid="{C357968A-8763-4B1A-8864-95D8B37C1540}"/>
    <cellStyle name="Normal 2 6 3 5 3 2" xfId="18394" xr:uid="{F281652E-1CC0-4144-8632-BFD19115020E}"/>
    <cellStyle name="Normal 2 6 3 5 4" xfId="10847" xr:uid="{2894CC4F-9B18-4A6F-A187-261B18FB7092}"/>
    <cellStyle name="Normal 2 6 3 5 4 2" xfId="21227" xr:uid="{9222A752-D6B2-4A87-B679-232B7AC188F9}"/>
    <cellStyle name="Normal 2 6 3 5 5" xfId="24101" xr:uid="{79BBA28F-8766-48DC-972A-CCB049DFBB9B}"/>
    <cellStyle name="Normal 2 6 3 5 6" xfId="13277" xr:uid="{0DE7E47B-7637-4655-8162-EAAA9BD0A473}"/>
    <cellStyle name="Normal 2 6 3 6" xfId="3323" xr:uid="{00000000-0005-0000-0000-0000C5040000}"/>
    <cellStyle name="Normal 2 6 3 6 2" xfId="7841" xr:uid="{7001A6CA-87CF-41D7-A595-AEA045AEF5C2}"/>
    <cellStyle name="Normal 2 6 3 6 2 2" xfId="18162" xr:uid="{D2E1735D-665C-440D-9DBA-8A315B7B08BF}"/>
    <cellStyle name="Normal 2 6 3 6 3" xfId="10615" xr:uid="{33D7516B-45B4-493D-8C9B-F18A94229757}"/>
    <cellStyle name="Normal 2 6 3 6 3 2" xfId="20995" xr:uid="{554BB5D4-C2FE-46D7-AF80-604DEA195B7E}"/>
    <cellStyle name="Normal 2 6 3 6 4" xfId="25054" xr:uid="{572AA179-1C8E-409D-9AC7-C997270D1A86}"/>
    <cellStyle name="Normal 2 6 3 6 5" xfId="15329" xr:uid="{14CEE761-9111-438D-8E05-DA245F639823}"/>
    <cellStyle name="Normal 2 6 3 7" xfId="4281" xr:uid="{FC240B76-745C-4FB8-B4FD-98BDBA431BF6}"/>
    <cellStyle name="Normal 2 6 3 7 2" xfId="9055" xr:uid="{8AD5CF1E-C7E3-48ED-B93D-0F2FEA673757}"/>
    <cellStyle name="Normal 2 6 3 7 2 2" xfId="19379" xr:uid="{EA097BAF-89FC-4BC2-91F8-6D930166AA03}"/>
    <cellStyle name="Normal 2 6 3 7 3" xfId="11832" xr:uid="{8ED46C38-44A2-4793-8C21-8DDC75614B82}"/>
    <cellStyle name="Normal 2 6 3 7 3 2" xfId="22212" xr:uid="{F5627908-AD37-4629-B041-781772FE0175}"/>
    <cellStyle name="Normal 2 6 3 7 4" xfId="16546" xr:uid="{039DEA5F-AC81-4860-B3FE-8521528A0F0A}"/>
    <cellStyle name="Normal 2 6 3 8" xfId="5684" xr:uid="{FED92B77-5DFD-40C8-8E70-36A118B0E474}"/>
    <cellStyle name="Normal 2 6 3 8 2" xfId="14787" xr:uid="{17DB52F7-31F2-451A-B8C8-F7F33F17B32D}"/>
    <cellStyle name="Normal 2 6 3 9" xfId="7301" xr:uid="{BFA72B44-BA15-49B3-BCD1-C141CB73BA3C}"/>
    <cellStyle name="Normal 2 6 3 9 2" xfId="17620" xr:uid="{9A8EADCA-7278-46FC-8A4B-7109F8CAD3AF}"/>
    <cellStyle name="Normal 2 6 4" xfId="1220" xr:uid="{00000000-0005-0000-0000-000001050000}"/>
    <cellStyle name="Normal 2 6 4 2" xfId="2061" xr:uid="{00000000-0005-0000-0000-000002050000}"/>
    <cellStyle name="Normal 2 6 4 2 2" xfId="6684" xr:uid="{34925574-56FA-43E8-A589-FDCF939DC837}"/>
    <cellStyle name="Normal 2 6 4 2 2 2" xfId="27990" xr:uid="{CD9EC8F3-6A0D-4352-AA40-89131BFF5D49}"/>
    <cellStyle name="Normal 2 6 4 2 2 3" xfId="16186" xr:uid="{5447777E-6A53-4AC2-A29F-230B88D37C35}"/>
    <cellStyle name="Normal 2 6 4 2 3" xfId="8697" xr:uid="{21F91BC0-D9DA-4FBB-9162-E3CE3B14C91E}"/>
    <cellStyle name="Normal 2 6 4 2 3 2" xfId="19019" xr:uid="{4E214749-2447-4504-9A49-E4600093697B}"/>
    <cellStyle name="Normal 2 6 4 2 4" xfId="11472" xr:uid="{A0F0E235-E976-41E4-992A-91692C1AA3AE}"/>
    <cellStyle name="Normal 2 6 4 2 4 2" xfId="21852" xr:uid="{EF080449-AEC8-47C9-847B-EE46BEA71A88}"/>
    <cellStyle name="Normal 2 6 4 2 5" xfId="23976" xr:uid="{692F1798-60AC-431A-9B14-27C8717B1644}"/>
    <cellStyle name="Normal 2 6 4 2 6" xfId="14107" xr:uid="{F772A20C-74A7-4FAC-B2E6-B345068B5985}"/>
    <cellStyle name="Normal 2 6 4 3" xfId="3679" xr:uid="{00000000-0005-0000-0000-0000CD040000}"/>
    <cellStyle name="Normal 2 6 4 3 2" xfId="6349" xr:uid="{F47115B6-E46C-4BEE-8A27-3B0899EA0963}"/>
    <cellStyle name="Normal 2 6 4 3 2 2" xfId="26256" xr:uid="{EF61808C-2CBB-477D-98F4-C5A87E00FEC5}"/>
    <cellStyle name="Normal 2 6 4 3 2 3" xfId="15733" xr:uid="{1DA4CFC8-4634-4890-923F-D2347AED1B0A}"/>
    <cellStyle name="Normal 2 6 4 3 3" xfId="8245" xr:uid="{D71CCA63-4F97-467D-87DB-6D6F9E14AE07}"/>
    <cellStyle name="Normal 2 6 4 3 3 2" xfId="18566" xr:uid="{C7257AAD-54D3-4B5C-9F1C-04F0723CD454}"/>
    <cellStyle name="Normal 2 6 4 3 4" xfId="11019" xr:uid="{D5782A14-F052-4B71-8037-F652F30CC56A}"/>
    <cellStyle name="Normal 2 6 4 3 4 2" xfId="21399" xr:uid="{80D51384-D26E-461B-A666-C0D38840D561}"/>
    <cellStyle name="Normal 2 6 4 3 5" xfId="25354" xr:uid="{742CD404-086E-4FD6-A05E-9F5D02B4F9F4}"/>
    <cellStyle name="Normal 2 6 4 3 6" xfId="13505" xr:uid="{2A23933A-F585-4957-B832-E5510C295B9E}"/>
    <cellStyle name="Normal 2 6 4 4" xfId="4599" xr:uid="{8CF53A7D-F45C-47FA-B1A7-57A0B5203F81}"/>
    <cellStyle name="Normal 2 6 4 4 2" xfId="9315" xr:uid="{0925238F-3873-4197-A5C7-46F22A0A66A2}"/>
    <cellStyle name="Normal 2 6 4 4 2 2" xfId="19639" xr:uid="{857B387D-5DD0-46B3-8572-1747A3054AEA}"/>
    <cellStyle name="Normal 2 6 4 4 3" xfId="12092" xr:uid="{805B552B-79D7-43F0-A546-F22AB9F9F85C}"/>
    <cellStyle name="Normal 2 6 4 4 3 2" xfId="22472" xr:uid="{6C4C328D-E33E-4162-AB01-70227C19B079}"/>
    <cellStyle name="Normal 2 6 4 4 4" xfId="24404" xr:uid="{13C56AEE-98B8-41C8-ADA7-026E4F005AF6}"/>
    <cellStyle name="Normal 2 6 4 4 5" xfId="16806" xr:uid="{07EDC86D-96B8-414E-A57C-90539BD16722}"/>
    <cellStyle name="Normal 2 6 4 5" xfId="5685" xr:uid="{EBF0B8AB-0099-4EA1-B099-C3536BB2FCBA}"/>
    <cellStyle name="Normal 2 6 4 5 2" xfId="14788" xr:uid="{5A2815E3-F993-4547-AD9E-67AB614B0D16}"/>
    <cellStyle name="Normal 2 6 4 6" xfId="7302" xr:uid="{65332C01-A32D-44C6-903E-8AC02BF10315}"/>
    <cellStyle name="Normal 2 6 4 6 2" xfId="17621" xr:uid="{47729EC8-AB53-4A2E-A5DC-3A32E621A4A3}"/>
    <cellStyle name="Normal 2 6 4 7" xfId="10074" xr:uid="{3C5ECC47-4FDC-4808-8F7C-9EDEEC9772FD}"/>
    <cellStyle name="Normal 2 6 4 7 2" xfId="20454" xr:uid="{B9199001-8CC4-47B7-82EB-B9B1766439BC}"/>
    <cellStyle name="Normal 2 6 4 8" xfId="23746" xr:uid="{DEEBB0DF-AAE5-4B65-A29E-5171AB086D9C}"/>
    <cellStyle name="Normal 2 6 4 9" xfId="13047" xr:uid="{5FAD4F72-8A4C-46A7-BE96-14977501ECDA}"/>
    <cellStyle name="Normal 2 6 5" xfId="2062" xr:uid="{00000000-0005-0000-0000-000003050000}"/>
    <cellStyle name="Normal 2 6 5 2" xfId="4918" xr:uid="{CDB11EEC-C02E-447E-AC9D-EDE61EC6A70C}"/>
    <cellStyle name="Normal 2 6 5 2 2" xfId="9592" xr:uid="{89AF54D9-AE72-497E-8304-191830028A87}"/>
    <cellStyle name="Normal 2 6 5 2 2 2" xfId="29499" xr:uid="{9E485076-6927-461A-B66D-36B1F6D453C5}"/>
    <cellStyle name="Normal 2 6 5 2 2 3" xfId="19959" xr:uid="{C0B54FA0-A488-4D98-823E-AB6300A15592}"/>
    <cellStyle name="Normal 2 6 5 2 3" xfId="12412" xr:uid="{A4F6E74C-EB65-48DB-8C2A-2D8C556E345F}"/>
    <cellStyle name="Normal 2 6 5 2 3 2" xfId="22792" xr:uid="{490C31B4-BB8D-43F0-8162-D68F6559CE6A}"/>
    <cellStyle name="Normal 2 6 5 2 4" xfId="22959" xr:uid="{F897FDDC-1D17-4668-929D-DCE142830376}"/>
    <cellStyle name="Normal 2 6 5 2 5" xfId="17126" xr:uid="{A6C4EB5F-B141-463B-8D27-57BE716EC982}"/>
    <cellStyle name="Normal 2 6 5 3" xfId="6685" xr:uid="{365DD33B-0A88-4117-8454-8BD66574C284}"/>
    <cellStyle name="Normal 2 6 5 3 2" xfId="28394" xr:uid="{ECD3FCB3-F160-4A05-BD8A-AD3B25817F83}"/>
    <cellStyle name="Normal 2 6 5 3 3" xfId="16187" xr:uid="{338FE2F9-3B9F-4C27-BDE7-D47095EECF59}"/>
    <cellStyle name="Normal 2 6 5 4" xfId="8698" xr:uid="{4E648277-4E4A-4E58-8C52-989FE92D8A44}"/>
    <cellStyle name="Normal 2 6 5 4 2" xfId="19020" xr:uid="{BF8F7C24-5F13-494E-8028-1164FFB8BCF3}"/>
    <cellStyle name="Normal 2 6 5 5" xfId="11473" xr:uid="{8257D569-14C5-45F1-B165-7CB573FC9BFA}"/>
    <cellStyle name="Normal 2 6 5 5 2" xfId="21853" xr:uid="{01047A46-F159-4241-8245-ED7A20DB281B}"/>
    <cellStyle name="Normal 2 6 5 6" xfId="25570" xr:uid="{7AB0B7AA-4139-4558-A306-16D582C7C491}"/>
    <cellStyle name="Normal 2 6 5 7" xfId="14108" xr:uid="{4DF289A1-4558-4A61-9029-7EFF357D0ED0}"/>
    <cellStyle name="Normal 2 6 6" xfId="1702" xr:uid="{00000000-0005-0000-0000-000004050000}"/>
    <cellStyle name="Normal 2 6 6 2" xfId="6483" xr:uid="{5B4D97BF-412A-4331-BFEE-444BB8AFAE98}"/>
    <cellStyle name="Normal 2 6 6 2 2" xfId="26102" xr:uid="{B80AC801-CB4A-4797-B3BE-CBCDA1B93242}"/>
    <cellStyle name="Normal 2 6 6 2 3" xfId="15892" xr:uid="{6594D779-7A20-40B0-951C-4969B1EBF946}"/>
    <cellStyle name="Normal 2 6 6 3" xfId="8404" xr:uid="{EE09565E-2671-4A93-BA1D-440E18B50554}"/>
    <cellStyle name="Normal 2 6 6 3 2" xfId="18725" xr:uid="{FE17FC8D-2B0D-4F36-B187-1E15917550F8}"/>
    <cellStyle name="Normal 2 6 6 4" xfId="11178" xr:uid="{88BE39F1-7E6D-4139-9B48-6668AAC2B245}"/>
    <cellStyle name="Normal 2 6 6 4 2" xfId="21558" xr:uid="{6197149D-1C1C-41AE-BFCE-CD29218068A7}"/>
    <cellStyle name="Normal 2 6 6 5" xfId="23002" xr:uid="{5D185EB4-3708-460B-9620-9D6B370FD282}"/>
    <cellStyle name="Normal 2 6 6 6" xfId="13745" xr:uid="{61C5E673-D2E2-472E-8FA1-2AEB0E5902C5}"/>
    <cellStyle name="Normal 2 6 7" xfId="3450" xr:uid="{00000000-0005-0000-0000-0000D0040000}"/>
    <cellStyle name="Normal 2 6 7 2" xfId="6143" xr:uid="{50550EDA-6CB3-44DA-8358-FFD60E28C250}"/>
    <cellStyle name="Normal 2 6 7 2 2" xfId="26517" xr:uid="{6222DD36-D768-428D-85A2-A02A0A580EAA}"/>
    <cellStyle name="Normal 2 6 7 2 3" xfId="15458" xr:uid="{83C32086-25C3-46F0-855C-BDD17D84D545}"/>
    <cellStyle name="Normal 2 6 7 3" xfId="7970" xr:uid="{59D307A8-2A57-48B1-AFCB-0151F3AF0D29}"/>
    <cellStyle name="Normal 2 6 7 3 2" xfId="18291" xr:uid="{912C4560-5E38-4DF0-A754-9F695E5D7B62}"/>
    <cellStyle name="Normal 2 6 7 4" xfId="10744" xr:uid="{B1B2F53E-8FF2-437E-878D-6EED12FB501E}"/>
    <cellStyle name="Normal 2 6 7 4 2" xfId="21124" xr:uid="{B4F7E165-DA6C-4D65-BA5D-933B64A77550}"/>
    <cellStyle name="Normal 2 6 7 5" xfId="24817" xr:uid="{0C8A9503-3C04-49BB-AE34-653DBE1FCC76}"/>
    <cellStyle name="Normal 2 6 7 6" xfId="13174" xr:uid="{9150D3ED-0BC5-4247-9A63-3BF3121BB858}"/>
    <cellStyle name="Normal 2 6 8" xfId="3174" xr:uid="{00000000-0005-0000-0000-0000B9040000}"/>
    <cellStyle name="Normal 2 6 8 2" xfId="7667" xr:uid="{7CDEB847-DD75-4F07-AF82-A5CF7DCE88B4}"/>
    <cellStyle name="Normal 2 6 8 2 2" xfId="17987" xr:uid="{E3FEB3DF-0983-4A90-A40C-9144178C18F5}"/>
    <cellStyle name="Normal 2 6 8 3" xfId="10440" xr:uid="{DC15C705-C165-4BE4-B4B0-FEA3C1A802D0}"/>
    <cellStyle name="Normal 2 6 8 3 2" xfId="20820" xr:uid="{478B0B3C-BD1E-4471-986B-D1ABB971F309}"/>
    <cellStyle name="Normal 2 6 8 4" xfId="23257" xr:uid="{C5F30B53-2F62-4C50-ADD2-729FC62A460A}"/>
    <cellStyle name="Normal 2 6 8 5" xfId="15154" xr:uid="{E4F21B78-97CB-447C-80EF-911A7537F282}"/>
    <cellStyle name="Normal 2 6 9" xfId="4379" xr:uid="{D28BFFED-B450-404C-A47A-68DBAFB41569}"/>
    <cellStyle name="Normal 2 6 9 2" xfId="9153" xr:uid="{C022E622-E8FB-42EA-B9F2-EDD5CC979A26}"/>
    <cellStyle name="Normal 2 6 9 2 2" xfId="19477" xr:uid="{70C275CD-C7A8-491A-AFB4-140173458411}"/>
    <cellStyle name="Normal 2 6 9 3" xfId="11930" xr:uid="{C98C1BA0-F428-47C8-A80C-5C7A76C56B54}"/>
    <cellStyle name="Normal 2 6 9 3 2" xfId="22310" xr:uid="{2C0F2C35-6298-4673-8926-248578661088}"/>
    <cellStyle name="Normal 2 6 9 4" xfId="16644" xr:uid="{D140347E-5C31-48FF-89B9-EDFB2331CCD7}"/>
    <cellStyle name="Normal 2 7" xfId="546" xr:uid="{00000000-0005-0000-0000-000005050000}"/>
    <cellStyle name="Normal 2 7 10" xfId="5686" xr:uid="{D3731FC5-DA92-441E-B469-A80753B71C41}"/>
    <cellStyle name="Normal 2 7 10 2" xfId="14789" xr:uid="{7C3803F1-685D-4A27-A817-C9C56A2DFF15}"/>
    <cellStyle name="Normal 2 7 11" xfId="7303" xr:uid="{0077245A-B5E9-49F6-941A-6A9D95F44BB4}"/>
    <cellStyle name="Normal 2 7 11 2" xfId="17622" xr:uid="{04700DF8-9CF5-444C-ABFF-C89EAB009732}"/>
    <cellStyle name="Normal 2 7 12" xfId="10075" xr:uid="{617AA2B1-29C6-43DF-BDED-E8B6CA910489}"/>
    <cellStyle name="Normal 2 7 12 2" xfId="20455" xr:uid="{FCCD1E2A-298B-485B-AD1F-0A67860709C6}"/>
    <cellStyle name="Normal 2 7 13" xfId="25730" xr:uid="{F927D61A-B17E-41DB-AD3C-560B0B357DA2}"/>
    <cellStyle name="Normal 2 7 14" xfId="12727" xr:uid="{DE3EFE63-1FA0-425A-A169-B6BCF3E3ED45}"/>
    <cellStyle name="Normal 2 7 15" xfId="29805" xr:uid="{437C8D99-E32D-4B84-A8BA-A27881375BB4}"/>
    <cellStyle name="Normal 2 7 2" xfId="547" xr:uid="{00000000-0005-0000-0000-000006050000}"/>
    <cellStyle name="Normal 2 7 2 10" xfId="7304" xr:uid="{1856545C-C020-4F9A-9119-CB61816AE6A9}"/>
    <cellStyle name="Normal 2 7 2 10 2" xfId="17623" xr:uid="{8437348C-F2F9-4BA0-9384-2FF396ADF11F}"/>
    <cellStyle name="Normal 2 7 2 11" xfId="10076" xr:uid="{4ECCA6FC-1D0E-4567-877E-303A607D7220}"/>
    <cellStyle name="Normal 2 7 2 11 2" xfId="20456" xr:uid="{EF593208-39F5-4FD7-9C8A-CC5633CBA867}"/>
    <cellStyle name="Normal 2 7 2 12" xfId="23168" xr:uid="{302A9FB0-D1F0-4C0A-B54F-B20EED4572FB}"/>
    <cellStyle name="Normal 2 7 2 13" xfId="12787" xr:uid="{34962805-84EE-4897-BF8F-72820EBAFADF}"/>
    <cellStyle name="Normal 2 7 2 2" xfId="1224" xr:uid="{00000000-0005-0000-0000-000007050000}"/>
    <cellStyle name="Normal 2 7 2 2 10" xfId="13352" xr:uid="{4A065971-26A2-4B66-8835-DCA63688C240}"/>
    <cellStyle name="Normal 2 7 2 2 2" xfId="1512" xr:uid="{00000000-0005-0000-0000-000008050000}"/>
    <cellStyle name="Normal 2 7 2 2 2 2" xfId="2065" xr:uid="{00000000-0005-0000-0000-000009050000}"/>
    <cellStyle name="Normal 2 7 2 2 2 2 2" xfId="6688" xr:uid="{212B8D74-EFAE-4C95-A55F-1FD50A5CA0CB}"/>
    <cellStyle name="Normal 2 7 2 2 2 2 2 2" xfId="28180" xr:uid="{87EB6DC2-C2A9-41F3-9E00-A0E75B469440}"/>
    <cellStyle name="Normal 2 7 2 2 2 2 2 3" xfId="16190" xr:uid="{2C0664ED-F676-4144-AA21-245819F13D4A}"/>
    <cellStyle name="Normal 2 7 2 2 2 2 3" xfId="8701" xr:uid="{D371141B-9256-43FA-AC21-A19BD2E06693}"/>
    <cellStyle name="Normal 2 7 2 2 2 2 3 2" xfId="19023" xr:uid="{A7FAA378-8937-4408-9AEE-8756DE478510}"/>
    <cellStyle name="Normal 2 7 2 2 2 2 4" xfId="11476" xr:uid="{D0A99F24-E763-487E-8B5E-C571AA3AE4F8}"/>
    <cellStyle name="Normal 2 7 2 2 2 2 4 2" xfId="21856" xr:uid="{103A2B01-1CB6-4B87-AC45-141AC902FF99}"/>
    <cellStyle name="Normal 2 7 2 2 2 2 5" xfId="23336" xr:uid="{2F45CC68-0F28-4BB9-BB8A-555E8D0B57AF}"/>
    <cellStyle name="Normal 2 7 2 2 2 2 6" xfId="14111" xr:uid="{E2F4AC2F-785F-41E5-95CB-01041470343D}"/>
    <cellStyle name="Normal 2 7 2 2 2 3" xfId="4741" xr:uid="{9C6AF3E1-FD50-4C7E-8F46-F09193AC6B04}"/>
    <cellStyle name="Normal 2 7 2 2 2 3 2" xfId="9449" xr:uid="{94A853E5-5BE3-4107-92C8-92337128EB87}"/>
    <cellStyle name="Normal 2 7 2 2 2 3 2 2" xfId="29380" xr:uid="{ED454737-9C9A-42AF-B677-5DAA8FC4FFCB}"/>
    <cellStyle name="Normal 2 7 2 2 2 3 2 3" xfId="19782" xr:uid="{7CE43F3B-BC3F-42B4-A7EC-C866D7201F02}"/>
    <cellStyle name="Normal 2 7 2 2 2 3 3" xfId="12235" xr:uid="{7D08DFCF-2AFA-4433-8D05-381CC1342910}"/>
    <cellStyle name="Normal 2 7 2 2 2 3 3 2" xfId="22615" xr:uid="{732F5800-1D28-40E6-863D-969DA407FD62}"/>
    <cellStyle name="Normal 2 7 2 2 2 3 4" xfId="23403" xr:uid="{B22D2906-41FD-41EB-9372-2A8C39CE7B36}"/>
    <cellStyle name="Normal 2 7 2 2 2 3 5" xfId="16949" xr:uid="{0B71DB8D-5FF7-40AF-868F-2DE6FB420EC9}"/>
    <cellStyle name="Normal 2 7 2 2 2 4" xfId="6355" xr:uid="{06658681-9FD6-4A5E-91D3-9C4168B39CE3}"/>
    <cellStyle name="Normal 2 7 2 2 2 4 2" xfId="28770" xr:uid="{5C007BBB-3505-41A8-9270-EB8686979DE8}"/>
    <cellStyle name="Normal 2 7 2 2 2 4 3" xfId="15739" xr:uid="{EDE6ECCD-22CF-41CF-81FE-EC70A190BA5E}"/>
    <cellStyle name="Normal 2 7 2 2 2 5" xfId="8251" xr:uid="{F922C603-B80A-4CAC-9326-B8A9DD738D9D}"/>
    <cellStyle name="Normal 2 7 2 2 2 5 2" xfId="18572" xr:uid="{EB709E7A-C6A6-4F36-830E-B7E12C9E8B38}"/>
    <cellStyle name="Normal 2 7 2 2 2 6" xfId="11025" xr:uid="{1B7A3EE8-9714-4420-8144-4F3F145EAF6F}"/>
    <cellStyle name="Normal 2 7 2 2 2 6 2" xfId="21405" xr:uid="{02EFE148-25B0-488D-82CD-4EF53D3DD64F}"/>
    <cellStyle name="Normal 2 7 2 2 2 7" xfId="23895" xr:uid="{AFAA9D9D-824D-4752-9197-4FD170EFD728}"/>
    <cellStyle name="Normal 2 7 2 2 2 8" xfId="13511" xr:uid="{C56BD62C-5A34-4808-BFA5-2D9C8DF8DD27}"/>
    <cellStyle name="Normal 2 7 2 2 3" xfId="2066" xr:uid="{00000000-0005-0000-0000-00000A050000}"/>
    <cellStyle name="Normal 2 7 2 2 3 2" xfId="4919" xr:uid="{24B3BF72-1705-4738-ACC7-32A3E345CC42}"/>
    <cellStyle name="Normal 2 7 2 2 3 2 2" xfId="9593" xr:uid="{72909BF9-38DB-4FE4-B0F7-A015D6901B10}"/>
    <cellStyle name="Normal 2 7 2 2 3 2 2 2" xfId="19960" xr:uid="{6D970E14-D36F-4B82-9433-25E33652EE89}"/>
    <cellStyle name="Normal 2 7 2 2 3 2 3" xfId="12413" xr:uid="{0B3C174E-D055-4464-996C-1DBF61A98528}"/>
    <cellStyle name="Normal 2 7 2 2 3 2 3 2" xfId="22793" xr:uid="{4807679B-7F12-4386-ADCA-505103020194}"/>
    <cellStyle name="Normal 2 7 2 2 3 2 4" xfId="27171" xr:uid="{9CBE93F8-0D87-4CAF-A3C7-F9AC579430D4}"/>
    <cellStyle name="Normal 2 7 2 2 3 2 5" xfId="17127" xr:uid="{ABF1BD58-D012-41DA-AA66-A6403E723482}"/>
    <cellStyle name="Normal 2 7 2 2 3 3" xfId="6689" xr:uid="{6CA31244-BDD0-4177-A56E-6E37F12FE68D}"/>
    <cellStyle name="Normal 2 7 2 2 3 3 2" xfId="16191" xr:uid="{8471ED1F-6277-42D0-8BEA-B11929AB9E6F}"/>
    <cellStyle name="Normal 2 7 2 2 3 4" xfId="8702" xr:uid="{041CCF8C-89CF-4445-A685-8AE157E57A43}"/>
    <cellStyle name="Normal 2 7 2 2 3 4 2" xfId="19024" xr:uid="{62A76206-275B-4F27-8AB8-F4F653E1654A}"/>
    <cellStyle name="Normal 2 7 2 2 3 5" xfId="11477" xr:uid="{5A8CC518-19D0-4E08-A191-9D0FD3419A73}"/>
    <cellStyle name="Normal 2 7 2 2 3 5 2" xfId="21857" xr:uid="{0F7776B7-3332-434F-86BF-874AB93C98A1}"/>
    <cellStyle name="Normal 2 7 2 2 3 6" xfId="25681" xr:uid="{CC485BFE-6979-4CC0-A11B-516AD26FA605}"/>
    <cellStyle name="Normal 2 7 2 2 3 7" xfId="14112" xr:uid="{8BADF9C6-313A-4C65-B1B8-8F3C14B15630}"/>
    <cellStyle name="Normal 2 7 2 2 4" xfId="2064" xr:uid="{00000000-0005-0000-0000-00000B050000}"/>
    <cellStyle name="Normal 2 7 2 2 4 2" xfId="6687" xr:uid="{18358DB6-0C7B-4423-A6B9-E7A041615678}"/>
    <cellStyle name="Normal 2 7 2 2 4 2 2" xfId="28169" xr:uid="{4262BFFF-A54E-4342-91F3-B1677E6527BC}"/>
    <cellStyle name="Normal 2 7 2 2 4 2 3" xfId="16189" xr:uid="{92584193-2E56-4A79-B402-0496B8C5221B}"/>
    <cellStyle name="Normal 2 7 2 2 4 3" xfId="8700" xr:uid="{BC7F0066-8FB6-4A7E-9CF7-752FFD8DF7FA}"/>
    <cellStyle name="Normal 2 7 2 2 4 3 2" xfId="19022" xr:uid="{26771BDB-954D-409F-B850-499EA3866910}"/>
    <cellStyle name="Normal 2 7 2 2 4 4" xfId="11475" xr:uid="{F0CB89A4-EA4D-44EE-805D-446342F540FE}"/>
    <cellStyle name="Normal 2 7 2 2 4 4 2" xfId="21855" xr:uid="{C2497587-3A45-403A-A6BE-73CBA5F0F8FF}"/>
    <cellStyle name="Normal 2 7 2 2 4 5" xfId="24765" xr:uid="{1F0DF30F-076D-4524-A9AF-4EE8365CD334}"/>
    <cellStyle name="Normal 2 7 2 2 4 6" xfId="14110" xr:uid="{3C208702-9B0D-43A1-9075-1807E13753C3}"/>
    <cellStyle name="Normal 2 7 2 2 5" xfId="4664" xr:uid="{C168D342-2A2F-48AE-82DD-3AB791C7B291}"/>
    <cellStyle name="Normal 2 7 2 2 5 2" xfId="9380" xr:uid="{C1B5617F-CA3E-47F0-ABC8-2B29DE95CDCE}"/>
    <cellStyle name="Normal 2 7 2 2 5 2 2" xfId="29331" xr:uid="{4D6C4A2E-D352-4A24-A4EF-B9E470930D66}"/>
    <cellStyle name="Normal 2 7 2 2 5 2 3" xfId="19705" xr:uid="{45B7DE99-CC69-40B0-B9EB-88C409556D26}"/>
    <cellStyle name="Normal 2 7 2 2 5 3" xfId="12158" xr:uid="{842D954F-630A-45CA-B3D0-85D4A2C410F6}"/>
    <cellStyle name="Normal 2 7 2 2 5 3 2" xfId="22538" xr:uid="{B4888F40-F396-4F51-AF7E-10698F6E0F94}"/>
    <cellStyle name="Normal 2 7 2 2 5 4" xfId="25643" xr:uid="{FAE0B2AF-FBFF-4A4C-BDA7-89518E7BE9AB}"/>
    <cellStyle name="Normal 2 7 2 2 5 5" xfId="16872" xr:uid="{3C5D1FA8-5283-49C5-B4BC-F8D4DD618C76}"/>
    <cellStyle name="Normal 2 7 2 2 6" xfId="5688" xr:uid="{A8430AD3-88D8-48AE-BEE9-56C70E7F1B3A}"/>
    <cellStyle name="Normal 2 7 2 2 6 2" xfId="26217" xr:uid="{E85EC65C-B82F-4BDE-A90D-B98BBB5C81CA}"/>
    <cellStyle name="Normal 2 7 2 2 6 3" xfId="14791" xr:uid="{06E33156-424C-4C93-9E70-3223C6C8ED4F}"/>
    <cellStyle name="Normal 2 7 2 2 7" xfId="7305" xr:uid="{497A5439-100A-4F2C-8FD5-C2732EC3805E}"/>
    <cellStyle name="Normal 2 7 2 2 7 2" xfId="17624" xr:uid="{98D9FEB7-3FB4-46DA-9C6B-06A0CB0D0751}"/>
    <cellStyle name="Normal 2 7 2 2 8" xfId="10077" xr:uid="{B9902922-B9D9-4EF8-9FAD-37A3B5F7A608}"/>
    <cellStyle name="Normal 2 7 2 2 8 2" xfId="20457" xr:uid="{0E56E754-C16B-49A5-A385-04233C9B1591}"/>
    <cellStyle name="Normal 2 7 2 2 9" xfId="24910" xr:uid="{F4756834-54A6-4FB7-B44A-133BC4286CE6}"/>
    <cellStyle name="Normal 2 7 2 3" xfId="1511" xr:uid="{00000000-0005-0000-0000-00000C050000}"/>
    <cellStyle name="Normal 2 7 2 3 2" xfId="2067" xr:uid="{00000000-0005-0000-0000-00000D050000}"/>
    <cellStyle name="Normal 2 7 2 3 2 2" xfId="6690" xr:uid="{05AB4570-EBB5-4C00-9DFD-37ABBD8808F1}"/>
    <cellStyle name="Normal 2 7 2 3 2 2 2" xfId="27389" xr:uid="{BDA1CA36-A97E-43FC-A941-A1EA35E6FDDB}"/>
    <cellStyle name="Normal 2 7 2 3 2 2 3" xfId="16192" xr:uid="{8ED652C0-F9B3-444D-87D6-4A7F7C9C6C3C}"/>
    <cellStyle name="Normal 2 7 2 3 2 3" xfId="8703" xr:uid="{415DB771-CE2A-4602-AE22-6CD4974E0823}"/>
    <cellStyle name="Normal 2 7 2 3 2 3 2" xfId="19025" xr:uid="{0845EB6F-E339-4448-BC21-E58108ACD7E2}"/>
    <cellStyle name="Normal 2 7 2 3 2 4" xfId="11478" xr:uid="{E9391980-5D39-4393-8E8F-C7D583769D4F}"/>
    <cellStyle name="Normal 2 7 2 3 2 4 2" xfId="21858" xr:uid="{EBCA074A-5162-49EF-BC7E-9767F2C77045}"/>
    <cellStyle name="Normal 2 7 2 3 2 5" xfId="23035" xr:uid="{4928B464-43BA-4AFC-B481-47ADB0D955D7}"/>
    <cellStyle name="Normal 2 7 2 3 2 6" xfId="14113" xr:uid="{D41FE280-158D-4C23-A9AE-00BF39197075}"/>
    <cellStyle name="Normal 2 7 2 3 3" xfId="4740" xr:uid="{6FAA1487-B7C2-45FD-A8F6-8FE34C5288F5}"/>
    <cellStyle name="Normal 2 7 2 3 3 2" xfId="9448" xr:uid="{4D63BD65-6A21-413C-9B7A-51A6A0D078C7}"/>
    <cellStyle name="Normal 2 7 2 3 3 2 2" xfId="29379" xr:uid="{91C307D6-9F39-40A8-A396-ACA12D031F07}"/>
    <cellStyle name="Normal 2 7 2 3 3 2 3" xfId="19781" xr:uid="{DDAE858D-E523-4284-B204-3037CCFDA105}"/>
    <cellStyle name="Normal 2 7 2 3 3 3" xfId="12234" xr:uid="{4CF96E22-C579-4D4C-AAD3-395205942C00}"/>
    <cellStyle name="Normal 2 7 2 3 3 3 2" xfId="22614" xr:uid="{E3AB1792-00A7-4E46-9401-346A5272C31F}"/>
    <cellStyle name="Normal 2 7 2 3 3 4" xfId="25133" xr:uid="{5A9DF60A-4D55-4A63-B3D2-74F5E16200EE}"/>
    <cellStyle name="Normal 2 7 2 3 3 5" xfId="16948" xr:uid="{6DA89517-A69B-4E94-866A-488E96C7E607}"/>
    <cellStyle name="Normal 2 7 2 3 4" xfId="6354" xr:uid="{FD0D34AD-4C77-4D66-86AC-A1A66DDF7B13}"/>
    <cellStyle name="Normal 2 7 2 3 4 2" xfId="28415" xr:uid="{8E14227F-A032-4E04-94F5-BB218D93B134}"/>
    <cellStyle name="Normal 2 7 2 3 4 3" xfId="15738" xr:uid="{DDE5DF04-740E-4237-8578-A9D1C09C2628}"/>
    <cellStyle name="Normal 2 7 2 3 5" xfId="8250" xr:uid="{CC8ECEAA-DBF5-4EA4-862E-1F95F4103570}"/>
    <cellStyle name="Normal 2 7 2 3 5 2" xfId="18571" xr:uid="{F3F2D41B-523F-4CCB-83CA-3A57CE665707}"/>
    <cellStyle name="Normal 2 7 2 3 6" xfId="11024" xr:uid="{6823FE66-FCED-467C-9A45-147F40317E3A}"/>
    <cellStyle name="Normal 2 7 2 3 6 2" xfId="21404" xr:uid="{85A924D9-A51C-4C92-9491-571C8271E523}"/>
    <cellStyle name="Normal 2 7 2 3 7" xfId="24111" xr:uid="{20CE70CB-33E1-44BE-9E92-5A66234B45F3}"/>
    <cellStyle name="Normal 2 7 2 3 8" xfId="13510" xr:uid="{87753D8C-58A6-4F72-B35A-9EC44118850E}"/>
    <cellStyle name="Normal 2 7 2 4" xfId="2068" xr:uid="{00000000-0005-0000-0000-00000E050000}"/>
    <cellStyle name="Normal 2 7 2 4 2" xfId="4920" xr:uid="{00EC6F86-D62D-446A-88D5-C1BAAF0D8C5F}"/>
    <cellStyle name="Normal 2 7 2 4 2 2" xfId="9594" xr:uid="{AC3C04B1-2FA8-45DA-ADF2-FAB46A81392D}"/>
    <cellStyle name="Normal 2 7 2 4 2 2 2" xfId="19961" xr:uid="{5AF586D4-3E33-4F61-BFE7-E9AEC395DE66}"/>
    <cellStyle name="Normal 2 7 2 4 2 3" xfId="12414" xr:uid="{C0393409-676E-4CBA-AD13-75E64C2B52B1}"/>
    <cellStyle name="Normal 2 7 2 4 2 3 2" xfId="22794" xr:uid="{BB5755C3-07F1-4511-A04D-5474AD5FDFD4}"/>
    <cellStyle name="Normal 2 7 2 4 2 4" xfId="28139" xr:uid="{37447EF1-16F1-40CD-BD59-68BB435D4164}"/>
    <cellStyle name="Normal 2 7 2 4 2 5" xfId="17128" xr:uid="{D053C82A-CE76-4A42-92A8-4B38D3DB3ABC}"/>
    <cellStyle name="Normal 2 7 2 4 3" xfId="6691" xr:uid="{F3D6B4EF-7F65-4102-9D0D-70A49F0F6ED4}"/>
    <cellStyle name="Normal 2 7 2 4 3 2" xfId="16193" xr:uid="{8A3FC1F1-3F33-40D9-90B6-CE9C64DF440C}"/>
    <cellStyle name="Normal 2 7 2 4 4" xfId="8704" xr:uid="{57F9920A-A2E4-4A43-AEFB-243C1CFCED14}"/>
    <cellStyle name="Normal 2 7 2 4 4 2" xfId="19026" xr:uid="{A470530B-6D5A-469A-B0C4-6BAA9ECBCEDE}"/>
    <cellStyle name="Normal 2 7 2 4 5" xfId="11479" xr:uid="{ACA3E626-E62B-4729-A1B2-396CE8EAA6E9}"/>
    <cellStyle name="Normal 2 7 2 4 5 2" xfId="21859" xr:uid="{8A14052C-6223-4E8E-A586-C09E291ED93B}"/>
    <cellStyle name="Normal 2 7 2 4 6" xfId="25771" xr:uid="{FD34D606-FA92-44CD-A5E4-01E92EA55CA1}"/>
    <cellStyle name="Normal 2 7 2 4 7" xfId="14114" xr:uid="{B6A351C6-2F1F-4B64-864A-D19B88C7A519}"/>
    <cellStyle name="Normal 2 7 2 5" xfId="2063" xr:uid="{00000000-0005-0000-0000-00000F050000}"/>
    <cellStyle name="Normal 2 7 2 5 2" xfId="6686" xr:uid="{33B44C8C-BB18-45E6-8A98-39DC213A9497}"/>
    <cellStyle name="Normal 2 7 2 5 2 2" xfId="28642" xr:uid="{1A3A69FE-E85E-403B-BA54-68CF665647E0}"/>
    <cellStyle name="Normal 2 7 2 5 2 3" xfId="16188" xr:uid="{E388D3B8-6672-4FDA-8A41-0AFB4451BE6D}"/>
    <cellStyle name="Normal 2 7 2 5 3" xfId="8699" xr:uid="{7B54359B-9B4D-4049-86FA-CC8E7BD50150}"/>
    <cellStyle name="Normal 2 7 2 5 3 2" xfId="19021" xr:uid="{8FE29D73-B2B3-4212-BC3E-71E00D96D2C6}"/>
    <cellStyle name="Normal 2 7 2 5 4" xfId="11474" xr:uid="{420E9C2C-CE00-4508-A2E8-C49B07BC43ED}"/>
    <cellStyle name="Normal 2 7 2 5 4 2" xfId="21854" xr:uid="{66C9E373-2A82-49FC-A9F1-93C30901AACE}"/>
    <cellStyle name="Normal 2 7 2 5 5" xfId="24636" xr:uid="{941F99E4-9B6D-4F98-BAF8-2A046E8CC51B}"/>
    <cellStyle name="Normal 2 7 2 5 6" xfId="14109" xr:uid="{EF408745-94C9-4D70-BA3C-C9A9EE4E8315}"/>
    <cellStyle name="Normal 2 7 2 6" xfId="3524" xr:uid="{00000000-0005-0000-0000-0000DC040000}"/>
    <cellStyle name="Normal 2 7 2 6 2" xfId="6202" xr:uid="{08504BB9-B686-4C5D-B5EB-ED551781CBE6}"/>
    <cellStyle name="Normal 2 7 2 6 2 2" xfId="26368" xr:uid="{0E58C932-51F5-4D79-9B9A-65242031C636}"/>
    <cellStyle name="Normal 2 7 2 6 2 3" xfId="15533" xr:uid="{EAA804D7-C53D-4E2A-96D1-EF466999D9A2}"/>
    <cellStyle name="Normal 2 7 2 6 3" xfId="8045" xr:uid="{585D75E3-2435-4368-BCB4-DC69E85E4B4E}"/>
    <cellStyle name="Normal 2 7 2 6 3 2" xfId="18366" xr:uid="{A31F7887-491F-4349-9ED2-AA80A3F80E47}"/>
    <cellStyle name="Normal 2 7 2 6 4" xfId="10819" xr:uid="{5B83ADD5-9196-41F5-8EB4-1266A80E7282}"/>
    <cellStyle name="Normal 2 7 2 6 4 2" xfId="21199" xr:uid="{A2A2297B-7B46-4ACC-B4B5-53A1481666E1}"/>
    <cellStyle name="Normal 2 7 2 6 5" xfId="24821" xr:uid="{722CC16F-E7FE-4B92-92E3-7C39BA318825}"/>
    <cellStyle name="Normal 2 7 2 6 6" xfId="13249" xr:uid="{16DA83E1-C266-439E-84AA-CC84F94C1849}"/>
    <cellStyle name="Normal 2 7 2 7" xfId="3241" xr:uid="{00000000-0005-0000-0000-0000D2040000}"/>
    <cellStyle name="Normal 2 7 2 7 2" xfId="7742" xr:uid="{82043561-050F-4CD2-8CC2-7BCFC7644272}"/>
    <cellStyle name="Normal 2 7 2 7 2 2" xfId="18062" xr:uid="{7261C674-D54C-4BB3-871B-08A56FB774AA}"/>
    <cellStyle name="Normal 2 7 2 7 3" xfId="10515" xr:uid="{C48BC7E1-9C32-4C8A-86CD-5437F44157BE}"/>
    <cellStyle name="Normal 2 7 2 7 3 2" xfId="20895" xr:uid="{A46B0203-FFDD-4AF8-A0E3-2142759E6E7C}"/>
    <cellStyle name="Normal 2 7 2 7 4" xfId="24754" xr:uid="{E30DDA2D-F11D-42EC-995D-311056328B95}"/>
    <cellStyle name="Normal 2 7 2 7 5" xfId="15229" xr:uid="{0F2D7951-0A4B-4A7F-9FDA-9FB627D950F3}"/>
    <cellStyle name="Normal 2 7 2 8" xfId="4225" xr:uid="{6573B3FB-5514-43C0-A8A6-421E04532F8D}"/>
    <cellStyle name="Normal 2 7 2 8 2" xfId="9000" xr:uid="{6DBAA7A6-466E-4755-BEB3-5795A2F3FF43}"/>
    <cellStyle name="Normal 2 7 2 8 2 2" xfId="19324" xr:uid="{1A4E9C29-A046-427D-A7EB-2C249D014555}"/>
    <cellStyle name="Normal 2 7 2 8 3" xfId="11777" xr:uid="{EC0B8EC0-B6F0-486B-B12F-720EB906E7AF}"/>
    <cellStyle name="Normal 2 7 2 8 3 2" xfId="22157" xr:uid="{ACD1A34F-4E2C-424D-8F8E-0B975C30163E}"/>
    <cellStyle name="Normal 2 7 2 8 4" xfId="16491" xr:uid="{BA55A34E-2F50-4597-85F1-AC7618D3325F}"/>
    <cellStyle name="Normal 2 7 2 9" xfId="5687" xr:uid="{76402E14-02AC-490B-BC4C-DB9F4A6A2B60}"/>
    <cellStyle name="Normal 2 7 2 9 2" xfId="14790" xr:uid="{3596A92C-E285-4CA0-9CDF-3D629AF61E7D}"/>
    <cellStyle name="Normal 2 7 3" xfId="1223" xr:uid="{00000000-0005-0000-0000-000010050000}"/>
    <cellStyle name="Normal 2 7 3 10" xfId="10078" xr:uid="{B25C925A-DDD9-4C12-BC0A-1B4F491F5CAC}"/>
    <cellStyle name="Normal 2 7 3 10 2" xfId="20458" xr:uid="{5CFFABA6-7AE2-4DCE-97B8-5017E02DD995}"/>
    <cellStyle name="Normal 2 7 3 11" xfId="25789" xr:uid="{25403037-56B5-41EF-99B4-890805DBFE2D}"/>
    <cellStyle name="Normal 2 7 3 12" xfId="12890" xr:uid="{3DE69428-78E2-492E-896F-E9BEEC6433BB}"/>
    <cellStyle name="Normal 2 7 3 2" xfId="1513" xr:uid="{00000000-0005-0000-0000-000011050000}"/>
    <cellStyle name="Normal 2 7 3 2 2" xfId="2070" xr:uid="{00000000-0005-0000-0000-000012050000}"/>
    <cellStyle name="Normal 2 7 3 2 2 2" xfId="6693" xr:uid="{6D1C2C72-349C-47D9-830A-2C3D4B881354}"/>
    <cellStyle name="Normal 2 7 3 2 2 2 2" xfId="28882" xr:uid="{53E919CD-6136-4049-AF63-AFC86940DF43}"/>
    <cellStyle name="Normal 2 7 3 2 2 2 3" xfId="16195" xr:uid="{1EF69F35-FF5B-4A3A-A7A1-A08F60E0127C}"/>
    <cellStyle name="Normal 2 7 3 2 2 3" xfId="8706" xr:uid="{77A903CA-1BD3-44E9-AAFA-1C5ED89AA991}"/>
    <cellStyle name="Normal 2 7 3 2 2 3 2" xfId="19028" xr:uid="{02B102F1-D204-428A-BA0C-60BDA7BC3909}"/>
    <cellStyle name="Normal 2 7 3 2 2 4" xfId="11481" xr:uid="{ECFC86AE-07AA-4BF4-86D5-ADCA816BB2AB}"/>
    <cellStyle name="Normal 2 7 3 2 2 4 2" xfId="21861" xr:uid="{073B49F2-B927-424C-B19B-C408D1A2E23B}"/>
    <cellStyle name="Normal 2 7 3 2 2 5" xfId="23859" xr:uid="{2D89FFBB-4601-4EF8-8477-905F94B4AE64}"/>
    <cellStyle name="Normal 2 7 3 2 2 6" xfId="14116" xr:uid="{D978C9F9-6CED-44D9-8AB4-EC0EBE71C89C}"/>
    <cellStyle name="Normal 2 7 3 2 3" xfId="4742" xr:uid="{B1AD0E64-8D60-4DB8-85C9-EF1DABB034FB}"/>
    <cellStyle name="Normal 2 7 3 2 3 2" xfId="9450" xr:uid="{3DB5F4AE-1513-44E0-BE0F-C3A6C08D7F24}"/>
    <cellStyle name="Normal 2 7 3 2 3 2 2" xfId="29381" xr:uid="{5C398C00-0283-4F90-99F3-D9CA75F28A56}"/>
    <cellStyle name="Normal 2 7 3 2 3 2 3" xfId="19783" xr:uid="{532817CB-CE52-403C-86CE-D0F85F925639}"/>
    <cellStyle name="Normal 2 7 3 2 3 3" xfId="12236" xr:uid="{24407E39-A65B-414C-B157-6B324B7EAFEA}"/>
    <cellStyle name="Normal 2 7 3 2 3 3 2" xfId="22616" xr:uid="{88D0DE55-17EC-40EB-9CF5-BC5C57B9C354}"/>
    <cellStyle name="Normal 2 7 3 2 3 4" xfId="25799" xr:uid="{E0BED389-42C5-4E1E-B871-C958DE36EFA7}"/>
    <cellStyle name="Normal 2 7 3 2 3 5" xfId="16950" xr:uid="{FA57AF59-7313-475D-B51A-458AB5DE0F05}"/>
    <cellStyle name="Normal 2 7 3 2 4" xfId="6356" xr:uid="{26D285EC-C279-41B7-887C-B59FE80D321A}"/>
    <cellStyle name="Normal 2 7 3 2 4 2" xfId="27875" xr:uid="{5572AA13-8B57-4CAF-80B6-D556DB8A7395}"/>
    <cellStyle name="Normal 2 7 3 2 4 3" xfId="15740" xr:uid="{794598E6-00D1-4123-94AD-36AED37595E5}"/>
    <cellStyle name="Normal 2 7 3 2 5" xfId="8252" xr:uid="{28A90E6E-5C9D-4A53-BD51-2CF1D10C8C23}"/>
    <cellStyle name="Normal 2 7 3 2 5 2" xfId="18573" xr:uid="{077460B5-C603-4321-900C-CA4E531BBEE2}"/>
    <cellStyle name="Normal 2 7 3 2 6" xfId="11026" xr:uid="{E079EE7B-0980-4BE5-A0F3-C035E47DBD4E}"/>
    <cellStyle name="Normal 2 7 3 2 6 2" xfId="21406" xr:uid="{E2A150EF-A202-4D4F-8B77-5A6C0EE8C158}"/>
    <cellStyle name="Normal 2 7 3 2 7" xfId="24015" xr:uid="{B0300700-E3C8-4BA8-9BDA-99CB93060F3A}"/>
    <cellStyle name="Normal 2 7 3 2 8" xfId="13512" xr:uid="{0C033ED4-0F79-42ED-951B-C794B0366900}"/>
    <cellStyle name="Normal 2 7 3 3" xfId="2071" xr:uid="{00000000-0005-0000-0000-000013050000}"/>
    <cellStyle name="Normal 2 7 3 3 2" xfId="4921" xr:uid="{463375A4-3142-4535-B7C4-F388A2808010}"/>
    <cellStyle name="Normal 2 7 3 3 2 2" xfId="9595" xr:uid="{E38FFE8E-9526-481E-B8DF-877E37A90713}"/>
    <cellStyle name="Normal 2 7 3 3 2 2 2" xfId="29500" xr:uid="{2D483648-0B22-40E2-94BD-B9A327B77CA5}"/>
    <cellStyle name="Normal 2 7 3 3 2 2 3" xfId="19962" xr:uid="{2EB5EAFB-EB24-4A88-AC27-BE8BF7F09024}"/>
    <cellStyle name="Normal 2 7 3 3 2 3" xfId="12415" xr:uid="{F66C2490-C73B-43DD-870E-4F8BBF2DB979}"/>
    <cellStyle name="Normal 2 7 3 3 2 3 2" xfId="22795" xr:uid="{E639FD50-4C94-4FFF-A3F3-1CC78BFAE851}"/>
    <cellStyle name="Normal 2 7 3 3 2 4" xfId="25850" xr:uid="{1F80F38A-9591-4CA2-B00E-41FEF1839A36}"/>
    <cellStyle name="Normal 2 7 3 3 2 5" xfId="17129" xr:uid="{3E0589F3-1DF6-4F4B-8432-882550BAF7F8}"/>
    <cellStyle name="Normal 2 7 3 3 3" xfId="6694" xr:uid="{EA24960B-EDCE-4103-AE63-252D84593173}"/>
    <cellStyle name="Normal 2 7 3 3 3 2" xfId="27283" xr:uid="{233DA0AF-1DE0-4627-9703-5BBB762ECFCF}"/>
    <cellStyle name="Normal 2 7 3 3 3 3" xfId="16196" xr:uid="{C8F75136-0CE3-49D0-968B-CE908D02C78F}"/>
    <cellStyle name="Normal 2 7 3 3 4" xfId="8707" xr:uid="{F176B39A-E10D-48B1-94B8-3A7C5F579C01}"/>
    <cellStyle name="Normal 2 7 3 3 4 2" xfId="19029" xr:uid="{916968C4-691D-40F5-92A6-6B13B4B06963}"/>
    <cellStyle name="Normal 2 7 3 3 5" xfId="11482" xr:uid="{38A19E92-D063-4572-A17D-1CD1F42F538E}"/>
    <cellStyle name="Normal 2 7 3 3 5 2" xfId="21862" xr:uid="{1B6B999D-401E-4F6F-9228-4D10131BD1BC}"/>
    <cellStyle name="Normal 2 7 3 3 6" xfId="23303" xr:uid="{0D7FAD83-F317-4D61-9DA6-D01D6A75292B}"/>
    <cellStyle name="Normal 2 7 3 3 7" xfId="14117" xr:uid="{2D7813F8-8A94-4B98-9FF3-6397E3BF07E7}"/>
    <cellStyle name="Normal 2 7 3 4" xfId="2069" xr:uid="{00000000-0005-0000-0000-000014050000}"/>
    <cellStyle name="Normal 2 7 3 4 2" xfId="6692" xr:uid="{D0BB3317-6A0F-44F9-9FE7-F0788B329909}"/>
    <cellStyle name="Normal 2 7 3 4 2 2" xfId="28166" xr:uid="{D7D79CA5-764B-49C6-9E2B-65564057BDD2}"/>
    <cellStyle name="Normal 2 7 3 4 2 3" xfId="16194" xr:uid="{D85C53D4-8104-42BA-852F-FBAAE38FB619}"/>
    <cellStyle name="Normal 2 7 3 4 3" xfId="8705" xr:uid="{8171B93A-6493-4A5C-B077-CB768A3F768B}"/>
    <cellStyle name="Normal 2 7 3 4 3 2" xfId="19027" xr:uid="{4527B3CE-EAE5-4F21-92EB-53A75A1D6236}"/>
    <cellStyle name="Normal 2 7 3 4 4" xfId="11480" xr:uid="{75B0CAA8-6646-4CCF-BF7F-18A617D54EAE}"/>
    <cellStyle name="Normal 2 7 3 4 4 2" xfId="21860" xr:uid="{17D30BB3-0315-4CC6-89C5-404CDB69B656}"/>
    <cellStyle name="Normal 2 7 3 4 5" xfId="25740" xr:uid="{BF56CCC2-8841-47F1-B180-557BB68F2CAD}"/>
    <cellStyle name="Normal 2 7 3 4 6" xfId="14115" xr:uid="{0544BD37-F03D-417A-8CC7-7AB3CA06903C}"/>
    <cellStyle name="Normal 2 7 3 5" xfId="3563" xr:uid="{00000000-0005-0000-0000-0000E2040000}"/>
    <cellStyle name="Normal 2 7 3 5 2" xfId="6238" xr:uid="{0F6B5DA1-DDC1-45B4-BF38-CC27E832DD5A}"/>
    <cellStyle name="Normal 2 7 3 5 2 2" xfId="26795" xr:uid="{C7983B7D-67C4-4DC9-BCA9-0791B00DBBE7}"/>
    <cellStyle name="Normal 2 7 3 5 2 3" xfId="15576" xr:uid="{0DE16E96-2E59-416E-82E2-EAAB0F010195}"/>
    <cellStyle name="Normal 2 7 3 5 3" xfId="8088" xr:uid="{948770AD-1E17-4A60-A7A5-FC74C859DAB7}"/>
    <cellStyle name="Normal 2 7 3 5 3 2" xfId="18409" xr:uid="{0F314B13-C979-445C-9423-0606B56616FC}"/>
    <cellStyle name="Normal 2 7 3 5 4" xfId="10862" xr:uid="{20897D0D-78B1-4A9E-9F9C-83958ABF8330}"/>
    <cellStyle name="Normal 2 7 3 5 4 2" xfId="21242" xr:uid="{5CF35001-404F-4137-B626-F5F28944DF82}"/>
    <cellStyle name="Normal 2 7 3 5 5" xfId="24827" xr:uid="{B3CDE020-AD90-4F46-BF9C-79C3C93C8A49}"/>
    <cellStyle name="Normal 2 7 3 5 6" xfId="13292" xr:uid="{658D27D9-F838-4197-86A8-70FBE63C3A60}"/>
    <cellStyle name="Normal 2 7 3 6" xfId="3324" xr:uid="{00000000-0005-0000-0000-0000DD040000}"/>
    <cellStyle name="Normal 2 7 3 6 2" xfId="7842" xr:uid="{8FECE7D0-D6B3-4157-9A3C-E9F3B0263F74}"/>
    <cellStyle name="Normal 2 7 3 6 2 2" xfId="18163" xr:uid="{F155301D-9BDD-4E3C-922F-F9660C7F904B}"/>
    <cellStyle name="Normal 2 7 3 6 3" xfId="10616" xr:uid="{22C1ABF8-9395-44E7-BBE9-5DEE7A7817A1}"/>
    <cellStyle name="Normal 2 7 3 6 3 2" xfId="20996" xr:uid="{F0A913CE-D0C7-44A8-8222-C8B674B29EF4}"/>
    <cellStyle name="Normal 2 7 3 6 4" xfId="24627" xr:uid="{265A05DF-8326-41E8-AA7F-1A82633FAA47}"/>
    <cellStyle name="Normal 2 7 3 6 5" xfId="15330" xr:uid="{359FDD9E-B3DF-4B8A-8120-80FFDD52BDC4}"/>
    <cellStyle name="Normal 2 7 3 7" xfId="4282" xr:uid="{CB9851E6-B40C-4502-BF4F-EA3428E9DC70}"/>
    <cellStyle name="Normal 2 7 3 7 2" xfId="9056" xr:uid="{D5917997-8EE7-43D1-B2EC-BC6DD38F2B09}"/>
    <cellStyle name="Normal 2 7 3 7 2 2" xfId="19380" xr:uid="{82EF3694-FE6C-4608-9641-869A7FA227F5}"/>
    <cellStyle name="Normal 2 7 3 7 3" xfId="11833" xr:uid="{737820D3-91C3-480F-AC22-22883318CFD2}"/>
    <cellStyle name="Normal 2 7 3 7 3 2" xfId="22213" xr:uid="{AFDCF578-2DE5-4B8D-A4CC-39F0C6BA7066}"/>
    <cellStyle name="Normal 2 7 3 7 4" xfId="16547" xr:uid="{7EC13812-69EA-427E-8E69-6039C2AEA5F3}"/>
    <cellStyle name="Normal 2 7 3 8" xfId="5689" xr:uid="{80B8818C-ED42-41D6-A29D-A9D5F0610C79}"/>
    <cellStyle name="Normal 2 7 3 8 2" xfId="14792" xr:uid="{1531BB8C-98A2-4C6A-AD1E-E87C8F20B18E}"/>
    <cellStyle name="Normal 2 7 3 9" xfId="7306" xr:uid="{91AD1D1A-94DE-45D9-AB43-2C6EDB6E3968}"/>
    <cellStyle name="Normal 2 7 3 9 2" xfId="17625" xr:uid="{2FC73E87-4B00-457D-B195-0EE047FAF53C}"/>
    <cellStyle name="Normal 2 7 4" xfId="1510" xr:uid="{00000000-0005-0000-0000-000015050000}"/>
    <cellStyle name="Normal 2 7 4 2" xfId="2072" xr:uid="{00000000-0005-0000-0000-000016050000}"/>
    <cellStyle name="Normal 2 7 4 2 2" xfId="6695" xr:uid="{78B06E75-C6F3-4534-92B8-FE20895EA408}"/>
    <cellStyle name="Normal 2 7 4 2 2 2" xfId="27643" xr:uid="{B9BCD80C-E4C6-4240-BD13-521155C96809}"/>
    <cellStyle name="Normal 2 7 4 2 2 3" xfId="16197" xr:uid="{BFDE7F06-DA37-4C6C-9927-CFB364D4C55D}"/>
    <cellStyle name="Normal 2 7 4 2 3" xfId="8708" xr:uid="{E6A1FBC7-0C99-41ED-8F03-1AAC90ACA9A7}"/>
    <cellStyle name="Normal 2 7 4 2 3 2" xfId="19030" xr:uid="{DB699808-25C6-4999-AACB-0F20E5E50E3A}"/>
    <cellStyle name="Normal 2 7 4 2 4" xfId="11483" xr:uid="{6485C034-6F12-4429-89B6-EA6F28B0A0F1}"/>
    <cellStyle name="Normal 2 7 4 2 4 2" xfId="21863" xr:uid="{59BBD0BA-1473-4E6D-B1D5-C538276444C2}"/>
    <cellStyle name="Normal 2 7 4 2 5" xfId="25695" xr:uid="{FEB7375B-16D4-49FE-A453-B81897D0C67D}"/>
    <cellStyle name="Normal 2 7 4 2 6" xfId="14118" xr:uid="{FEB57301-0B69-4CA5-A4D5-3E1CC19EB999}"/>
    <cellStyle name="Normal 2 7 4 3" xfId="3680" xr:uid="{00000000-0005-0000-0000-0000E5040000}"/>
    <cellStyle name="Normal 2 7 4 3 2" xfId="6353" xr:uid="{53C0F3FE-2643-43BB-BE80-64CDBDE175A0}"/>
    <cellStyle name="Normal 2 7 4 3 2 2" xfId="26771" xr:uid="{1B326378-9047-44B0-8789-706420A35113}"/>
    <cellStyle name="Normal 2 7 4 3 2 3" xfId="15737" xr:uid="{AA94F428-255C-4ADB-82A5-E68FD366B236}"/>
    <cellStyle name="Normal 2 7 4 3 3" xfId="8249" xr:uid="{355A90C1-C4B1-42AC-AD3D-0B8B29C03EB2}"/>
    <cellStyle name="Normal 2 7 4 3 3 2" xfId="18570" xr:uid="{97EC3161-916E-473D-B422-0721D3AFF748}"/>
    <cellStyle name="Normal 2 7 4 3 4" xfId="11023" xr:uid="{660E7A75-D474-486C-85A2-22844DD69362}"/>
    <cellStyle name="Normal 2 7 4 3 4 2" xfId="21403" xr:uid="{474331B3-43E4-4BEE-9BE1-251796FC8E8E}"/>
    <cellStyle name="Normal 2 7 4 3 5" xfId="24272" xr:uid="{9D67F006-401E-4AAD-A1F2-8AFDDDBBE3F9}"/>
    <cellStyle name="Normal 2 7 4 3 6" xfId="13509" xr:uid="{02352539-8186-4631-88AE-76A2E7CFF6BB}"/>
    <cellStyle name="Normal 2 7 4 4" xfId="4600" xr:uid="{F6DD89C8-3434-40CC-806E-ECBF8961435D}"/>
    <cellStyle name="Normal 2 7 4 4 2" xfId="9316" xr:uid="{A43E2C0A-5DA5-4364-AF54-E18DB41BB0EF}"/>
    <cellStyle name="Normal 2 7 4 4 2 2" xfId="19640" xr:uid="{E5490BAA-F040-4B97-9E69-8F866B2C09B8}"/>
    <cellStyle name="Normal 2 7 4 4 3" xfId="12093" xr:uid="{7605B0C2-E873-42B2-8E01-1685AFD60AAC}"/>
    <cellStyle name="Normal 2 7 4 4 3 2" xfId="22473" xr:uid="{16DC2B92-432C-452F-A507-0BDC344FF3A4}"/>
    <cellStyle name="Normal 2 7 4 4 4" xfId="25318" xr:uid="{E650A0F7-74BE-4AFD-A794-F6172C8DA551}"/>
    <cellStyle name="Normal 2 7 4 4 5" xfId="16807" xr:uid="{4EE8FA44-0DD0-43FC-B52A-21449BE55C75}"/>
    <cellStyle name="Normal 2 7 4 5" xfId="5690" xr:uid="{7129DC6A-8363-4A94-BD10-112DA7067AD6}"/>
    <cellStyle name="Normal 2 7 4 5 2" xfId="14793" xr:uid="{C648239E-B2B8-423C-8C38-00199BE5828B}"/>
    <cellStyle name="Normal 2 7 4 6" xfId="7307" xr:uid="{0CF6EEBF-F57F-4D1F-9D02-1972A36C8930}"/>
    <cellStyle name="Normal 2 7 4 6 2" xfId="17626" xr:uid="{B348E18C-BA97-4DA7-BA15-669BCA9246BB}"/>
    <cellStyle name="Normal 2 7 4 7" xfId="10079" xr:uid="{9FB40375-44C4-45AA-BA25-79C531A0959B}"/>
    <cellStyle name="Normal 2 7 4 7 2" xfId="20459" xr:uid="{D39E700D-3CF5-4D40-8EE6-96434B48A365}"/>
    <cellStyle name="Normal 2 7 4 8" xfId="23304" xr:uid="{9B8CB464-B343-4B7B-A412-FF02E97954B7}"/>
    <cellStyle name="Normal 2 7 4 9" xfId="13048" xr:uid="{8521942E-68E1-41ED-9200-0A5FABD64D70}"/>
    <cellStyle name="Normal 2 7 5" xfId="2073" xr:uid="{00000000-0005-0000-0000-000017050000}"/>
    <cellStyle name="Normal 2 7 5 2" xfId="4922" xr:uid="{10EAA8E0-417B-49E9-9F2A-C2BB220FD690}"/>
    <cellStyle name="Normal 2 7 5 2 2" xfId="9596" xr:uid="{F7392D4E-3169-4278-8647-EB75E4B3981F}"/>
    <cellStyle name="Normal 2 7 5 2 2 2" xfId="29501" xr:uid="{DB351D29-0EE3-4952-A68A-DC592792BDD9}"/>
    <cellStyle name="Normal 2 7 5 2 2 3" xfId="19963" xr:uid="{3FBDB504-61F1-48F2-8268-8CF75E0EE172}"/>
    <cellStyle name="Normal 2 7 5 2 3" xfId="12416" xr:uid="{7F906C1F-CBDE-4E9A-9054-0B01C812D49F}"/>
    <cellStyle name="Normal 2 7 5 2 3 2" xfId="22796" xr:uid="{DD50B896-1E44-45F7-9949-B0207E3488D4}"/>
    <cellStyle name="Normal 2 7 5 2 4" xfId="25685" xr:uid="{503C7A12-5090-43D9-BC9F-B97419A9043E}"/>
    <cellStyle name="Normal 2 7 5 2 5" xfId="17130" xr:uid="{41BFC518-F2A5-4EE1-A7EF-DB5A5D72FCFB}"/>
    <cellStyle name="Normal 2 7 5 3" xfId="6696" xr:uid="{4094E182-384F-4DD8-9B7E-8B35673CD6DF}"/>
    <cellStyle name="Normal 2 7 5 3 2" xfId="26730" xr:uid="{06934240-551B-4D49-9EA4-F3DDD552BB5E}"/>
    <cellStyle name="Normal 2 7 5 3 3" xfId="16198" xr:uid="{822CAB4A-B188-47C7-84C7-C489E604B394}"/>
    <cellStyle name="Normal 2 7 5 4" xfId="8709" xr:uid="{FF2B8DE1-BC91-4EF9-9D63-7C0398DC8DF7}"/>
    <cellStyle name="Normal 2 7 5 4 2" xfId="19031" xr:uid="{261359C5-65F1-48AB-8124-4EDB38A23563}"/>
    <cellStyle name="Normal 2 7 5 5" xfId="11484" xr:uid="{8D84C115-E665-429E-A091-47969FAA8E28}"/>
    <cellStyle name="Normal 2 7 5 5 2" xfId="21864" xr:uid="{1EBDA324-1DB6-49DB-809F-37D9EED07518}"/>
    <cellStyle name="Normal 2 7 5 6" xfId="24518" xr:uid="{B49D372B-EAD4-432E-ADE2-CD6A9EA20EE0}"/>
    <cellStyle name="Normal 2 7 5 7" xfId="14119" xr:uid="{5610FAE3-1350-4B72-BE2E-C874C862A14B}"/>
    <cellStyle name="Normal 2 7 6" xfId="1703" xr:uid="{00000000-0005-0000-0000-000018050000}"/>
    <cellStyle name="Normal 2 7 6 2" xfId="6484" xr:uid="{DEEB5EC1-EE95-4533-8ED0-E429BAA9C82E}"/>
    <cellStyle name="Normal 2 7 6 2 2" xfId="26442" xr:uid="{95530B2C-7381-4620-B813-9398C5ADEF69}"/>
    <cellStyle name="Normal 2 7 6 2 3" xfId="15893" xr:uid="{A89B64B7-8AB5-4D04-BDD0-C9D8A0901B54}"/>
    <cellStyle name="Normal 2 7 6 3" xfId="8405" xr:uid="{A17D780D-D3D5-4B8C-8A88-7C4E39FE6A2F}"/>
    <cellStyle name="Normal 2 7 6 3 2" xfId="18726" xr:uid="{3D6B9598-40CF-41E8-9E99-499D903B20FC}"/>
    <cellStyle name="Normal 2 7 6 4" xfId="11179" xr:uid="{247ABAB9-19DF-463C-B7CC-216F8F9BF8C3}"/>
    <cellStyle name="Normal 2 7 6 4 2" xfId="21559" xr:uid="{CA9300CD-8EA6-496E-AD53-E5817702B005}"/>
    <cellStyle name="Normal 2 7 6 5" xfId="23795" xr:uid="{D906E220-44EE-4D1C-9598-248E8CBA8569}"/>
    <cellStyle name="Normal 2 7 6 6" xfId="13746" xr:uid="{906DA576-311B-4B03-8DFF-E43075DB9F5F}"/>
    <cellStyle name="Normal 2 7 7" xfId="3465" xr:uid="{00000000-0005-0000-0000-0000E8040000}"/>
    <cellStyle name="Normal 2 7 7 2" xfId="6155" xr:uid="{267FCEDE-E685-4E6D-B582-D9DB5903C0D1}"/>
    <cellStyle name="Normal 2 7 7 2 2" xfId="29000" xr:uid="{7BEA830A-D405-43AE-B9E4-06EAD1DA7286}"/>
    <cellStyle name="Normal 2 7 7 2 3" xfId="15473" xr:uid="{4941110B-3065-4B54-84B7-B4CC7B3F5DC8}"/>
    <cellStyle name="Normal 2 7 7 3" xfId="7985" xr:uid="{B00D4BF3-534E-48F6-AD17-57A721FF69EB}"/>
    <cellStyle name="Normal 2 7 7 3 2" xfId="18306" xr:uid="{FD700FA2-14C1-42CA-9C1B-4D707EEDFC4A}"/>
    <cellStyle name="Normal 2 7 7 4" xfId="10759" xr:uid="{577A24B7-9FD5-426F-8246-520D071FEFB4}"/>
    <cellStyle name="Normal 2 7 7 4 2" xfId="21139" xr:uid="{4AC59AB9-7B7F-450E-86F1-1262D7C8D036}"/>
    <cellStyle name="Normal 2 7 7 5" xfId="23666" xr:uid="{4287747F-0A45-4959-AB53-405E3FE4C648}"/>
    <cellStyle name="Normal 2 7 7 6" xfId="13189" xr:uid="{D32BF9D1-69FD-4EE2-93FD-0C0722AFCF16}"/>
    <cellStyle name="Normal 2 7 8" xfId="3188" xr:uid="{00000000-0005-0000-0000-0000D1040000}"/>
    <cellStyle name="Normal 2 7 8 2" xfId="7682" xr:uid="{0902BC2F-4810-4E0E-A460-F7D1F3DBEE58}"/>
    <cellStyle name="Normal 2 7 8 2 2" xfId="18002" xr:uid="{D35AE64B-0671-4F7E-A6FD-607C5BD54BA7}"/>
    <cellStyle name="Normal 2 7 8 3" xfId="10455" xr:uid="{C43DD1F0-0B63-41CF-BE19-532A43CD51FA}"/>
    <cellStyle name="Normal 2 7 8 3 2" xfId="20835" xr:uid="{B792003D-8984-4F09-85F1-2A2EF58F30EC}"/>
    <cellStyle name="Normal 2 7 8 4" xfId="25126" xr:uid="{CB71B21D-AEE8-4DB7-8DA6-0CC22EBB51D4}"/>
    <cellStyle name="Normal 2 7 8 5" xfId="15169" xr:uid="{97D7CA25-B411-4821-A281-5D49B8827BCC}"/>
    <cellStyle name="Normal 2 7 9" xfId="4380" xr:uid="{4E224E85-328F-4751-903D-E9C58EFDAB65}"/>
    <cellStyle name="Normal 2 7 9 2" xfId="9154" xr:uid="{9E5DB293-70B6-46B0-A48B-D203AA4A64FF}"/>
    <cellStyle name="Normal 2 7 9 2 2" xfId="19478" xr:uid="{9C6484F0-2194-43C7-96AE-294D6C1E55CC}"/>
    <cellStyle name="Normal 2 7 9 3" xfId="11931" xr:uid="{0DE22B1B-35F3-4AC2-95F7-7E62A54C2A94}"/>
    <cellStyle name="Normal 2 7 9 3 2" xfId="22311" xr:uid="{60D8441A-EC6B-4D40-ACCF-E033EA063F8E}"/>
    <cellStyle name="Normal 2 7 9 4" xfId="16645" xr:uid="{E694C8D0-DADC-4ABF-9567-BBA05D0AE780}"/>
    <cellStyle name="Normal 2 8" xfId="548" xr:uid="{00000000-0005-0000-0000-000019050000}"/>
    <cellStyle name="Normal 2 8 10" xfId="5691" xr:uid="{D0F12953-CC45-4D0A-84D5-DA20DD8ABC3C}"/>
    <cellStyle name="Normal 2 8 10 2" xfId="14794" xr:uid="{9AAD5E4E-E334-45DD-855C-19B1F88395F6}"/>
    <cellStyle name="Normal 2 8 11" xfId="7308" xr:uid="{D5E0EECD-540A-40DF-B07B-288ED144291D}"/>
    <cellStyle name="Normal 2 8 11 2" xfId="17627" xr:uid="{2B6571BC-2F25-488B-AB72-FB1D87907B77}"/>
    <cellStyle name="Normal 2 8 12" xfId="10080" xr:uid="{07A97313-B21C-4F14-9E26-246559CFE2CF}"/>
    <cellStyle name="Normal 2 8 12 2" xfId="20460" xr:uid="{7B0AA7BC-4E7B-409F-89B1-2196CEFD3D7A}"/>
    <cellStyle name="Normal 2 8 13" xfId="24434" xr:uid="{6F8F1935-DD70-48AA-996E-EB88C0E9007E}"/>
    <cellStyle name="Normal 2 8 14" xfId="12761" xr:uid="{FA563307-4F81-438B-8B37-012D897CABAA}"/>
    <cellStyle name="Normal 2 8 2" xfId="549" xr:uid="{00000000-0005-0000-0000-00001A050000}"/>
    <cellStyle name="Normal 2 8 2 10" xfId="10081" xr:uid="{45EC1D28-021F-4282-A084-754E871348AA}"/>
    <cellStyle name="Normal 2 8 2 10 2" xfId="20461" xr:uid="{3BD7A8EB-57A8-459E-97E6-26869EFF8BB3}"/>
    <cellStyle name="Normal 2 8 2 11" xfId="23245" xr:uid="{017F4E0D-AE4E-40B0-8DF4-DD80C745AD53}"/>
    <cellStyle name="Normal 2 8 2 12" xfId="12891" xr:uid="{27687029-BCD2-47EC-881A-86B6D5EBCD0E}"/>
    <cellStyle name="Normal 2 8 2 2" xfId="1226" xr:uid="{00000000-0005-0000-0000-00001B050000}"/>
    <cellStyle name="Normal 2 8 2 2 2" xfId="2075" xr:uid="{00000000-0005-0000-0000-00001C050000}"/>
    <cellStyle name="Normal 2 8 2 2 2 2" xfId="6698" xr:uid="{B55725C1-2ABA-41E2-8F2F-88332E4E33C0}"/>
    <cellStyle name="Normal 2 8 2 2 2 2 2" xfId="28703" xr:uid="{39B8330C-6AE2-458E-B082-5B4323EB600B}"/>
    <cellStyle name="Normal 2 8 2 2 2 2 3" xfId="28343" xr:uid="{68EC9A42-7117-40D3-A81D-8F28420A7488}"/>
    <cellStyle name="Normal 2 8 2 2 2 2 4" xfId="16200" xr:uid="{90CD03F7-AC86-4789-A060-3C93C023B05E}"/>
    <cellStyle name="Normal 2 8 2 2 2 3" xfId="8711" xr:uid="{CA1291CF-D356-4093-B0F1-B01D636584F6}"/>
    <cellStyle name="Normal 2 8 2 2 2 3 2" xfId="29140" xr:uid="{CC4F975B-E901-41B0-94C7-497117182B9B}"/>
    <cellStyle name="Normal 2 8 2 2 2 3 3" xfId="19033" xr:uid="{1CD35EDE-1B21-46F7-B840-2516863F2396}"/>
    <cellStyle name="Normal 2 8 2 2 2 4" xfId="11486" xr:uid="{D1F4B806-CAC0-4FFA-8580-DA55C10BE45E}"/>
    <cellStyle name="Normal 2 8 2 2 2 4 2" xfId="21866" xr:uid="{4FA2DFD9-BE01-4B0C-A7DE-7E6DF098D550}"/>
    <cellStyle name="Normal 2 8 2 2 2 5" xfId="23981" xr:uid="{873C9AEC-DC17-4C08-A1F8-E458A4D0E38F}"/>
    <cellStyle name="Normal 2 8 2 2 2 6" xfId="14121" xr:uid="{E2ED322D-8B09-42ED-8C71-FB18EFC3A7AB}"/>
    <cellStyle name="Normal 2 8 2 2 3" xfId="4744" xr:uid="{2FC637BA-6AC9-42A4-B75B-B181664A5D03}"/>
    <cellStyle name="Normal 2 8 2 2 3 2" xfId="9452" xr:uid="{9B49D6C8-1E4B-47BF-9E63-70E82169BF09}"/>
    <cellStyle name="Normal 2 8 2 2 3 2 2" xfId="29383" xr:uid="{1F31F6F2-D610-427B-816B-604C4924D283}"/>
    <cellStyle name="Normal 2 8 2 2 3 2 3" xfId="19785" xr:uid="{6DB07531-DE90-4D40-BD46-97B967C91848}"/>
    <cellStyle name="Normal 2 8 2 2 3 3" xfId="12238" xr:uid="{D8C3FCA6-216F-4BD9-BBD4-B768D971BDCD}"/>
    <cellStyle name="Normal 2 8 2 2 3 3 2" xfId="22618" xr:uid="{27E200C4-FCD1-463B-B17F-BC81E072B943}"/>
    <cellStyle name="Normal 2 8 2 2 3 4" xfId="24769" xr:uid="{81421133-572B-43BB-8E8A-BC4F7FA1C6DF}"/>
    <cellStyle name="Normal 2 8 2 2 3 5" xfId="16952" xr:uid="{7293A4A8-CBD3-466B-A9E9-87785D928A05}"/>
    <cellStyle name="Normal 2 8 2 2 4" xfId="5693" xr:uid="{49387851-DA5A-4481-9ED1-53493ED11C52}"/>
    <cellStyle name="Normal 2 8 2 2 4 2" xfId="28601" xr:uid="{448B1D05-1255-4DF9-BA96-56D37C263460}"/>
    <cellStyle name="Normal 2 8 2 2 4 3" xfId="14796" xr:uid="{6FEFA263-E0CE-4974-B829-28E6D9E5342B}"/>
    <cellStyle name="Normal 2 8 2 2 5" xfId="7310" xr:uid="{81F85415-7BFF-4401-979A-C994FF236D4F}"/>
    <cellStyle name="Normal 2 8 2 2 5 2" xfId="17629" xr:uid="{9AB354E7-6DE2-4C9E-BBC9-DEBE7B381971}"/>
    <cellStyle name="Normal 2 8 2 2 6" xfId="10082" xr:uid="{6B3548EB-1878-4146-BDF5-6B41C0481B9D}"/>
    <cellStyle name="Normal 2 8 2 2 6 2" xfId="20462" xr:uid="{11194EE0-7CAF-487F-AE55-26D103D994B9}"/>
    <cellStyle name="Normal 2 8 2 2 7" xfId="24879" xr:uid="{EC3D5373-299E-4945-9649-7DBFDBFC2434}"/>
    <cellStyle name="Normal 2 8 2 2 8" xfId="13514" xr:uid="{B7755D3C-EB81-40C8-986A-646F9C4254C1}"/>
    <cellStyle name="Normal 2 8 2 3" xfId="2076" xr:uid="{00000000-0005-0000-0000-00001D050000}"/>
    <cellStyle name="Normal 2 8 2 3 2" xfId="4923" xr:uid="{AE21F1AC-38BE-49B6-8417-C0FDCB4D0604}"/>
    <cellStyle name="Normal 2 8 2 3 2 2" xfId="9597" xr:uid="{93FAE2B7-C23A-4BED-A5D7-29454AE43C03}"/>
    <cellStyle name="Normal 2 8 2 3 2 2 2" xfId="29502" xr:uid="{223A79E7-7F94-41B3-83DE-9B7B29CED3A5}"/>
    <cellStyle name="Normal 2 8 2 3 2 2 3" xfId="19964" xr:uid="{B0EC74B6-809F-4480-B959-443524D7F34B}"/>
    <cellStyle name="Normal 2 8 2 3 2 3" xfId="12417" xr:uid="{D2161BA8-924C-4B13-85F7-E23D66CD6A03}"/>
    <cellStyle name="Normal 2 8 2 3 2 3 2" xfId="22797" xr:uid="{C0AEDB81-593E-44C9-AF32-2E89BA76AA67}"/>
    <cellStyle name="Normal 2 8 2 3 2 4" xfId="25976" xr:uid="{7437386B-ABD6-4469-8C96-EED85DC5C76B}"/>
    <cellStyle name="Normal 2 8 2 3 2 5" xfId="17131" xr:uid="{AF85C1F2-7C05-43C4-A2FE-7CE357DA5F47}"/>
    <cellStyle name="Normal 2 8 2 3 3" xfId="6699" xr:uid="{F422960A-8D2E-478B-A734-6801B36EBBFF}"/>
    <cellStyle name="Normal 2 8 2 3 3 2" xfId="27429" xr:uid="{A7CA735B-8D57-4DA8-8AC8-422CA950A238}"/>
    <cellStyle name="Normal 2 8 2 3 3 3" xfId="16201" xr:uid="{3080B5A8-D3FF-45CF-B398-A100C4F07FD1}"/>
    <cellStyle name="Normal 2 8 2 3 4" xfId="8712" xr:uid="{E94C0011-E355-4B9D-8C07-05F9921F1741}"/>
    <cellStyle name="Normal 2 8 2 3 4 2" xfId="19034" xr:uid="{F8A8F947-7DB2-4850-846D-B45B1A68C49A}"/>
    <cellStyle name="Normal 2 8 2 3 5" xfId="11487" xr:uid="{3353DACF-3FCA-4A85-B7E8-BAA4A30FF953}"/>
    <cellStyle name="Normal 2 8 2 3 5 2" xfId="21867" xr:uid="{3B0C846F-82CA-4B76-B271-10A1DDFA1A3E}"/>
    <cellStyle name="Normal 2 8 2 3 6" xfId="23144" xr:uid="{B127DDF0-7E1D-40C1-9D0D-A28D8E6459E7}"/>
    <cellStyle name="Normal 2 8 2 3 7" xfId="14122" xr:uid="{C0BDB124-4C54-4200-A1EF-BB14B4D02AF1}"/>
    <cellStyle name="Normal 2 8 2 4" xfId="2074" xr:uid="{00000000-0005-0000-0000-00001E050000}"/>
    <cellStyle name="Normal 2 8 2 4 2" xfId="6697" xr:uid="{22CE5228-A7F5-40D5-BF68-A3D66A1474CC}"/>
    <cellStyle name="Normal 2 8 2 4 2 2" xfId="27333" xr:uid="{F6542E41-F325-441F-B611-75B8BC9C4015}"/>
    <cellStyle name="Normal 2 8 2 4 2 3" xfId="16199" xr:uid="{544B3C29-20B7-41C8-9B6C-B831B7A4E210}"/>
    <cellStyle name="Normal 2 8 2 4 3" xfId="8710" xr:uid="{031BDA7D-EB20-47AF-BFCB-DD636764E694}"/>
    <cellStyle name="Normal 2 8 2 4 3 2" xfId="19032" xr:uid="{093A52F2-58AA-4A3B-A641-1248E07EA21B}"/>
    <cellStyle name="Normal 2 8 2 4 4" xfId="11485" xr:uid="{C64DAACF-D18C-4E9D-B618-A489828976A4}"/>
    <cellStyle name="Normal 2 8 2 4 4 2" xfId="21865" xr:uid="{9343DA9A-325B-4DF7-8A72-486CBCC51EA9}"/>
    <cellStyle name="Normal 2 8 2 4 5" xfId="24800" xr:uid="{6F13C512-2004-4536-96A7-7AAA606548AA}"/>
    <cellStyle name="Normal 2 8 2 4 6" xfId="14120" xr:uid="{368ED1C0-9B27-4E87-B604-27883B0BB3D0}"/>
    <cellStyle name="Normal 2 8 2 5" xfId="3499" xr:uid="{00000000-0005-0000-0000-0000EF040000}"/>
    <cellStyle name="Normal 2 8 2 5 2" xfId="6181" xr:uid="{02E5137A-49C9-4CA7-AEC3-80DEF1CDCC5C}"/>
    <cellStyle name="Normal 2 8 2 5 2 2" xfId="27246" xr:uid="{C63790C1-5C64-423D-AD82-5D38AC238512}"/>
    <cellStyle name="Normal 2 8 2 5 2 3" xfId="15507" xr:uid="{6B95C802-C172-438B-B9B6-9BFF2B847DD6}"/>
    <cellStyle name="Normal 2 8 2 5 3" xfId="8019" xr:uid="{4465D38A-B997-4919-9450-5D4CA0E63C98}"/>
    <cellStyle name="Normal 2 8 2 5 3 2" xfId="18340" xr:uid="{F1EFAEDE-DE80-47F9-83E0-341D5222F93A}"/>
    <cellStyle name="Normal 2 8 2 5 4" xfId="10793" xr:uid="{5F3F7FD2-197D-4AF0-A5C5-2CF3A0D56F60}"/>
    <cellStyle name="Normal 2 8 2 5 4 2" xfId="21173" xr:uid="{E8E150F7-9EE1-434F-8F99-4CC794A5C795}"/>
    <cellStyle name="Normal 2 8 2 5 5" xfId="23114" xr:uid="{9818DD24-A29F-4BB1-B5CC-0043ADF786ED}"/>
    <cellStyle name="Normal 2 8 2 5 6" xfId="13223" xr:uid="{DC776E26-263A-49CA-BE7B-59C1C419A33F}"/>
    <cellStyle name="Normal 2 8 2 6" xfId="3325" xr:uid="{00000000-0005-0000-0000-0000EA040000}"/>
    <cellStyle name="Normal 2 8 2 6 2" xfId="7843" xr:uid="{AEA37A91-3FDF-4F57-B779-5AC737B6A81D}"/>
    <cellStyle name="Normal 2 8 2 6 2 2" xfId="18164" xr:uid="{6A33716A-FDAA-40AE-BA29-5E4F1B18CA10}"/>
    <cellStyle name="Normal 2 8 2 6 3" xfId="10617" xr:uid="{E737F21C-DF42-401A-BDFC-DA57AFF4FE45}"/>
    <cellStyle name="Normal 2 8 2 6 3 2" xfId="20997" xr:uid="{D9EEC874-A81E-456F-90FB-D2B4D9D302F4}"/>
    <cellStyle name="Normal 2 8 2 6 4" xfId="23452" xr:uid="{FF13AB69-64DA-4BDA-AB13-0D23380E4F44}"/>
    <cellStyle name="Normal 2 8 2 6 5" xfId="15331" xr:uid="{404A17FB-953F-4EFB-9D6A-3F1FC3B3F2F6}"/>
    <cellStyle name="Normal 2 8 2 7" xfId="4283" xr:uid="{68BE1E5F-F731-43C8-B209-AFBFDA789E24}"/>
    <cellStyle name="Normal 2 8 2 7 2" xfId="9057" xr:uid="{6EF1B6FD-8BE9-4A8D-9812-CB5870123A12}"/>
    <cellStyle name="Normal 2 8 2 7 2 2" xfId="19381" xr:uid="{DA9BB56C-EE8A-4AE7-8309-878D07485D82}"/>
    <cellStyle name="Normal 2 8 2 7 3" xfId="11834" xr:uid="{CA8F33C7-EF36-4774-8FE2-695B160A59D5}"/>
    <cellStyle name="Normal 2 8 2 7 3 2" xfId="22214" xr:uid="{B684DA46-B5CB-4E03-B602-E1AE62A299C2}"/>
    <cellStyle name="Normal 2 8 2 7 4" xfId="16548" xr:uid="{D18EEF07-6AEA-4F03-9AAF-1C5CCE60B530}"/>
    <cellStyle name="Normal 2 8 2 8" xfId="5692" xr:uid="{4F8BFB8C-884A-4387-B53C-B14CC5D38404}"/>
    <cellStyle name="Normal 2 8 2 8 2" xfId="14795" xr:uid="{F0CD9409-95AD-43D7-A778-039C6489DABC}"/>
    <cellStyle name="Normal 2 8 2 9" xfId="7309" xr:uid="{DB93339A-56A0-4B6A-9C12-6F217DCCA7AE}"/>
    <cellStyle name="Normal 2 8 2 9 2" xfId="17628" xr:uid="{9A0D8605-6082-4C31-88D9-85831D1F21DF}"/>
    <cellStyle name="Normal 2 8 3" xfId="1225" xr:uid="{00000000-0005-0000-0000-00001F050000}"/>
    <cellStyle name="Normal 2 8 3 10" xfId="25647" xr:uid="{15765464-808F-427A-8D43-74DA520619DA}"/>
    <cellStyle name="Normal 2 8 3 11" xfId="13049" xr:uid="{645617E2-D4C9-4E5D-A4F7-0C3C27005A23}"/>
    <cellStyle name="Normal 2 8 3 2" xfId="1515" xr:uid="{00000000-0005-0000-0000-000020050000}"/>
    <cellStyle name="Normal 2 8 3 2 2" xfId="2078" xr:uid="{00000000-0005-0000-0000-000021050000}"/>
    <cellStyle name="Normal 2 8 3 2 2 2" xfId="6701" xr:uid="{2387D1C2-E093-453D-9B88-F83767C2BCAE}"/>
    <cellStyle name="Normal 2 8 3 2 2 2 2" xfId="28435" xr:uid="{A4305CB8-816E-4EF6-99A7-E4BD23576052}"/>
    <cellStyle name="Normal 2 8 3 2 2 2 3" xfId="16203" xr:uid="{AC2BFE16-E774-4471-A8D0-773011CCBBB4}"/>
    <cellStyle name="Normal 2 8 3 2 2 3" xfId="8714" xr:uid="{CAA43D7B-2947-475D-9A68-E411F4D7614E}"/>
    <cellStyle name="Normal 2 8 3 2 2 3 2" xfId="19036" xr:uid="{D6F9AC36-C2F4-40C8-931E-AD791A019ADD}"/>
    <cellStyle name="Normal 2 8 3 2 2 4" xfId="11489" xr:uid="{500B7B21-B968-4CB4-AD30-AE700F34E0F3}"/>
    <cellStyle name="Normal 2 8 3 2 2 4 2" xfId="21869" xr:uid="{40BC312F-5972-4653-A2CB-777F16E403AF}"/>
    <cellStyle name="Normal 2 8 3 2 2 5" xfId="24595" xr:uid="{E33B9902-9D59-4E54-8235-0BD16ED88A55}"/>
    <cellStyle name="Normal 2 8 3 2 2 6" xfId="14124" xr:uid="{95FACC3A-FA25-4114-87BB-1D31802F4CC6}"/>
    <cellStyle name="Normal 2 8 3 2 3" xfId="4745" xr:uid="{2667B04C-4171-420B-9B01-C47FEE3C5A42}"/>
    <cellStyle name="Normal 2 8 3 2 3 2" xfId="9453" xr:uid="{AA32A44D-DF1C-4515-B525-C05927AD77CD}"/>
    <cellStyle name="Normal 2 8 3 2 3 2 2" xfId="29384" xr:uid="{04AC89BC-BF45-412F-8031-39024F59692D}"/>
    <cellStyle name="Normal 2 8 3 2 3 2 3" xfId="19786" xr:uid="{1F26C541-6AC9-4409-8870-FC27564FB54A}"/>
    <cellStyle name="Normal 2 8 3 2 3 3" xfId="12239" xr:uid="{7455B9E9-CBA2-43F8-85FA-F90081603F51}"/>
    <cellStyle name="Normal 2 8 3 2 3 3 2" xfId="22619" xr:uid="{A49DBD03-9DC5-42E5-8B53-5213D2CA730A}"/>
    <cellStyle name="Normal 2 8 3 2 3 4" xfId="23400" xr:uid="{8ED7D7C1-AE0B-40AE-ABA8-57F146758145}"/>
    <cellStyle name="Normal 2 8 3 2 3 5" xfId="16953" xr:uid="{91115DA1-EAED-467E-BA4D-E3B883F8CD5D}"/>
    <cellStyle name="Normal 2 8 3 2 4" xfId="6357" xr:uid="{FB72576E-7433-4CA9-BC64-3C87789665EA}"/>
    <cellStyle name="Normal 2 8 3 2 4 2" xfId="27420" xr:uid="{3E43EB44-827F-4D6D-A68F-888E893BB2DE}"/>
    <cellStyle name="Normal 2 8 3 2 4 3" xfId="15741" xr:uid="{DF2BDDC7-DCF8-4016-800C-09B80C7441D0}"/>
    <cellStyle name="Normal 2 8 3 2 5" xfId="8253" xr:uid="{0E47C617-9BBC-4FE5-A8B6-B305D7E9761E}"/>
    <cellStyle name="Normal 2 8 3 2 5 2" xfId="18574" xr:uid="{2E5A9AB3-3079-4D6E-93CD-C95EF330EEA7}"/>
    <cellStyle name="Normal 2 8 3 2 6" xfId="11027" xr:uid="{F4535A72-5E11-480A-8E60-E3D1C89B84AE}"/>
    <cellStyle name="Normal 2 8 3 2 6 2" xfId="21407" xr:uid="{54B18D5B-96E5-4421-B132-47C844F43F20}"/>
    <cellStyle name="Normal 2 8 3 2 7" xfId="23103" xr:uid="{235BA013-2B08-42B2-822B-BE6204B10D4F}"/>
    <cellStyle name="Normal 2 8 3 2 8" xfId="13515" xr:uid="{56BC9DC0-3899-4ED4-BF43-5D9F5EE68EF1}"/>
    <cellStyle name="Normal 2 8 3 3" xfId="2079" xr:uid="{00000000-0005-0000-0000-000022050000}"/>
    <cellStyle name="Normal 2 8 3 3 2" xfId="4924" xr:uid="{91FDED22-9FC2-4CA4-A6E2-762B56FE9C77}"/>
    <cellStyle name="Normal 2 8 3 3 2 2" xfId="9598" xr:uid="{1337733A-1059-4DCA-929E-799F3D0D0878}"/>
    <cellStyle name="Normal 2 8 3 3 2 2 2" xfId="29503" xr:uid="{1DBE9E6E-75EE-411B-8F14-B16E89E20943}"/>
    <cellStyle name="Normal 2 8 3 3 2 2 3" xfId="19965" xr:uid="{2A455EF7-9D98-4F37-82F9-0693BA22FCB6}"/>
    <cellStyle name="Normal 2 8 3 3 2 3" xfId="12418" xr:uid="{44BA670B-7662-466D-8D3C-A95C993CE628}"/>
    <cellStyle name="Normal 2 8 3 3 2 3 2" xfId="22798" xr:uid="{1EBA96E9-7E09-4959-BC05-59C014A2B04C}"/>
    <cellStyle name="Normal 2 8 3 3 2 4" xfId="24238" xr:uid="{37A3AA3B-53B9-43A2-BBCC-5B9C45144B75}"/>
    <cellStyle name="Normal 2 8 3 3 2 5" xfId="17132" xr:uid="{1790ACBF-C2E9-4464-9FBB-FF6B3341F1E1}"/>
    <cellStyle name="Normal 2 8 3 3 3" xfId="6702" xr:uid="{E256B83D-9A38-4025-8F3E-C1A68D5FD9EB}"/>
    <cellStyle name="Normal 2 8 3 3 3 2" xfId="27919" xr:uid="{FDA64586-AD7F-4383-9E8B-1E470C41A2F4}"/>
    <cellStyle name="Normal 2 8 3 3 3 3" xfId="16204" xr:uid="{7269D9F6-265D-4038-993B-91AEAC315C22}"/>
    <cellStyle name="Normal 2 8 3 3 4" xfId="8715" xr:uid="{76D57CD1-BC3A-4F27-8062-93F40F8BD002}"/>
    <cellStyle name="Normal 2 8 3 3 4 2" xfId="19037" xr:uid="{0814250F-FFF7-4C3D-991D-B82AFC13E0D6}"/>
    <cellStyle name="Normal 2 8 3 3 5" xfId="11490" xr:uid="{876B05D6-0E95-4B41-9392-4357A5BB63D6}"/>
    <cellStyle name="Normal 2 8 3 3 5 2" xfId="21870" xr:uid="{66C4D82C-E095-4307-B0A8-04ED881BBF40}"/>
    <cellStyle name="Normal 2 8 3 3 6" xfId="23156" xr:uid="{2B11EF31-60FD-40EA-A9E0-AE1166F464D3}"/>
    <cellStyle name="Normal 2 8 3 3 7" xfId="14125" xr:uid="{6B3FA811-82FC-46F7-9F06-BE76E64BDA7A}"/>
    <cellStyle name="Normal 2 8 3 4" xfId="2077" xr:uid="{00000000-0005-0000-0000-000023050000}"/>
    <cellStyle name="Normal 2 8 3 4 2" xfId="6700" xr:uid="{20001AB1-7BB9-496B-ABF4-5B4F4D703610}"/>
    <cellStyle name="Normal 2 8 3 4 2 2" xfId="27326" xr:uid="{2B04A812-395F-4123-91D1-DB15B812B993}"/>
    <cellStyle name="Normal 2 8 3 4 2 3" xfId="16202" xr:uid="{DF10D65D-3151-4B02-87FD-92F677CEC105}"/>
    <cellStyle name="Normal 2 8 3 4 3" xfId="8713" xr:uid="{B91C5907-8540-4CC5-9291-3DC0651C458F}"/>
    <cellStyle name="Normal 2 8 3 4 3 2" xfId="19035" xr:uid="{3ACDE18A-C24A-46BA-BF77-7EE5E0E2982B}"/>
    <cellStyle name="Normal 2 8 3 4 4" xfId="11488" xr:uid="{73A031F4-8B65-4D61-B6BD-D1B27042B505}"/>
    <cellStyle name="Normal 2 8 3 4 4 2" xfId="21868" xr:uid="{FC99AE6A-2BDB-4BB1-922E-57AE44FFEF16}"/>
    <cellStyle name="Normal 2 8 3 4 5" xfId="25469" xr:uid="{D1B3185C-B2A5-4D1F-B8C1-3F06997A075D}"/>
    <cellStyle name="Normal 2 8 3 4 6" xfId="14123" xr:uid="{FA8BAB38-0022-494B-A023-C45269249F16}"/>
    <cellStyle name="Normal 2 8 3 5" xfId="3593" xr:uid="{00000000-0005-0000-0000-0000F5040000}"/>
    <cellStyle name="Normal 2 8 3 5 2" xfId="6269" xr:uid="{418CA5A1-E8DD-4650-91F6-E2B535FC61B4}"/>
    <cellStyle name="Normal 2 8 3 5 2 2" xfId="26411" xr:uid="{58BD5685-D4D3-4609-B97F-F45A77AD9271}"/>
    <cellStyle name="Normal 2 8 3 5 2 3" xfId="15610" xr:uid="{0BEF8741-852F-46F8-9D20-B85B0642A9F9}"/>
    <cellStyle name="Normal 2 8 3 5 3" xfId="8122" xr:uid="{3791071F-9646-481D-B604-AE4E986ECA42}"/>
    <cellStyle name="Normal 2 8 3 5 3 2" xfId="18443" xr:uid="{9EECDDFB-C07C-440F-B628-A216DA8485D8}"/>
    <cellStyle name="Normal 2 8 3 5 4" xfId="10896" xr:uid="{C6AAA17B-251E-4DF1-AC05-8F370C0C3CE4}"/>
    <cellStyle name="Normal 2 8 3 5 4 2" xfId="21276" xr:uid="{00CC796B-31CE-423D-8F12-101715769660}"/>
    <cellStyle name="Normal 2 8 3 5 5" xfId="23572" xr:uid="{F99C9523-41AF-4B5E-9ABF-B178C68FEE79}"/>
    <cellStyle name="Normal 2 8 3 5 6" xfId="13326" xr:uid="{7DDA146D-9155-433E-B743-0E53928F0A9D}"/>
    <cellStyle name="Normal 2 8 3 6" xfId="4601" xr:uid="{B05AB4DF-EF18-405A-8303-46C470BC5B8C}"/>
    <cellStyle name="Normal 2 8 3 6 2" xfId="9317" xr:uid="{AFCAAF8E-DFFF-47D0-9964-F37FFDAB31D2}"/>
    <cellStyle name="Normal 2 8 3 6 2 2" xfId="19641" xr:uid="{28608A2E-9F63-46AA-8FAF-344924C6FF7B}"/>
    <cellStyle name="Normal 2 8 3 6 3" xfId="12094" xr:uid="{03D3F162-00B2-42BB-ADA2-9D33FC2585A2}"/>
    <cellStyle name="Normal 2 8 3 6 3 2" xfId="22474" xr:uid="{3C3C1277-9240-44F7-A837-189AFCAB9201}"/>
    <cellStyle name="Normal 2 8 3 6 4" xfId="24744" xr:uid="{33089D55-579C-4065-8C72-49D49824449B}"/>
    <cellStyle name="Normal 2 8 3 6 5" xfId="16808" xr:uid="{59B30222-C8D9-428C-81BA-B1A2A6B7D6AC}"/>
    <cellStyle name="Normal 2 8 3 7" xfId="5694" xr:uid="{3180EEF5-D4BA-4D69-8E33-C97023C082A5}"/>
    <cellStyle name="Normal 2 8 3 7 2" xfId="14797" xr:uid="{13FAE478-61FC-405B-8B9C-3D3EFC8C2E42}"/>
    <cellStyle name="Normal 2 8 3 8" xfId="7311" xr:uid="{CF3C5FB0-F6DC-4EA8-AD0D-3FB5CC80856E}"/>
    <cellStyle name="Normal 2 8 3 8 2" xfId="17630" xr:uid="{BF688C2B-2FF9-402D-9A95-12AF00905F7D}"/>
    <cellStyle name="Normal 2 8 3 9" xfId="10083" xr:uid="{DC7369BB-CC1B-4E10-8DAA-7DFC36E3F543}"/>
    <cellStyle name="Normal 2 8 3 9 2" xfId="20463" xr:uid="{A3ABF0DB-EF9F-4C95-83AA-CB5D30E4FCEF}"/>
    <cellStyle name="Normal 2 8 4" xfId="1514" xr:uid="{00000000-0005-0000-0000-000024050000}"/>
    <cellStyle name="Normal 2 8 4 2" xfId="2080" xr:uid="{00000000-0005-0000-0000-000025050000}"/>
    <cellStyle name="Normal 2 8 4 2 2" xfId="6703" xr:uid="{E4A476FD-8E32-4444-9902-940CD16B5A76}"/>
    <cellStyle name="Normal 2 8 4 2 2 2" xfId="28665" xr:uid="{ADF41037-BFE4-4D1C-BFC4-657AFAC720E9}"/>
    <cellStyle name="Normal 2 8 4 2 2 3" xfId="16205" xr:uid="{93EA0139-229F-4944-8F3C-8B238FE6752E}"/>
    <cellStyle name="Normal 2 8 4 2 3" xfId="8716" xr:uid="{C6F2F095-85BE-4733-8D2E-82A3F82A8FE9}"/>
    <cellStyle name="Normal 2 8 4 2 3 2" xfId="19038" xr:uid="{F9F2FD7D-3A54-4416-8739-40CB24E126F1}"/>
    <cellStyle name="Normal 2 8 4 2 4" xfId="11491" xr:uid="{168AD41A-D281-4C47-9EED-825A55F10938}"/>
    <cellStyle name="Normal 2 8 4 2 4 2" xfId="21871" xr:uid="{FDB0A1DD-5B65-4180-B0C2-A87A1156E94E}"/>
    <cellStyle name="Normal 2 8 4 2 5" xfId="25155" xr:uid="{45383D56-DDD8-482C-BCA7-C4A8FE93B51A}"/>
    <cellStyle name="Normal 2 8 4 2 6" xfId="14126" xr:uid="{8EFEE403-95FF-400D-8E85-482383CB6482}"/>
    <cellStyle name="Normal 2 8 4 3" xfId="4743" xr:uid="{8DE9F989-CFE2-4899-A5E8-001EFFFFE656}"/>
    <cellStyle name="Normal 2 8 4 3 2" xfId="9451" xr:uid="{427D72B3-D900-46CC-9FA2-2857DB793BB0}"/>
    <cellStyle name="Normal 2 8 4 3 2 2" xfId="29382" xr:uid="{AFA1FDF9-871A-4EA7-B05F-ED64CC7F5912}"/>
    <cellStyle name="Normal 2 8 4 3 2 3" xfId="19784" xr:uid="{9D876FBE-98B0-446A-8BD1-266A3681B454}"/>
    <cellStyle name="Normal 2 8 4 3 3" xfId="12237" xr:uid="{9FA39411-C568-4365-9581-EE91F6C55A77}"/>
    <cellStyle name="Normal 2 8 4 3 3 2" xfId="22617" xr:uid="{C3618BA2-2A17-4260-9E75-584DE1FAEE0A}"/>
    <cellStyle name="Normal 2 8 4 3 4" xfId="23620" xr:uid="{E2CCF2A1-2942-418E-BDE7-33D32599DF9A}"/>
    <cellStyle name="Normal 2 8 4 3 5" xfId="16951" xr:uid="{8C35A6C8-79D6-433B-970C-0CE8F828E9DA}"/>
    <cellStyle name="Normal 2 8 4 4" xfId="5695" xr:uid="{270EAE9F-666C-4A6F-8E00-612C745111F9}"/>
    <cellStyle name="Normal 2 8 4 4 2" xfId="26114" xr:uid="{C7453AB1-6A77-4C3E-9F97-F2E2FEC4DEC8}"/>
    <cellStyle name="Normal 2 8 4 4 3" xfId="14798" xr:uid="{35BCE338-B59E-4E7E-B182-989EAAB7DD87}"/>
    <cellStyle name="Normal 2 8 4 5" xfId="7312" xr:uid="{35C715E3-0ADD-4D80-B7AA-08B695CFC214}"/>
    <cellStyle name="Normal 2 8 4 5 2" xfId="17631" xr:uid="{E43D7792-59E7-4666-ACD8-F2FC67348655}"/>
    <cellStyle name="Normal 2 8 4 6" xfId="10084" xr:uid="{8BEDD8CF-9741-4626-A616-5666A55080FC}"/>
    <cellStyle name="Normal 2 8 4 6 2" xfId="20464" xr:uid="{49BBFFDC-AE35-4BB8-A1B8-AB7ADE49A03A}"/>
    <cellStyle name="Normal 2 8 4 7" xfId="23576" xr:uid="{C72C7F23-2FA1-44DB-A4CB-047EBD2D75DC}"/>
    <cellStyle name="Normal 2 8 4 8" xfId="13513" xr:uid="{B67E60B0-E720-4D79-8163-3B15DA38A92A}"/>
    <cellStyle name="Normal 2 8 5" xfId="2081" xr:uid="{00000000-0005-0000-0000-000026050000}"/>
    <cellStyle name="Normal 2 8 5 2" xfId="4925" xr:uid="{F5352A75-B96C-4613-8B14-9619D089D71C}"/>
    <cellStyle name="Normal 2 8 5 2 2" xfId="9599" xr:uid="{0BFCA8C5-256C-4FD1-B054-8913394B487B}"/>
    <cellStyle name="Normal 2 8 5 2 2 2" xfId="29504" xr:uid="{E54C6678-975C-41C2-BDBE-38FE01FBFCEC}"/>
    <cellStyle name="Normal 2 8 5 2 2 3" xfId="19966" xr:uid="{5AEF9C11-9906-40EC-AA37-265BF50D9888}"/>
    <cellStyle name="Normal 2 8 5 2 3" xfId="12419" xr:uid="{FA5B5476-C614-4A1D-A220-B71E81F53C7A}"/>
    <cellStyle name="Normal 2 8 5 2 3 2" xfId="22799" xr:uid="{305A0434-F718-4104-948C-BF5C93D4D4A7}"/>
    <cellStyle name="Normal 2 8 5 2 4" xfId="22952" xr:uid="{C7E26377-8C58-431D-9151-81ECEC06DC73}"/>
    <cellStyle name="Normal 2 8 5 2 5" xfId="17133" xr:uid="{C148C35A-60FB-4899-B382-4EA0976671AE}"/>
    <cellStyle name="Normal 2 8 5 3" xfId="6704" xr:uid="{3F4C9E82-9498-4C2F-BFBE-785E90FD84B2}"/>
    <cellStyle name="Normal 2 8 5 3 2" xfId="28188" xr:uid="{80DDCF86-B2ED-4C68-A88D-E6131C98DE55}"/>
    <cellStyle name="Normal 2 8 5 3 3" xfId="16206" xr:uid="{FE0B5EE0-E7DE-465F-BD36-8BD97A03AF3F}"/>
    <cellStyle name="Normal 2 8 5 4" xfId="8717" xr:uid="{DBF88439-CC69-4DA7-A10C-9CEDCFD65998}"/>
    <cellStyle name="Normal 2 8 5 4 2" xfId="19039" xr:uid="{D76E9CAD-95BD-42A7-B4E8-5B29162FAE31}"/>
    <cellStyle name="Normal 2 8 5 5" xfId="11492" xr:uid="{09C0E859-BE21-4814-87CE-7B8A1B6EB1F2}"/>
    <cellStyle name="Normal 2 8 5 5 2" xfId="21872" xr:uid="{B9C56A33-7723-4406-8308-5A08B9B2ACEB}"/>
    <cellStyle name="Normal 2 8 5 6" xfId="23914" xr:uid="{2777BD6E-989D-4420-9439-3D3553C6B0B3}"/>
    <cellStyle name="Normal 2 8 5 7" xfId="14127" xr:uid="{80284560-5157-4529-BF1D-E341EA35928D}"/>
    <cellStyle name="Normal 2 8 6" xfId="1704" xr:uid="{00000000-0005-0000-0000-000027050000}"/>
    <cellStyle name="Normal 2 8 6 2" xfId="6485" xr:uid="{F8860C57-4554-43BD-99E6-6F4587BB6696}"/>
    <cellStyle name="Normal 2 8 6 2 2" xfId="27735" xr:uid="{BB3BC7EB-4529-4E8A-B9D0-C158F236A9C1}"/>
    <cellStyle name="Normal 2 8 6 2 3" xfId="15894" xr:uid="{563EA3A5-9363-49EA-B608-B8DCA2D079F6}"/>
    <cellStyle name="Normal 2 8 6 3" xfId="8406" xr:uid="{6FB46D51-1320-4814-80C7-2B178D577B50}"/>
    <cellStyle name="Normal 2 8 6 3 2" xfId="18727" xr:uid="{44E2BD8F-0356-4DBF-A800-680422AA0218}"/>
    <cellStyle name="Normal 2 8 6 4" xfId="11180" xr:uid="{9662363A-ED1C-47D9-AB74-32450CC10675}"/>
    <cellStyle name="Normal 2 8 6 4 2" xfId="21560" xr:uid="{129CAD22-7991-4DAB-A7E1-631C9D63BE33}"/>
    <cellStyle name="Normal 2 8 6 5" xfId="24458" xr:uid="{46E9E54E-011B-45F7-80F0-E975969A64D4}"/>
    <cellStyle name="Normal 2 8 6 6" xfId="13747" xr:uid="{99F502B8-CE77-4D21-8305-C078DF8BB0A4}"/>
    <cellStyle name="Normal 2 8 7" xfId="3439" xr:uid="{00000000-0005-0000-0000-0000FA040000}"/>
    <cellStyle name="Normal 2 8 7 2" xfId="6135" xr:uid="{6ED72870-C5D3-4E1C-9A76-42464CF8750D}"/>
    <cellStyle name="Normal 2 8 7 2 2" xfId="28242" xr:uid="{E5026092-A409-416E-A91C-24CA42AA51ED}"/>
    <cellStyle name="Normal 2 8 7 2 3" xfId="15447" xr:uid="{938C8820-60CF-4F46-B5F2-7F56106F5350}"/>
    <cellStyle name="Normal 2 8 7 3" xfId="7959" xr:uid="{F1B3BB5D-341C-4FAA-9FF3-C764C99FE9A4}"/>
    <cellStyle name="Normal 2 8 7 3 2" xfId="18280" xr:uid="{0F308149-5BC6-4A08-A685-ED2677AB499B}"/>
    <cellStyle name="Normal 2 8 7 4" xfId="10733" xr:uid="{F193448D-B2AA-4BD6-B2B9-7EBFC8670483}"/>
    <cellStyle name="Normal 2 8 7 4 2" xfId="21113" xr:uid="{65465D70-EB49-433A-90C1-6C748D323518}"/>
    <cellStyle name="Normal 2 8 7 5" xfId="25677" xr:uid="{37FC5934-70E5-4A0A-9894-E33A1DC385B6}"/>
    <cellStyle name="Normal 2 8 7 6" xfId="13163" xr:uid="{D7F84382-7B7C-49E1-8F7D-8C6B5AFC9FD9}"/>
    <cellStyle name="Normal 2 8 8" xfId="3221" xr:uid="{00000000-0005-0000-0000-0000E9040000}"/>
    <cellStyle name="Normal 2 8 8 2" xfId="7716" xr:uid="{16AB245A-7895-4B93-83AA-B6EAB660A627}"/>
    <cellStyle name="Normal 2 8 8 2 2" xfId="18036" xr:uid="{5E747AA4-54D3-4FE6-A7CC-BDFD54F44C04}"/>
    <cellStyle name="Normal 2 8 8 3" xfId="10489" xr:uid="{A6B8C16D-E47A-4F59-AA08-D66B9D5F0E83}"/>
    <cellStyle name="Normal 2 8 8 3 2" xfId="20869" xr:uid="{10882636-B9F6-4E60-A175-EDF5E708C69E}"/>
    <cellStyle name="Normal 2 8 8 4" xfId="23346" xr:uid="{31F99D3A-9EC3-4041-907B-2A26B43C24BA}"/>
    <cellStyle name="Normal 2 8 8 5" xfId="15203" xr:uid="{7C645646-402D-41C5-B810-002A9DD9A08B}"/>
    <cellStyle name="Normal 2 8 9" xfId="4381" xr:uid="{07301A0B-3E8D-4843-9CE4-863FFD58CEEA}"/>
    <cellStyle name="Normal 2 8 9 2" xfId="9155" xr:uid="{32F76459-A121-4512-8B80-93F3AC1B0774}"/>
    <cellStyle name="Normal 2 8 9 2 2" xfId="19479" xr:uid="{81BE6DC5-1E61-4356-8F7A-0A0E03A583F4}"/>
    <cellStyle name="Normal 2 8 9 3" xfId="11932" xr:uid="{88DCAB59-18A0-4FAE-B25F-C01133B25FCD}"/>
    <cellStyle name="Normal 2 8 9 3 2" xfId="22312" xr:uid="{6809834C-23B5-4F3A-B8B1-0D2D8297EA50}"/>
    <cellStyle name="Normal 2 8 9 4" xfId="16646" xr:uid="{F6D4D596-5004-49C1-A42F-D3FB14D92AE4}"/>
    <cellStyle name="Normal 2 9" xfId="550" xr:uid="{00000000-0005-0000-0000-000028050000}"/>
    <cellStyle name="Normal 2 9 10" xfId="7313" xr:uid="{FDA14388-8C48-460E-AAD0-2D865056714C}"/>
    <cellStyle name="Normal 2 9 10 2" xfId="17632" xr:uid="{8110651B-4D5A-4F97-A404-A360F7184340}"/>
    <cellStyle name="Normal 2 9 11" xfId="10085" xr:uid="{A8DF8B9F-8BCC-4803-9CCB-6148B4B92C9D}"/>
    <cellStyle name="Normal 2 9 11 2" xfId="20465" xr:uid="{7D34010D-1086-4F10-BA56-0B9D1CADFCF0}"/>
    <cellStyle name="Normal 2 9 12" xfId="23456" xr:uid="{0D6569BB-DBC7-409A-B1E2-9160CE367533}"/>
    <cellStyle name="Normal 2 9 13" xfId="12744" xr:uid="{F2DAB875-B70B-43AF-9507-A11141964873}"/>
    <cellStyle name="Normal 2 9 2" xfId="551" xr:uid="{00000000-0005-0000-0000-000029050000}"/>
    <cellStyle name="Normal 2 9 2 10" xfId="10086" xr:uid="{F8DFEAFA-29E9-4EA9-B9A3-EA34CFAAA652}"/>
    <cellStyle name="Normal 2 9 2 10 2" xfId="20466" xr:uid="{8994F078-EEFB-4345-A2D1-660A5FE4D8F9}"/>
    <cellStyle name="Normal 2 9 2 11" xfId="23454" xr:uid="{132AE2E0-4D8B-425F-A01A-D905C69C0703}"/>
    <cellStyle name="Normal 2 9 2 12" xfId="12892" xr:uid="{3839E849-40B6-4CD9-800E-CD81CAEF1D3B}"/>
    <cellStyle name="Normal 2 9 2 2" xfId="1228" xr:uid="{00000000-0005-0000-0000-00002A050000}"/>
    <cellStyle name="Normal 2 9 2 2 2" xfId="2083" xr:uid="{00000000-0005-0000-0000-00002B050000}"/>
    <cellStyle name="Normal 2 9 2 2 2 2" xfId="6706" xr:uid="{FE325D17-F39A-4C60-9614-08C776BA0431}"/>
    <cellStyle name="Normal 2 9 2 2 2 2 2" xfId="27348" xr:uid="{97DDFD55-8CDC-41DD-B56D-1990B5A84A62}"/>
    <cellStyle name="Normal 2 9 2 2 2 2 3" xfId="26600" xr:uid="{12193922-8774-432D-99F9-9DC8CA877C15}"/>
    <cellStyle name="Normal 2 9 2 2 2 2 4" xfId="16208" xr:uid="{4FF01732-C31A-427C-B4D3-BD0162E319EE}"/>
    <cellStyle name="Normal 2 9 2 2 2 3" xfId="8719" xr:uid="{85C49F71-2E11-45DB-A8EF-B878B48A1984}"/>
    <cellStyle name="Normal 2 9 2 2 2 3 2" xfId="29141" xr:uid="{988A3635-CBEE-4569-8303-0EA323DA2F1E}"/>
    <cellStyle name="Normal 2 9 2 2 2 3 3" xfId="19041" xr:uid="{EB323ECB-4AA5-4F41-A2AE-06BCA36D1173}"/>
    <cellStyle name="Normal 2 9 2 2 2 4" xfId="11494" xr:uid="{DDE2A68A-E724-44C9-86E6-CF76AF2E44F9}"/>
    <cellStyle name="Normal 2 9 2 2 2 4 2" xfId="21874" xr:uid="{114E4B47-7F9F-426E-A6D0-85F7B33C761C}"/>
    <cellStyle name="Normal 2 9 2 2 2 5" xfId="23919" xr:uid="{750CEDCC-2E6E-4985-8B69-82F6218D8F17}"/>
    <cellStyle name="Normal 2 9 2 2 2 6" xfId="14129" xr:uid="{B3490AB6-AE49-4C59-A90C-ED3E88FD18BF}"/>
    <cellStyle name="Normal 2 9 2 2 3" xfId="4746" xr:uid="{9FCC6A6B-CC58-40EF-BA72-4D1DB49B2430}"/>
    <cellStyle name="Normal 2 9 2 2 3 2" xfId="9454" xr:uid="{F9623578-4BF0-403B-AEAA-B7F8BA3F9315}"/>
    <cellStyle name="Normal 2 9 2 2 3 2 2" xfId="29385" xr:uid="{896CF15B-0B92-4EF9-A8AB-8ACD1151F246}"/>
    <cellStyle name="Normal 2 9 2 2 3 2 3" xfId="19787" xr:uid="{F26D285A-9FFE-41FE-B62B-5CEF565CD688}"/>
    <cellStyle name="Normal 2 9 2 2 3 3" xfId="12240" xr:uid="{D79CAA95-F900-4786-9405-21B58918CF55}"/>
    <cellStyle name="Normal 2 9 2 2 3 3 2" xfId="22620" xr:uid="{301BE756-0E7B-4E7B-8F7A-EF54249628BB}"/>
    <cellStyle name="Normal 2 9 2 2 3 4" xfId="25632" xr:uid="{0C884A58-CFB8-4729-8D8C-70A5723CD2EA}"/>
    <cellStyle name="Normal 2 9 2 2 3 5" xfId="16954" xr:uid="{CEB44E18-055B-4958-A221-8EE4B499D323}"/>
    <cellStyle name="Normal 2 9 2 2 4" xfId="5698" xr:uid="{EF835351-934C-42C4-A9DF-D8B50D1936DB}"/>
    <cellStyle name="Normal 2 9 2 2 4 2" xfId="26971" xr:uid="{A1F57BF2-EA1F-4523-A964-C573B725F927}"/>
    <cellStyle name="Normal 2 9 2 2 4 3" xfId="14801" xr:uid="{48677AB6-C940-4056-88DE-207365133F1B}"/>
    <cellStyle name="Normal 2 9 2 2 5" xfId="7315" xr:uid="{6BAD6FA2-297B-4CE9-AAA8-9CD6E33D0650}"/>
    <cellStyle name="Normal 2 9 2 2 5 2" xfId="17634" xr:uid="{CF06261F-5256-404C-91C9-F68CF49E9188}"/>
    <cellStyle name="Normal 2 9 2 2 6" xfId="10087" xr:uid="{7E9FD1C7-90E3-42CD-BE7D-C7CD2C61BC55}"/>
    <cellStyle name="Normal 2 9 2 2 6 2" xfId="20467" xr:uid="{97F96778-9994-4E7E-8EEC-8E55947CED0A}"/>
    <cellStyle name="Normal 2 9 2 2 7" xfId="25361" xr:uid="{95825E77-6373-4676-B167-7ABCDFB9B6B6}"/>
    <cellStyle name="Normal 2 9 2 2 8" xfId="13517" xr:uid="{59D9690B-F1B9-4CA4-A365-497372B979B7}"/>
    <cellStyle name="Normal 2 9 2 3" xfId="2084" xr:uid="{00000000-0005-0000-0000-00002C050000}"/>
    <cellStyle name="Normal 2 9 2 3 2" xfId="4926" xr:uid="{231E2DAD-397B-4FE4-A170-BBA7266B196B}"/>
    <cellStyle name="Normal 2 9 2 3 2 2" xfId="9600" xr:uid="{A1C07876-33E6-4E85-BCA0-B7EEB47BC3FE}"/>
    <cellStyle name="Normal 2 9 2 3 2 2 2" xfId="29505" xr:uid="{1D527BFF-F442-4273-93BB-2644A4EE4BCA}"/>
    <cellStyle name="Normal 2 9 2 3 2 2 3" xfId="19967" xr:uid="{F61DD13A-66DE-452F-B41B-669873CEBFF9}"/>
    <cellStyle name="Normal 2 9 2 3 2 3" xfId="12420" xr:uid="{9FF78D45-3ECE-4A0E-B05B-F96D190B2378}"/>
    <cellStyle name="Normal 2 9 2 3 2 3 2" xfId="22800" xr:uid="{F1FEF2F1-425E-46A4-B025-77B0C8FC2EDA}"/>
    <cellStyle name="Normal 2 9 2 3 2 4" xfId="25918" xr:uid="{2D0877B3-6161-4380-9927-5EB17638199C}"/>
    <cellStyle name="Normal 2 9 2 3 2 5" xfId="17134" xr:uid="{30FC95A0-E0BA-437D-B6E5-A1EA0866A1AC}"/>
    <cellStyle name="Normal 2 9 2 3 3" xfId="6707" xr:uid="{778ABB91-E200-4AA5-ABE7-F69AD62064A8}"/>
    <cellStyle name="Normal 2 9 2 3 3 2" xfId="26877" xr:uid="{44C935D1-E98E-4780-9678-E6B53AA60046}"/>
    <cellStyle name="Normal 2 9 2 3 3 3" xfId="16209" xr:uid="{84739652-07F4-4E6C-9B60-B26E8E327342}"/>
    <cellStyle name="Normal 2 9 2 3 4" xfId="8720" xr:uid="{3A2EB54E-3A28-4D94-A396-CCB46895F3A5}"/>
    <cellStyle name="Normal 2 9 2 3 4 2" xfId="19042" xr:uid="{F9244E39-EF89-45DC-AD3E-5CD9AE55C888}"/>
    <cellStyle name="Normal 2 9 2 3 5" xfId="11495" xr:uid="{3751F9F3-272D-4707-B24F-51F826C43566}"/>
    <cellStyle name="Normal 2 9 2 3 5 2" xfId="21875" xr:uid="{E3E53589-0A79-4CBB-AD86-F6E08FBC5ED9}"/>
    <cellStyle name="Normal 2 9 2 3 6" xfId="24688" xr:uid="{9C610DC8-0968-4E2A-802F-907D2E921D5F}"/>
    <cellStyle name="Normal 2 9 2 3 7" xfId="14130" xr:uid="{B96BD5F7-A7AA-485F-919F-3E880371A7C4}"/>
    <cellStyle name="Normal 2 9 2 4" xfId="2082" xr:uid="{00000000-0005-0000-0000-00002D050000}"/>
    <cellStyle name="Normal 2 9 2 4 2" xfId="6705" xr:uid="{FE7E81A2-C158-4868-A222-9AC36C1568DC}"/>
    <cellStyle name="Normal 2 9 2 4 2 2" xfId="27652" xr:uid="{E88E571E-6A1C-4028-85F2-C78D77161499}"/>
    <cellStyle name="Normal 2 9 2 4 2 3" xfId="16207" xr:uid="{3E5E6169-E894-4B47-A12E-8840F8E1EC9D}"/>
    <cellStyle name="Normal 2 9 2 4 3" xfId="8718" xr:uid="{DBEDD5D8-4F8E-4B47-9861-9FF19C4E0DF7}"/>
    <cellStyle name="Normal 2 9 2 4 3 2" xfId="19040" xr:uid="{96221A9C-C36D-4AE3-8AB7-6A9DD34F0943}"/>
    <cellStyle name="Normal 2 9 2 4 4" xfId="11493" xr:uid="{C3673B6C-0B4D-4512-AF7B-0C762DE6E0CA}"/>
    <cellStyle name="Normal 2 9 2 4 4 2" xfId="21873" xr:uid="{12432333-A99F-485C-BE7A-511E662E0D8A}"/>
    <cellStyle name="Normal 2 9 2 4 5" xfId="23585" xr:uid="{05663B62-D12E-4D22-943C-6265FD2087C6}"/>
    <cellStyle name="Normal 2 9 2 4 6" xfId="14128" xr:uid="{D826C7B7-7AF9-47EF-957C-95F10D305ED9}"/>
    <cellStyle name="Normal 2 9 2 5" xfId="3577" xr:uid="{00000000-0005-0000-0000-000001050000}"/>
    <cellStyle name="Normal 2 9 2 5 2" xfId="6254" xr:uid="{DA53B4DB-442B-4A7C-A536-E566A7A771B6}"/>
    <cellStyle name="Normal 2 9 2 5 2 2" xfId="27184" xr:uid="{C6CDFB96-8D2A-44B0-8B8E-9DF1C553A62F}"/>
    <cellStyle name="Normal 2 9 2 5 2 3" xfId="15593" xr:uid="{335FD186-DE4E-45DA-B20F-4266784374A3}"/>
    <cellStyle name="Normal 2 9 2 5 3" xfId="8105" xr:uid="{7D248D10-675A-45B1-9364-9F8B8BC580A9}"/>
    <cellStyle name="Normal 2 9 2 5 3 2" xfId="18426" xr:uid="{F1208CD4-0678-4ACE-82F1-32F2F36A9C10}"/>
    <cellStyle name="Normal 2 9 2 5 4" xfId="10879" xr:uid="{22166CE2-EE21-4A75-A495-FC87693D9299}"/>
    <cellStyle name="Normal 2 9 2 5 4 2" xfId="21259" xr:uid="{40D9B2C4-3CCC-4500-A4A9-6D923AD73C76}"/>
    <cellStyle name="Normal 2 9 2 5 5" xfId="23923" xr:uid="{2F1ED71A-383E-4A3E-8880-EC3B2AB93058}"/>
    <cellStyle name="Normal 2 9 2 5 6" xfId="13309" xr:uid="{4AB90B94-FC0A-4C3B-BC57-26DE2B097955}"/>
    <cellStyle name="Normal 2 9 2 6" xfId="3326" xr:uid="{00000000-0005-0000-0000-0000FC040000}"/>
    <cellStyle name="Normal 2 9 2 6 2" xfId="7844" xr:uid="{AB1F6217-EC0F-477F-8E8F-D946F6229F20}"/>
    <cellStyle name="Normal 2 9 2 6 2 2" xfId="18165" xr:uid="{3379F493-10AE-4964-95B4-E9539D730708}"/>
    <cellStyle name="Normal 2 9 2 6 3" xfId="10618" xr:uid="{BB33863E-73A2-444E-8450-A8FDEA3980C8}"/>
    <cellStyle name="Normal 2 9 2 6 3 2" xfId="20998" xr:uid="{BD24AAB2-0E40-48E4-89FD-1765B991163E}"/>
    <cellStyle name="Normal 2 9 2 6 4" xfId="24274" xr:uid="{144EA74A-EC78-44D3-A817-2F89F387035C}"/>
    <cellStyle name="Normal 2 9 2 6 5" xfId="15332" xr:uid="{AA20B8AB-C0A4-4E5F-8C59-327679CDBAC8}"/>
    <cellStyle name="Normal 2 9 2 7" xfId="4285" xr:uid="{523BC280-A0CB-4EBF-B80A-6A310B6EAEFB}"/>
    <cellStyle name="Normal 2 9 2 7 2" xfId="9058" xr:uid="{2CEC9DB3-CCE1-46D3-B09F-E484231FB3C7}"/>
    <cellStyle name="Normal 2 9 2 7 2 2" xfId="19382" xr:uid="{3CD67680-F76B-4276-B830-2191BEB95BDA}"/>
    <cellStyle name="Normal 2 9 2 7 3" xfId="11835" xr:uid="{66976394-C84E-4D54-8A55-74B0B90FCEB8}"/>
    <cellStyle name="Normal 2 9 2 7 3 2" xfId="22215" xr:uid="{05A8CDB1-9872-4E09-AA9B-2A36BE6240DC}"/>
    <cellStyle name="Normal 2 9 2 7 4" xfId="16549" xr:uid="{B6969F1A-4FC0-4096-8777-9B05F06378AC}"/>
    <cellStyle name="Normal 2 9 2 8" xfId="5697" xr:uid="{3AD5EEB1-979B-470C-97B7-C3C214E4EAD4}"/>
    <cellStyle name="Normal 2 9 2 8 2" xfId="14800" xr:uid="{4547FE86-DCAC-4281-B7CA-00090F041A51}"/>
    <cellStyle name="Normal 2 9 2 9" xfId="7314" xr:uid="{A00F3773-8299-417A-9AB1-75F316E4A3B4}"/>
    <cellStyle name="Normal 2 9 2 9 2" xfId="17633" xr:uid="{8D431F3A-F0EB-4A1B-8C75-BC20076CB476}"/>
    <cellStyle name="Normal 2 9 3" xfId="1227" xr:uid="{00000000-0005-0000-0000-00002E050000}"/>
    <cellStyle name="Normal 2 9 3 2" xfId="2085" xr:uid="{00000000-0005-0000-0000-00002F050000}"/>
    <cellStyle name="Normal 2 9 3 2 2" xfId="6708" xr:uid="{1C2E98E1-3C39-4076-B169-E57FCE2CB814}"/>
    <cellStyle name="Normal 2 9 3 2 2 2" xfId="23951" xr:uid="{7D5F6D3E-4796-45F8-A40F-0F4B06EED44F}"/>
    <cellStyle name="Normal 2 9 3 2 2 3" xfId="26120" xr:uid="{38FC0235-20AC-4848-BF12-A14251053577}"/>
    <cellStyle name="Normal 2 9 3 2 2 4" xfId="16210" xr:uid="{37E599B3-E50C-4DB5-A59B-32B5824F6816}"/>
    <cellStyle name="Normal 2 9 3 2 3" xfId="8721" xr:uid="{02792B79-B60B-417D-8901-4C4619CCAB98}"/>
    <cellStyle name="Normal 2 9 3 2 3 2" xfId="29142" xr:uid="{80C02A6D-D2F7-4600-89F8-51ACCBDDFDA8}"/>
    <cellStyle name="Normal 2 9 3 2 3 3" xfId="19043" xr:uid="{CE99A5D0-CF24-4BEA-9A6F-B5A56AD08AF4}"/>
    <cellStyle name="Normal 2 9 3 2 4" xfId="11496" xr:uid="{21607D14-7EA5-4FE3-91AA-AF7E0AB59779}"/>
    <cellStyle name="Normal 2 9 3 2 4 2" xfId="21876" xr:uid="{7A603BFC-A93B-44A2-96BB-3BEB14DFAE8A}"/>
    <cellStyle name="Normal 2 9 3 2 5" xfId="23757" xr:uid="{EB7427C4-4C75-4958-BA2C-8B913730E90B}"/>
    <cellStyle name="Normal 2 9 3 2 6" xfId="14131" xr:uid="{F161D12D-64A3-432A-B6B1-DA340A506EE8}"/>
    <cellStyle name="Normal 2 9 3 3" xfId="3681" xr:uid="{00000000-0005-0000-0000-000004050000}"/>
    <cellStyle name="Normal 2 9 3 3 2" xfId="6358" xr:uid="{B92D05A6-A0BA-47F7-B4D8-B10C55144861}"/>
    <cellStyle name="Normal 2 9 3 3 2 2" xfId="26651" xr:uid="{0D493D84-4BEA-41FE-BA11-0BAB7A032434}"/>
    <cellStyle name="Normal 2 9 3 3 2 3" xfId="15742" xr:uid="{A5665B94-BABF-4DAE-8BD9-C44FC91685FE}"/>
    <cellStyle name="Normal 2 9 3 3 3" xfId="8254" xr:uid="{C8A0EDB2-475C-45F6-AD35-E7DE58052529}"/>
    <cellStyle name="Normal 2 9 3 3 3 2" xfId="18575" xr:uid="{3DAD0A63-1CE1-4A6C-B0B5-59931A21A43D}"/>
    <cellStyle name="Normal 2 9 3 3 4" xfId="11028" xr:uid="{6CCFC898-97B6-4CC4-9CFE-44814DED6511}"/>
    <cellStyle name="Normal 2 9 3 3 4 2" xfId="21408" xr:uid="{0BD27EFB-926F-4AC7-990B-5ADEDF27AAAF}"/>
    <cellStyle name="Normal 2 9 3 3 5" xfId="24677" xr:uid="{4CC3CF65-19C4-49CC-A4D3-97DF870E7C7C}"/>
    <cellStyle name="Normal 2 9 3 3 6" xfId="13516" xr:uid="{64A10FB6-EE17-4AB9-B6B3-B8714ECFE843}"/>
    <cellStyle name="Normal 2 9 3 4" xfId="4602" xr:uid="{7B37E6EC-DCA5-4BBF-A130-4683450B5A2D}"/>
    <cellStyle name="Normal 2 9 3 4 2" xfId="9318" xr:uid="{6D754279-CA14-43C1-A8DB-5E023AAB7905}"/>
    <cellStyle name="Normal 2 9 3 4 2 2" xfId="29287" xr:uid="{202B6A86-E14A-48C9-B4FC-547A250C5E6D}"/>
    <cellStyle name="Normal 2 9 3 4 2 3" xfId="19642" xr:uid="{6477CA47-2A38-4551-B1FA-16806C1AE1B6}"/>
    <cellStyle name="Normal 2 9 3 4 3" xfId="12095" xr:uid="{058F33F3-067C-4C23-9940-DAB889EF2D1D}"/>
    <cellStyle name="Normal 2 9 3 4 3 2" xfId="22475" xr:uid="{B4E83281-F593-4E85-8C53-637AD05C8EE0}"/>
    <cellStyle name="Normal 2 9 3 4 4" xfId="23334" xr:uid="{FB2CF459-5398-431E-AA05-722AF0795557}"/>
    <cellStyle name="Normal 2 9 3 4 5" xfId="16809" xr:uid="{AF4CB94E-9A10-429A-8BFC-8E5DD10DE105}"/>
    <cellStyle name="Normal 2 9 3 5" xfId="5699" xr:uid="{2AEC3C1B-191C-49A8-8064-FD7180E6D3F7}"/>
    <cellStyle name="Normal 2 9 3 5 2" xfId="28611" xr:uid="{3B723518-4C83-4CA2-8514-82FF6416FEFA}"/>
    <cellStyle name="Normal 2 9 3 5 3" xfId="14802" xr:uid="{1CEAB66B-A6B2-45CD-BC58-A25ACA97261F}"/>
    <cellStyle name="Normal 2 9 3 6" xfId="7316" xr:uid="{61482DDE-B776-4BDF-8B47-2F0241CA0FDF}"/>
    <cellStyle name="Normal 2 9 3 6 2" xfId="17635" xr:uid="{29AFEE69-5E28-4952-A89D-5E1F582D5F7C}"/>
    <cellStyle name="Normal 2 9 3 7" xfId="10088" xr:uid="{83758C13-97B9-4BF2-B75C-A487D61EB152}"/>
    <cellStyle name="Normal 2 9 3 7 2" xfId="20468" xr:uid="{8D990BF3-F7BF-4141-9A3A-B3B575D8E3DD}"/>
    <cellStyle name="Normal 2 9 3 8" xfId="23869" xr:uid="{BA2CFA89-ED71-418D-BD3E-4AD61613A491}"/>
    <cellStyle name="Normal 2 9 3 9" xfId="13050" xr:uid="{41145E27-B4A6-4F54-B31B-675A7B57BC76}"/>
    <cellStyle name="Normal 2 9 4" xfId="2086" xr:uid="{00000000-0005-0000-0000-000030050000}"/>
    <cellStyle name="Normal 2 9 4 2" xfId="4927" xr:uid="{F81AC9C1-53F6-4062-9C2F-1E73239DE1F4}"/>
    <cellStyle name="Normal 2 9 4 2 2" xfId="9601" xr:uid="{9476F53B-B3FF-486B-90B3-C713B03FF3D3}"/>
    <cellStyle name="Normal 2 9 4 2 2 2" xfId="29506" xr:uid="{BEBF928A-E6EA-4E24-BDE6-457AEA721863}"/>
    <cellStyle name="Normal 2 9 4 2 2 3" xfId="19968" xr:uid="{58B58A46-8953-439F-8681-B4D72D430859}"/>
    <cellStyle name="Normal 2 9 4 2 3" xfId="12421" xr:uid="{708F3DE8-CAF8-4A86-86B0-2A0BCD2BC34D}"/>
    <cellStyle name="Normal 2 9 4 2 3 2" xfId="22801" xr:uid="{3B41AA1B-8BD4-47E7-9433-B8C25DDB01AB}"/>
    <cellStyle name="Normal 2 9 4 2 4" xfId="23460" xr:uid="{33D40A24-BE15-474B-AC0A-F96CE13BDD80}"/>
    <cellStyle name="Normal 2 9 4 2 5" xfId="17135" xr:uid="{78A2B015-2685-4B45-9458-9E3DD1F2B607}"/>
    <cellStyle name="Normal 2 9 4 3" xfId="5700" xr:uid="{C3153CD1-FCE5-495F-B32E-D8DAB3AAFC3B}"/>
    <cellStyle name="Normal 2 9 4 3 2" xfId="26458" xr:uid="{9417F9D0-6584-4C93-939C-3541C8E5C5A1}"/>
    <cellStyle name="Normal 2 9 4 3 3" xfId="14803" xr:uid="{B0E6697A-0816-4309-876F-C5CF1D58B75F}"/>
    <cellStyle name="Normal 2 9 4 4" xfId="7317" xr:uid="{253605C6-AA1F-4876-B5C5-E9E5A3188B07}"/>
    <cellStyle name="Normal 2 9 4 4 2" xfId="17636" xr:uid="{B9A35BE6-068D-4837-BA7E-44A3D18C035F}"/>
    <cellStyle name="Normal 2 9 4 5" xfId="10089" xr:uid="{97A08B4C-FEA8-41B8-94C8-5A72B3249987}"/>
    <cellStyle name="Normal 2 9 4 5 2" xfId="20469" xr:uid="{8590763F-4D31-4B84-B0D0-015D1E2A282A}"/>
    <cellStyle name="Normal 2 9 4 6" xfId="23439" xr:uid="{B08BCD78-E0F3-452E-A651-EA090EDCC90C}"/>
    <cellStyle name="Normal 2 9 4 7" xfId="14132" xr:uid="{F139861B-CA62-4BD2-829F-57FB7C09BC82}"/>
    <cellStyle name="Normal 2 9 5" xfId="1705" xr:uid="{00000000-0005-0000-0000-000031050000}"/>
    <cellStyle name="Normal 2 9 5 2" xfId="6486" xr:uid="{83524EA2-2451-41CB-A06A-CF52A1A11CF4}"/>
    <cellStyle name="Normal 2 9 5 2 2" xfId="24365" xr:uid="{99D01DDF-EC03-4320-B772-E14E179BAAA9}"/>
    <cellStyle name="Normal 2 9 5 2 3" xfId="27018" xr:uid="{9D72CD44-E0D9-41BC-9E61-8A952A419DF3}"/>
    <cellStyle name="Normal 2 9 5 2 4" xfId="15895" xr:uid="{086C197B-760A-4C9C-AC5A-31A104F0B241}"/>
    <cellStyle name="Normal 2 9 5 3" xfId="8407" xr:uid="{A2FB5BBA-223A-4164-A447-3F1A0B463FD8}"/>
    <cellStyle name="Normal 2 9 5 3 2" xfId="27848" xr:uid="{E0904007-1EA9-4E89-B932-020FF8F6A2CF}"/>
    <cellStyle name="Normal 2 9 5 3 3" xfId="18728" xr:uid="{087DF5EE-B312-461D-A0C0-84213A7E6225}"/>
    <cellStyle name="Normal 2 9 5 4" xfId="11181" xr:uid="{AC96BE85-3823-448E-9269-D80B9EE3C0E2}"/>
    <cellStyle name="Normal 2 9 5 4 2" xfId="21561" xr:uid="{3CB080F9-D5E1-4972-803B-B83E9FD221E0}"/>
    <cellStyle name="Normal 2 9 5 5" xfId="23263" xr:uid="{556BDF37-D297-4036-B74B-4DD0203E235B}"/>
    <cellStyle name="Normal 2 9 5 6" xfId="13748" xr:uid="{867D1927-18FC-4D02-A50E-52C7BDBC1F8A}"/>
    <cellStyle name="Normal 2 9 6" xfId="3422" xr:uid="{00000000-0005-0000-0000-000007050000}"/>
    <cellStyle name="Normal 2 9 6 2" xfId="6121" xr:uid="{5462C4C2-5141-4548-9946-19A14475B446}"/>
    <cellStyle name="Normal 2 9 6 2 2" xfId="26527" xr:uid="{D6F82259-D7A1-42A7-99AF-2D7F98559D4A}"/>
    <cellStyle name="Normal 2 9 6 2 3" xfId="15430" xr:uid="{FA5EC906-E7C9-469B-9D53-635FC5EF5AC8}"/>
    <cellStyle name="Normal 2 9 6 3" xfId="7942" xr:uid="{EF83743D-FAEF-49CD-B2FA-18B44E4CA986}"/>
    <cellStyle name="Normal 2 9 6 3 2" xfId="18263" xr:uid="{24A258D0-160E-49EA-91D0-E6690D213EB9}"/>
    <cellStyle name="Normal 2 9 6 4" xfId="10716" xr:uid="{3B894642-025C-4E20-AD36-CAAD56912C5B}"/>
    <cellStyle name="Normal 2 9 6 4 2" xfId="21096" xr:uid="{B850E427-F040-40E7-82E7-23143FF85225}"/>
    <cellStyle name="Normal 2 9 6 5" xfId="24069" xr:uid="{45E21C7A-0904-492B-AB36-D5FD4D0BCB21}"/>
    <cellStyle name="Normal 2 9 6 6" xfId="13146" xr:uid="{08836E70-ECDF-4BF6-9479-A13E84ADE4A8}"/>
    <cellStyle name="Normal 2 9 7" xfId="3205" xr:uid="{00000000-0005-0000-0000-0000FB040000}"/>
    <cellStyle name="Normal 2 9 7 2" xfId="7699" xr:uid="{61B6F5B4-3CE2-42E1-9DD9-6BFC9D5EDEA8}"/>
    <cellStyle name="Normal 2 9 7 2 2" xfId="18019" xr:uid="{B9EBA91C-7078-40E5-BDBC-D7D60A09672A}"/>
    <cellStyle name="Normal 2 9 7 3" xfId="10472" xr:uid="{4B27A9E3-CDF2-43E3-A683-3CA2E136FA73}"/>
    <cellStyle name="Normal 2 9 7 3 2" xfId="20852" xr:uid="{6561716B-EB61-43AD-8765-A15F8C72FAEC}"/>
    <cellStyle name="Normal 2 9 7 4" xfId="23681" xr:uid="{7D0C5236-6279-45C5-8F9E-1041A64A09B7}"/>
    <cellStyle name="Normal 2 9 7 5" xfId="15186" xr:uid="{3435D0B3-DB84-4681-BA78-95C8E865DC92}"/>
    <cellStyle name="Normal 2 9 8" xfId="4382" xr:uid="{419D9348-3377-4CC6-8844-07639D16E627}"/>
    <cellStyle name="Normal 2 9 8 2" xfId="9156" xr:uid="{17169266-A34B-44B5-8396-4F2EB710727A}"/>
    <cellStyle name="Normal 2 9 8 2 2" xfId="19480" xr:uid="{98CD1F83-7345-4A19-A8CC-8EF9A937C511}"/>
    <cellStyle name="Normal 2 9 8 3" xfId="11933" xr:uid="{FEFE827E-DE8C-4F5D-8C71-82995268D2DE}"/>
    <cellStyle name="Normal 2 9 8 3 2" xfId="22313" xr:uid="{8C249611-4737-4D2C-B7B8-E6CDDFC34798}"/>
    <cellStyle name="Normal 2 9 8 4" xfId="16647" xr:uid="{7D3D77FB-81CE-4AA2-9F2A-7A6F55024C5C}"/>
    <cellStyle name="Normal 2 9 9" xfId="5696" xr:uid="{777512AE-815C-4B43-BA7A-3B5B3F77A923}"/>
    <cellStyle name="Normal 2 9 9 2" xfId="14799" xr:uid="{FB101C84-31E0-47C9-A6A0-D0A4DFC95FD4}"/>
    <cellStyle name="Normal 20" xfId="12567" xr:uid="{01CB7F29-908F-4A4D-8CF7-33DC73DF49AC}"/>
    <cellStyle name="Normal 20 2" xfId="22947" xr:uid="{DF3E309A-4FE1-4561-9793-ACD942D44DC3}"/>
    <cellStyle name="Normal 21" xfId="12698" xr:uid="{9735BB90-F0D7-4DB3-A531-5485AAA4C265}"/>
    <cellStyle name="Normal 22" xfId="12697" xr:uid="{428B2144-308E-45E6-AE4D-FCE0C977A39D}"/>
    <cellStyle name="Normal 3" xfId="552" xr:uid="{00000000-0005-0000-0000-000032050000}"/>
    <cellStyle name="Normal 3 2" xfId="553" xr:uid="{00000000-0005-0000-0000-000033050000}"/>
    <cellStyle name="Normal 3 2 2" xfId="554" xr:uid="{00000000-0005-0000-0000-000034050000}"/>
    <cellStyle name="Normal 3 2 2 2" xfId="555" xr:uid="{00000000-0005-0000-0000-000035050000}"/>
    <cellStyle name="Normal 3 2 2 3" xfId="556" xr:uid="{00000000-0005-0000-0000-000036050000}"/>
    <cellStyle name="Normal 3 2 2 3 2" xfId="2491" xr:uid="{00000000-0005-0000-0000-0000FA040000}"/>
    <cellStyle name="Normal 3 2 2 3 3" xfId="23532" xr:uid="{7C338847-8432-453F-9B9E-B4BF827FC82F}"/>
    <cellStyle name="Normal 3 2 2 4" xfId="557" xr:uid="{00000000-0005-0000-0000-000037050000}"/>
    <cellStyle name="Normal 3 2 2 4 2" xfId="558" xr:uid="{00000000-0005-0000-0000-000038050000}"/>
    <cellStyle name="Normal 3 2 2 4 3" xfId="1015" xr:uid="{00000000-0005-0000-0000-000039050000}"/>
    <cellStyle name="Normal 3 2 2 4 3 2" xfId="5118" xr:uid="{1FD3FADC-29F1-4C84-98DC-3BB2E04A38EA}"/>
    <cellStyle name="Normal 3 2 2 4 3 3" xfId="5244" xr:uid="{E1619165-7497-4151-B3AF-EA2D502E1B4C}"/>
    <cellStyle name="Normal 3 2 2 4 3 4" xfId="30009" xr:uid="{0D6DAD59-9BEB-4A17-801C-611B5CFB1D33}"/>
    <cellStyle name="Normal 3 2 2 5" xfId="944" xr:uid="{00000000-0005-0000-0000-00003A050000}"/>
    <cellStyle name="Normal 3 2 3" xfId="559" xr:uid="{00000000-0005-0000-0000-00003B050000}"/>
    <cellStyle name="Normal 3 2 3 2" xfId="560" xr:uid="{00000000-0005-0000-0000-00003C050000}"/>
    <cellStyle name="Normal 3 2 3 3" xfId="561" xr:uid="{00000000-0005-0000-0000-00003D050000}"/>
    <cellStyle name="Normal 3 2 3 3 2" xfId="562" xr:uid="{00000000-0005-0000-0000-00003E050000}"/>
    <cellStyle name="Normal 3 2 3 3 2 2" xfId="563" xr:uid="{00000000-0005-0000-0000-00003F050000}"/>
    <cellStyle name="Normal 3 2 3 3 2 3" xfId="564" xr:uid="{00000000-0005-0000-0000-000040050000}"/>
    <cellStyle name="Normal 3 2 3 3 2 3 2" xfId="565" xr:uid="{00000000-0005-0000-0000-000041050000}"/>
    <cellStyle name="Normal 3 2 3 3 2 3 2 2" xfId="2492" xr:uid="{00000000-0005-0000-0000-000004050000}"/>
    <cellStyle name="Normal 3 2 3 3 2 3 2 2 2" xfId="25980" xr:uid="{53309167-A4E5-4C02-B1B5-103B2DBBD72B}"/>
    <cellStyle name="Normal 3 2 3 3 2 3 2 2 3" xfId="25590" xr:uid="{CDD6BCAE-748E-497C-8F62-3271D5804072}"/>
    <cellStyle name="Normal 3 2 3 3 2 3 2 3" xfId="2493" xr:uid="{00000000-0005-0000-0000-000005050000}"/>
    <cellStyle name="Normal 3 2 3 3 2 3 2 3 2" xfId="3005" xr:uid="{00000000-0005-0000-0000-000006050000}"/>
    <cellStyle name="Normal 3 2 3 3 2 3 2 3 3" xfId="4034" xr:uid="{00000000-0005-0000-0000-000073040000}"/>
    <cellStyle name="Normal 3 2 3 3 2 3 2 3 3 2" xfId="4102" xr:uid="{B890B69F-BBDD-4152-AAD9-D623EE92FF8C}"/>
    <cellStyle name="Normal 3 2 3 3 2 3 2 3 3 3" xfId="5245" xr:uid="{C79BFDC1-17B0-48C5-AED4-7AC08FB7AB70}"/>
    <cellStyle name="Normal 3 2 3 3 2 3 2 3 3 4" xfId="30010" xr:uid="{EBDFB1CB-80FD-4035-86F7-508524E1F2DA}"/>
    <cellStyle name="Normal 3 2 3 3 2 3 2 4" xfId="26017" xr:uid="{8B1FB77F-705E-4BA8-B248-B81E97BFE13D}"/>
    <cellStyle name="Normal 3 2 3 3 2 3 3" xfId="1516" xr:uid="{00000000-0005-0000-0000-000042050000}"/>
    <cellStyle name="Normal 3 2 3 3 2 3 4" xfId="1707" xr:uid="{00000000-0005-0000-0000-000043050000}"/>
    <cellStyle name="Normal 3 2 3 3 2 3 4 2" xfId="2388" xr:uid="{00000000-0005-0000-0000-000044050000}"/>
    <cellStyle name="Normal 3 2 3 3 2 3 5" xfId="3103" xr:uid="{00000000-0005-0000-0000-000008020000}"/>
    <cellStyle name="Normal 3 2 3 3 2 3 5 2" xfId="5073" xr:uid="{621879EB-E4D9-4159-8315-D6BFC827C812}"/>
    <cellStyle name="Normal 3 2 3 3 2 3 5 3" xfId="5183" xr:uid="{91A6ED42-2A55-4C34-AB99-249E596DF609}"/>
    <cellStyle name="Normal 3 2 3 3 2 3 5 4" xfId="29948" xr:uid="{0821B6B6-E8AC-48A4-9B55-F49EF0B836BD}"/>
    <cellStyle name="Normal 3 2 3 3 2 3 6" xfId="4385" xr:uid="{F74D62F1-B077-4673-B65A-667045E2F618}"/>
    <cellStyle name="Normal 3 2 3 3 2 3 6 2" xfId="4106" xr:uid="{53651751-9607-4986-86E9-877AFF6577E9}"/>
    <cellStyle name="Normal 3 2 3 3 2 3 6 3" xfId="5305" xr:uid="{E17553A8-A64C-4AF3-B5CB-FA6E5DB42B7F}"/>
    <cellStyle name="Normal 3 2 3 3 2 3 6 4" xfId="30070" xr:uid="{695F1E9C-5D51-4EAC-A760-15A9F46528C0}"/>
    <cellStyle name="Normal 3 2 3 3 2 3 7" xfId="29891" xr:uid="{EE42785E-F4DE-4AF8-BAFE-AA3C9AE4ADD4}"/>
    <cellStyle name="Normal 3 2 3 3 2 4" xfId="1706" xr:uid="{00000000-0005-0000-0000-000045050000}"/>
    <cellStyle name="Normal 3 2 3 3 2 4 2" xfId="2398" xr:uid="{00000000-0005-0000-0000-000046050000}"/>
    <cellStyle name="Normal 3 2 3 3 2 4 3" xfId="23800" xr:uid="{890C4821-D144-423D-94C1-C1FA8D384DED}"/>
    <cellStyle name="Normal 3 2 3 3 2 4 3 2" xfId="29854" xr:uid="{7DEE7BD1-E7C9-44BE-AB3F-776D45BC60A9}"/>
    <cellStyle name="Normal 3 2 3 3 2 4 3 3" xfId="29833" xr:uid="{A8ED1DB9-9B1E-4607-A693-D9736C824C12}"/>
    <cellStyle name="Normal 3 2 3 3 2 4 3 3 2" xfId="30175" xr:uid="{228501BA-330C-447D-91B6-A56074917DDB}"/>
    <cellStyle name="Normal 3 2 3 3 2 4 3 3 3" xfId="30162" xr:uid="{CBA69CB9-1E87-41D6-9960-668D4EF9A09E}"/>
    <cellStyle name="Normal 3 2 3 3 2 4 3 3 4" xfId="30148" xr:uid="{30AD7817-BC04-4944-A555-45FF6C11E576}"/>
    <cellStyle name="Normal 3 2 3 3 2 4 3 4" xfId="30129" xr:uid="{B03EBD09-F942-49D0-AC31-0294BD41FE57}"/>
    <cellStyle name="Normal 3 2 3 3 2 5" xfId="3102" xr:uid="{00000000-0005-0000-0000-000006020000}"/>
    <cellStyle name="Normal 3 2 3 3 2 5 2" xfId="5090" xr:uid="{4788D750-1CF1-4144-A7B0-309A727A8919}"/>
    <cellStyle name="Normal 3 2 3 3 2 5 3" xfId="5182" xr:uid="{86D081B0-CC7E-444A-A7CA-D8AC041424F9}"/>
    <cellStyle name="Normal 3 2 3 3 2 5 4" xfId="29947" xr:uid="{10779F45-4F88-4C59-825E-F38FBEE5A840}"/>
    <cellStyle name="Normal 3 2 3 3 2 6" xfId="4384" xr:uid="{69CC90AE-4650-416F-ADBA-766E282AB8DB}"/>
    <cellStyle name="Normal 3 2 3 3 2 6 2" xfId="4167" xr:uid="{CF62CE57-A7E5-430E-9FC0-055F23ED33AF}"/>
    <cellStyle name="Normal 3 2 3 3 2 6 3" xfId="5304" xr:uid="{8F13245B-06D7-485B-9996-5BB0EF173160}"/>
    <cellStyle name="Normal 3 2 3 3 2 6 4" xfId="30069" xr:uid="{8B26849A-3BC0-4FC5-81C0-7A923238FDCA}"/>
    <cellStyle name="Normal 3 2 3 3 2 7" xfId="29890" xr:uid="{E26BF443-C3E0-4058-AE62-E0B092852DBC}"/>
    <cellStyle name="Normal 3 2 3 3 3" xfId="566" xr:uid="{00000000-0005-0000-0000-000047050000}"/>
    <cellStyle name="Normal 3 2 3 3 4" xfId="567" xr:uid="{00000000-0005-0000-0000-000048050000}"/>
    <cellStyle name="Normal 3 2 3 3 4 2" xfId="568" xr:uid="{00000000-0005-0000-0000-000049050000}"/>
    <cellStyle name="Normal 3 2 3 3 4 2 2" xfId="569" xr:uid="{00000000-0005-0000-0000-00004A050000}"/>
    <cellStyle name="Normal 3 2 3 3 4 2 2 2" xfId="2494" xr:uid="{00000000-0005-0000-0000-00000D050000}"/>
    <cellStyle name="Normal 3 2 3 3 4 2 2 2 2" xfId="3006" xr:uid="{00000000-0005-0000-0000-00000E050000}"/>
    <cellStyle name="Normal 3 2 3 3 4 2 2 2 3" xfId="4035" xr:uid="{00000000-0005-0000-0000-00007A040000}"/>
    <cellStyle name="Normal 3 2 3 3 4 2 2 2 3 2" xfId="4178" xr:uid="{E7EF95BB-483C-4B4D-BBFF-3165DBA7E6D8}"/>
    <cellStyle name="Normal 3 2 3 3 4 2 2 2 3 3" xfId="5246" xr:uid="{EB4D6195-A87E-49B7-917D-F809FC30975C}"/>
    <cellStyle name="Normal 3 2 3 3 4 2 2 2 3 4" xfId="30011" xr:uid="{754F5C81-9112-412B-B79A-CB6ED1988046}"/>
    <cellStyle name="Normal 3 2 3 3 4 2 2 2 4" xfId="25009" xr:uid="{94D6FDA3-0E29-4BCC-946A-D4E96D879EA1}"/>
    <cellStyle name="Normal 3 2 3 3 4 2 2 3" xfId="3007" xr:uid="{00000000-0005-0000-0000-00000F050000}"/>
    <cellStyle name="Normal 3 2 3 3 4 2 2 4" xfId="23163" xr:uid="{E35AA53F-D583-4F1E-8089-88DF2C20F2D6}"/>
    <cellStyle name="Normal 3 2 3 3 4 2 3" xfId="570" xr:uid="{00000000-0005-0000-0000-00004B050000}"/>
    <cellStyle name="Normal 3 2 3 3 4 2 3 2" xfId="571" xr:uid="{00000000-0005-0000-0000-00004C050000}"/>
    <cellStyle name="Normal 3 2 3 3 4 2 3 2 2" xfId="24783" xr:uid="{16500DC4-F5F0-43FF-B502-862DB8931866}"/>
    <cellStyle name="Normal 3 2 3 3 4 2 3 2 3" xfId="26072" xr:uid="{8D16319C-16D1-4443-8766-A77BA38A0CDE}"/>
    <cellStyle name="Normal 3 2 3 3 4 2 3 3" xfId="2495" xr:uid="{00000000-0005-0000-0000-000012050000}"/>
    <cellStyle name="Normal 3 2 3 3 4 2 3 3 2" xfId="24371" xr:uid="{526468B0-5E97-421F-AA2F-50E5A1B8D510}"/>
    <cellStyle name="Normal 3 2 3 3 4 2 3 3 3" xfId="24738" xr:uid="{72FE4F26-6741-4A2B-B2D0-16573C0BDF80}"/>
    <cellStyle name="Normal 3 2 3 3 4 2 3 4" xfId="3105" xr:uid="{00000000-0005-0000-0000-00000E020000}"/>
    <cellStyle name="Normal 3 2 3 3 4 2 3 4 2" xfId="4119" xr:uid="{1E8FAE28-1F28-4B9E-B6D4-B1E07678A0F2}"/>
    <cellStyle name="Normal 3 2 3 3 4 2 3 4 3" xfId="5185" xr:uid="{A5D09E54-94C4-4535-95A0-1DC8E53A2356}"/>
    <cellStyle name="Normal 3 2 3 3 4 2 3 4 4" xfId="29950" xr:uid="{EDD3C4FD-DFE6-4E82-AC5D-C27A46447C7A}"/>
    <cellStyle name="Normal 3 2 3 3 4 2 3 5" xfId="25873" xr:uid="{9F247740-81DA-43F3-AEBA-B6C0C5E357F9}"/>
    <cellStyle name="Normal 3 2 3 3 4 2 4" xfId="23591" xr:uid="{4EB26831-3EEA-441E-9C29-6A92FAD5FE99}"/>
    <cellStyle name="Normal 3 2 3 3 4 3" xfId="1517" xr:uid="{00000000-0005-0000-0000-00004D050000}"/>
    <cellStyle name="Normal 3 2 3 3 4 4" xfId="1708" xr:uid="{00000000-0005-0000-0000-00004E050000}"/>
    <cellStyle name="Normal 3 2 3 3 4 4 2" xfId="2396" xr:uid="{00000000-0005-0000-0000-00004F050000}"/>
    <cellStyle name="Normal 3 2 3 3 4 5" xfId="3104" xr:uid="{00000000-0005-0000-0000-00000B020000}"/>
    <cellStyle name="Normal 3 2 3 3 4 5 2" xfId="4238" xr:uid="{A0DC90FF-F489-4305-ACE9-BBE3D47FEE21}"/>
    <cellStyle name="Normal 3 2 3 3 4 5 3" xfId="5184" xr:uid="{64DA964E-EB07-4D0C-9624-E112EFDC5F8D}"/>
    <cellStyle name="Normal 3 2 3 3 4 5 4" xfId="29949" xr:uid="{536F65C0-7175-4DA3-A966-06451A2B802C}"/>
    <cellStyle name="Normal 3 2 3 3 4 6" xfId="4386" xr:uid="{A4A517AC-F906-4D6E-8EC0-FC1F595E3366}"/>
    <cellStyle name="Normal 3 2 3 3 4 6 2" xfId="4179" xr:uid="{25556C3F-2AA3-4A97-985B-CA447349BE4C}"/>
    <cellStyle name="Normal 3 2 3 3 4 6 3" xfId="5306" xr:uid="{12F4B2DA-27F0-43C5-B964-552350155FA8}"/>
    <cellStyle name="Normal 3 2 3 3 4 6 4" xfId="30071" xr:uid="{31CC3B2F-C811-4224-B951-2A336283DE99}"/>
    <cellStyle name="Normal 3 2 3 3 4 7" xfId="29892" xr:uid="{AE9F4255-AC52-4197-9175-75372BE3CE94}"/>
    <cellStyle name="Normal 3 2 3 3 5" xfId="2496" xr:uid="{00000000-0005-0000-0000-000014050000}"/>
    <cellStyle name="Normal 3 2 3 3 5 2" xfId="2497" xr:uid="{00000000-0005-0000-0000-000015050000}"/>
    <cellStyle name="Normal 3 2 3 3 5 3" xfId="4036" xr:uid="{00000000-0005-0000-0000-000081040000}"/>
    <cellStyle name="Normal 3 2 3 3 5 3 2" xfId="4192" xr:uid="{41D2FDB0-5E1F-4511-A3FC-14EFCFFC5746}"/>
    <cellStyle name="Normal 3 2 3 3 5 3 2 2" xfId="27579" xr:uid="{94BE4CB3-79FB-4C63-94B8-0FF4972FEB86}"/>
    <cellStyle name="Normal 3 2 3 3 5 3 3" xfId="25986" xr:uid="{1AABDCEF-9C3D-4FAB-8620-122D0CA86AD1}"/>
    <cellStyle name="Normal 3 2 3 3 5 3 4" xfId="5247" xr:uid="{E769BC77-DC11-44DF-AC96-7DE076FD44E1}"/>
    <cellStyle name="Normal 3 2 3 3 5 3 5" xfId="30012" xr:uid="{077FCF2D-C634-45F9-87CC-6F1E862C174E}"/>
    <cellStyle name="Normal 3 2 3 3 5 4" xfId="25972" xr:uid="{11FC4470-1E37-418C-8EE1-ACA9D46C2C9F}"/>
    <cellStyle name="Normal 3 2 3 4" xfId="572" xr:uid="{00000000-0005-0000-0000-000050050000}"/>
    <cellStyle name="Normal 3 2 3 4 2" xfId="573" xr:uid="{00000000-0005-0000-0000-000051050000}"/>
    <cellStyle name="Normal 3 2 3 4 3" xfId="574" xr:uid="{00000000-0005-0000-0000-000052050000}"/>
    <cellStyle name="Normal 3 2 3 4 3 2" xfId="575" xr:uid="{00000000-0005-0000-0000-000053050000}"/>
    <cellStyle name="Normal 3 2 3 4 3 2 2" xfId="2498" xr:uid="{00000000-0005-0000-0000-00001A050000}"/>
    <cellStyle name="Normal 3 2 3 4 3 2 2 2" xfId="26044" xr:uid="{DC1207BE-DAAB-443B-A60C-3FEFB0975D11}"/>
    <cellStyle name="Normal 3 2 3 4 3 2 2 3" xfId="24380" xr:uid="{C1B1F0F9-5735-4E2E-90CD-17DE3A7D1E4D}"/>
    <cellStyle name="Normal 3 2 3 4 3 2 3" xfId="2499" xr:uid="{00000000-0005-0000-0000-00001B050000}"/>
    <cellStyle name="Normal 3 2 3 4 3 2 3 2" xfId="3008" xr:uid="{00000000-0005-0000-0000-00001C050000}"/>
    <cellStyle name="Normal 3 2 3 4 3 2 3 3" xfId="4037" xr:uid="{00000000-0005-0000-0000-000088040000}"/>
    <cellStyle name="Normal 3 2 3 4 3 2 3 3 2" xfId="4174" xr:uid="{B8E971BE-1359-475B-8B85-443BE5CA5BDE}"/>
    <cellStyle name="Normal 3 2 3 4 3 2 3 3 3" xfId="5248" xr:uid="{6A57C62F-66D6-4D88-A829-76D1E7FFD518}"/>
    <cellStyle name="Normal 3 2 3 4 3 2 3 3 4" xfId="30013" xr:uid="{E9B00FA3-9693-4171-BEBC-8A26BD25C382}"/>
    <cellStyle name="Normal 3 2 3 4 3 2 4" xfId="26081" xr:uid="{AC64A14C-1474-4010-B72E-95C81EDD18F7}"/>
    <cellStyle name="Normal 3 2 3 4 3 3" xfId="1518" xr:uid="{00000000-0005-0000-0000-000054050000}"/>
    <cellStyle name="Normal 3 2 3 4 3 4" xfId="1710" xr:uid="{00000000-0005-0000-0000-000055050000}"/>
    <cellStyle name="Normal 3 2 3 4 3 4 2" xfId="2377" xr:uid="{00000000-0005-0000-0000-000056050000}"/>
    <cellStyle name="Normal 3 2 3 4 3 5" xfId="3107" xr:uid="{00000000-0005-0000-0000-000012020000}"/>
    <cellStyle name="Normal 3 2 3 4 3 5 2" xfId="5095" xr:uid="{347937E4-3D0B-406D-A02C-0B0C0DC13E8F}"/>
    <cellStyle name="Normal 3 2 3 4 3 5 3" xfId="5187" xr:uid="{E9700DFD-8046-4040-A0DE-EC8F7E8C1E6C}"/>
    <cellStyle name="Normal 3 2 3 4 3 5 4" xfId="29952" xr:uid="{4B2F2F63-A830-414F-9459-2DF467A0C0D8}"/>
    <cellStyle name="Normal 3 2 3 4 3 6" xfId="4388" xr:uid="{EFF90844-7547-459F-A8CB-101EFEA9454C}"/>
    <cellStyle name="Normal 3 2 3 4 3 6 2" xfId="4187" xr:uid="{7231F885-D34C-4F12-A6EA-6735908AF7B6}"/>
    <cellStyle name="Normal 3 2 3 4 3 6 3" xfId="5308" xr:uid="{F6B95DA6-22ED-4809-8C9E-DA8285A9B0B0}"/>
    <cellStyle name="Normal 3 2 3 4 3 6 4" xfId="30073" xr:uid="{B908BFF1-BE28-4B5A-BA3C-94DDF2F9E47E}"/>
    <cellStyle name="Normal 3 2 3 4 3 7" xfId="29894" xr:uid="{03FDECA1-02CB-407C-AFDD-557E572AF403}"/>
    <cellStyle name="Normal 3 2 3 4 4" xfId="1709" xr:uid="{00000000-0005-0000-0000-000057050000}"/>
    <cellStyle name="Normal 3 2 3 4 4 2" xfId="2378" xr:uid="{00000000-0005-0000-0000-000058050000}"/>
    <cellStyle name="Normal 3 2 3 4 4 3" xfId="4038" xr:uid="{00000000-0005-0000-0000-00008B040000}"/>
    <cellStyle name="Normal 3 2 3 4 4 3 2" xfId="4134" xr:uid="{CC8B5E08-3F8D-44B3-A41A-2BDAB9B78E6F}"/>
    <cellStyle name="Normal 3 2 3 4 4 3 3" xfId="5249" xr:uid="{0ACCD689-B29E-4212-999F-DEBB0E5779C3}"/>
    <cellStyle name="Normal 3 2 3 4 4 3 4" xfId="30014" xr:uid="{6EDB22C8-4B85-4D87-9390-08F7CAE461F6}"/>
    <cellStyle name="Normal 3 2 3 4 5" xfId="3106" xr:uid="{00000000-0005-0000-0000-000010020000}"/>
    <cellStyle name="Normal 3 2 3 4 5 2" xfId="4209" xr:uid="{AD12D21D-DDED-4AC0-8C82-68BD0BB82215}"/>
    <cellStyle name="Normal 3 2 3 4 5 3" xfId="5186" xr:uid="{5E40352C-676F-4187-BDCE-446DE0E7CC46}"/>
    <cellStyle name="Normal 3 2 3 4 5 4" xfId="29951" xr:uid="{876C1CE2-F2B8-4ADD-BF01-EF26AABDC7A7}"/>
    <cellStyle name="Normal 3 2 3 4 6" xfId="4387" xr:uid="{BE34E889-97F4-4257-9568-17E937F9FFE7}"/>
    <cellStyle name="Normal 3 2 3 4 6 2" xfId="4152" xr:uid="{275894EA-50F6-4A77-906B-159B1AACF05F}"/>
    <cellStyle name="Normal 3 2 3 4 6 3" xfId="5307" xr:uid="{B5BD422D-D897-48FE-92D0-AC4C4915AEE7}"/>
    <cellStyle name="Normal 3 2 3 4 6 4" xfId="30072" xr:uid="{17EF030E-0DCB-409D-A4F7-DD9D6209988F}"/>
    <cellStyle name="Normal 3 2 3 4 7" xfId="29893" xr:uid="{0E303B85-71DF-45D5-98DE-C3DEC2C60527}"/>
    <cellStyle name="Normal 3 2 3 5" xfId="3075" xr:uid="{00000000-0005-0000-0000-000003020000}"/>
    <cellStyle name="Normal 3 2 3 5 2" xfId="4141" xr:uid="{49648221-72D5-4EAD-8B65-87742C4BAF01}"/>
    <cellStyle name="Normal 3 2 3 5 3" xfId="5174" xr:uid="{57642491-5CEA-4FDD-9061-75FC2A4E5D6C}"/>
    <cellStyle name="Normal 3 2 3 5 4" xfId="29939" xr:uid="{B2E54841-A524-4B30-95C3-653A68F44CD4}"/>
    <cellStyle name="Normal 3 2 3 6" xfId="29883" xr:uid="{371F3BE9-12EA-4155-8DAB-543C8C398459}"/>
    <cellStyle name="Normal 3 2 4" xfId="576" xr:uid="{00000000-0005-0000-0000-000059050000}"/>
    <cellStyle name="Normal 3 2 4 2" xfId="577" xr:uid="{00000000-0005-0000-0000-00005A050000}"/>
    <cellStyle name="Normal 3 2 4 3" xfId="578" xr:uid="{00000000-0005-0000-0000-00005B050000}"/>
    <cellStyle name="Normal 3 2 4 3 2" xfId="579" xr:uid="{00000000-0005-0000-0000-00005C050000}"/>
    <cellStyle name="Normal 3 2 4 3 2 2" xfId="2500" xr:uid="{00000000-0005-0000-0000-000024050000}"/>
    <cellStyle name="Normal 3 2 4 3 2 2 2" xfId="26074" xr:uid="{8553AE71-F568-422D-9580-0D0763751A4A}"/>
    <cellStyle name="Normal 3 2 4 3 2 2 3" xfId="25956" xr:uid="{0F2F6899-78F5-4800-ABA0-34E1625B6240}"/>
    <cellStyle name="Normal 3 2 4 3 2 3" xfId="2501" xr:uid="{00000000-0005-0000-0000-000025050000}"/>
    <cellStyle name="Normal 3 2 4 3 2 3 2" xfId="3009" xr:uid="{00000000-0005-0000-0000-000026050000}"/>
    <cellStyle name="Normal 3 2 4 3 2 3 3" xfId="4039" xr:uid="{00000000-0005-0000-0000-000092040000}"/>
    <cellStyle name="Normal 3 2 4 3 2 3 3 2" xfId="4104" xr:uid="{A18E18D1-F51C-45AB-AE05-40F175450744}"/>
    <cellStyle name="Normal 3 2 4 3 2 3 3 3" xfId="5250" xr:uid="{837677B6-9F7C-453E-AAD4-5E6043D89940}"/>
    <cellStyle name="Normal 3 2 4 3 2 3 3 4" xfId="30015" xr:uid="{815EC697-906B-40B3-9FB0-0270E3235AF8}"/>
    <cellStyle name="Normal 3 2 4 3 2 4" xfId="23734" xr:uid="{9184067E-7813-41FE-B1DA-1D23AA5F469A}"/>
    <cellStyle name="Normal 3 2 4 3 3" xfId="1519" xr:uid="{00000000-0005-0000-0000-00005D050000}"/>
    <cellStyle name="Normal 3 2 4 3 4" xfId="1712" xr:uid="{00000000-0005-0000-0000-00005E050000}"/>
    <cellStyle name="Normal 3 2 4 3 4 2" xfId="2381" xr:uid="{00000000-0005-0000-0000-00005F050000}"/>
    <cellStyle name="Normal 3 2 4 3 5" xfId="3109" xr:uid="{00000000-0005-0000-0000-000016020000}"/>
    <cellStyle name="Normal 3 2 4 3 5 2" xfId="5110" xr:uid="{D6A35887-C840-471C-8D14-95E79FB04E3C}"/>
    <cellStyle name="Normal 3 2 4 3 5 3" xfId="5189" xr:uid="{F4BCDFFE-F42F-4394-B0E8-37B22DDA651D}"/>
    <cellStyle name="Normal 3 2 4 3 5 4" xfId="29954" xr:uid="{9B9B6918-D4B5-4649-8135-E4AD9D0F9DC0}"/>
    <cellStyle name="Normal 3 2 4 3 6" xfId="4391" xr:uid="{5DB93497-4E53-4940-8332-028588B73BDD}"/>
    <cellStyle name="Normal 3 2 4 3 6 2" xfId="4191" xr:uid="{CE880E4E-A5CE-4B8B-B59A-5A217007A50F}"/>
    <cellStyle name="Normal 3 2 4 3 6 3" xfId="5310" xr:uid="{AC57E6C5-D5DC-4EA6-B23D-CF3D4211310D}"/>
    <cellStyle name="Normal 3 2 4 3 6 4" xfId="30075" xr:uid="{73586C96-0648-44A9-9054-6AE0108B4AF6}"/>
    <cellStyle name="Normal 3 2 4 3 7" xfId="29896" xr:uid="{0864F88E-B820-4B16-A17B-0648F3032E73}"/>
    <cellStyle name="Normal 3 2 4 4" xfId="1711" xr:uid="{00000000-0005-0000-0000-000060050000}"/>
    <cellStyle name="Normal 3 2 4 4 2" xfId="2376" xr:uid="{00000000-0005-0000-0000-000061050000}"/>
    <cellStyle name="Normal 3 2 4 4 2 2" xfId="29861" xr:uid="{9DAD4019-939B-4041-A754-D93F15CBFF11}"/>
    <cellStyle name="Normal 3 2 4 4 2 3" xfId="29834" xr:uid="{39D1BE56-D8D5-496D-BBBD-0B3F45E1DE78}"/>
    <cellStyle name="Normal 3 2 4 4 2 3 2" xfId="30176" xr:uid="{BBFE4C73-32AF-4B71-9C70-C0DFD0363D99}"/>
    <cellStyle name="Normal 3 2 4 4 2 3 3" xfId="30163" xr:uid="{63002BD4-4F01-4C1F-A080-EC9D4BAA4B1B}"/>
    <cellStyle name="Normal 3 2 4 4 2 3 4" xfId="30149" xr:uid="{9C9E8FD9-E694-40AC-AAF6-FEE1D827CEBB}"/>
    <cellStyle name="Normal 3 2 4 4 2 4" xfId="30130" xr:uid="{B03441ED-93AF-4AA5-BB38-A944549B0A6D}"/>
    <cellStyle name="Normal 3 2 4 4 3" xfId="25005" xr:uid="{DF6F2F3A-AB1C-4FCB-A3DF-0B3E7E1CC7ED}"/>
    <cellStyle name="Normal 3 2 4 5" xfId="3108" xr:uid="{00000000-0005-0000-0000-000014020000}"/>
    <cellStyle name="Normal 3 2 4 5 2" xfId="5069" xr:uid="{1AB0A95C-82D7-45E0-A4FF-A69BF1382BEC}"/>
    <cellStyle name="Normal 3 2 4 5 3" xfId="5188" xr:uid="{780FD056-2118-465B-9F41-F3EBC2379648}"/>
    <cellStyle name="Normal 3 2 4 5 4" xfId="29953" xr:uid="{8DF370C6-A635-401C-9453-13604B7B52B5}"/>
    <cellStyle name="Normal 3 2 4 6" xfId="4390" xr:uid="{E7E87BF9-7E5C-45A6-8B91-DF09AF457AE6}"/>
    <cellStyle name="Normal 3 2 4 6 2" xfId="5131" xr:uid="{1623B52D-D816-4402-ACAE-59A1A156B465}"/>
    <cellStyle name="Normal 3 2 4 6 3" xfId="5309" xr:uid="{02C14724-94BC-450A-BF83-8E7A09B25272}"/>
    <cellStyle name="Normal 3 2 4 6 4" xfId="30074" xr:uid="{E32C2448-9BBD-4AF8-AC72-F9E1DDBD036B}"/>
    <cellStyle name="Normal 3 2 4 7" xfId="29895" xr:uid="{57A4A2B2-7F6F-43D4-B3FC-6A3BA247454D}"/>
    <cellStyle name="Normal 3 2 5" xfId="29806" xr:uid="{D396B5E4-19FC-4723-8856-55E3068EDC09}"/>
    <cellStyle name="Normal 3 2 5 2" xfId="29865" xr:uid="{FDD28974-E1A6-428B-AFDD-D293AD945A6A}"/>
    <cellStyle name="Normal 3 2 5 3" xfId="29835" xr:uid="{15CE739C-9CA0-4BB6-907C-76F938B71928}"/>
    <cellStyle name="Normal 3 2 5 3 2" xfId="30177" xr:uid="{8D9812A3-64CB-42ED-A306-61C2FD454E04}"/>
    <cellStyle name="Normal 3 2 5 3 3" xfId="30164" xr:uid="{202E3BCD-453F-428F-91FB-4197C23A2A5E}"/>
    <cellStyle name="Normal 3 2 5 3 4" xfId="30150" xr:uid="{A9973FF8-479C-41C8-B2F7-E01796B0541C}"/>
    <cellStyle name="Normal 3 2 5 4" xfId="29869" xr:uid="{576DD830-644C-488F-A9A4-0945EEC353D6}"/>
    <cellStyle name="Normal 3 2 5 5" xfId="30131" xr:uid="{529EF952-44B0-4AA2-8EF1-7B0FBC1B98C1}"/>
    <cellStyle name="Normal 3 2 6" xfId="29876" xr:uid="{81A05C66-F322-4926-B7A7-79B20516688A}"/>
    <cellStyle name="Normal 3 3" xfId="580" xr:uid="{00000000-0005-0000-0000-000062050000}"/>
    <cellStyle name="Normal 3 3 2" xfId="29807" xr:uid="{6443FB79-3F25-4E0B-8A0D-F8A18CC20F47}"/>
    <cellStyle name="Normal 3 4" xfId="29808" xr:uid="{E5CEC3EB-5733-4787-8986-D243ABF6ED43}"/>
    <cellStyle name="Normal 3 4 2" xfId="29866" xr:uid="{C9769D99-4D17-4A05-9F82-A20E1EE53FCF}"/>
    <cellStyle name="Normal 3 4 3" xfId="29827" xr:uid="{1B6DD9F8-5B52-4E1D-948F-B120277CB3C9}"/>
    <cellStyle name="Normal 4" xfId="581" xr:uid="{00000000-0005-0000-0000-000063050000}"/>
    <cellStyle name="Normal 4 10" xfId="582" xr:uid="{00000000-0005-0000-0000-000064050000}"/>
    <cellStyle name="Normal 4 10 10" xfId="10091" xr:uid="{9559F237-9ADB-43AC-A9DE-5DD387F21222}"/>
    <cellStyle name="Normal 4 10 10 2" xfId="20471" xr:uid="{3464D263-28AC-4ACF-B348-8620455C2F55}"/>
    <cellStyle name="Normal 4 10 11" xfId="23110" xr:uid="{B9C49968-62DB-4DFD-87B4-69BECBF6BF28}"/>
    <cellStyle name="Normal 4 10 12" xfId="12893" xr:uid="{1A4ABA09-93DA-4F5B-A501-903A44625A81}"/>
    <cellStyle name="Normal 4 10 2" xfId="583" xr:uid="{00000000-0005-0000-0000-000065050000}"/>
    <cellStyle name="Normal 4 10 2 2" xfId="1231" xr:uid="{00000000-0005-0000-0000-000066050000}"/>
    <cellStyle name="Normal 4 10 2 2 2" xfId="5704" xr:uid="{6FDD8CA2-8A6D-49DB-BB78-96F56DCF62EF}"/>
    <cellStyle name="Normal 4 10 2 2 2 2" xfId="25992" xr:uid="{3BD6FE3A-0147-4130-994E-F22AA52F9B81}"/>
    <cellStyle name="Normal 4 10 2 2 2 3" xfId="27528" xr:uid="{CD0AE10E-8D06-4760-A74F-5A55B8DCA5A3}"/>
    <cellStyle name="Normal 4 10 2 2 2 4" xfId="14807" xr:uid="{38802D65-A2FD-4ABA-8C73-0DBB119EB53C}"/>
    <cellStyle name="Normal 4 10 2 2 3" xfId="7321" xr:uid="{4468F916-5E59-4E07-B890-39D60641C9F1}"/>
    <cellStyle name="Normal 4 10 2 2 3 2" xfId="27860" xr:uid="{C04FD89F-0E7C-406B-9B50-7A8156E25C59}"/>
    <cellStyle name="Normal 4 10 2 2 3 3" xfId="26881" xr:uid="{D2B170EB-707B-49D2-9467-78EE7A744C89}"/>
    <cellStyle name="Normal 4 10 2 2 3 4" xfId="17640" xr:uid="{C38095F2-B0CB-4A98-92B8-47AC4035CD23}"/>
    <cellStyle name="Normal 4 10 2 2 4" xfId="10093" xr:uid="{3AEE33A0-0535-4887-917D-CE678AE92569}"/>
    <cellStyle name="Normal 4 10 2 2 4 2" xfId="29656" xr:uid="{0F72F888-93F7-4A2E-A2A1-F8F5DE06A8F4}"/>
    <cellStyle name="Normal 4 10 2 2 4 3" xfId="20473" xr:uid="{FF75517A-770F-4605-B95E-28E186160BB0}"/>
    <cellStyle name="Normal 4 10 2 2 5" xfId="24216" xr:uid="{40BAEE67-DFDE-4F72-A97B-5CF5302DF384}"/>
    <cellStyle name="Normal 4 10 2 2 6" xfId="14133" xr:uid="{9D8E3766-36F4-440D-95F7-E0221A02D2E2}"/>
    <cellStyle name="Normal 4 10 2 3" xfId="3682" xr:uid="{00000000-0005-0000-0000-000031050000}"/>
    <cellStyle name="Normal 4 10 2 3 2" xfId="6360" xr:uid="{B770E2CC-26E6-4A3A-B741-837CA0DF92C5}"/>
    <cellStyle name="Normal 4 10 2 3 2 2" xfId="27861" xr:uid="{59761DDD-6259-4012-8FC2-BCE4147373B7}"/>
    <cellStyle name="Normal 4 10 2 3 2 3" xfId="15744" xr:uid="{8FCDE5AE-70E0-454A-A23D-E7D93E39540E}"/>
    <cellStyle name="Normal 4 10 2 3 3" xfId="8256" xr:uid="{71996AD2-2F2F-4843-95CE-C697CAF03039}"/>
    <cellStyle name="Normal 4 10 2 3 3 2" xfId="18577" xr:uid="{210F375B-3C0C-4F03-B3D3-67C82F17A365}"/>
    <cellStyle name="Normal 4 10 2 3 4" xfId="11030" xr:uid="{C18A79F0-E829-496F-ABEA-6F1A7B2F136F}"/>
    <cellStyle name="Normal 4 10 2 3 4 2" xfId="21410" xr:uid="{78223637-5F25-4AE1-AAC3-15D2257041FD}"/>
    <cellStyle name="Normal 4 10 2 3 5" xfId="23578" xr:uid="{A5FC273A-0945-4BEA-8163-55D08D283C69}"/>
    <cellStyle name="Normal 4 10 2 3 6" xfId="13519" xr:uid="{FC82B8AA-8240-4341-99DB-399F255F7DC2}"/>
    <cellStyle name="Normal 4 10 2 4" xfId="4603" xr:uid="{60E82794-2EF0-4B73-A2A4-5B223D4E32AA}"/>
    <cellStyle name="Normal 4 10 2 4 2" xfId="9319" xr:uid="{7D13C1BF-08D4-4BE4-BC43-48EC073EDD9F}"/>
    <cellStyle name="Normal 4 10 2 4 2 2" xfId="29288" xr:uid="{216AB43C-CBBD-4629-8329-113F4B4CE67F}"/>
    <cellStyle name="Normal 4 10 2 4 2 3" xfId="19643" xr:uid="{8E459064-687A-49F9-9C70-6B4BE3F4BD91}"/>
    <cellStyle name="Normal 4 10 2 4 3" xfId="12096" xr:uid="{A036C273-985D-482B-BF3E-2A20422DCBD9}"/>
    <cellStyle name="Normal 4 10 2 4 3 2" xfId="22476" xr:uid="{D83A724F-22A6-499E-AFEF-CCBDC9F10072}"/>
    <cellStyle name="Normal 4 10 2 4 4" xfId="23868" xr:uid="{C466E5FE-0BD6-4E65-A8AC-4E8C6D4F88DB}"/>
    <cellStyle name="Normal 4 10 2 4 5" xfId="16810" xr:uid="{AC3F3875-8E03-4900-B9BE-2D761077F704}"/>
    <cellStyle name="Normal 4 10 2 5" xfId="5703" xr:uid="{43EBE2CE-46BF-4375-A73F-9092D070AD39}"/>
    <cellStyle name="Normal 4 10 2 5 2" xfId="28546" xr:uid="{24D85A5A-FAB1-4AD3-913C-CA6A46F38218}"/>
    <cellStyle name="Normal 4 10 2 5 3" xfId="14806" xr:uid="{57D98595-2416-405A-AE05-40B17A9D515B}"/>
    <cellStyle name="Normal 4 10 2 6" xfId="7320" xr:uid="{6EF09D05-F411-49F7-A0F0-BDFF0C841D8A}"/>
    <cellStyle name="Normal 4 10 2 6 2" xfId="17639" xr:uid="{BBE4562D-D6F7-468F-9615-5CF027043E10}"/>
    <cellStyle name="Normal 4 10 2 7" xfId="10092" xr:uid="{A6FAF769-EA9B-4197-9889-2EE352257079}"/>
    <cellStyle name="Normal 4 10 2 7 2" xfId="20472" xr:uid="{9BAA6604-816E-47CA-8891-7D59FD9D6297}"/>
    <cellStyle name="Normal 4 10 2 8" xfId="23917" xr:uid="{FA61D6CC-0EB5-4700-8ABE-32F85E499E3D}"/>
    <cellStyle name="Normal 4 10 2 9" xfId="13051" xr:uid="{FB72D500-D243-4357-8968-7516CD81CEEE}"/>
    <cellStyle name="Normal 4 10 3" xfId="1230" xr:uid="{00000000-0005-0000-0000-000067050000}"/>
    <cellStyle name="Normal 4 10 3 2" xfId="4928" xr:uid="{14BBEB7F-B12E-4EB5-9CE1-9A9B6C2D73CF}"/>
    <cellStyle name="Normal 4 10 3 2 2" xfId="9602" xr:uid="{CC5A6E9E-CAD5-4C37-AF96-61D9D301996D}"/>
    <cellStyle name="Normal 4 10 3 2 2 2" xfId="29507" xr:uid="{68578E84-B32A-48F3-91AD-4C43C31C0B9F}"/>
    <cellStyle name="Normal 4 10 3 2 2 3" xfId="19969" xr:uid="{26F1BF80-EF20-495B-AB06-46851CF61927}"/>
    <cellStyle name="Normal 4 10 3 2 3" xfId="12422" xr:uid="{A47EC899-5B14-4D72-838C-D707748A8789}"/>
    <cellStyle name="Normal 4 10 3 2 3 2" xfId="22802" xr:uid="{5D0BFF85-39B7-45EA-9CF4-9F139B8040C5}"/>
    <cellStyle name="Normal 4 10 3 2 4" xfId="23186" xr:uid="{F0837587-1EE8-4FF8-B2BA-382BDCB628E3}"/>
    <cellStyle name="Normal 4 10 3 2 5" xfId="17136" xr:uid="{A70C6591-A289-4647-8364-AF48A1CF690E}"/>
    <cellStyle name="Normal 4 10 3 3" xfId="5705" xr:uid="{B5A9FA51-148B-41EB-B343-A7A9267673DD}"/>
    <cellStyle name="Normal 4 10 3 3 2" xfId="27067" xr:uid="{B4BA8068-1EE1-4B23-A341-6028E22A9D6E}"/>
    <cellStyle name="Normal 4 10 3 3 3" xfId="28720" xr:uid="{F79FF13D-93F4-44EF-BAB6-80835C3CBBA8}"/>
    <cellStyle name="Normal 4 10 3 3 4" xfId="14808" xr:uid="{25FA6C1E-9D6C-42C4-92AB-401422497EC7}"/>
    <cellStyle name="Normal 4 10 3 4" xfId="7322" xr:uid="{5A1633EC-F8B6-4B55-9D3C-3B01C80AE92A}"/>
    <cellStyle name="Normal 4 10 3 4 2" xfId="26243" xr:uid="{42F31BFD-44BA-43DE-A8A4-01C03387B49C}"/>
    <cellStyle name="Normal 4 10 3 4 3" xfId="27359" xr:uid="{29ABAC06-CCB0-4EAC-86B7-9F14D4E013F9}"/>
    <cellStyle name="Normal 4 10 3 4 4" xfId="17641" xr:uid="{511F4BE7-1778-4A0A-A324-4933E7991144}"/>
    <cellStyle name="Normal 4 10 3 5" xfId="10094" xr:uid="{E2CEA66B-71E0-4DFA-9527-9C0AC6D47499}"/>
    <cellStyle name="Normal 4 10 3 5 2" xfId="29657" xr:uid="{978C993C-6A2D-4B34-A229-39E938D00385}"/>
    <cellStyle name="Normal 4 10 3 5 3" xfId="20474" xr:uid="{348E6CD3-F9E2-4903-86D8-C429416E0274}"/>
    <cellStyle name="Normal 4 10 3 6" xfId="23300" xr:uid="{AA0E6646-60A0-432D-BA23-9759472897CE}"/>
    <cellStyle name="Normal 4 10 3 7" xfId="14134" xr:uid="{7F516ECB-4458-4AC5-8FB4-B89DFE5FD34D}"/>
    <cellStyle name="Normal 4 10 4" xfId="1713" xr:uid="{00000000-0005-0000-0000-000068050000}"/>
    <cellStyle name="Normal 4 10 4 2" xfId="5706" xr:uid="{A724867F-ABCB-40B4-94E2-57567E7019AA}"/>
    <cellStyle name="Normal 4 10 4 2 2" xfId="25227" xr:uid="{C6CD9E6A-6B0D-4DCA-BD97-67F3BAF39086}"/>
    <cellStyle name="Normal 4 10 4 2 3" xfId="26913" xr:uid="{F139DBB7-0147-4CDF-ADEC-7698647F9D27}"/>
    <cellStyle name="Normal 4 10 4 2 4" xfId="14809" xr:uid="{60F56AB5-74D1-4800-A57F-939547494A52}"/>
    <cellStyle name="Normal 4 10 4 3" xfId="7323" xr:uid="{FF0A284E-103A-4486-BB66-7A8227D658AB}"/>
    <cellStyle name="Normal 4 10 4 3 2" xfId="26812" xr:uid="{573098BC-EB5E-40A4-AC5B-9C30FDD1A568}"/>
    <cellStyle name="Normal 4 10 4 3 3" xfId="17642" xr:uid="{09089F8A-6A5E-483D-8F99-72A84E17DD24}"/>
    <cellStyle name="Normal 4 10 4 4" xfId="10095" xr:uid="{46128433-7D7B-409D-BBED-8CCAA96B4389}"/>
    <cellStyle name="Normal 4 10 4 4 2" xfId="20475" xr:uid="{5A2373F3-626C-4E84-8BDB-9102D23C15FB}"/>
    <cellStyle name="Normal 4 10 4 5" xfId="25307" xr:uid="{3B514A32-5665-463A-9946-B5C618A3AD01}"/>
    <cellStyle name="Normal 4 10 4 6" xfId="13749" xr:uid="{7AD7D801-201F-466D-981F-49F527190444}"/>
    <cellStyle name="Normal 4 10 5" xfId="3542" xr:uid="{00000000-0005-0000-0000-000034050000}"/>
    <cellStyle name="Normal 4 10 5 2" xfId="6218" xr:uid="{58D822F8-7135-4EE0-A9EE-AEAF9226DC40}"/>
    <cellStyle name="Normal 4 10 5 2 2" xfId="27507" xr:uid="{72887D70-2344-4625-A4A5-773A5378C13D}"/>
    <cellStyle name="Normal 4 10 5 2 3" xfId="15552" xr:uid="{B595DB76-7AA0-4236-A404-36235BD96AD2}"/>
    <cellStyle name="Normal 4 10 5 3" xfId="8064" xr:uid="{5E43CA06-BFE2-49E0-8344-C50F228B5338}"/>
    <cellStyle name="Normal 4 10 5 3 2" xfId="18385" xr:uid="{75E5833C-E4B8-4366-A295-10EBA778807F}"/>
    <cellStyle name="Normal 4 10 5 4" xfId="10838" xr:uid="{FAC3F3A4-B01F-4BCD-9D27-6D6B51227C7C}"/>
    <cellStyle name="Normal 4 10 5 4 2" xfId="21218" xr:uid="{6AC9C523-8FEB-492A-837C-7A8C8F43FC86}"/>
    <cellStyle name="Normal 4 10 5 5" xfId="23701" xr:uid="{9704037D-ECC0-45B6-B719-1EB94843F4F9}"/>
    <cellStyle name="Normal 4 10 5 6" xfId="13268" xr:uid="{78DE3E21-651B-4060-A2DE-7F200AD5349B}"/>
    <cellStyle name="Normal 4 10 6" xfId="3327" xr:uid="{00000000-0005-0000-0000-00002E050000}"/>
    <cellStyle name="Normal 4 10 6 2" xfId="7845" xr:uid="{44DF59E5-9772-4FDC-BE1C-663E084F7B52}"/>
    <cellStyle name="Normal 4 10 6 2 2" xfId="28917" xr:uid="{A9412784-2815-4C78-938A-8614F51D6C8D}"/>
    <cellStyle name="Normal 4 10 6 2 3" xfId="18166" xr:uid="{D5189BFA-2FA3-4E49-87C6-BE33ED309B1C}"/>
    <cellStyle name="Normal 4 10 6 3" xfId="10619" xr:uid="{EB4863C6-46C2-4662-9827-86E074ACE012}"/>
    <cellStyle name="Normal 4 10 6 3 2" xfId="20999" xr:uid="{4157D671-03CE-468C-A3E8-ECCDB6DB9630}"/>
    <cellStyle name="Normal 4 10 6 4" xfId="24214" xr:uid="{DC8ABFEE-4627-4B8A-9498-D6FB0529AC47}"/>
    <cellStyle name="Normal 4 10 6 5" xfId="15333" xr:uid="{C7505B4B-F9CC-43E2-846D-C8909DBCD364}"/>
    <cellStyle name="Normal 4 10 7" xfId="4393" xr:uid="{27546590-4208-4417-B84A-4475570636AF}"/>
    <cellStyle name="Normal 4 10 7 2" xfId="9159" xr:uid="{A32FE96B-8FA6-4FA4-83B3-B9B817947AF0}"/>
    <cellStyle name="Normal 4 10 7 2 2" xfId="19483" xr:uid="{3D4538E7-0DDC-440D-BBC3-EBE7582AF017}"/>
    <cellStyle name="Normal 4 10 7 3" xfId="11936" xr:uid="{A2A4BD9B-6892-4886-A9E2-46EA516905FB}"/>
    <cellStyle name="Normal 4 10 7 3 2" xfId="22316" xr:uid="{980B5ADE-ADF9-4B23-ADCD-EC91C063B300}"/>
    <cellStyle name="Normal 4 10 7 4" xfId="26642" xr:uid="{A6D0B645-1BAB-4CB9-9045-6D0EB54F14DC}"/>
    <cellStyle name="Normal 4 10 7 5" xfId="16650" xr:uid="{FB9B78B9-35C0-4C95-9343-112F79634B64}"/>
    <cellStyle name="Normal 4 10 8" xfId="5702" xr:uid="{9957B7EA-A132-4019-99D5-4DA22047FCA5}"/>
    <cellStyle name="Normal 4 10 8 2" xfId="14805" xr:uid="{3DE33CE5-A151-455D-8560-AD59AC117E4D}"/>
    <cellStyle name="Normal 4 10 9" xfId="7319" xr:uid="{2616DAC1-AC3A-47F8-8903-9316EAADE221}"/>
    <cellStyle name="Normal 4 10 9 2" xfId="17638" xr:uid="{3454C986-404B-4874-86DD-802410B11278}"/>
    <cellStyle name="Normal 4 11" xfId="584" xr:uid="{00000000-0005-0000-0000-000069050000}"/>
    <cellStyle name="Normal 4 11 10" xfId="24233" xr:uid="{95ED660A-2D07-4315-8FEF-579389886AB4}"/>
    <cellStyle name="Normal 4 11 11" xfId="12894" xr:uid="{7C4BBF00-2C34-4197-81B3-92438A85B407}"/>
    <cellStyle name="Normal 4 11 2" xfId="585" xr:uid="{00000000-0005-0000-0000-00006A050000}"/>
    <cellStyle name="Normal 4 11 2 2" xfId="1233" xr:uid="{00000000-0005-0000-0000-00006B050000}"/>
    <cellStyle name="Normal 4 11 2 2 2" xfId="6709" xr:uid="{A8A82828-81E5-4A03-A158-9546EE157F0D}"/>
    <cellStyle name="Normal 4 11 2 2 2 2" xfId="27378" xr:uid="{62A1B65B-352A-4D6A-A97F-40022315FA90}"/>
    <cellStyle name="Normal 4 11 2 2 2 3" xfId="26887" xr:uid="{0786FAE5-68D3-4333-A08A-9934AB73778C}"/>
    <cellStyle name="Normal 4 11 2 2 2 4" xfId="16211" xr:uid="{C2F579F7-6708-4CBD-A900-DA418C5E419E}"/>
    <cellStyle name="Normal 4 11 2 2 3" xfId="8722" xr:uid="{AA5EFB32-B3A1-405E-A906-D7645D7BE519}"/>
    <cellStyle name="Normal 4 11 2 2 3 2" xfId="29143" xr:uid="{AD692F58-05BA-4AA9-99A1-5DEBE3103C94}"/>
    <cellStyle name="Normal 4 11 2 2 3 3" xfId="19044" xr:uid="{CEFC2BB3-D396-4E2A-B817-CA320C9D5909}"/>
    <cellStyle name="Normal 4 11 2 2 4" xfId="11497" xr:uid="{1CC96AC9-E04F-41FB-A2B9-C873BBD1BA73}"/>
    <cellStyle name="Normal 4 11 2 2 4 2" xfId="21877" xr:uid="{777755F7-DA0D-43E0-BA61-EF890E652B2C}"/>
    <cellStyle name="Normal 4 11 2 2 5" xfId="24678" xr:uid="{5CF73251-AF9F-431E-A9E1-46BFED3925F0}"/>
    <cellStyle name="Normal 4 11 2 2 6" xfId="14135" xr:uid="{F820F889-C360-4944-884B-8CA645B10BE6}"/>
    <cellStyle name="Normal 4 11 2 3" xfId="4604" xr:uid="{6BBA0FA9-91D2-4BF6-8632-FD6D6668DF2B}"/>
    <cellStyle name="Normal 4 11 2 3 2" xfId="9320" xr:uid="{E9A5C4AF-8ED1-4DD8-89EE-A2685671D940}"/>
    <cellStyle name="Normal 4 11 2 3 2 2" xfId="29289" xr:uid="{C09CDDD3-CC08-47E2-9F08-16AC2F2CC21B}"/>
    <cellStyle name="Normal 4 11 2 3 2 3" xfId="19644" xr:uid="{92EBDDB7-6DCD-4712-B6C9-58CE97D19EE8}"/>
    <cellStyle name="Normal 4 11 2 3 3" xfId="12097" xr:uid="{59FEB6BC-45BF-4B1B-8678-B864F45F3B4F}"/>
    <cellStyle name="Normal 4 11 2 3 3 2" xfId="22477" xr:uid="{D164C20F-139F-4426-9209-07BD9EB8D4ED}"/>
    <cellStyle name="Normal 4 11 2 3 4" xfId="25707" xr:uid="{9C8488D6-395D-48CB-A7AF-B659B30B58AF}"/>
    <cellStyle name="Normal 4 11 2 3 5" xfId="16811" xr:uid="{9DECD954-51CC-4BEE-935B-2C510F935480}"/>
    <cellStyle name="Normal 4 11 2 4" xfId="5708" xr:uid="{FE7661D1-D1C0-4D98-BB74-38719F9E48F2}"/>
    <cellStyle name="Normal 4 11 2 4 2" xfId="28000" xr:uid="{791A366E-A1F0-44E1-969D-ED1CFA900761}"/>
    <cellStyle name="Normal 4 11 2 4 3" xfId="26615" xr:uid="{C0D63187-F458-4110-8579-E9944D3ECBB2}"/>
    <cellStyle name="Normal 4 11 2 4 4" xfId="14811" xr:uid="{4767F56A-0CE3-4963-A8A8-DB1984643DE2}"/>
    <cellStyle name="Normal 4 11 2 5" xfId="7325" xr:uid="{3B8755A8-3CA3-40B7-943F-8514E899E21A}"/>
    <cellStyle name="Normal 4 11 2 5 2" xfId="28471" xr:uid="{1E0404D1-1BE8-4DAF-96A8-1A6DB9685C64}"/>
    <cellStyle name="Normal 4 11 2 5 3" xfId="17644" xr:uid="{A32A38C7-DE45-4808-BCCE-88F38D6C17B7}"/>
    <cellStyle name="Normal 4 11 2 6" xfId="10097" xr:uid="{63122D4F-888A-451A-A7D3-55B42CE6862E}"/>
    <cellStyle name="Normal 4 11 2 6 2" xfId="20477" xr:uid="{D600A044-A502-4471-B3CB-D1A2BC58DE0E}"/>
    <cellStyle name="Normal 4 11 2 7" xfId="25746" xr:uid="{8AB5B35A-49CC-492C-80C9-F0FA16395AD8}"/>
    <cellStyle name="Normal 4 11 2 8" xfId="13052" xr:uid="{16057CA8-77C1-45EB-9F9B-5C7D4177950D}"/>
    <cellStyle name="Normal 4 11 3" xfId="1232" xr:uid="{00000000-0005-0000-0000-00006C050000}"/>
    <cellStyle name="Normal 4 11 3 2" xfId="5709" xr:uid="{651E706F-AF41-4E1B-8436-21FCBD698B54}"/>
    <cellStyle name="Normal 4 11 3 2 2" xfId="24534" xr:uid="{456A0963-0B0C-4CAA-9B16-E3FE1A030999}"/>
    <cellStyle name="Normal 4 11 3 2 3" xfId="27495" xr:uid="{022E6773-6406-441D-A0C2-ED1D77BE6A3B}"/>
    <cellStyle name="Normal 4 11 3 2 4" xfId="14812" xr:uid="{9EFB8A05-FB79-4638-9A2E-73EFD1D65F3D}"/>
    <cellStyle name="Normal 4 11 3 3" xfId="7326" xr:uid="{84179A82-9ADC-4C6D-8569-44C1C4B42C7D}"/>
    <cellStyle name="Normal 4 11 3 3 2" xfId="26825" xr:uid="{6FD20458-BA8A-4B1F-A411-442D7072EA0F}"/>
    <cellStyle name="Normal 4 11 3 3 3" xfId="28960" xr:uid="{8D8A715D-767C-4F56-9C73-5E8837005F01}"/>
    <cellStyle name="Normal 4 11 3 3 4" xfId="17645" xr:uid="{09296D63-F30A-480A-A95D-F9A206A94B65}"/>
    <cellStyle name="Normal 4 11 3 4" xfId="10098" xr:uid="{E7057621-42F1-4D9D-BA8C-581E00E08304}"/>
    <cellStyle name="Normal 4 11 3 4 2" xfId="28004" xr:uid="{CAE14D6A-E404-4C61-9F50-FAC25463F5ED}"/>
    <cellStyle name="Normal 4 11 3 4 3" xfId="29658" xr:uid="{31EA00CC-B1DD-4C38-811F-1B38292777D0}"/>
    <cellStyle name="Normal 4 11 3 4 4" xfId="20478" xr:uid="{2EF85FA6-0B10-4F68-8BF1-B4DB9756AC4E}"/>
    <cellStyle name="Normal 4 11 3 5" xfId="24871" xr:uid="{96587916-526F-40C3-BE6F-F8BCE5D29046}"/>
    <cellStyle name="Normal 4 11 3 6" xfId="27973" xr:uid="{83B29E52-8322-4B38-A407-AF9D543D7AD1}"/>
    <cellStyle name="Normal 4 11 3 7" xfId="13750" xr:uid="{2456F2D1-3742-4CF2-8E81-3EA0B51BBD4D}"/>
    <cellStyle name="Normal 4 11 4" xfId="3683" xr:uid="{00000000-0005-0000-0000-000039050000}"/>
    <cellStyle name="Normal 4 11 4 2" xfId="6361" xr:uid="{EBC6A5EF-7032-4894-9BAD-1D837EA6AA7B}"/>
    <cellStyle name="Normal 4 11 4 2 2" xfId="28559" xr:uid="{FE79697E-78FF-4163-AD33-07BCB8631A40}"/>
    <cellStyle name="Normal 4 11 4 2 3" xfId="15745" xr:uid="{0B47B8A8-A1E0-48E2-A2F0-13D50F5F1C5C}"/>
    <cellStyle name="Normal 4 11 4 3" xfId="8257" xr:uid="{5B9A649B-E92F-4D8E-972E-7A48EB265BD5}"/>
    <cellStyle name="Normal 4 11 4 3 2" xfId="18578" xr:uid="{2A6B4175-F471-4777-A283-00791E5F5531}"/>
    <cellStyle name="Normal 4 11 4 4" xfId="11031" xr:uid="{9FD1696C-31E6-4831-AA30-6B329594CE6C}"/>
    <cellStyle name="Normal 4 11 4 4 2" xfId="21411" xr:uid="{4222CBC5-9096-4C54-B24E-696A7E19AF52}"/>
    <cellStyle name="Normal 4 11 4 5" xfId="25221" xr:uid="{C23AD7D7-6446-4247-843B-3AAD6A20E886}"/>
    <cellStyle name="Normal 4 11 4 6" xfId="13520" xr:uid="{5F4609BD-4B1A-42E3-B8C8-4FACF40931CC}"/>
    <cellStyle name="Normal 4 11 5" xfId="3328" xr:uid="{00000000-0005-0000-0000-000035050000}"/>
    <cellStyle name="Normal 4 11 5 2" xfId="7846" xr:uid="{8F8CFD4E-11B6-43EF-BCFD-5B8DDDEE1D73}"/>
    <cellStyle name="Normal 4 11 5 2 2" xfId="26465" xr:uid="{956768E5-26EC-4E1D-B644-C5E54A05BF82}"/>
    <cellStyle name="Normal 4 11 5 2 3" xfId="18167" xr:uid="{B5D81FF4-75E1-42F1-B457-DE784A718A38}"/>
    <cellStyle name="Normal 4 11 5 3" xfId="10620" xr:uid="{6BC59880-5C6A-4CD5-980E-1CD64FF0AC1E}"/>
    <cellStyle name="Normal 4 11 5 3 2" xfId="21000" xr:uid="{8E66CFCE-B3E4-4706-B0C9-4CB1D357A35A}"/>
    <cellStyle name="Normal 4 11 5 4" xfId="25629" xr:uid="{35036324-890B-4564-80F8-9A32CD93AC2D}"/>
    <cellStyle name="Normal 4 11 5 5" xfId="15334" xr:uid="{6A49C8CA-12A5-460A-BC8F-32F20CE79181}"/>
    <cellStyle name="Normal 4 11 6" xfId="4394" xr:uid="{53A152AE-4803-436E-B860-E8240B911B27}"/>
    <cellStyle name="Normal 4 11 6 2" xfId="9160" xr:uid="{227AAFC8-EEC7-4454-9340-71B9F85DDE4F}"/>
    <cellStyle name="Normal 4 11 6 2 2" xfId="29232" xr:uid="{AC1296E8-BFEE-4671-94EA-FB85237C677C}"/>
    <cellStyle name="Normal 4 11 6 2 3" xfId="19484" xr:uid="{EBC7B1C6-D2A3-455F-8E29-AB7BA01F885D}"/>
    <cellStyle name="Normal 4 11 6 3" xfId="11937" xr:uid="{7E650C70-E9C2-4E0F-8A71-C3F839E82C24}"/>
    <cellStyle name="Normal 4 11 6 3 2" xfId="22317" xr:uid="{8D3B3B0A-DED9-45D0-A49E-D84E0F6DAC7A}"/>
    <cellStyle name="Normal 4 11 6 4" xfId="27210" xr:uid="{59AE2D88-F218-49D7-9BB4-5728F878B19C}"/>
    <cellStyle name="Normal 4 11 6 5" xfId="16651" xr:uid="{78D5E138-8DB9-4591-B53B-09C05E28181C}"/>
    <cellStyle name="Normal 4 11 7" xfId="5707" xr:uid="{79D6A6FC-2D0D-476B-9FD3-904FA5771DE0}"/>
    <cellStyle name="Normal 4 11 7 2" xfId="28430" xr:uid="{83FCE22A-268B-43CE-9298-7D416F9FBA22}"/>
    <cellStyle name="Normal 4 11 7 3" xfId="14810" xr:uid="{F5EC0361-FE40-430C-A432-E07D096684A9}"/>
    <cellStyle name="Normal 4 11 8" xfId="7324" xr:uid="{E7554A9B-307C-491C-92AC-F5418B3320DA}"/>
    <cellStyle name="Normal 4 11 8 2" xfId="17643" xr:uid="{660179AD-9283-466D-B224-3FBEF10F5389}"/>
    <cellStyle name="Normal 4 11 9" xfId="10096" xr:uid="{229665F1-5167-46A9-AB0B-36C03EFA5F4D}"/>
    <cellStyle name="Normal 4 11 9 2" xfId="20476" xr:uid="{232B8EF8-F10B-462D-9090-3957AAF83B5E}"/>
    <cellStyle name="Normal 4 12" xfId="586" xr:uid="{00000000-0005-0000-0000-00006D050000}"/>
    <cellStyle name="Normal 4 12 10" xfId="12895" xr:uid="{59C04C17-51A0-44A3-B572-36C3B3D84D71}"/>
    <cellStyle name="Normal 4 12 2" xfId="587" xr:uid="{00000000-0005-0000-0000-00006E050000}"/>
    <cellStyle name="Normal 4 12 2 2" xfId="1235" xr:uid="{00000000-0005-0000-0000-00006F050000}"/>
    <cellStyle name="Normal 4 12 2 2 2" xfId="6487" xr:uid="{579DD09E-A768-4D13-98D7-2DD542C4C47C}"/>
    <cellStyle name="Normal 4 12 2 2 2 2" xfId="27421" xr:uid="{B788B91E-3FF9-459C-B593-B12352FCE985}"/>
    <cellStyle name="Normal 4 12 2 2 2 3" xfId="28996" xr:uid="{AEFE80DD-9DD3-4724-869E-870776809E00}"/>
    <cellStyle name="Normal 4 12 2 2 2 4" xfId="15896" xr:uid="{6BC0479F-A72E-414F-AAFC-6F65C0759413}"/>
    <cellStyle name="Normal 4 12 2 2 3" xfId="8408" xr:uid="{595171D7-3611-4361-B41D-520F33E5A1CE}"/>
    <cellStyle name="Normal 4 12 2 2 3 2" xfId="28710" xr:uid="{3336CB54-655C-4FE0-B176-C3C1F02892BD}"/>
    <cellStyle name="Normal 4 12 2 2 3 3" xfId="18729" xr:uid="{DE01CD4B-2CCF-4073-B0B1-0DBFB41CDE34}"/>
    <cellStyle name="Normal 4 12 2 2 4" xfId="11182" xr:uid="{44BBBD37-453F-441F-ABC8-EF180C119F43}"/>
    <cellStyle name="Normal 4 12 2 2 4 2" xfId="21562" xr:uid="{51A5111B-A91D-4AC1-90A6-8A600E26094C}"/>
    <cellStyle name="Normal 4 12 2 2 5" xfId="24794" xr:uid="{465CD6BE-F2D4-41C0-8639-FDCAE5DFFE32}"/>
    <cellStyle name="Normal 4 12 2 2 6" xfId="13751" xr:uid="{71EFFB31-88DF-4C22-93EC-7BF9DCADA8F3}"/>
    <cellStyle name="Normal 4 12 2 3" xfId="5711" xr:uid="{29692E49-6460-4114-B97E-6EFDA956B55A}"/>
    <cellStyle name="Normal 4 12 2 3 2" xfId="25982" xr:uid="{95EE31D3-10A6-4784-9960-ABDFC1C1D91F}"/>
    <cellStyle name="Normal 4 12 2 3 3" xfId="28640" xr:uid="{FCAB281C-213E-4D54-ABF6-139876C1E74D}"/>
    <cellStyle name="Normal 4 12 2 3 4" xfId="14814" xr:uid="{3229A41C-3F91-4303-9251-F2D43FCE92C2}"/>
    <cellStyle name="Normal 4 12 2 4" xfId="7328" xr:uid="{B2A14F05-3C4F-4BBC-A148-59051ED0F685}"/>
    <cellStyle name="Normal 4 12 2 4 2" xfId="27148" xr:uid="{C43C07AE-E0F5-44AE-82E4-FB806527F25E}"/>
    <cellStyle name="Normal 4 12 2 4 3" xfId="26594" xr:uid="{7E4E9640-7BCE-46FB-9445-DD2E6E27DB1F}"/>
    <cellStyle name="Normal 4 12 2 4 4" xfId="17647" xr:uid="{A9B8DED1-D777-4E71-BE23-1993EE95FC53}"/>
    <cellStyle name="Normal 4 12 2 5" xfId="10100" xr:uid="{6116CF2F-0E6A-4322-85DB-3A6F82AD595A}"/>
    <cellStyle name="Normal 4 12 2 5 2" xfId="29659" xr:uid="{C5D2CC0C-B675-49AD-948B-197094F9F738}"/>
    <cellStyle name="Normal 4 12 2 5 3" xfId="20480" xr:uid="{CAB9F132-839E-4405-A9B0-783449787A36}"/>
    <cellStyle name="Normal 4 12 2 6" xfId="24247" xr:uid="{51DD4149-AA24-4514-AAD5-F20E49FCB2BE}"/>
    <cellStyle name="Normal 4 12 2 7" xfId="13053" xr:uid="{2523EEC4-ADF0-41F1-ADF3-A2E9141DF4B9}"/>
    <cellStyle name="Normal 4 12 3" xfId="1234" xr:uid="{00000000-0005-0000-0000-000070050000}"/>
    <cellStyle name="Normal 4 12 3 2" xfId="5712" xr:uid="{9DF9ADB6-C3EF-4EB7-9DD5-62BA429A29CA}"/>
    <cellStyle name="Normal 4 12 3 2 2" xfId="26995" xr:uid="{0880E82B-CD75-4285-9859-B9624F15CED5}"/>
    <cellStyle name="Normal 4 12 3 2 3" xfId="26464" xr:uid="{FDAA2EB4-9877-42AE-934B-1107123AA54A}"/>
    <cellStyle name="Normal 4 12 3 2 4" xfId="14815" xr:uid="{DDD4B5EF-9DEA-4BF0-8B58-8DF467339381}"/>
    <cellStyle name="Normal 4 12 3 3" xfId="7329" xr:uid="{121027C9-A06E-494B-9554-E154CDFDD6B2}"/>
    <cellStyle name="Normal 4 12 3 3 2" xfId="28877" xr:uid="{3DAA8C2F-2BA6-404F-8E1B-31CF0279F22A}"/>
    <cellStyle name="Normal 4 12 3 3 3" xfId="27377" xr:uid="{D303CFFA-5DB9-4C0E-B6EF-60D5216BFE19}"/>
    <cellStyle name="Normal 4 12 3 3 4" xfId="17648" xr:uid="{E607971F-C0F5-47C3-9478-1B878E4A134D}"/>
    <cellStyle name="Normal 4 12 3 4" xfId="10101" xr:uid="{F5ED3928-F6B9-4E32-A5A9-F45023ECA4A8}"/>
    <cellStyle name="Normal 4 12 3 4 2" xfId="29660" xr:uid="{1BCFFBD7-3BB4-4C79-92A8-27A66EB3EF2F}"/>
    <cellStyle name="Normal 4 12 3 4 3" xfId="20481" xr:uid="{6C4481B7-63A0-49B3-B507-7C0F2175B50C}"/>
    <cellStyle name="Normal 4 12 3 5" xfId="25291" xr:uid="{887B9740-69FE-4A22-AEAD-E5FAE4137C30}"/>
    <cellStyle name="Normal 4 12 3 6" xfId="13521" xr:uid="{383E889D-7B18-4E99-A6D8-9951F4F2007F}"/>
    <cellStyle name="Normal 4 12 4" xfId="3329" xr:uid="{00000000-0005-0000-0000-00003A050000}"/>
    <cellStyle name="Normal 4 12 4 2" xfId="7847" xr:uid="{BFBA72E0-EF54-434F-987E-D51F991B6A35}"/>
    <cellStyle name="Normal 4 12 4 2 2" xfId="27530" xr:uid="{A94603BB-B054-446E-9E1D-6184BAA2635B}"/>
    <cellStyle name="Normal 4 12 4 2 3" xfId="18168" xr:uid="{E57B12B0-8FEE-4FF5-8B70-14CF2A833CBE}"/>
    <cellStyle name="Normal 4 12 4 3" xfId="10621" xr:uid="{D20F35D8-1404-4184-B34C-71ECB0E5F864}"/>
    <cellStyle name="Normal 4 12 4 3 2" xfId="21001" xr:uid="{63DE72FC-1F98-476F-B4CB-963B97DD8FAB}"/>
    <cellStyle name="Normal 4 12 4 4" xfId="24492" xr:uid="{073A60C8-D6BB-4BFA-8B0D-0A79F73908CB}"/>
    <cellStyle name="Normal 4 12 4 5" xfId="15335" xr:uid="{84B85740-6F8E-418F-B505-0D3F76C420F1}"/>
    <cellStyle name="Normal 4 12 5" xfId="4395" xr:uid="{D65430C8-D362-4073-B22D-91C3CFB6BBFB}"/>
    <cellStyle name="Normal 4 12 5 2" xfId="9161" xr:uid="{0179928A-BBBF-4051-A33C-3872BAB84ACC}"/>
    <cellStyle name="Normal 4 12 5 2 2" xfId="29233" xr:uid="{632D92DC-AE1D-4DE9-BC32-36DDEEAD9963}"/>
    <cellStyle name="Normal 4 12 5 2 3" xfId="19485" xr:uid="{FC09F621-8B08-4293-AFF1-ED00369F17A5}"/>
    <cellStyle name="Normal 4 12 5 3" xfId="11938" xr:uid="{37D14235-6808-4831-B0AB-49F4C7B2ECB5}"/>
    <cellStyle name="Normal 4 12 5 3 2" xfId="22318" xr:uid="{01F71C84-A9D7-47F3-8C6B-CD69862DE705}"/>
    <cellStyle name="Normal 4 12 5 4" xfId="25906" xr:uid="{1E9B3793-E7A4-4DCB-B175-70A3E3C69CB7}"/>
    <cellStyle name="Normal 4 12 5 5" xfId="16652" xr:uid="{2B6947C7-223F-4C53-BC22-2510854D60A3}"/>
    <cellStyle name="Normal 4 12 6" xfId="5710" xr:uid="{FE7523B0-3152-4026-9803-FC2C96A75A63}"/>
    <cellStyle name="Normal 4 12 6 2" xfId="26314" xr:uid="{1D1F43C3-6FC4-4F1E-B61E-52B7AEDDF111}"/>
    <cellStyle name="Normal 4 12 6 3" xfId="28673" xr:uid="{6600F0CA-3BA7-487D-ACD2-CC79CF81CC7C}"/>
    <cellStyle name="Normal 4 12 6 4" xfId="14813" xr:uid="{AB3A1ACF-F3FB-46F4-A762-5FD953237296}"/>
    <cellStyle name="Normal 4 12 7" xfId="7327" xr:uid="{83702363-C1D8-46C1-9DB7-046A913DA41D}"/>
    <cellStyle name="Normal 4 12 7 2" xfId="27511" xr:uid="{18BE4E59-4239-49FB-BC18-0E0388E8629E}"/>
    <cellStyle name="Normal 4 12 7 3" xfId="17646" xr:uid="{8BCCA602-904B-4D2A-9A45-C58FC94D7632}"/>
    <cellStyle name="Normal 4 12 8" xfId="10099" xr:uid="{CCC96A06-7669-40A4-BAF5-50EAE885FD6F}"/>
    <cellStyle name="Normal 4 12 8 2" xfId="20479" xr:uid="{DB4BF991-D223-417D-A194-B986B6884603}"/>
    <cellStyle name="Normal 4 12 9" xfId="23826" xr:uid="{49743CC3-ED63-4F7A-A2C0-2B2943EA6451}"/>
    <cellStyle name="Normal 4 13" xfId="588" xr:uid="{00000000-0005-0000-0000-000071050000}"/>
    <cellStyle name="Normal 4 13 10" xfId="12814" xr:uid="{A49861CE-87C4-4F00-B422-8B19A852D5CB}"/>
    <cellStyle name="Normal 4 13 2" xfId="589" xr:uid="{00000000-0005-0000-0000-000072050000}"/>
    <cellStyle name="Normal 4 13 2 2" xfId="1237" xr:uid="{00000000-0005-0000-0000-000073050000}"/>
    <cellStyle name="Normal 4 13 2 2 2" xfId="24088" xr:uid="{5A3F54FF-DE09-4CDD-ACC0-29C328FBECE7}"/>
    <cellStyle name="Normal 4 13 2 2 3" xfId="27265" xr:uid="{71917F22-C8FF-4B51-8B10-AC961B823A0D}"/>
    <cellStyle name="Normal 4 13 2 2 4" xfId="16212" xr:uid="{DE73E28D-3B3E-490C-89DE-AC13AC6DA617}"/>
    <cellStyle name="Normal 4 13 2 3" xfId="8723" xr:uid="{67A9A8CE-EDD8-4592-8AAD-08438FE3D99C}"/>
    <cellStyle name="Normal 4 13 2 3 2" xfId="26978" xr:uid="{C7B73F79-D3E8-42F6-ABC9-356E2619C233}"/>
    <cellStyle name="Normal 4 13 2 3 3" xfId="29144" xr:uid="{FDB5B8E2-B5F3-43C2-B65D-463A00AE4A2C}"/>
    <cellStyle name="Normal 4 13 2 3 4" xfId="19045" xr:uid="{0271E9AF-333A-4EDA-B3CF-5118796F55C5}"/>
    <cellStyle name="Normal 4 13 2 4" xfId="11498" xr:uid="{7BE83EEA-96FA-4BFA-B01A-B1AD50917DE1}"/>
    <cellStyle name="Normal 4 13 2 4 2" xfId="29728" xr:uid="{4B98A1C7-6F18-452E-8A5F-1E17A8AC8974}"/>
    <cellStyle name="Normal 4 13 2 4 3" xfId="21878" xr:uid="{3CD51462-0570-4EA9-B3E3-E132EEDD9731}"/>
    <cellStyle name="Normal 4 13 2 5" xfId="25692" xr:uid="{94D1C6B0-28D5-4CE2-8895-30E0A99B656D}"/>
    <cellStyle name="Normal 4 13 2 6" xfId="14136" xr:uid="{ADFA2297-49B0-4206-9505-DC39A69E111B}"/>
    <cellStyle name="Normal 4 13 3" xfId="1236" xr:uid="{00000000-0005-0000-0000-000074050000}"/>
    <cellStyle name="Normal 4 13 3 2" xfId="6359" xr:uid="{55C4F78F-E504-41EC-8C68-7667F3260BF0}"/>
    <cellStyle name="Normal 4 13 3 2 2" xfId="28547" xr:uid="{2D2A189F-FB75-4CE5-89C6-DDD051CE89EF}"/>
    <cellStyle name="Normal 4 13 3 2 3" xfId="15743" xr:uid="{77B28BBD-152F-4B45-805F-B20BD6E71C11}"/>
    <cellStyle name="Normal 4 13 3 3" xfId="8255" xr:uid="{D7A8E402-B3DD-489D-9583-253ECD7E8010}"/>
    <cellStyle name="Normal 4 13 3 3 2" xfId="18576" xr:uid="{9D8B3CCF-7922-45AF-BA90-E9B2FA4CE047}"/>
    <cellStyle name="Normal 4 13 3 4" xfId="11029" xr:uid="{A1D1EE5F-7BE1-4EA9-93AB-3B9C239DE73A}"/>
    <cellStyle name="Normal 4 13 3 4 2" xfId="21409" xr:uid="{C8DD88FA-FB7F-4CBD-A3EA-581189932BD5}"/>
    <cellStyle name="Normal 4 13 3 5" xfId="24775" xr:uid="{5EB50D3B-237E-4CC2-8E68-9BBF9D4A21E7}"/>
    <cellStyle name="Normal 4 13 3 6" xfId="13518" xr:uid="{4496EC09-632F-4C26-98AF-A22622D55832}"/>
    <cellStyle name="Normal 4 13 4" xfId="3266" xr:uid="{00000000-0005-0000-0000-00003E050000}"/>
    <cellStyle name="Normal 4 13 4 2" xfId="7768" xr:uid="{82DCA000-D108-4280-8318-ABE920BA4B4F}"/>
    <cellStyle name="Normal 4 13 4 2 2" xfId="27729" xr:uid="{0D7AD0BC-871C-4668-984E-EC4F2DFB4D8A}"/>
    <cellStyle name="Normal 4 13 4 2 3" xfId="18089" xr:uid="{065E30AB-820D-47CA-B306-EFD1D4A0CEBD}"/>
    <cellStyle name="Normal 4 13 4 3" xfId="10542" xr:uid="{9A4BB6B7-0C98-4575-87CB-B4A880D2EC65}"/>
    <cellStyle name="Normal 4 13 4 3 2" xfId="20922" xr:uid="{5627B846-FD23-4547-9E15-DEB368372CAE}"/>
    <cellStyle name="Normal 4 13 4 4" xfId="23447" xr:uid="{EA9CD30B-21CE-4F5E-AC1E-FCFB5C8BCE17}"/>
    <cellStyle name="Normal 4 13 4 5" xfId="15256" xr:uid="{450DA176-44F0-4F17-A098-F9141DC13A63}"/>
    <cellStyle name="Normal 4 13 5" xfId="4392" xr:uid="{B786FD6F-203C-44DF-A833-D351D239823A}"/>
    <cellStyle name="Normal 4 13 5 2" xfId="9158" xr:uid="{575B161B-7F45-48BB-9DFD-9FEAECEB8E16}"/>
    <cellStyle name="Normal 4 13 5 2 2" xfId="19482" xr:uid="{0E82A2EE-4923-4F06-A75C-9E95FF20AFCC}"/>
    <cellStyle name="Normal 4 13 5 3" xfId="11935" xr:uid="{6350599E-3475-4C67-9BBF-A83C321E813B}"/>
    <cellStyle name="Normal 4 13 5 3 2" xfId="22315" xr:uid="{62B23928-8A50-4ACF-81EB-FCD73FA52247}"/>
    <cellStyle name="Normal 4 13 5 4" xfId="27794" xr:uid="{BE3A9695-476C-4EF7-AC83-70242B80D031}"/>
    <cellStyle name="Normal 4 13 5 5" xfId="16649" xr:uid="{08D0D1C3-CE25-46FD-BD2F-320D202AEA57}"/>
    <cellStyle name="Normal 4 13 6" xfId="5713" xr:uid="{85837371-E4B5-4C66-9598-A6C3E1814490}"/>
    <cellStyle name="Normal 4 13 6 2" xfId="14816" xr:uid="{AAEE9BD4-B2DB-4650-9ACA-4B093FEE74C1}"/>
    <cellStyle name="Normal 4 13 7" xfId="7330" xr:uid="{F3BD69E4-5F28-44EC-8412-F6DD3E816242}"/>
    <cellStyle name="Normal 4 13 7 2" xfId="17649" xr:uid="{82925A03-17E3-4665-816E-DB5BB81F84AF}"/>
    <cellStyle name="Normal 4 13 8" xfId="10102" xr:uid="{A2B59B32-48F0-49FF-8196-62A9DE8B1403}"/>
    <cellStyle name="Normal 4 13 8 2" xfId="20482" xr:uid="{FE286936-8CFD-4EFF-97E6-2C40274E68F5}"/>
    <cellStyle name="Normal 4 13 9" xfId="23497" xr:uid="{7F5D4416-7C3A-44C6-B6D9-739AA8E16106}"/>
    <cellStyle name="Normal 4 14" xfId="590" xr:uid="{00000000-0005-0000-0000-000075050000}"/>
    <cellStyle name="Normal 4 14 2" xfId="1238" xr:uid="{00000000-0005-0000-0000-000076050000}"/>
    <cellStyle name="Normal 4 14 2 2" xfId="6710" xr:uid="{0E923A1C-B19D-4750-82B1-4B3759BD6232}"/>
    <cellStyle name="Normal 4 14 2 2 2" xfId="25969" xr:uid="{A538E4E5-512E-49A7-B098-8F01F9C4BD23}"/>
    <cellStyle name="Normal 4 14 2 2 3" xfId="26201" xr:uid="{E8C35FCA-F059-4B77-BD7C-4BFF7DF52DE5}"/>
    <cellStyle name="Normal 4 14 2 2 4" xfId="16213" xr:uid="{EDC44C06-94FB-460F-828E-2C7A9F6A8F3C}"/>
    <cellStyle name="Normal 4 14 2 3" xfId="8724" xr:uid="{9411A197-EF67-4356-8DF0-2B8B5C9B38AB}"/>
    <cellStyle name="Normal 4 14 2 3 2" xfId="29145" xr:uid="{59E90947-5B9D-46A5-B67F-1E767C729A68}"/>
    <cellStyle name="Normal 4 14 2 3 3" xfId="19046" xr:uid="{DE44B7E5-E638-4A43-8F00-709C02CA6EDD}"/>
    <cellStyle name="Normal 4 14 2 4" xfId="11499" xr:uid="{372BA841-A04B-4550-BC42-1DB4A1CC63F3}"/>
    <cellStyle name="Normal 4 14 2 4 2" xfId="21879" xr:uid="{1019BE23-C2A2-411D-A33C-234DCED65711}"/>
    <cellStyle name="Normal 4 14 2 5" xfId="23750" xr:uid="{614577B1-EBB0-4676-A3C2-3B07D7EFAC60}"/>
    <cellStyle name="Normal 4 14 2 6" xfId="14137" xr:uid="{86C05106-34A3-472A-A69F-79D9321BECD7}"/>
    <cellStyle name="Normal 4 14 3" xfId="3742" xr:uid="{00000000-0005-0000-0000-000043050000}"/>
    <cellStyle name="Normal 4 14 3 2" xfId="6458" xr:uid="{7D95EE8B-E8BF-4BD0-85DF-38A3E505CB37}"/>
    <cellStyle name="Normal 4 14 3 2 2" xfId="28840" xr:uid="{F57AB7F4-7C56-4E7B-89FD-79845982A14C}"/>
    <cellStyle name="Normal 4 14 3 2 3" xfId="15845" xr:uid="{2BD66889-04F0-412C-BE37-06401DC3CD6A}"/>
    <cellStyle name="Normal 4 14 3 3" xfId="8357" xr:uid="{A1B26DEC-4384-47AA-8450-A6210585D1C5}"/>
    <cellStyle name="Normal 4 14 3 3 2" xfId="18678" xr:uid="{EC79A79C-80A5-4AF0-A617-9CB7FED23F73}"/>
    <cellStyle name="Normal 4 14 3 4" xfId="11131" xr:uid="{B1301EDE-2F47-48E7-8653-EC9CECE81492}"/>
    <cellStyle name="Normal 4 14 3 4 2" xfId="21511" xr:uid="{74844431-7814-4D14-BF00-AB57A0C97E7A}"/>
    <cellStyle name="Normal 4 14 3 5" xfId="25013" xr:uid="{855AF45D-D5A5-4BC0-B4FA-4D728F5D1F22}"/>
    <cellStyle name="Normal 4 14 3 6" xfId="13666" xr:uid="{4A3EC71F-3A2D-44E6-988C-52AD28FD6DC0}"/>
    <cellStyle name="Normal 4 14 4" xfId="4541" xr:uid="{999EAA8F-6213-4E26-9864-CC3FB6291A8D}"/>
    <cellStyle name="Normal 4 14 4 2" xfId="9257" xr:uid="{69A33D40-8A3A-4DFD-A071-A6A13F2D2A8F}"/>
    <cellStyle name="Normal 4 14 4 2 2" xfId="29251" xr:uid="{780A1EF0-BE88-4F09-B441-76218534449F}"/>
    <cellStyle name="Normal 4 14 4 2 3" xfId="19581" xr:uid="{D7D0D0C7-97C5-496D-9CEE-894BD460C233}"/>
    <cellStyle name="Normal 4 14 4 3" xfId="12034" xr:uid="{3E7AFF0E-5215-435E-8A08-50414DD0C8A3}"/>
    <cellStyle name="Normal 4 14 4 3 2" xfId="22414" xr:uid="{130026B2-073A-41EC-A82D-209405A8E325}"/>
    <cellStyle name="Normal 4 14 4 4" xfId="23688" xr:uid="{BE32A073-D9F7-4A8A-AD71-7B1757F345D6}"/>
    <cellStyle name="Normal 4 14 4 5" xfId="16748" xr:uid="{DD2A87EB-2B2D-409F-831C-DDAA26902D37}"/>
    <cellStyle name="Normal 4 14 5" xfId="5714" xr:uid="{5165EAAA-A3A7-46F2-9CA5-6923B3E51920}"/>
    <cellStyle name="Normal 4 14 5 2" xfId="26605" xr:uid="{8A72595F-35A6-4108-B769-41A7620ED864}"/>
    <cellStyle name="Normal 4 14 5 3" xfId="14817" xr:uid="{598BF65B-0CF4-47F0-B8CF-F2E787A4320A}"/>
    <cellStyle name="Normal 4 14 6" xfId="7331" xr:uid="{7FBF4F76-13DE-41D6-B171-88041D50574B}"/>
    <cellStyle name="Normal 4 14 6 2" xfId="17650" xr:uid="{9450D052-C6F8-4BA8-B447-C7E5F1000AFC}"/>
    <cellStyle name="Normal 4 14 7" xfId="10103" xr:uid="{4723408A-7A31-43D0-9336-39E2111B64FF}"/>
    <cellStyle name="Normal 4 14 7 2" xfId="20483" xr:uid="{ECB710B8-3F55-4E3D-8D17-38AB504517D2}"/>
    <cellStyle name="Normal 4 14 8" xfId="24386" xr:uid="{5A0CD153-C458-41A2-B3FC-C6D4B6E28646}"/>
    <cellStyle name="Normal 4 14 9" xfId="12972" xr:uid="{1B25A79E-7FF2-462A-A6F3-D019C132B035}"/>
    <cellStyle name="Normal 4 15" xfId="1229" xr:uid="{00000000-0005-0000-0000-000077050000}"/>
    <cellStyle name="Normal 4 15 2" xfId="5715" xr:uid="{7B6B3608-1CD8-476E-BD08-E6C2883F0781}"/>
    <cellStyle name="Normal 4 15 2 2" xfId="24646" xr:uid="{B9E62FBA-557F-4F40-852B-3A0BEE752F77}"/>
    <cellStyle name="Normal 4 15 2 3" xfId="27731" xr:uid="{6BAEA5C9-51BB-4905-B43A-6B36C63E40FB}"/>
    <cellStyle name="Normal 4 15 2 4" xfId="14818" xr:uid="{9E393850-6AE0-410D-B352-66919220E706}"/>
    <cellStyle name="Normal 4 15 3" xfId="7332" xr:uid="{B2052107-BC93-4E59-AB85-E3261099E97F}"/>
    <cellStyle name="Normal 4 15 3 2" xfId="25576" xr:uid="{5B95FC72-536D-455C-9D4C-80EEF399B7B3}"/>
    <cellStyle name="Normal 4 15 3 3" xfId="28636" xr:uid="{217558A0-51EE-49D4-8E27-0C17518FCDFF}"/>
    <cellStyle name="Normal 4 15 3 4" xfId="17651" xr:uid="{1446DC57-DE16-471B-866B-06088745AA1A}"/>
    <cellStyle name="Normal 4 15 4" xfId="10104" xr:uid="{41A9DB64-2767-42B0-8D52-579E56E57B6D}"/>
    <cellStyle name="Normal 4 15 4 2" xfId="23863" xr:uid="{4377F91B-6C76-4D2B-98D8-29CA366CC373}"/>
    <cellStyle name="Normal 4 15 4 3" xfId="20484" xr:uid="{BC090282-2779-4062-BD26-AA0328A137E3}"/>
    <cellStyle name="Normal 4 15 5" xfId="24260" xr:uid="{AEE06827-7526-4197-A87A-CAB2BE92FF9E}"/>
    <cellStyle name="Normal 4 15 6" xfId="13670" xr:uid="{1F13C7F9-4E1D-45AB-83B2-86C27AB0BFA4}"/>
    <cellStyle name="Normal 4 16" xfId="2502" xr:uid="{00000000-0005-0000-0000-000038050000}"/>
    <cellStyle name="Normal 4 16 2" xfId="5716" xr:uid="{CF6EBCAE-FEF6-4D69-A2BC-73CF749EA4FF}"/>
    <cellStyle name="Normal 4 16 2 2" xfId="26027" xr:uid="{8E88FD6A-8959-4CA1-99E5-108D446774D4}"/>
    <cellStyle name="Normal 4 16 2 3" xfId="14819" xr:uid="{FB0AFB25-D5BE-4429-8CD4-6E2DEB847A66}"/>
    <cellStyle name="Normal 4 16 3" xfId="7333" xr:uid="{35F690CA-9602-427E-AE88-9A929029E64E}"/>
    <cellStyle name="Normal 4 16 3 2" xfId="25981" xr:uid="{F45C5AEB-7383-43BF-9304-A98E6A8D6B8F}"/>
    <cellStyle name="Normal 4 16 3 3" xfId="17652" xr:uid="{C32A259A-2B8B-4436-A8D4-CE46399B3A41}"/>
    <cellStyle name="Normal 4 16 4" xfId="10105" xr:uid="{C20D308A-8663-4809-9B8C-796CF26FF9C8}"/>
    <cellStyle name="Normal 4 16 4 2" xfId="20485" xr:uid="{F9018D3C-AEA3-4E71-A320-8C71455C09A5}"/>
    <cellStyle name="Normal 4 16 5" xfId="25416" xr:uid="{F1BEB4CD-086B-4DC6-8908-6ADBFE9AF24E}"/>
    <cellStyle name="Normal 4 16 6" xfId="13131" xr:uid="{515E435F-6121-4452-8786-73F3913C29B9}"/>
    <cellStyle name="Normal 4 17" xfId="2503" xr:uid="{00000000-0005-0000-0000-000039050000}"/>
    <cellStyle name="Normal 4 17 2" xfId="7334" xr:uid="{F9A223A1-CB1D-4F40-ADC3-B5679D948F5E}"/>
    <cellStyle name="Normal 4 17 2 2" xfId="23280" xr:uid="{778F8D69-51D6-4F5D-96AB-2AC1AB911E3B}"/>
    <cellStyle name="Normal 4 17 2 3" xfId="17653" xr:uid="{C66E0150-BCBA-4238-B0E2-49D80E1D928D}"/>
    <cellStyle name="Normal 4 17 3" xfId="10106" xr:uid="{770BA19A-2A68-4F51-AD26-F1652A83D930}"/>
    <cellStyle name="Normal 4 17 3 2" xfId="25933" xr:uid="{98A1520A-5E85-47E1-83CF-048F0D18AFEF}"/>
    <cellStyle name="Normal 4 17 3 3" xfId="20486" xr:uid="{2AFEC8E6-A17D-42E3-8C75-E01FE8023895}"/>
    <cellStyle name="Normal 4 17 4" xfId="25440" xr:uid="{EB5E8875-60C1-485C-8F65-91B03DAEAEBD}"/>
    <cellStyle name="Normal 4 17 5" xfId="14820" xr:uid="{9958E28F-2096-463E-9208-30DBEB070746}"/>
    <cellStyle name="Normal 4 18" xfId="4212" xr:uid="{CC5E2730-B3D8-4397-9C36-85412DD2D276}"/>
    <cellStyle name="Normal 4 18 2" xfId="8991" xr:uid="{A3E9D98F-9BDB-460D-901E-5AD097179906}"/>
    <cellStyle name="Normal 4 18 2 2" xfId="26055" xr:uid="{BCA4619F-5E07-4A90-8C03-324B3C14E9E8}"/>
    <cellStyle name="Normal 4 18 2 3" xfId="19315" xr:uid="{60EA1C7E-0842-4C91-A0B2-40D7C1532EB0}"/>
    <cellStyle name="Normal 4 18 3" xfId="11768" xr:uid="{313FD907-6468-4781-A456-189919F7E2B8}"/>
    <cellStyle name="Normal 4 18 3 2" xfId="26076" xr:uid="{F69B74E1-860C-4858-B2A8-32552C6C1133}"/>
    <cellStyle name="Normal 4 18 3 3" xfId="22148" xr:uid="{0771C847-4ACC-49D5-9652-EB19EDA8F1AA}"/>
    <cellStyle name="Normal 4 18 4" xfId="26001" xr:uid="{F718909D-2F77-4D27-94EE-23B9B83FFFD0}"/>
    <cellStyle name="Normal 4 18 5" xfId="16482" xr:uid="{464926BD-C097-456D-A4B0-96FB2589163B}"/>
    <cellStyle name="Normal 4 19" xfId="5701" xr:uid="{26B68E06-4BCD-40BB-AFED-40964DEC9705}"/>
    <cellStyle name="Normal 4 19 2" xfId="25936" xr:uid="{20977BBD-93DD-402B-9726-D65E00B90248}"/>
    <cellStyle name="Normal 4 19 3" xfId="25057" xr:uid="{6C058234-EECB-44EF-830B-E84472FDFF96}"/>
    <cellStyle name="Normal 4 19 4" xfId="24218" xr:uid="{9B31DC6B-B851-4D08-8D84-7FBA5BBE30F7}"/>
    <cellStyle name="Normal 4 19 5" xfId="14804" xr:uid="{E7F25CF1-DD4B-4157-A2A8-A7C898808196}"/>
    <cellStyle name="Normal 4 2" xfId="591" xr:uid="{00000000-0005-0000-0000-000078050000}"/>
    <cellStyle name="Normal 4 2 10" xfId="592" xr:uid="{00000000-0005-0000-0000-000079050000}"/>
    <cellStyle name="Normal 4 2 10 10" xfId="12896" xr:uid="{6476CEA5-EBB6-4493-8322-04036247CA30}"/>
    <cellStyle name="Normal 4 2 10 2" xfId="593" xr:uid="{00000000-0005-0000-0000-00007A050000}"/>
    <cellStyle name="Normal 4 2 10 2 2" xfId="1241" xr:uid="{00000000-0005-0000-0000-00007B050000}"/>
    <cellStyle name="Normal 4 2 10 2 2 2" xfId="6488" xr:uid="{77DA7162-C2BE-4E75-8A7D-7E4EF8BFCD9F}"/>
    <cellStyle name="Normal 4 2 10 2 2 2 2" xfId="27863" xr:uid="{83F5F2F8-CD34-43E0-96B4-B9D8BBEC2FD0}"/>
    <cellStyle name="Normal 4 2 10 2 2 2 3" xfId="27288" xr:uid="{0B85BD57-1DF5-472C-B381-DF8AA0A77CE0}"/>
    <cellStyle name="Normal 4 2 10 2 2 2 4" xfId="15897" xr:uid="{554683E2-C771-4351-A31C-37208C3BE03D}"/>
    <cellStyle name="Normal 4 2 10 2 2 3" xfId="8409" xr:uid="{EE4AFDB7-3FE5-4C97-ABC2-83144C6C5461}"/>
    <cellStyle name="Normal 4 2 10 2 2 3 2" xfId="27128" xr:uid="{96E13896-8228-4019-A3CD-7A1C37F94E22}"/>
    <cellStyle name="Normal 4 2 10 2 2 3 3" xfId="18730" xr:uid="{238B2F80-BD30-4775-8222-ABAEAD87FA86}"/>
    <cellStyle name="Normal 4 2 10 2 2 4" xfId="11183" xr:uid="{1217ACA1-8B21-414C-B16F-7FBCCC49F631}"/>
    <cellStyle name="Normal 4 2 10 2 2 4 2" xfId="21563" xr:uid="{AA8CCE2C-10F9-4810-A9F3-22668F544A72}"/>
    <cellStyle name="Normal 4 2 10 2 2 5" xfId="24248" xr:uid="{53AB19E5-C033-43BC-A129-073B983B50FE}"/>
    <cellStyle name="Normal 4 2 10 2 2 6" xfId="13752" xr:uid="{1B640B34-E780-4E41-AFF9-BD9DF4EBC043}"/>
    <cellStyle name="Normal 4 2 10 2 3" xfId="5719" xr:uid="{3B8DA1EF-BC03-45E1-8C96-5B7484067C87}"/>
    <cellStyle name="Normal 4 2 10 2 3 2" xfId="24196" xr:uid="{63346AF6-2103-402A-85A8-733F67307CA7}"/>
    <cellStyle name="Normal 4 2 10 2 3 3" xfId="28778" xr:uid="{7FB69F6B-EDAB-4263-99D4-066935E963A5}"/>
    <cellStyle name="Normal 4 2 10 2 3 4" xfId="14823" xr:uid="{7A06E87B-A7A4-4FE5-9D03-4254F247379B}"/>
    <cellStyle name="Normal 4 2 10 2 4" xfId="7337" xr:uid="{4A02542D-A071-434E-BE30-A9E849AAB697}"/>
    <cellStyle name="Normal 4 2 10 2 4 2" xfId="28461" xr:uid="{05AF6D15-85AD-4EC4-B2F9-332ECA65C76D}"/>
    <cellStyle name="Normal 4 2 10 2 4 3" xfId="26378" xr:uid="{0999CD38-878F-4FEB-80E5-CFC0D27A9A82}"/>
    <cellStyle name="Normal 4 2 10 2 4 4" xfId="17656" xr:uid="{C9D79C2B-D5A1-4F4A-AC6D-B40EEEE9649A}"/>
    <cellStyle name="Normal 4 2 10 2 5" xfId="10109" xr:uid="{2C6F25F0-ADD2-48A8-8F0B-784154282C1E}"/>
    <cellStyle name="Normal 4 2 10 2 5 2" xfId="29661" xr:uid="{4C7181BC-2F63-4CAF-9ABB-5A9FAE32E3FE}"/>
    <cellStyle name="Normal 4 2 10 2 5 3" xfId="20489" xr:uid="{49CA39D3-F349-4CF1-9270-2AC26D9C66D4}"/>
    <cellStyle name="Normal 4 2 10 2 6" xfId="23112" xr:uid="{1251D5BA-06BA-4EEA-9FBC-680724D3FB85}"/>
    <cellStyle name="Normal 4 2 10 2 7" xfId="13054" xr:uid="{73922194-2807-41A0-B560-0ED3F50901A0}"/>
    <cellStyle name="Normal 4 2 10 3" xfId="1240" xr:uid="{00000000-0005-0000-0000-00007C050000}"/>
    <cellStyle name="Normal 4 2 10 3 2" xfId="5720" xr:uid="{28BCBAAC-90D2-4ADD-8D59-742DFBAAADD7}"/>
    <cellStyle name="Normal 4 2 10 3 2 2" xfId="26617" xr:uid="{C7220242-DA10-4BC8-9C16-EEC3FEA941BD}"/>
    <cellStyle name="Normal 4 2 10 3 2 3" xfId="27153" xr:uid="{4542BA5F-1593-4C3D-A005-8D96E29954D4}"/>
    <cellStyle name="Normal 4 2 10 3 2 4" xfId="14824" xr:uid="{A8EC487F-CC9E-4D8A-8EC0-76B28CB22898}"/>
    <cellStyle name="Normal 4 2 10 3 3" xfId="7338" xr:uid="{20C716F3-D1E9-426E-881F-6F6E7A789E56}"/>
    <cellStyle name="Normal 4 2 10 3 3 2" xfId="27576" xr:uid="{B4BEE3F8-98E6-49C8-8836-429535B63AB7}"/>
    <cellStyle name="Normal 4 2 10 3 3 3" xfId="27151" xr:uid="{906CFBB9-69AD-4C43-A511-E2DC33495D22}"/>
    <cellStyle name="Normal 4 2 10 3 3 4" xfId="17657" xr:uid="{230EDDEF-FD2B-4676-8B9D-6F36EFE254DB}"/>
    <cellStyle name="Normal 4 2 10 3 4" xfId="10110" xr:uid="{5CE2C6DE-4FB9-40AF-BDD5-00079280D831}"/>
    <cellStyle name="Normal 4 2 10 3 4 2" xfId="29662" xr:uid="{BE231341-4AEB-45C8-9937-959C360F7E14}"/>
    <cellStyle name="Normal 4 2 10 3 4 3" xfId="20490" xr:uid="{2EDF5379-29E5-4A70-9555-DBC2FD6227BD}"/>
    <cellStyle name="Normal 4 2 10 3 5" xfId="24161" xr:uid="{69DA58A3-7640-4ED4-9DE0-B9D16ED957C6}"/>
    <cellStyle name="Normal 4 2 10 3 6" xfId="13523" xr:uid="{20C04F71-A62A-4A33-8F01-CCE69A4D9050}"/>
    <cellStyle name="Normal 4 2 10 4" xfId="3330" xr:uid="{00000000-0005-0000-0000-000047050000}"/>
    <cellStyle name="Normal 4 2 10 4 2" xfId="7848" xr:uid="{A981B09A-8E4D-453F-BFC2-E0A4EAB51394}"/>
    <cellStyle name="Normal 4 2 10 4 2 2" xfId="26479" xr:uid="{770C09C4-FADF-43AE-925A-2EA2D0271C24}"/>
    <cellStyle name="Normal 4 2 10 4 2 3" xfId="18169" xr:uid="{7B293C46-84B4-4F45-9415-72E100CF4B23}"/>
    <cellStyle name="Normal 4 2 10 4 3" xfId="10622" xr:uid="{9476A5DF-9C55-47E9-9CD6-1A836FF173E6}"/>
    <cellStyle name="Normal 4 2 10 4 3 2" xfId="21002" xr:uid="{30D5E8DB-3784-4328-86E8-C392BA08F425}"/>
    <cellStyle name="Normal 4 2 10 4 4" xfId="25579" xr:uid="{F0507245-EC94-45AC-ABB9-73B48C13328D}"/>
    <cellStyle name="Normal 4 2 10 4 5" xfId="15336" xr:uid="{EF0AE48B-A665-4B15-82FD-D1FEFD99FAC4}"/>
    <cellStyle name="Normal 4 2 10 5" xfId="4397" xr:uid="{86DCDFCD-8245-4F58-AF34-59114CBFC3D3}"/>
    <cellStyle name="Normal 4 2 10 5 2" xfId="9163" xr:uid="{4291EBFE-1C53-4468-BDA6-071EA791A0E8}"/>
    <cellStyle name="Normal 4 2 10 5 2 2" xfId="29234" xr:uid="{EC40F8B6-1399-47D7-B142-A193022CB512}"/>
    <cellStyle name="Normal 4 2 10 5 2 3" xfId="19487" xr:uid="{80B0001C-1E49-4695-9E47-3B3D5D193B27}"/>
    <cellStyle name="Normal 4 2 10 5 3" xfId="11940" xr:uid="{724CCB2D-B58B-49EA-8662-BA81C5C556E6}"/>
    <cellStyle name="Normal 4 2 10 5 3 2" xfId="22320" xr:uid="{20FFAD15-64D7-420B-B565-A8AF749EA9B4}"/>
    <cellStyle name="Normal 4 2 10 5 4" xfId="23218" xr:uid="{83681DF8-0BA5-4321-BB4C-D4F4B2593E07}"/>
    <cellStyle name="Normal 4 2 10 5 5" xfId="16654" xr:uid="{52C7FFCD-868E-45B5-BA5F-951563082F51}"/>
    <cellStyle name="Normal 4 2 10 6" xfId="5718" xr:uid="{C70F6EEC-FE81-473C-A3DD-B113B88DF80B}"/>
    <cellStyle name="Normal 4 2 10 6 2" xfId="27693" xr:uid="{CF38E142-59B8-44E6-B92A-2D30EF7BB61E}"/>
    <cellStyle name="Normal 4 2 10 6 3" xfId="27049" xr:uid="{D6936417-6F24-453A-B6F0-515AA2DCCC46}"/>
    <cellStyle name="Normal 4 2 10 6 4" xfId="14822" xr:uid="{8F8DFC0C-909B-446D-936C-B58526444B55}"/>
    <cellStyle name="Normal 4 2 10 7" xfId="7336" xr:uid="{54DF5E63-580D-475D-8B11-5D78FF120C47}"/>
    <cellStyle name="Normal 4 2 10 7 2" xfId="27593" xr:uid="{43AD9A45-0E05-4E6D-A057-1808AFCAA252}"/>
    <cellStyle name="Normal 4 2 10 7 3" xfId="17655" xr:uid="{5BEC8B90-C98E-4973-BB2D-B78295950524}"/>
    <cellStyle name="Normal 4 2 10 8" xfId="10108" xr:uid="{B0C360CA-78ED-4122-A955-3294A62F4FE5}"/>
    <cellStyle name="Normal 4 2 10 8 2" xfId="20488" xr:uid="{241C5623-A538-4462-8D6E-E09E62D9D742}"/>
    <cellStyle name="Normal 4 2 10 9" xfId="24699" xr:uid="{A2B94514-A804-41F7-9D91-52795553AB8B}"/>
    <cellStyle name="Normal 4 2 11" xfId="594" xr:uid="{00000000-0005-0000-0000-00007D050000}"/>
    <cellStyle name="Normal 4 2 11 10" xfId="12815" xr:uid="{F5DEFCBF-274C-4D1F-B4A9-3F03C4757CEA}"/>
    <cellStyle name="Normal 4 2 11 2" xfId="595" xr:uid="{00000000-0005-0000-0000-00007E050000}"/>
    <cellStyle name="Normal 4 2 11 2 2" xfId="1243" xr:uid="{00000000-0005-0000-0000-00007F050000}"/>
    <cellStyle name="Normal 4 2 11 2 2 2" xfId="23989" xr:uid="{B5EA8172-08AE-492E-8106-9F1A8299A7D0}"/>
    <cellStyle name="Normal 4 2 11 2 2 3" xfId="27339" xr:uid="{5BEE87EF-F23C-44CC-A2AF-6C82E4F8B76F}"/>
    <cellStyle name="Normal 4 2 11 2 2 4" xfId="16214" xr:uid="{E90DF7C0-C569-4452-94BB-78CE08622F7B}"/>
    <cellStyle name="Normal 4 2 11 2 3" xfId="8725" xr:uid="{9C062A32-D39A-4EBB-A072-CF06A787F9E5}"/>
    <cellStyle name="Normal 4 2 11 2 3 2" xfId="28224" xr:uid="{56CD60B0-0618-4ECA-8F46-3C2A8B6B075F}"/>
    <cellStyle name="Normal 4 2 11 2 3 3" xfId="29146" xr:uid="{3CC22380-B71D-40AD-8AF3-F1FA2EAC8F42}"/>
    <cellStyle name="Normal 4 2 11 2 3 4" xfId="19047" xr:uid="{A9F7CE5A-7F16-4AB3-B003-81B8F4A25141}"/>
    <cellStyle name="Normal 4 2 11 2 4" xfId="11500" xr:uid="{98B314D4-31B5-4823-BF70-8C852453BF48}"/>
    <cellStyle name="Normal 4 2 11 2 4 2" xfId="29729" xr:uid="{74901052-6A97-4530-9C40-7DCC9D6DF1B8}"/>
    <cellStyle name="Normal 4 2 11 2 4 3" xfId="21880" xr:uid="{FE917AE8-E625-463C-8EFE-7631354F0461}"/>
    <cellStyle name="Normal 4 2 11 2 5" xfId="23184" xr:uid="{29ED27FB-6499-4F36-8B99-DBB6065376AA}"/>
    <cellStyle name="Normal 4 2 11 2 6" xfId="14138" xr:uid="{CC91E501-91AE-4A4F-800F-483A62A4706B}"/>
    <cellStyle name="Normal 4 2 11 3" xfId="1242" xr:uid="{00000000-0005-0000-0000-000080050000}"/>
    <cellStyle name="Normal 4 2 11 3 2" xfId="6362" xr:uid="{410C30E5-5CF7-47FA-801B-9E50062D7518}"/>
    <cellStyle name="Normal 4 2 11 3 2 2" xfId="28348" xr:uid="{CFB71BB5-7C23-42A4-9431-03EE68166B76}"/>
    <cellStyle name="Normal 4 2 11 3 2 3" xfId="15746" xr:uid="{3B597773-D14E-4FCB-8BF5-79832C2ED3F9}"/>
    <cellStyle name="Normal 4 2 11 3 3" xfId="8258" xr:uid="{266EF337-E831-4644-8AED-707CEDEEF460}"/>
    <cellStyle name="Normal 4 2 11 3 3 2" xfId="18579" xr:uid="{604D3622-4A68-4DD2-B8E6-CD016453F149}"/>
    <cellStyle name="Normal 4 2 11 3 4" xfId="11032" xr:uid="{1412F93C-7F19-4650-8FC8-EE5D57B46DA8}"/>
    <cellStyle name="Normal 4 2 11 3 4 2" xfId="21412" xr:uid="{4B46DB4E-4205-42F8-A17C-F9C309AE4698}"/>
    <cellStyle name="Normal 4 2 11 3 5" xfId="22984" xr:uid="{7EE09CD3-89F7-4621-A832-F1B2879A1C21}"/>
    <cellStyle name="Normal 4 2 11 3 6" xfId="13522" xr:uid="{4266BAAC-128A-441C-9795-DC95D80BEB79}"/>
    <cellStyle name="Normal 4 2 11 4" xfId="3267" xr:uid="{00000000-0005-0000-0000-00004B050000}"/>
    <cellStyle name="Normal 4 2 11 4 2" xfId="7769" xr:uid="{0FA224F8-0135-480A-8017-5BF75CD89337}"/>
    <cellStyle name="Normal 4 2 11 4 2 2" xfId="27212" xr:uid="{65FF4E01-919D-4D3E-A0FA-AAF274D61F34}"/>
    <cellStyle name="Normal 4 2 11 4 2 3" xfId="18090" xr:uid="{0481A86F-E84E-48BE-ADE9-0C6A6573D313}"/>
    <cellStyle name="Normal 4 2 11 4 3" xfId="10543" xr:uid="{C1B13ADB-8339-45F0-9949-F99DA7A75730}"/>
    <cellStyle name="Normal 4 2 11 4 3 2" xfId="20923" xr:uid="{F5EE1264-9E80-4A41-AAA0-42A9B610100E}"/>
    <cellStyle name="Normal 4 2 11 4 4" xfId="23033" xr:uid="{1E7B22EF-748F-474D-9BC9-80F9CCB8F35B}"/>
    <cellStyle name="Normal 4 2 11 4 5" xfId="15257" xr:uid="{942DCF7E-62CC-4FA4-BED4-B4D7D7CB39ED}"/>
    <cellStyle name="Normal 4 2 11 5" xfId="4396" xr:uid="{05EC5787-E071-4566-8A1E-C93FAB324060}"/>
    <cellStyle name="Normal 4 2 11 5 2" xfId="9162" xr:uid="{D4F25E33-9192-408D-B514-0E3FE0A2BC69}"/>
    <cellStyle name="Normal 4 2 11 5 2 2" xfId="19486" xr:uid="{C9EBF0C6-EA83-4A65-944A-72ECFC6643BC}"/>
    <cellStyle name="Normal 4 2 11 5 3" xfId="11939" xr:uid="{9B283379-990F-4345-BE06-21084B790602}"/>
    <cellStyle name="Normal 4 2 11 5 3 2" xfId="22319" xr:uid="{50C2DD34-A425-4FB2-8B14-55983C8CC55E}"/>
    <cellStyle name="Normal 4 2 11 5 4" xfId="28729" xr:uid="{AF5026E5-3A69-43D3-8DB3-5C11FD2D6DCC}"/>
    <cellStyle name="Normal 4 2 11 5 5" xfId="16653" xr:uid="{1A8289C0-C1AC-48A9-B10F-BFB0C2D108D6}"/>
    <cellStyle name="Normal 4 2 11 6" xfId="5721" xr:uid="{620D973C-5B07-45F5-8761-390C10AC87EF}"/>
    <cellStyle name="Normal 4 2 11 6 2" xfId="14825" xr:uid="{655CACA6-877A-4231-9D4B-23C533150C91}"/>
    <cellStyle name="Normal 4 2 11 7" xfId="7339" xr:uid="{7EFF47CC-20A6-46F5-82F3-48F8D72AB6D6}"/>
    <cellStyle name="Normal 4 2 11 7 2" xfId="17658" xr:uid="{6610CA1F-B68D-4447-9768-97E5DE654810}"/>
    <cellStyle name="Normal 4 2 11 8" xfId="10111" xr:uid="{6A8745FE-213A-4229-B39B-3A7108B886E7}"/>
    <cellStyle name="Normal 4 2 11 8 2" xfId="20491" xr:uid="{B1EEE2C2-1D41-46DE-B163-6BB9C3772596}"/>
    <cellStyle name="Normal 4 2 11 9" xfId="25747" xr:uid="{901C80FE-F248-453C-AB83-6E9E406BAE40}"/>
    <cellStyle name="Normal 4 2 12" xfId="596" xr:uid="{00000000-0005-0000-0000-000081050000}"/>
    <cellStyle name="Normal 4 2 12 2" xfId="1244" xr:uid="{00000000-0005-0000-0000-000082050000}"/>
    <cellStyle name="Normal 4 2 12 2 2" xfId="6711" xr:uid="{40A6654F-23CD-42E5-A46D-31DE22B9AD8B}"/>
    <cellStyle name="Normal 4 2 12 2 2 2" xfId="28451" xr:uid="{0C21E7AA-22EA-4339-BDFA-A82BFE447B5B}"/>
    <cellStyle name="Normal 4 2 12 2 2 3" xfId="16215" xr:uid="{FD2ACA04-E5F7-4219-823B-C244EC513839}"/>
    <cellStyle name="Normal 4 2 12 2 3" xfId="8726" xr:uid="{6D741374-BF70-4B34-8D25-2E5FF5A96A21}"/>
    <cellStyle name="Normal 4 2 12 2 3 2" xfId="19048" xr:uid="{10D76371-8712-4EBD-B3BE-9DEB42CABB53}"/>
    <cellStyle name="Normal 4 2 12 2 4" xfId="11501" xr:uid="{0BC437C2-0112-4DC8-9635-AEF33D034974}"/>
    <cellStyle name="Normal 4 2 12 2 4 2" xfId="21881" xr:uid="{E53EAA77-D9D7-4A26-B0A9-69380C560253}"/>
    <cellStyle name="Normal 4 2 12 2 5" xfId="24500" xr:uid="{23D39925-2702-4A36-BE8D-4B4E85DF9E42}"/>
    <cellStyle name="Normal 4 2 12 2 6" xfId="14139" xr:uid="{0ECB5BC7-783D-4D25-9950-BA5FE412CE3B}"/>
    <cellStyle name="Normal 4 2 12 3" xfId="4542" xr:uid="{78EF3E9F-D0B0-4972-8548-8AA0B92603B9}"/>
    <cellStyle name="Normal 4 2 12 3 2" xfId="9258" xr:uid="{2E6E0DE6-DCAC-4ABB-A025-537A291C0F8A}"/>
    <cellStyle name="Normal 4 2 12 3 2 2" xfId="29252" xr:uid="{A9AC1EE0-A63F-478C-9592-0B4389F283E4}"/>
    <cellStyle name="Normal 4 2 12 3 2 3" xfId="19582" xr:uid="{90497CDF-E1E8-44FD-BEA2-8DDBF67CD9BB}"/>
    <cellStyle name="Normal 4 2 12 3 3" xfId="12035" xr:uid="{4C218564-8CAA-4560-B9E9-697576FFF340}"/>
    <cellStyle name="Normal 4 2 12 3 3 2" xfId="22415" xr:uid="{0769A810-AA79-444A-8834-62531833B26E}"/>
    <cellStyle name="Normal 4 2 12 3 4" xfId="24937" xr:uid="{DE9218BA-53EE-4A39-AB24-68CEA4C04FEA}"/>
    <cellStyle name="Normal 4 2 12 3 5" xfId="16749" xr:uid="{A4F355D2-2E61-4A8B-AC9A-0A7E9FA6C22A}"/>
    <cellStyle name="Normal 4 2 12 4" xfId="5722" xr:uid="{2EB77FF9-B6D9-47C3-A0C0-B6D431CBD1BD}"/>
    <cellStyle name="Normal 4 2 12 4 2" xfId="25209" xr:uid="{5A0E75D6-F264-43B5-B4DD-C0FA05F0864F}"/>
    <cellStyle name="Normal 4 2 12 4 3" xfId="26403" xr:uid="{F579FCD2-FF44-4B05-8896-295CA22F3631}"/>
    <cellStyle name="Normal 4 2 12 4 4" xfId="14826" xr:uid="{AAE2718F-C031-49DC-BD0B-A5C70B596BAF}"/>
    <cellStyle name="Normal 4 2 12 5" xfId="7340" xr:uid="{D201C373-5204-4845-A985-AA5762D68DA2}"/>
    <cellStyle name="Normal 4 2 12 5 2" xfId="26837" xr:uid="{39BF7DFF-47FB-4C9C-8A2B-DF41E96C4EB1}"/>
    <cellStyle name="Normal 4 2 12 5 3" xfId="17659" xr:uid="{876AC35F-8930-48C7-B451-3BC08D77AA17}"/>
    <cellStyle name="Normal 4 2 12 6" xfId="10112" xr:uid="{67C1A7E0-151B-44E5-A22C-48BBD01AD8CA}"/>
    <cellStyle name="Normal 4 2 12 6 2" xfId="20492" xr:uid="{6D746527-BDCB-4FF5-A482-31FDFA558B93}"/>
    <cellStyle name="Normal 4 2 12 7" xfId="24726" xr:uid="{42F9AC1D-5D87-4BEA-8E7C-2BA2868F2486}"/>
    <cellStyle name="Normal 4 2 12 8" xfId="12973" xr:uid="{080C325F-E80B-456B-A8D8-5E441F613532}"/>
    <cellStyle name="Normal 4 2 13" xfId="1239" xr:uid="{00000000-0005-0000-0000-000083050000}"/>
    <cellStyle name="Normal 4 2 13 2" xfId="5723" xr:uid="{82C1A204-F37A-402F-9CEF-FA80D9404B23}"/>
    <cellStyle name="Normal 4 2 13 2 2" xfId="25543" xr:uid="{90B82F6C-F50F-4CF6-A6A6-D8E775A2AD50}"/>
    <cellStyle name="Normal 4 2 13 2 3" xfId="28590" xr:uid="{868210FA-397E-41D6-AEF0-60CD41807F81}"/>
    <cellStyle name="Normal 4 2 13 2 4" xfId="14827" xr:uid="{D44BDCCD-E177-41BE-AD35-B6E02442E034}"/>
    <cellStyle name="Normal 4 2 13 3" xfId="7341" xr:uid="{C77432AF-4AFE-4804-AA73-15811B685F10}"/>
    <cellStyle name="Normal 4 2 13 3 2" xfId="23222" xr:uid="{EAE90C59-7DBE-47E6-AF9B-CFB75A073A32}"/>
    <cellStyle name="Normal 4 2 13 3 3" xfId="17660" xr:uid="{FD8351BF-6356-423D-96EC-05EEA846754D}"/>
    <cellStyle name="Normal 4 2 13 4" xfId="10113" xr:uid="{FF2D5E92-13C7-40CE-85C6-AF7D965AD896}"/>
    <cellStyle name="Normal 4 2 13 4 2" xfId="20493" xr:uid="{E4384A84-948A-4751-88D5-5023AD44A86B}"/>
    <cellStyle name="Normal 4 2 13 5" xfId="23508" xr:uid="{C42860A3-201C-4E59-9EC6-7471F02419EB}"/>
    <cellStyle name="Normal 4 2 13 6" xfId="13671" xr:uid="{73BCC903-8DA7-4D43-AF53-83E682F5D434}"/>
    <cellStyle name="Normal 4 2 14" xfId="3409" xr:uid="{00000000-0005-0000-0000-000051050000}"/>
    <cellStyle name="Normal 4 2 14 2" xfId="6111" xr:uid="{3DCC98B5-D7BD-4C95-8DAE-7C359F90DCFD}"/>
    <cellStyle name="Normal 4 2 14 2 2" xfId="28818" xr:uid="{820BA79B-AFDE-45A7-BAFF-1616EE22FA9A}"/>
    <cellStyle name="Normal 4 2 14 2 3" xfId="15417" xr:uid="{5D02039E-5369-4948-9045-161BC50A61CD}"/>
    <cellStyle name="Normal 4 2 14 3" xfId="7929" xr:uid="{1F5255A8-9B4C-49B8-A757-4BF9A90711DF}"/>
    <cellStyle name="Normal 4 2 14 3 2" xfId="18250" xr:uid="{E82F956F-34D9-40DA-8789-E92D6E4E698D}"/>
    <cellStyle name="Normal 4 2 14 4" xfId="10703" xr:uid="{6E61D05B-9777-42E4-8FB0-31A153D532B3}"/>
    <cellStyle name="Normal 4 2 14 4 2" xfId="21083" xr:uid="{36EF952B-0A29-4286-BC19-FB0618FDB539}"/>
    <cellStyle name="Normal 4 2 14 5" xfId="24054" xr:uid="{C81A583E-86AC-477C-A127-1CFAA47B3F11}"/>
    <cellStyle name="Normal 4 2 14 6" xfId="13132" xr:uid="{B418FD91-FF2A-433F-874F-A2649453ECBC}"/>
    <cellStyle name="Normal 4 2 15" xfId="3166" xr:uid="{00000000-0005-0000-0000-000046050000}"/>
    <cellStyle name="Normal 4 2 15 2" xfId="7660" xr:uid="{DECA2FCB-4909-4BBE-AE93-204AE11C0363}"/>
    <cellStyle name="Normal 4 2 15 2 2" xfId="27402" xr:uid="{5038084B-CB9E-4BC9-AB06-6B4F4DE85FF0}"/>
    <cellStyle name="Normal 4 2 15 2 3" xfId="17979" xr:uid="{9B70799F-2072-4798-B423-F07727ED94DC}"/>
    <cellStyle name="Normal 4 2 15 3" xfId="10432" xr:uid="{9689FDA8-372E-4E55-9F55-F93866B145B6}"/>
    <cellStyle name="Normal 4 2 15 3 2" xfId="20812" xr:uid="{C4D3BD2C-1740-40E3-84C3-3BC6832BC035}"/>
    <cellStyle name="Normal 4 2 15 4" xfId="23424" xr:uid="{E8AB0ECD-F5F0-4AF5-8FDA-C98B513028F2}"/>
    <cellStyle name="Normal 4 2 15 5" xfId="15146" xr:uid="{5D98DCD4-02B2-4952-AEE3-CCBBB62E8C42}"/>
    <cellStyle name="Normal 4 2 16" xfId="4213" xr:uid="{A76254B5-864D-479B-9005-95DB0C4984D7}"/>
    <cellStyle name="Normal 4 2 16 2" xfId="8992" xr:uid="{007F6442-DCB5-46E9-8CAF-40262FBC8C5E}"/>
    <cellStyle name="Normal 4 2 16 2 2" xfId="19316" xr:uid="{9A000317-FADB-4910-A95F-A6EFF6DD1207}"/>
    <cellStyle name="Normal 4 2 16 3" xfId="11769" xr:uid="{C88B205B-393E-482F-9A10-C434ADA41A33}"/>
    <cellStyle name="Normal 4 2 16 3 2" xfId="22149" xr:uid="{A94C84FF-AC00-42A3-86C5-854A9EA47990}"/>
    <cellStyle name="Normal 4 2 16 4" xfId="26048" xr:uid="{7B22077C-7604-4580-BD45-07461F871BDE}"/>
    <cellStyle name="Normal 4 2 16 5" xfId="16483" xr:uid="{B5D1A2E5-433C-436B-A329-549E36A44EE2}"/>
    <cellStyle name="Normal 4 2 17" xfId="5717" xr:uid="{41E0DE54-BC5B-42C6-93C4-026559D6B9B5}"/>
    <cellStyle name="Normal 4 2 17 2" xfId="14821" xr:uid="{479CB35C-D905-47E0-BA25-C6549C60C3B8}"/>
    <cellStyle name="Normal 4 2 18" xfId="7335" xr:uid="{899504A2-0AAC-4E2C-8602-B2EAD206EF5E}"/>
    <cellStyle name="Normal 4 2 18 2" xfId="17654" xr:uid="{A89BFCB1-5666-4C4F-AB55-BF2CBE10EB6A}"/>
    <cellStyle name="Normal 4 2 19" xfId="10107" xr:uid="{C5E1E44D-8F39-4E40-A2A6-CDF7444B5FD9}"/>
    <cellStyle name="Normal 4 2 19 2" xfId="20487" xr:uid="{67B29C6D-0435-4C9E-9AF2-DF08CC3A7A7F}"/>
    <cellStyle name="Normal 4 2 2" xfId="597" xr:uid="{00000000-0005-0000-0000-000084050000}"/>
    <cellStyle name="Normal 4 2 2 10" xfId="1245" xr:uid="{00000000-0005-0000-0000-000085050000}"/>
    <cellStyle name="Normal 4 2 2 10 2" xfId="3854" xr:uid="{00000000-0005-0000-0000-000054050000}"/>
    <cellStyle name="Normal 4 2 2 10 2 2" xfId="6712" xr:uid="{1A01AED2-A6A8-4D8F-A161-867D4BA86E2C}"/>
    <cellStyle name="Normal 4 2 2 10 2 2 2" xfId="26834" xr:uid="{A3382CA6-C825-43DB-A06E-184E278A0A4C}"/>
    <cellStyle name="Normal 4 2 2 10 2 2 3" xfId="16216" xr:uid="{F0C3C92D-7BA1-46CE-84BA-D8D641E8885C}"/>
    <cellStyle name="Normal 4 2 2 10 2 3" xfId="8727" xr:uid="{9273C66E-B31E-4909-A109-741912475406}"/>
    <cellStyle name="Normal 4 2 2 10 2 3 2" xfId="19049" xr:uid="{17879E29-F2D1-4098-9E70-520200C501A9}"/>
    <cellStyle name="Normal 4 2 2 10 2 4" xfId="11502" xr:uid="{2B73501A-81F9-4B6B-863B-FEAC2C906BDE}"/>
    <cellStyle name="Normal 4 2 2 10 2 4 2" xfId="21882" xr:uid="{498AC7E7-9DF2-49C8-B5CC-49F5159E1D2A}"/>
    <cellStyle name="Normal 4 2 2 10 2 5" xfId="24304" xr:uid="{569A2470-CFEF-4918-9A55-242BDC72CBCB}"/>
    <cellStyle name="Normal 4 2 2 10 2 6" xfId="14140" xr:uid="{332C647B-78A4-46DB-A42C-9183B15AAF1D}"/>
    <cellStyle name="Normal 4 2 2 10 3" xfId="4605" xr:uid="{932B32ED-3FFD-447A-996C-240C4E396B26}"/>
    <cellStyle name="Normal 4 2 2 10 3 2" xfId="9321" xr:uid="{D998E59C-223D-419F-8BF8-D23C914F4E26}"/>
    <cellStyle name="Normal 4 2 2 10 3 2 2" xfId="29290" xr:uid="{77AF64DF-BCA4-4ACD-B8F4-2766B269FE34}"/>
    <cellStyle name="Normal 4 2 2 10 3 2 3" xfId="19645" xr:uid="{DFF512B4-BD0B-4A1B-8456-03775B9930CC}"/>
    <cellStyle name="Normal 4 2 2 10 3 3" xfId="12098" xr:uid="{956B942F-0C3D-4B7D-BB87-3B8CEB4CA145}"/>
    <cellStyle name="Normal 4 2 2 10 3 3 2" xfId="22478" xr:uid="{40DD7070-2F29-4706-BACA-2E9995528426}"/>
    <cellStyle name="Normal 4 2 2 10 3 4" xfId="23915" xr:uid="{A6C5906B-40D8-4D5F-AF36-C02C005007D7}"/>
    <cellStyle name="Normal 4 2 2 10 3 5" xfId="16812" xr:uid="{547E03C1-D2D5-487F-A2E2-3EB4BF823E7B}"/>
    <cellStyle name="Normal 4 2 2 10 4" xfId="5725" xr:uid="{3E64FF5E-DA00-4570-B4E7-1A6A0FD7DCDC}"/>
    <cellStyle name="Normal 4 2 2 10 4 2" xfId="25862" xr:uid="{25703963-2C89-4D3C-AE83-07DDD3108B56}"/>
    <cellStyle name="Normal 4 2 2 10 4 3" xfId="26545" xr:uid="{F20F3B67-1F1D-45AF-B108-C1945DB381E8}"/>
    <cellStyle name="Normal 4 2 2 10 4 4" xfId="14829" xr:uid="{50C31E6D-77E8-4DED-A3D2-C98D16394D1B}"/>
    <cellStyle name="Normal 4 2 2 10 5" xfId="7343" xr:uid="{6D3A2FA5-B004-497D-8836-A4634F2B7B2F}"/>
    <cellStyle name="Normal 4 2 2 10 5 2" xfId="26555" xr:uid="{7131F201-4E34-49E4-BAB3-4FC48A4FD764}"/>
    <cellStyle name="Normal 4 2 2 10 5 3" xfId="17662" xr:uid="{D8D9C9A4-89CE-4371-9722-4A60FC559502}"/>
    <cellStyle name="Normal 4 2 2 10 6" xfId="10115" xr:uid="{C79B548C-02F6-41C1-AD1A-DCAC5B3CCC30}"/>
    <cellStyle name="Normal 4 2 2 10 6 2" xfId="20495" xr:uid="{A34249CC-EADC-40C7-80DC-95DD34A51795}"/>
    <cellStyle name="Normal 4 2 2 10 7" xfId="23319" xr:uid="{13EB7583-13D8-4A41-8C0A-8E902C7F335E}"/>
    <cellStyle name="Normal 4 2 2 10 8" xfId="13055" xr:uid="{361DCBAB-E2E1-4BA8-8B48-0BC341BA7D60}"/>
    <cellStyle name="Normal 4 2 2 11" xfId="1714" xr:uid="{00000000-0005-0000-0000-000086050000}"/>
    <cellStyle name="Normal 4 2 2 11 2" xfId="5726" xr:uid="{234864DA-06A3-40C6-856F-BD70DB2F2BDD}"/>
    <cellStyle name="Normal 4 2 2 11 2 2" xfId="23250" xr:uid="{E45C9146-1309-4E67-8EFB-483D7FD63DB9}"/>
    <cellStyle name="Normal 4 2 2 11 2 3" xfId="28373" xr:uid="{75B3A78C-A6F2-45CE-96D7-E9508AC5657D}"/>
    <cellStyle name="Normal 4 2 2 11 2 4" xfId="14830" xr:uid="{9EC5A5D1-2620-4B68-BF33-1B45A36E2463}"/>
    <cellStyle name="Normal 4 2 2 11 3" xfId="7344" xr:uid="{300D1C07-B2DE-4E5E-8A38-B9A00270BC06}"/>
    <cellStyle name="Normal 4 2 2 11 3 2" xfId="27292" xr:uid="{2ACABB42-B38E-447A-907C-D2C788364074}"/>
    <cellStyle name="Normal 4 2 2 11 3 3" xfId="17663" xr:uid="{262D0C3F-6526-4C44-BA30-99F3BE2C4F65}"/>
    <cellStyle name="Normal 4 2 2 11 4" xfId="10116" xr:uid="{4611A40D-12D7-4A48-B526-EAD1B53655CC}"/>
    <cellStyle name="Normal 4 2 2 11 4 2" xfId="20496" xr:uid="{473F53DE-BDAC-494E-9954-99B0FB5B1292}"/>
    <cellStyle name="Normal 4 2 2 11 5" xfId="24012" xr:uid="{F66C4083-BF30-4F9F-B217-F194F4B247EE}"/>
    <cellStyle name="Normal 4 2 2 11 6" xfId="13753" xr:uid="{E3D6B214-404C-4E8B-95DD-C2C200C73497}"/>
    <cellStyle name="Normal 4 2 2 12" xfId="3417" xr:uid="{00000000-0005-0000-0000-000056050000}"/>
    <cellStyle name="Normal 4 2 2 12 2" xfId="6117" xr:uid="{457EAED7-F354-426C-82FD-B2B42CDE4EC0}"/>
    <cellStyle name="Normal 4 2 2 12 2 2" xfId="26270" xr:uid="{D44DFCED-F3BA-492F-A493-479D542B87E2}"/>
    <cellStyle name="Normal 4 2 2 12 2 3" xfId="15425" xr:uid="{3B8EE0F7-B3F1-4B44-822D-F71B33E0C80F}"/>
    <cellStyle name="Normal 4 2 2 12 3" xfId="7937" xr:uid="{AE452C0E-EBAE-4A76-8C7D-20A8EF938FB4}"/>
    <cellStyle name="Normal 4 2 2 12 3 2" xfId="18258" xr:uid="{84C6E82A-6328-429D-83F2-AA703C6E1765}"/>
    <cellStyle name="Normal 4 2 2 12 4" xfId="10711" xr:uid="{A10A3116-F554-4D77-9E04-C8DE0F66E16C}"/>
    <cellStyle name="Normal 4 2 2 12 4 2" xfId="21091" xr:uid="{557162D7-8EC0-4C26-9D4F-B3AC927D2078}"/>
    <cellStyle name="Normal 4 2 2 12 5" xfId="23331" xr:uid="{17588155-7142-42E3-BDCD-8A2DEFBB8432}"/>
    <cellStyle name="Normal 4 2 2 12 6" xfId="13140" xr:uid="{C983DBB4-31A2-4F9E-95D3-8FC225A77E8D}"/>
    <cellStyle name="Normal 4 2 2 13" xfId="3177" xr:uid="{00000000-0005-0000-0000-000052050000}"/>
    <cellStyle name="Normal 4 2 2 13 2" xfId="7670" xr:uid="{DE3F635F-1BBB-4977-B793-1465230AB4C0}"/>
    <cellStyle name="Normal 4 2 2 13 2 2" xfId="26137" xr:uid="{20572904-B459-4F9E-917A-F348AC2745CB}"/>
    <cellStyle name="Normal 4 2 2 13 2 3" xfId="17990" xr:uid="{B94782DA-918A-4B44-BD4D-B249E520ECD1}"/>
    <cellStyle name="Normal 4 2 2 13 3" xfId="10443" xr:uid="{F649EE75-2249-4566-8F01-AEC33CF17749}"/>
    <cellStyle name="Normal 4 2 2 13 3 2" xfId="20823" xr:uid="{DCFF7E6F-D266-4E2A-B6F1-353BE0FB126D}"/>
    <cellStyle name="Normal 4 2 2 13 4" xfId="25273" xr:uid="{C1B68D05-9A73-4473-9C86-7BF7CB0F3E37}"/>
    <cellStyle name="Normal 4 2 2 13 5" xfId="15157" xr:uid="{A83C2BE4-61F1-46C0-98FA-2B70B6F7742D}"/>
    <cellStyle name="Normal 4 2 2 14" xfId="4398" xr:uid="{FD69C7D6-C056-4523-9FC2-1DF1C7F1E46F}"/>
    <cellStyle name="Normal 4 2 2 14 2" xfId="9164" xr:uid="{250F09CA-81CE-418E-9F53-9C0CD9937B21}"/>
    <cellStyle name="Normal 4 2 2 14 2 2" xfId="19488" xr:uid="{9BB22963-8145-4D03-A3CE-024CB6552A73}"/>
    <cellStyle name="Normal 4 2 2 14 3" xfId="11941" xr:uid="{6865BBC4-CC77-4DD9-8D3E-26D2D1202C64}"/>
    <cellStyle name="Normal 4 2 2 14 3 2" xfId="22321" xr:uid="{EC9D15B1-6908-4CE3-92F6-DA54C8A4D90F}"/>
    <cellStyle name="Normal 4 2 2 14 4" xfId="28506" xr:uid="{E674E757-9FB6-4975-B9D2-635E55EEF40D}"/>
    <cellStyle name="Normal 4 2 2 14 5" xfId="16655" xr:uid="{E48A3826-B504-4897-AF52-EFE7586C4B58}"/>
    <cellStyle name="Normal 4 2 2 15" xfId="5724" xr:uid="{270BDF90-E49D-4F56-8597-9AA1772C5964}"/>
    <cellStyle name="Normal 4 2 2 15 2" xfId="14828" xr:uid="{83666FA2-1F3B-4912-86FB-D17FA0F28DD9}"/>
    <cellStyle name="Normal 4 2 2 16" xfId="7342" xr:uid="{C371A557-C441-480D-9104-098EDCA6B374}"/>
    <cellStyle name="Normal 4 2 2 16 2" xfId="17661" xr:uid="{5FABB4E7-AD8F-414F-9D33-919AD3F9DDFE}"/>
    <cellStyle name="Normal 4 2 2 17" xfId="10114" xr:uid="{994BA774-4EB0-4399-8C5C-F9B3EB507AAC}"/>
    <cellStyle name="Normal 4 2 2 17 2" xfId="20494" xr:uid="{225732E5-F070-4321-8A66-3231E462C054}"/>
    <cellStyle name="Normal 4 2 2 18" xfId="23955" xr:uid="{ADAFE1B5-11EC-45BB-A35F-F83B63F84C09}"/>
    <cellStyle name="Normal 4 2 2 19" xfId="12715" xr:uid="{B1EDFA97-FB08-4367-BF7C-DB96F9A5DC2F}"/>
    <cellStyle name="Normal 4 2 2 2" xfId="598" xr:uid="{00000000-0005-0000-0000-000087050000}"/>
    <cellStyle name="Normal 4 2 2 2 10" xfId="5727" xr:uid="{72B671BE-9489-48A4-81FA-2BCFFEBCF3D0}"/>
    <cellStyle name="Normal 4 2 2 2 10 2" xfId="14831" xr:uid="{927D5EC5-874A-4A40-B0D3-65C6CC248E12}"/>
    <cellStyle name="Normal 4 2 2 2 11" xfId="7345" xr:uid="{C9D73574-C8C1-4233-AEF0-DF5F7A59D10C}"/>
    <cellStyle name="Normal 4 2 2 2 11 2" xfId="17664" xr:uid="{0DFD0DA3-8A50-4A54-8D07-E4FAD398BD4A}"/>
    <cellStyle name="Normal 4 2 2 2 12" xfId="10117" xr:uid="{51115412-FF4E-491D-8E07-96F58FBD8FBC}"/>
    <cellStyle name="Normal 4 2 2 2 12 2" xfId="20497" xr:uid="{7F85CDBA-31A0-4E49-98BC-C26BC9F9F75E}"/>
    <cellStyle name="Normal 4 2 2 2 13" xfId="25064" xr:uid="{7F736AAE-5775-44D2-84A0-66B94935407A}"/>
    <cellStyle name="Normal 4 2 2 2 14" xfId="12738" xr:uid="{A4261E67-E8ED-417F-91C9-01A4CE7CCB6E}"/>
    <cellStyle name="Normal 4 2 2 2 2" xfId="599" xr:uid="{00000000-0005-0000-0000-000088050000}"/>
    <cellStyle name="Normal 4 2 2 2 2 10" xfId="7346" xr:uid="{2ADDACBE-AF8D-4664-849C-26FC46609560}"/>
    <cellStyle name="Normal 4 2 2 2 2 10 2" xfId="17665" xr:uid="{3384F237-02DF-4BDF-BCF0-72FFE837E569}"/>
    <cellStyle name="Normal 4 2 2 2 2 11" xfId="10118" xr:uid="{CA5ABF97-5F0D-4076-9621-EFB63CD4A018}"/>
    <cellStyle name="Normal 4 2 2 2 2 11 2" xfId="20498" xr:uid="{30501C75-846D-4ED6-8BF6-B7AEC8A90F81}"/>
    <cellStyle name="Normal 4 2 2 2 2 12" xfId="24746" xr:uid="{4FE2404C-6BCE-4910-993B-A6978938D2DD}"/>
    <cellStyle name="Normal 4 2 2 2 2 13" xfId="12798" xr:uid="{48AF7C69-D190-427A-B573-A4629025A407}"/>
    <cellStyle name="Normal 4 2 2 2 2 2" xfId="1247" xr:uid="{00000000-0005-0000-0000-000089050000}"/>
    <cellStyle name="Normal 4 2 2 2 2 2 10" xfId="13363" xr:uid="{48265AB8-C6C1-451D-B66B-2E0E04C82962}"/>
    <cellStyle name="Normal 4 2 2 2 2 2 2" xfId="1522" xr:uid="{00000000-0005-0000-0000-00008A050000}"/>
    <cellStyle name="Normal 4 2 2 2 2 2 2 2" xfId="2089" xr:uid="{00000000-0005-0000-0000-00008B050000}"/>
    <cellStyle name="Normal 4 2 2 2 2 2 2 2 2" xfId="6715" xr:uid="{D11BA978-EE68-41BE-8AE9-7C9831C7C6B2}"/>
    <cellStyle name="Normal 4 2 2 2 2 2 2 2 2 2" xfId="28137" xr:uid="{737DA9D6-E26A-49F2-89A2-3D4CAE08B9D4}"/>
    <cellStyle name="Normal 4 2 2 2 2 2 2 2 2 3" xfId="16219" xr:uid="{52116F75-87CA-4FEE-8574-ACBE2DBBD76C}"/>
    <cellStyle name="Normal 4 2 2 2 2 2 2 2 3" xfId="8730" xr:uid="{462801EC-5C3F-4132-B032-122986779193}"/>
    <cellStyle name="Normal 4 2 2 2 2 2 2 2 3 2" xfId="19052" xr:uid="{A71CD627-56B3-4350-9215-76586C61FE8A}"/>
    <cellStyle name="Normal 4 2 2 2 2 2 2 2 4" xfId="11505" xr:uid="{35FC9A0D-C24A-42D4-8A73-D789A9213989}"/>
    <cellStyle name="Normal 4 2 2 2 2 2 2 2 4 2" xfId="21885" xr:uid="{18D625F4-BFA3-49F5-8F4B-AC1692176DC8}"/>
    <cellStyle name="Normal 4 2 2 2 2 2 2 2 5" xfId="25713" xr:uid="{420014FF-C34F-4AD6-A88D-25FFFD00A1F2}"/>
    <cellStyle name="Normal 4 2 2 2 2 2 2 2 6" xfId="14143" xr:uid="{9F7347B8-3905-4DD3-A690-4F714456AA09}"/>
    <cellStyle name="Normal 4 2 2 2 2 2 2 3" xfId="4748" xr:uid="{30037CB5-3283-4DFC-BEEB-EB80C32F53B3}"/>
    <cellStyle name="Normal 4 2 2 2 2 2 2 3 2" xfId="9456" xr:uid="{5DBDDAE9-729B-4593-A3AE-80D16FD6971C}"/>
    <cellStyle name="Normal 4 2 2 2 2 2 2 3 2 2" xfId="29387" xr:uid="{47173B9F-4F7E-40D5-B0FF-BF503F1B3CD0}"/>
    <cellStyle name="Normal 4 2 2 2 2 2 2 3 2 3" xfId="19789" xr:uid="{22A6E645-2109-45A5-9DE4-C6F71A5338AA}"/>
    <cellStyle name="Normal 4 2 2 2 2 2 2 3 3" xfId="12242" xr:uid="{33AA8025-4A84-4ED1-827F-7CBD178E5F28}"/>
    <cellStyle name="Normal 4 2 2 2 2 2 2 3 3 2" xfId="22622" xr:uid="{6CA02C45-E4E6-4519-8685-2831F4F5D9CD}"/>
    <cellStyle name="Normal 4 2 2 2 2 2 2 3 4" xfId="24265" xr:uid="{9B024984-3FD2-4D1A-9477-3AD570CDB03E}"/>
    <cellStyle name="Normal 4 2 2 2 2 2 2 3 5" xfId="16956" xr:uid="{11AF7B6D-439F-4331-878E-947DE7487741}"/>
    <cellStyle name="Normal 4 2 2 2 2 2 2 4" xfId="6366" xr:uid="{E9720F40-B590-4B38-B390-AAC1FC6B0795}"/>
    <cellStyle name="Normal 4 2 2 2 2 2 2 4 2" xfId="28410" xr:uid="{F37334F0-448A-4C50-BEA4-1339952B9F3B}"/>
    <cellStyle name="Normal 4 2 2 2 2 2 2 4 3" xfId="15750" xr:uid="{FA6B4591-ABA6-4A12-AA83-B0A6D501E56B}"/>
    <cellStyle name="Normal 4 2 2 2 2 2 2 5" xfId="8262" xr:uid="{E2FE2CF4-015A-48D4-B0F6-51F2C50D04BA}"/>
    <cellStyle name="Normal 4 2 2 2 2 2 2 5 2" xfId="18583" xr:uid="{CB27BF50-9100-448A-8BB0-1359DF53F863}"/>
    <cellStyle name="Normal 4 2 2 2 2 2 2 6" xfId="11036" xr:uid="{A3634EA9-914B-46DC-844A-51D009B339A3}"/>
    <cellStyle name="Normal 4 2 2 2 2 2 2 6 2" xfId="21416" xr:uid="{F2E2957F-C0ED-47E1-A686-918693C0E6C1}"/>
    <cellStyle name="Normal 4 2 2 2 2 2 2 7" xfId="24709" xr:uid="{27C422F8-CC89-42E7-B22E-008FC7056C45}"/>
    <cellStyle name="Normal 4 2 2 2 2 2 2 8" xfId="13527" xr:uid="{816D490C-1D57-4BEE-A5DC-777293C1B9C6}"/>
    <cellStyle name="Normal 4 2 2 2 2 2 3" xfId="2090" xr:uid="{00000000-0005-0000-0000-00008C050000}"/>
    <cellStyle name="Normal 4 2 2 2 2 2 3 2" xfId="4929" xr:uid="{C6290C97-86BB-4853-A392-A08DE8297F23}"/>
    <cellStyle name="Normal 4 2 2 2 2 2 3 2 2" xfId="9603" xr:uid="{F14E8C83-2792-49A3-BE4F-45C82D31EE15}"/>
    <cellStyle name="Normal 4 2 2 2 2 2 3 2 2 2" xfId="19970" xr:uid="{C299D8BC-DD5D-4E28-9474-4F4075DABABD}"/>
    <cellStyle name="Normal 4 2 2 2 2 2 3 2 3" xfId="12423" xr:uid="{9F40CEC8-11AB-4FC4-A364-27F13FF28F68}"/>
    <cellStyle name="Normal 4 2 2 2 2 2 3 2 3 2" xfId="22803" xr:uid="{C4E5B597-4CE2-452E-8687-A3B7AD3A4FF3}"/>
    <cellStyle name="Normal 4 2 2 2 2 2 3 2 4" xfId="27012" xr:uid="{BDBFF570-71D4-481D-A96F-482D814A3E61}"/>
    <cellStyle name="Normal 4 2 2 2 2 2 3 2 5" xfId="17137" xr:uid="{B91AB42A-A905-4CED-A7D0-AF73FEA9A4D0}"/>
    <cellStyle name="Normal 4 2 2 2 2 2 3 3" xfId="6716" xr:uid="{83F56B46-51C3-43C6-842D-7DAA1EDBA8AB}"/>
    <cellStyle name="Normal 4 2 2 2 2 2 3 3 2" xfId="16220" xr:uid="{57BE1A6A-33A4-4B4A-9698-5A183D8D5E96}"/>
    <cellStyle name="Normal 4 2 2 2 2 2 3 4" xfId="8731" xr:uid="{2CCFA6FB-A2AB-4234-9073-B909996FA1AC}"/>
    <cellStyle name="Normal 4 2 2 2 2 2 3 4 2" xfId="19053" xr:uid="{E55B8822-73F3-4197-ABE7-EEDC9B685056}"/>
    <cellStyle name="Normal 4 2 2 2 2 2 3 5" xfId="11506" xr:uid="{F4809105-9C3B-4125-8F7A-8689E69742A1}"/>
    <cellStyle name="Normal 4 2 2 2 2 2 3 5 2" xfId="21886" xr:uid="{0ED058D2-CD63-4309-8760-6D20F2213890}"/>
    <cellStyle name="Normal 4 2 2 2 2 2 3 6" xfId="24285" xr:uid="{33098B1F-3B18-423A-A50E-F585E8009FCD}"/>
    <cellStyle name="Normal 4 2 2 2 2 2 3 7" xfId="14144" xr:uid="{1D6D638C-1EE2-4628-AF99-B63113710319}"/>
    <cellStyle name="Normal 4 2 2 2 2 2 4" xfId="2088" xr:uid="{00000000-0005-0000-0000-00008D050000}"/>
    <cellStyle name="Normal 4 2 2 2 2 2 4 2" xfId="6714" xr:uid="{3CE9185A-F6E3-4A2C-80A7-9A51C0A4E31D}"/>
    <cellStyle name="Normal 4 2 2 2 2 2 4 2 2" xfId="26885" xr:uid="{51793B34-5364-4890-8337-E3C0B3F2C271}"/>
    <cellStyle name="Normal 4 2 2 2 2 2 4 2 3" xfId="16218" xr:uid="{EE531042-ADA1-46E8-8F06-D7709E7EA309}"/>
    <cellStyle name="Normal 4 2 2 2 2 2 4 3" xfId="8729" xr:uid="{5AEEE45D-C811-4FA2-A64C-28383A9FF3CC}"/>
    <cellStyle name="Normal 4 2 2 2 2 2 4 3 2" xfId="19051" xr:uid="{5C2A124B-158E-4E93-8B78-65D79BD1D412}"/>
    <cellStyle name="Normal 4 2 2 2 2 2 4 4" xfId="11504" xr:uid="{16A621BA-E656-42E7-8D3E-C319B7F9877E}"/>
    <cellStyle name="Normal 4 2 2 2 2 2 4 4 2" xfId="21884" xr:uid="{866B9F69-C433-43D3-B631-371EFE4161E4}"/>
    <cellStyle name="Normal 4 2 2 2 2 2 4 5" xfId="25031" xr:uid="{7FE5916A-A712-46B3-9444-77D0DBD54FC5}"/>
    <cellStyle name="Normal 4 2 2 2 2 2 4 6" xfId="14142" xr:uid="{35D38767-B29B-4972-AEEB-B3854E24B35E}"/>
    <cellStyle name="Normal 4 2 2 2 2 2 5" xfId="4673" xr:uid="{01550BFB-E513-412D-97EC-8A877DC83E08}"/>
    <cellStyle name="Normal 4 2 2 2 2 2 5 2" xfId="9389" xr:uid="{FE2FCE38-8FEE-4643-B78F-22C2F105BDE3}"/>
    <cellStyle name="Normal 4 2 2 2 2 2 5 2 2" xfId="29340" xr:uid="{F65834B1-E48C-49D7-81B4-DB57C65366DA}"/>
    <cellStyle name="Normal 4 2 2 2 2 2 5 2 3" xfId="19714" xr:uid="{EE155AB4-2444-4879-A182-AD65D9E096DC}"/>
    <cellStyle name="Normal 4 2 2 2 2 2 5 3" xfId="12167" xr:uid="{DEE4C90A-9FD8-4A5F-85E7-6931F21C2A3F}"/>
    <cellStyle name="Normal 4 2 2 2 2 2 5 3 2" xfId="22547" xr:uid="{EC7AB662-9663-40E9-8F6B-FCE348CFCFE9}"/>
    <cellStyle name="Normal 4 2 2 2 2 2 5 4" xfId="25735" xr:uid="{11865A3F-ADB0-40C9-9219-320FD2CE7ECE}"/>
    <cellStyle name="Normal 4 2 2 2 2 2 5 5" xfId="16881" xr:uid="{C4C904AB-7911-4981-A289-E808088AB923}"/>
    <cellStyle name="Normal 4 2 2 2 2 2 6" xfId="5729" xr:uid="{8A4D47AC-87BF-4EC8-AA99-EFBDD63A0CF4}"/>
    <cellStyle name="Normal 4 2 2 2 2 2 6 2" xfId="26358" xr:uid="{9F41D211-1002-4A3A-AB0D-063D5DC08BBF}"/>
    <cellStyle name="Normal 4 2 2 2 2 2 6 3" xfId="14833" xr:uid="{85A0CF54-53B1-4D1E-A6CD-A3E24BD4B56A}"/>
    <cellStyle name="Normal 4 2 2 2 2 2 7" xfId="7347" xr:uid="{FF8BA371-342F-42D6-8036-264283AEBDF0}"/>
    <cellStyle name="Normal 4 2 2 2 2 2 7 2" xfId="17666" xr:uid="{742F6960-5150-48DD-AC24-93E164322818}"/>
    <cellStyle name="Normal 4 2 2 2 2 2 8" xfId="10119" xr:uid="{F2B860B3-6121-433E-A367-9FCB304577A7}"/>
    <cellStyle name="Normal 4 2 2 2 2 2 8 2" xfId="20499" xr:uid="{7FB3D66D-A86E-42ED-8EF7-8D8F3F4F2E67}"/>
    <cellStyle name="Normal 4 2 2 2 2 2 9" xfId="23115" xr:uid="{BAA067A0-DFB5-45EB-A8E6-5B5F243F4F2C}"/>
    <cellStyle name="Normal 4 2 2 2 2 3" xfId="1521" xr:uid="{00000000-0005-0000-0000-00008E050000}"/>
    <cellStyle name="Normal 4 2 2 2 2 3 2" xfId="2091" xr:uid="{00000000-0005-0000-0000-00008F050000}"/>
    <cellStyle name="Normal 4 2 2 2 2 3 2 2" xfId="6717" xr:uid="{54FE7965-354E-401D-9411-4AD2453944FE}"/>
    <cellStyle name="Normal 4 2 2 2 2 3 2 2 2" xfId="28545" xr:uid="{2FE5F59B-BBF0-452F-8ACE-70D894F60ACF}"/>
    <cellStyle name="Normal 4 2 2 2 2 3 2 2 3" xfId="16221" xr:uid="{BB03FE5C-C97E-4793-A2DF-3ABF3F523AE5}"/>
    <cellStyle name="Normal 4 2 2 2 2 3 2 3" xfId="8732" xr:uid="{3B35A6C3-A8C4-47BC-8143-287B3FC4E9C2}"/>
    <cellStyle name="Normal 4 2 2 2 2 3 2 3 2" xfId="19054" xr:uid="{F1E43558-B52D-4085-A66F-CD4660E68B11}"/>
    <cellStyle name="Normal 4 2 2 2 2 3 2 4" xfId="11507" xr:uid="{59A82291-CB18-410C-A460-9DCEE9344ED3}"/>
    <cellStyle name="Normal 4 2 2 2 2 3 2 4 2" xfId="21887" xr:uid="{0A6C13EC-02D2-419B-8282-2A3AF1EF25BF}"/>
    <cellStyle name="Normal 4 2 2 2 2 3 2 5" xfId="24115" xr:uid="{1725C9BD-DF11-4E1E-AEB5-C19EDEEC197F}"/>
    <cellStyle name="Normal 4 2 2 2 2 3 2 6" xfId="14145" xr:uid="{0A49E7CF-06C3-4CFA-A8D6-55838FD2B5FD}"/>
    <cellStyle name="Normal 4 2 2 2 2 3 3" xfId="4747" xr:uid="{CAE19724-E9C9-4A98-9336-1394ECB27844}"/>
    <cellStyle name="Normal 4 2 2 2 2 3 3 2" xfId="9455" xr:uid="{2B249304-120D-4917-A214-CB7ECF68389A}"/>
    <cellStyle name="Normal 4 2 2 2 2 3 3 2 2" xfId="29386" xr:uid="{2ED9EDB6-49DE-449A-9934-971BFD4D00AC}"/>
    <cellStyle name="Normal 4 2 2 2 2 3 3 2 3" xfId="19788" xr:uid="{0A787096-CFF4-4911-BCE5-BAC3A0321A69}"/>
    <cellStyle name="Normal 4 2 2 2 2 3 3 3" xfId="12241" xr:uid="{F8B070C1-1389-43C1-93E9-8B22BFAD4232}"/>
    <cellStyle name="Normal 4 2 2 2 2 3 3 3 2" xfId="22621" xr:uid="{63B3E763-CAF8-4975-A345-FA89275E281B}"/>
    <cellStyle name="Normal 4 2 2 2 2 3 3 4" xfId="24201" xr:uid="{772D13D5-287F-44F6-B86B-A48C5843B01D}"/>
    <cellStyle name="Normal 4 2 2 2 2 3 3 5" xfId="16955" xr:uid="{1B6ABF53-51C6-4D21-A4B1-FC73F5BC6993}"/>
    <cellStyle name="Normal 4 2 2 2 2 3 4" xfId="6365" xr:uid="{E1DF72AE-F4B5-4239-8D18-A5BB9914E946}"/>
    <cellStyle name="Normal 4 2 2 2 2 3 4 2" xfId="28795" xr:uid="{FA0AF33A-6A4F-47A7-B8B8-07D107BD7835}"/>
    <cellStyle name="Normal 4 2 2 2 2 3 4 3" xfId="15749" xr:uid="{EFF83C73-082D-4FE2-B2BA-FFF9E5ADD28A}"/>
    <cellStyle name="Normal 4 2 2 2 2 3 5" xfId="8261" xr:uid="{8643F400-028F-48FE-BD2F-EEE1499E666B}"/>
    <cellStyle name="Normal 4 2 2 2 2 3 5 2" xfId="18582" xr:uid="{EC3AACD3-FFA3-403B-8685-0B1D2C8FB684}"/>
    <cellStyle name="Normal 4 2 2 2 2 3 6" xfId="11035" xr:uid="{42819C9D-2E82-4D6B-8A1A-9502D3D8FFA5}"/>
    <cellStyle name="Normal 4 2 2 2 2 3 6 2" xfId="21415" xr:uid="{13FCBDF6-1A14-4FB1-A03D-C9044C2E00A0}"/>
    <cellStyle name="Normal 4 2 2 2 2 3 7" xfId="24158" xr:uid="{11B13338-BA27-45C0-B8E3-95728FADF358}"/>
    <cellStyle name="Normal 4 2 2 2 2 3 8" xfId="13526" xr:uid="{3CE55980-BE71-4C9E-8671-327BDCF2F5B4}"/>
    <cellStyle name="Normal 4 2 2 2 2 4" xfId="2092" xr:uid="{00000000-0005-0000-0000-000090050000}"/>
    <cellStyle name="Normal 4 2 2 2 2 4 2" xfId="4930" xr:uid="{24C3AA28-EB1B-4884-A445-17636A5F382C}"/>
    <cellStyle name="Normal 4 2 2 2 2 4 2 2" xfId="9604" xr:uid="{8E870C6F-9CAA-40A6-8F3E-B8913FFBD213}"/>
    <cellStyle name="Normal 4 2 2 2 2 4 2 2 2" xfId="19971" xr:uid="{F60D9FF3-5324-453D-8461-85912606EB20}"/>
    <cellStyle name="Normal 4 2 2 2 2 4 2 3" xfId="12424" xr:uid="{787C8893-3FD2-422C-9184-1C7BEA26E421}"/>
    <cellStyle name="Normal 4 2 2 2 2 4 2 3 2" xfId="22804" xr:uid="{AB23EC05-2B92-47E3-8D3F-EF5C5524E163}"/>
    <cellStyle name="Normal 4 2 2 2 2 4 2 4" xfId="28193" xr:uid="{9B6713B3-D2AD-4D5B-A37E-4B67035DE044}"/>
    <cellStyle name="Normal 4 2 2 2 2 4 2 5" xfId="17138" xr:uid="{C4955639-E665-446A-AB11-3C9D40A6B13A}"/>
    <cellStyle name="Normal 4 2 2 2 2 4 3" xfId="6718" xr:uid="{FFDE0F16-454E-46EF-AB5B-9E90DC547DA3}"/>
    <cellStyle name="Normal 4 2 2 2 2 4 3 2" xfId="16222" xr:uid="{D13AF7D6-1EAE-4E3D-B938-4E143A3DDD1A}"/>
    <cellStyle name="Normal 4 2 2 2 2 4 4" xfId="8733" xr:uid="{F033469C-6993-49FB-98E7-7A82E513909F}"/>
    <cellStyle name="Normal 4 2 2 2 2 4 4 2" xfId="19055" xr:uid="{49BC5130-B470-4775-8A9E-C44FA88DAA76}"/>
    <cellStyle name="Normal 4 2 2 2 2 4 5" xfId="11508" xr:uid="{485E9DC7-0A48-43D0-8D9F-257C2D5FA1FC}"/>
    <cellStyle name="Normal 4 2 2 2 2 4 5 2" xfId="21888" xr:uid="{DE101BD7-2364-4D67-81B8-8B41CB535658}"/>
    <cellStyle name="Normal 4 2 2 2 2 4 6" xfId="23841" xr:uid="{7B4ABF12-3590-45BC-9FEB-428A952FC6E6}"/>
    <cellStyle name="Normal 4 2 2 2 2 4 7" xfId="14146" xr:uid="{314CE3EB-BC2F-4268-A4BD-614D969FA4EF}"/>
    <cellStyle name="Normal 4 2 2 2 2 5" xfId="2087" xr:uid="{00000000-0005-0000-0000-000091050000}"/>
    <cellStyle name="Normal 4 2 2 2 2 5 2" xfId="6713" xr:uid="{F536974D-4E6E-472F-ABE1-A355EFA19FD8}"/>
    <cellStyle name="Normal 4 2 2 2 2 5 2 2" xfId="28251" xr:uid="{7DE9541B-9C30-4612-8670-08DF9DC89690}"/>
    <cellStyle name="Normal 4 2 2 2 2 5 2 3" xfId="16217" xr:uid="{DB24383A-45D1-4115-B28C-5C9FA8049EEA}"/>
    <cellStyle name="Normal 4 2 2 2 2 5 3" xfId="8728" xr:uid="{D0794824-2263-43BF-AF20-B1703E1668DA}"/>
    <cellStyle name="Normal 4 2 2 2 2 5 3 2" xfId="19050" xr:uid="{962B48A5-8FCC-4488-8597-717B82F93A1C}"/>
    <cellStyle name="Normal 4 2 2 2 2 5 4" xfId="11503" xr:uid="{B9BF3028-E26B-49F3-A7CC-D64F989D1CAD}"/>
    <cellStyle name="Normal 4 2 2 2 2 5 4 2" xfId="21883" xr:uid="{6196C62C-9D49-4DDC-9C15-D61010248A43}"/>
    <cellStyle name="Normal 4 2 2 2 2 5 5" xfId="24538" xr:uid="{2C9C4C70-7F54-4507-85BF-1AEED102E2B9}"/>
    <cellStyle name="Normal 4 2 2 2 2 5 6" xfId="14141" xr:uid="{B5759796-F5F4-4B8A-8457-7CC0D14A05E9}"/>
    <cellStyle name="Normal 4 2 2 2 2 6" xfId="3535" xr:uid="{00000000-0005-0000-0000-000062050000}"/>
    <cellStyle name="Normal 4 2 2 2 2 6 2" xfId="6211" xr:uid="{23155D13-16BD-401F-9F70-21ACBF5CB086}"/>
    <cellStyle name="Normal 4 2 2 2 2 6 2 2" xfId="27469" xr:uid="{CDE07ECD-FEAE-4661-89E3-86D6E66F34CA}"/>
    <cellStyle name="Normal 4 2 2 2 2 6 2 3" xfId="15544" xr:uid="{BCDCC67D-A7C7-4327-B3B2-1D62D64B334C}"/>
    <cellStyle name="Normal 4 2 2 2 2 6 3" xfId="8056" xr:uid="{5A958CA8-58E6-44DA-BE0F-B9F7796B9860}"/>
    <cellStyle name="Normal 4 2 2 2 2 6 3 2" xfId="18377" xr:uid="{D312A07F-38F3-477C-A6B0-06EE7780FE8E}"/>
    <cellStyle name="Normal 4 2 2 2 2 6 4" xfId="10830" xr:uid="{3E8FB3D1-C5B7-4F77-8CA5-468755EA3960}"/>
    <cellStyle name="Normal 4 2 2 2 2 6 4 2" xfId="21210" xr:uid="{DEC0902C-4616-4AB8-8B51-02778543D0FF}"/>
    <cellStyle name="Normal 4 2 2 2 2 6 5" xfId="25218" xr:uid="{543F273F-2BF3-49AB-8126-2D33872AFD1F}"/>
    <cellStyle name="Normal 4 2 2 2 2 6 6" xfId="13260" xr:uid="{E540C336-18D0-445D-972F-B444A966C046}"/>
    <cellStyle name="Normal 4 2 2 2 2 7" xfId="3250" xr:uid="{00000000-0005-0000-0000-000058050000}"/>
    <cellStyle name="Normal 4 2 2 2 2 7 2" xfId="7753" xr:uid="{CB6AD400-813D-472D-8E39-6C0FA7077389}"/>
    <cellStyle name="Normal 4 2 2 2 2 7 2 2" xfId="18073" xr:uid="{D55A5B7C-BCAE-4794-AFE8-0D2647A76513}"/>
    <cellStyle name="Normal 4 2 2 2 2 7 3" xfId="10526" xr:uid="{ACBBCB8C-1740-4146-9392-FF246E55E3DD}"/>
    <cellStyle name="Normal 4 2 2 2 2 7 3 2" xfId="20906" xr:uid="{B0C63600-32C9-4437-8578-022279ED0F89}"/>
    <cellStyle name="Normal 4 2 2 2 2 7 4" xfId="23101" xr:uid="{69D4FEE9-98B9-4DBE-8072-A986548F9439}"/>
    <cellStyle name="Normal 4 2 2 2 2 7 5" xfId="15240" xr:uid="{65D661F1-524A-48A2-A50C-B4E47A3ED74D}"/>
    <cellStyle name="Normal 4 2 2 2 2 8" xfId="4234" xr:uid="{6E123ED0-BB16-4AED-A7DD-B8F6E3ABCA28}"/>
    <cellStyle name="Normal 4 2 2 2 2 8 2" xfId="9009" xr:uid="{66D88609-C2F7-40DD-A2B2-615300844AAA}"/>
    <cellStyle name="Normal 4 2 2 2 2 8 2 2" xfId="19333" xr:uid="{6AAA1D6C-33E0-4533-BD4C-DAF2C396CDDA}"/>
    <cellStyle name="Normal 4 2 2 2 2 8 3" xfId="11786" xr:uid="{3DB8D197-D03F-4384-AC48-F2953C090223}"/>
    <cellStyle name="Normal 4 2 2 2 2 8 3 2" xfId="22166" xr:uid="{55922AE2-2B48-4B15-AB75-DDA74E17B135}"/>
    <cellStyle name="Normal 4 2 2 2 2 8 4" xfId="16500" xr:uid="{0610A7F3-D31A-4604-8EDF-7F4D88852964}"/>
    <cellStyle name="Normal 4 2 2 2 2 9" xfId="5728" xr:uid="{ABAC0B93-E11C-4C74-A287-86258590B312}"/>
    <cellStyle name="Normal 4 2 2 2 2 9 2" xfId="14832" xr:uid="{F857309B-F977-46D3-977E-0A643EB8821D}"/>
    <cellStyle name="Normal 4 2 2 2 3" xfId="1246" xr:uid="{00000000-0005-0000-0000-000092050000}"/>
    <cellStyle name="Normal 4 2 2 2 3 10" xfId="10120" xr:uid="{8C2BD955-0835-4256-90CB-6F68EDE6D09F}"/>
    <cellStyle name="Normal 4 2 2 2 3 10 2" xfId="20500" xr:uid="{2EECA160-C86E-4386-9048-9B7E41B91673}"/>
    <cellStyle name="Normal 4 2 2 2 3 11" xfId="24063" xr:uid="{68C37DF3-B628-41AD-B92D-80C79A7DF67E}"/>
    <cellStyle name="Normal 4 2 2 2 3 12" xfId="12898" xr:uid="{3A654825-927A-4234-8BA8-AC978F8639A9}"/>
    <cellStyle name="Normal 4 2 2 2 3 2" xfId="1523" xr:uid="{00000000-0005-0000-0000-000093050000}"/>
    <cellStyle name="Normal 4 2 2 2 3 2 2" xfId="2094" xr:uid="{00000000-0005-0000-0000-000094050000}"/>
    <cellStyle name="Normal 4 2 2 2 3 2 2 2" xfId="6720" xr:uid="{2DC7C5F4-F596-4E94-AF02-E4CD7F40EC90}"/>
    <cellStyle name="Normal 4 2 2 2 3 2 2 2 2" xfId="28337" xr:uid="{11BEDB96-B7F2-4B2B-BA5C-CA897694EA0D}"/>
    <cellStyle name="Normal 4 2 2 2 3 2 2 2 3" xfId="16224" xr:uid="{151F5D1D-8D23-4CBC-8E71-260AEA7C8168}"/>
    <cellStyle name="Normal 4 2 2 2 3 2 2 3" xfId="8735" xr:uid="{F4BEFE5E-902E-45CF-8245-843D06867CEC}"/>
    <cellStyle name="Normal 4 2 2 2 3 2 2 3 2" xfId="19057" xr:uid="{CD23BD38-10BF-404C-BABA-5653012B6D39}"/>
    <cellStyle name="Normal 4 2 2 2 3 2 2 4" xfId="11510" xr:uid="{3F9C805D-E269-4D72-AD9A-57F04DC207FE}"/>
    <cellStyle name="Normal 4 2 2 2 3 2 2 4 2" xfId="21890" xr:uid="{5078B797-9301-44C4-9703-8E6ADE2BF3A0}"/>
    <cellStyle name="Normal 4 2 2 2 3 2 2 5" xfId="24345" xr:uid="{E5A6252A-D1E9-461C-BDB8-0B375F506A04}"/>
    <cellStyle name="Normal 4 2 2 2 3 2 2 6" xfId="14148" xr:uid="{D5449358-C978-4A4B-BCA7-6908FD1E9C9A}"/>
    <cellStyle name="Normal 4 2 2 2 3 2 3" xfId="4749" xr:uid="{7DDA92B6-7713-47BF-835F-BC9A22128D8A}"/>
    <cellStyle name="Normal 4 2 2 2 3 2 3 2" xfId="9457" xr:uid="{0584F8DE-447D-4C8A-B357-7AD3BEC69A58}"/>
    <cellStyle name="Normal 4 2 2 2 3 2 3 2 2" xfId="29388" xr:uid="{770A374D-F85D-4AF0-A4B8-5088C34E93A9}"/>
    <cellStyle name="Normal 4 2 2 2 3 2 3 2 3" xfId="19790" xr:uid="{4C5C1F4B-30B9-40BA-ABDD-89447F03DB6A}"/>
    <cellStyle name="Normal 4 2 2 2 3 2 3 3" xfId="12243" xr:uid="{DE671304-742D-4AE9-939B-A0BC95FE0325}"/>
    <cellStyle name="Normal 4 2 2 2 3 2 3 3 2" xfId="22623" xr:uid="{EA616120-CE4B-4FFB-A610-A968099C9FAC}"/>
    <cellStyle name="Normal 4 2 2 2 3 2 3 4" xfId="24294" xr:uid="{508023C3-8631-4A9E-AFDD-AA1FD4EE358A}"/>
    <cellStyle name="Normal 4 2 2 2 3 2 3 5" xfId="16957" xr:uid="{38793B70-4E31-404F-9139-E8103757496F}"/>
    <cellStyle name="Normal 4 2 2 2 3 2 4" xfId="6367" xr:uid="{5DB4B689-4C07-4299-A8EC-962259F26656}"/>
    <cellStyle name="Normal 4 2 2 2 3 2 4 2" xfId="26446" xr:uid="{DA2121C5-01B3-433B-A497-499E1E31554C}"/>
    <cellStyle name="Normal 4 2 2 2 3 2 4 3" xfId="15751" xr:uid="{C74F116C-861D-4EC0-9C64-C8AD1FDDBD5F}"/>
    <cellStyle name="Normal 4 2 2 2 3 2 5" xfId="8263" xr:uid="{102ED232-9D98-4E2E-9999-AE75C7ADF5C7}"/>
    <cellStyle name="Normal 4 2 2 2 3 2 5 2" xfId="18584" xr:uid="{5C80D63C-B6C1-477D-BD82-E3022C845D0E}"/>
    <cellStyle name="Normal 4 2 2 2 3 2 6" xfId="11037" xr:uid="{ACC774E6-0F4F-49DA-99E0-FF2F57453B51}"/>
    <cellStyle name="Normal 4 2 2 2 3 2 6 2" xfId="21417" xr:uid="{F4F7F127-850D-4720-967E-E0D07FB1AAD0}"/>
    <cellStyle name="Normal 4 2 2 2 3 2 7" xfId="24880" xr:uid="{49248787-AC67-4C39-9533-B187C82932A2}"/>
    <cellStyle name="Normal 4 2 2 2 3 2 8" xfId="13528" xr:uid="{6299145D-6D5C-49E6-BC52-A735F1DA35ED}"/>
    <cellStyle name="Normal 4 2 2 2 3 3" xfId="2095" xr:uid="{00000000-0005-0000-0000-000095050000}"/>
    <cellStyle name="Normal 4 2 2 2 3 3 2" xfId="4931" xr:uid="{0EF5F767-C563-4B8B-A2D5-4AA5BEAD1567}"/>
    <cellStyle name="Normal 4 2 2 2 3 3 2 2" xfId="9605" xr:uid="{530A92A1-E71E-4DE7-97BF-1C9C990251B3}"/>
    <cellStyle name="Normal 4 2 2 2 3 3 2 2 2" xfId="29508" xr:uid="{64C88BCF-917E-4B31-A8F0-EF16DF877679}"/>
    <cellStyle name="Normal 4 2 2 2 3 3 2 2 3" xfId="19972" xr:uid="{AA41FF84-7687-49A9-B2F6-B06B79E11E24}"/>
    <cellStyle name="Normal 4 2 2 2 3 3 2 3" xfId="12425" xr:uid="{AD0128EB-D3F9-4B6E-BC54-701347E077D2}"/>
    <cellStyle name="Normal 4 2 2 2 3 3 2 3 2" xfId="22805" xr:uid="{9EF258FD-3F8D-4648-9CEE-E0EBE2411A12}"/>
    <cellStyle name="Normal 4 2 2 2 3 3 2 4" xfId="25328" xr:uid="{2AE97955-B7FF-4818-A280-F0DE93FDBB62}"/>
    <cellStyle name="Normal 4 2 2 2 3 3 2 5" xfId="17139" xr:uid="{B7462EF9-3C29-48BF-8E01-B43B09E4D56A}"/>
    <cellStyle name="Normal 4 2 2 2 3 3 3" xfId="6721" xr:uid="{0F587016-10CF-4ADD-8150-9C68C3033E1F}"/>
    <cellStyle name="Normal 4 2 2 2 3 3 3 2" xfId="26413" xr:uid="{FBAAAD01-70CB-4873-8FFA-1B5532C5AE4C}"/>
    <cellStyle name="Normal 4 2 2 2 3 3 3 3" xfId="16225" xr:uid="{5A366384-2C7E-4B14-BE36-F0998B3B9B14}"/>
    <cellStyle name="Normal 4 2 2 2 3 3 4" xfId="8736" xr:uid="{20F0A309-D214-44DE-9ABC-45964B65D36C}"/>
    <cellStyle name="Normal 4 2 2 2 3 3 4 2" xfId="19058" xr:uid="{DB2CC6C0-FD0A-49D7-A710-7E7232F9A2C2}"/>
    <cellStyle name="Normal 4 2 2 2 3 3 5" xfId="11511" xr:uid="{05D8F067-66BE-4374-AB7C-0D1C3AF199AF}"/>
    <cellStyle name="Normal 4 2 2 2 3 3 5 2" xfId="21891" xr:uid="{8A5036D3-22C6-49D0-85E6-04D13A429BFA}"/>
    <cellStyle name="Normal 4 2 2 2 3 3 6" xfId="25288" xr:uid="{C3925773-9756-4F06-B4AB-7D055ECF8196}"/>
    <cellStyle name="Normal 4 2 2 2 3 3 7" xfId="14149" xr:uid="{93DF5319-8C4C-4696-A1C5-79DE84256370}"/>
    <cellStyle name="Normal 4 2 2 2 3 4" xfId="2093" xr:uid="{00000000-0005-0000-0000-000096050000}"/>
    <cellStyle name="Normal 4 2 2 2 3 4 2" xfId="6719" xr:uid="{DEF45361-9E70-4CE2-8EE5-835DA8DB0688}"/>
    <cellStyle name="Normal 4 2 2 2 3 4 2 2" xfId="26901" xr:uid="{2D91F4D3-2652-45F0-95A1-DAE00A4BD6C9}"/>
    <cellStyle name="Normal 4 2 2 2 3 4 2 3" xfId="16223" xr:uid="{F500F6D0-C339-4303-A00F-E5DBD634FD08}"/>
    <cellStyle name="Normal 4 2 2 2 3 4 3" xfId="8734" xr:uid="{A5B258C7-F51B-4BD1-8F1F-D206FB8D5EED}"/>
    <cellStyle name="Normal 4 2 2 2 3 4 3 2" xfId="19056" xr:uid="{C1D4D5C6-3205-400A-A04C-0275C3AF46BF}"/>
    <cellStyle name="Normal 4 2 2 2 3 4 4" xfId="11509" xr:uid="{A1A6674A-7D56-4ADA-B592-60644294134E}"/>
    <cellStyle name="Normal 4 2 2 2 3 4 4 2" xfId="21889" xr:uid="{6366DA56-4FC2-4695-975B-58490F99ED16}"/>
    <cellStyle name="Normal 4 2 2 2 3 4 5" xfId="25189" xr:uid="{BE3B92D7-F706-46FB-A602-C0B7D64079F2}"/>
    <cellStyle name="Normal 4 2 2 2 3 4 6" xfId="14147" xr:uid="{645F9583-CFC4-4126-8D70-3BBBDA8E8D9A}"/>
    <cellStyle name="Normal 4 2 2 2 3 5" xfId="3572" xr:uid="{00000000-0005-0000-0000-000068050000}"/>
    <cellStyle name="Normal 4 2 2 2 3 5 2" xfId="6249" xr:uid="{CFEFFAFA-FCA2-4CCA-83D1-0778CEF0D016}"/>
    <cellStyle name="Normal 4 2 2 2 3 5 2 2" xfId="28290" xr:uid="{FD4C4264-4452-4E3C-89A0-C33961418189}"/>
    <cellStyle name="Normal 4 2 2 2 3 5 2 3" xfId="15587" xr:uid="{E8597A6B-F05B-43ED-8CEE-4386589A4A12}"/>
    <cellStyle name="Normal 4 2 2 2 3 5 3" xfId="8099" xr:uid="{387984CD-6F15-4A9F-913A-A0803C04FC9F}"/>
    <cellStyle name="Normal 4 2 2 2 3 5 3 2" xfId="18420" xr:uid="{B4F80E84-B862-4BC9-BAD0-0D5ECABE57FE}"/>
    <cellStyle name="Normal 4 2 2 2 3 5 4" xfId="10873" xr:uid="{E7DDFBFF-03B9-41D7-BCAE-C6B5571CFB34}"/>
    <cellStyle name="Normal 4 2 2 2 3 5 4 2" xfId="21253" xr:uid="{66982045-19CD-4E1A-A5C6-7C83D38FDE0B}"/>
    <cellStyle name="Normal 4 2 2 2 3 5 5" xfId="25623" xr:uid="{7128890B-A3E7-4842-8080-6C4E312389E3}"/>
    <cellStyle name="Normal 4 2 2 2 3 5 6" xfId="13303" xr:uid="{A8DF85A8-49A4-4091-BE54-463F882F780C}"/>
    <cellStyle name="Normal 4 2 2 2 3 6" xfId="3332" xr:uid="{00000000-0005-0000-0000-000063050000}"/>
    <cellStyle name="Normal 4 2 2 2 3 6 2" xfId="7850" xr:uid="{AE9E7B6D-DDE5-43FB-A743-A869054B3C30}"/>
    <cellStyle name="Normal 4 2 2 2 3 6 2 2" xfId="18171" xr:uid="{5AC348B6-28F6-4DC1-8184-8FC708467972}"/>
    <cellStyle name="Normal 4 2 2 2 3 6 3" xfId="10624" xr:uid="{1DECA7D4-797C-4BF0-9B9B-9284B7D229B6}"/>
    <cellStyle name="Normal 4 2 2 2 3 6 3 2" xfId="21004" xr:uid="{F0D742A8-F36C-43EC-9524-B91226F32E31}"/>
    <cellStyle name="Normal 4 2 2 2 3 6 4" xfId="25678" xr:uid="{53E73DEC-4324-4C85-BE13-9DF0AC6CDEF6}"/>
    <cellStyle name="Normal 4 2 2 2 3 6 5" xfId="15338" xr:uid="{BD76AB01-B89A-4699-9E8E-BC6D85EFEFB7}"/>
    <cellStyle name="Normal 4 2 2 2 3 7" xfId="4308" xr:uid="{74929152-659F-4F97-9C7A-E19692027A06}"/>
    <cellStyle name="Normal 4 2 2 2 3 7 2" xfId="9082" xr:uid="{A8862B43-21BB-4579-8E2C-07AA52C713B9}"/>
    <cellStyle name="Normal 4 2 2 2 3 7 2 2" xfId="19406" xr:uid="{5E0A4E47-51EB-4ADA-AEA8-DA0D4412601F}"/>
    <cellStyle name="Normal 4 2 2 2 3 7 3" xfId="11859" xr:uid="{044F5251-3387-442D-8AB8-DAF5C022FF90}"/>
    <cellStyle name="Normal 4 2 2 2 3 7 3 2" xfId="22239" xr:uid="{84C298C1-CA56-494F-A22B-1E0A2E9D8A87}"/>
    <cellStyle name="Normal 4 2 2 2 3 7 4" xfId="16573" xr:uid="{60B7A258-1316-4256-B5C0-81E5A60C7268}"/>
    <cellStyle name="Normal 4 2 2 2 3 8" xfId="5730" xr:uid="{5E42EF62-4B46-43C2-8101-4C6D1AFDD3EF}"/>
    <cellStyle name="Normal 4 2 2 2 3 8 2" xfId="14834" xr:uid="{E886C257-4B9F-4B00-BDC4-E0ACE42C7E56}"/>
    <cellStyle name="Normal 4 2 2 2 3 9" xfId="7348" xr:uid="{C878813A-DAC7-4AEE-92B1-F23876DF298D}"/>
    <cellStyle name="Normal 4 2 2 2 3 9 2" xfId="17667" xr:uid="{55924315-9467-492B-AAEF-20BEAD9358C9}"/>
    <cellStyle name="Normal 4 2 2 2 4" xfId="1520" xr:uid="{00000000-0005-0000-0000-000097050000}"/>
    <cellStyle name="Normal 4 2 2 2 4 2" xfId="2096" xr:uid="{00000000-0005-0000-0000-000098050000}"/>
    <cellStyle name="Normal 4 2 2 2 4 2 2" xfId="6722" xr:uid="{6868260F-16B4-41FB-BD22-4F7A95690CE0}"/>
    <cellStyle name="Normal 4 2 2 2 4 2 2 2" xfId="27390" xr:uid="{D6F5C23A-600F-4BB0-BCF5-B9A3DF3923D8}"/>
    <cellStyle name="Normal 4 2 2 2 4 2 2 3" xfId="16226" xr:uid="{3C4D0D1E-7006-4FBE-B954-66466CF4CD1C}"/>
    <cellStyle name="Normal 4 2 2 2 4 2 3" xfId="8737" xr:uid="{1F49B5F6-299D-4D82-8455-0C1BFC5B6D9D}"/>
    <cellStyle name="Normal 4 2 2 2 4 2 3 2" xfId="19059" xr:uid="{904698FB-8B9B-44DD-A9E8-EF0BE21D50E8}"/>
    <cellStyle name="Normal 4 2 2 2 4 2 4" xfId="11512" xr:uid="{8694DAC0-3F52-4A60-8085-F0322E0F3C77}"/>
    <cellStyle name="Normal 4 2 2 2 4 2 4 2" xfId="21892" xr:uid="{6C914887-F6EE-4B00-83E6-827E117966EE}"/>
    <cellStyle name="Normal 4 2 2 2 4 2 5" xfId="25675" xr:uid="{E6125467-FB7C-4A8F-898C-67C37DFC227F}"/>
    <cellStyle name="Normal 4 2 2 2 4 2 6" xfId="14150" xr:uid="{3E9C28EF-E06B-479C-981E-BC663916D4B2}"/>
    <cellStyle name="Normal 4 2 2 2 4 3" xfId="3685" xr:uid="{00000000-0005-0000-0000-00006B050000}"/>
    <cellStyle name="Normal 4 2 2 2 4 3 2" xfId="6364" xr:uid="{75E9877D-6758-4443-986A-EE5B706827A7}"/>
    <cellStyle name="Normal 4 2 2 2 4 3 2 2" xfId="28751" xr:uid="{74227A04-651D-4B44-A250-BE230DC75AF9}"/>
    <cellStyle name="Normal 4 2 2 2 4 3 2 3" xfId="15748" xr:uid="{3692A888-BFD5-4987-B359-BDA6B0195C20}"/>
    <cellStyle name="Normal 4 2 2 2 4 3 3" xfId="8260" xr:uid="{F8B56094-2669-44D2-A84B-38EFFCEE631D}"/>
    <cellStyle name="Normal 4 2 2 2 4 3 3 2" xfId="18581" xr:uid="{204F6B83-3BEF-4A37-9BD5-CA3B1661D4A9}"/>
    <cellStyle name="Normal 4 2 2 2 4 3 4" xfId="11034" xr:uid="{7F742F4D-64FD-4872-A796-593F1BDEC911}"/>
    <cellStyle name="Normal 4 2 2 2 4 3 4 2" xfId="21414" xr:uid="{864B6C97-4620-4E21-8165-D49AA8B9B1B6}"/>
    <cellStyle name="Normal 4 2 2 2 4 3 5" xfId="24546" xr:uid="{3CC6ABEC-9119-436D-94D1-D8975910AA46}"/>
    <cellStyle name="Normal 4 2 2 2 4 3 6" xfId="13525" xr:uid="{1A1BAB69-69B8-4BEE-9A7B-23794BF2BA72}"/>
    <cellStyle name="Normal 4 2 2 2 4 4" xfId="4606" xr:uid="{ACE88728-668A-436B-9A10-CCFD431B5F41}"/>
    <cellStyle name="Normal 4 2 2 2 4 4 2" xfId="9322" xr:uid="{ABD86E02-0B2B-4959-A98D-CD8D781042D5}"/>
    <cellStyle name="Normal 4 2 2 2 4 4 2 2" xfId="19646" xr:uid="{6BD0EF51-37E6-4750-AE57-10114B27F917}"/>
    <cellStyle name="Normal 4 2 2 2 4 4 3" xfId="12099" xr:uid="{3194A57E-E1E8-4D7E-B6A7-B567D7085870}"/>
    <cellStyle name="Normal 4 2 2 2 4 4 3 2" xfId="22479" xr:uid="{11A11E3C-C404-40F5-8784-811C9C93D15B}"/>
    <cellStyle name="Normal 4 2 2 2 4 4 4" xfId="23087" xr:uid="{5B1CE6D6-5766-4A47-A500-D7C1EE668404}"/>
    <cellStyle name="Normal 4 2 2 2 4 4 5" xfId="16813" xr:uid="{D8E6977F-CCB2-4E73-8B6D-57F78D053C9C}"/>
    <cellStyle name="Normal 4 2 2 2 4 5" xfId="5731" xr:uid="{1875743A-67AB-48EC-B0F4-3C0F4FE63702}"/>
    <cellStyle name="Normal 4 2 2 2 4 5 2" xfId="14835" xr:uid="{DB140E85-791C-493C-A978-FF11E7837BEC}"/>
    <cellStyle name="Normal 4 2 2 2 4 6" xfId="7349" xr:uid="{8E82E5D8-9A49-4DAE-8CDB-16C67DF10546}"/>
    <cellStyle name="Normal 4 2 2 2 4 6 2" xfId="17668" xr:uid="{60FA9E57-0D70-42DE-9416-1B363A8CB0F9}"/>
    <cellStyle name="Normal 4 2 2 2 4 7" xfId="10121" xr:uid="{181228BF-44B9-47C6-8B50-48A700460209}"/>
    <cellStyle name="Normal 4 2 2 2 4 7 2" xfId="20501" xr:uid="{1A0F5D54-1A16-443F-AC29-B26FBB472CE0}"/>
    <cellStyle name="Normal 4 2 2 2 4 8" xfId="25170" xr:uid="{8F7507FF-5214-4166-9653-BEB054523FAC}"/>
    <cellStyle name="Normal 4 2 2 2 4 9" xfId="13056" xr:uid="{9CAFB8DF-3351-49E7-9381-E7167B86F1A1}"/>
    <cellStyle name="Normal 4 2 2 2 5" xfId="2097" xr:uid="{00000000-0005-0000-0000-000099050000}"/>
    <cellStyle name="Normal 4 2 2 2 5 2" xfId="4932" xr:uid="{BFB319CA-7FD5-42AB-BC7F-5A9385AF0719}"/>
    <cellStyle name="Normal 4 2 2 2 5 2 2" xfId="9606" xr:uid="{D4C11ECD-0EE0-4761-8C4A-4381480A78FB}"/>
    <cellStyle name="Normal 4 2 2 2 5 2 2 2" xfId="29509" xr:uid="{5B5E3011-7900-469B-9F3A-6733419FFBD4}"/>
    <cellStyle name="Normal 4 2 2 2 5 2 2 3" xfId="19973" xr:uid="{3AE099BD-66AD-4A67-892A-BDE460DCDB48}"/>
    <cellStyle name="Normal 4 2 2 2 5 2 3" xfId="12426" xr:uid="{64509FC8-A7F4-4B6E-84B6-3B5E2D3EA7C7}"/>
    <cellStyle name="Normal 4 2 2 2 5 2 3 2" xfId="22806" xr:uid="{D3F82A26-67B1-4C4E-9EC7-51F443E16DD4}"/>
    <cellStyle name="Normal 4 2 2 2 5 2 4" xfId="23730" xr:uid="{4C1F4951-2C25-42BE-A769-DC7D1AD74222}"/>
    <cellStyle name="Normal 4 2 2 2 5 2 5" xfId="17140" xr:uid="{ED01B840-B641-42BD-BE0C-D365BD33ED3E}"/>
    <cellStyle name="Normal 4 2 2 2 5 3" xfId="6723" xr:uid="{94B4C681-8361-40A9-AFD6-73613D7F7DB5}"/>
    <cellStyle name="Normal 4 2 2 2 5 3 2" xfId="27916" xr:uid="{26B3E8ED-D1ED-48EF-BE10-9347D9E72215}"/>
    <cellStyle name="Normal 4 2 2 2 5 3 3" xfId="16227" xr:uid="{D4EE53A2-14F6-40C8-9ADC-A22D405AE5E1}"/>
    <cellStyle name="Normal 4 2 2 2 5 4" xfId="8738" xr:uid="{1D3373E5-56E0-4F59-92C3-AAC3C889877C}"/>
    <cellStyle name="Normal 4 2 2 2 5 4 2" xfId="19060" xr:uid="{0E029098-F63D-45BA-B0A0-DE8DD400FED8}"/>
    <cellStyle name="Normal 4 2 2 2 5 5" xfId="11513" xr:uid="{2F6573FC-7F46-4E3D-8EB2-6538001D5B15}"/>
    <cellStyle name="Normal 4 2 2 2 5 5 2" xfId="21893" xr:uid="{347563C5-A314-48F6-B60F-318F7754DFE6}"/>
    <cellStyle name="Normal 4 2 2 2 5 6" xfId="23931" xr:uid="{BB20C323-4B16-489F-BC05-248A18EE7F2B}"/>
    <cellStyle name="Normal 4 2 2 2 5 7" xfId="14151" xr:uid="{B86CB1B2-9B3C-4FD2-8E01-4605D64C7EBA}"/>
    <cellStyle name="Normal 4 2 2 2 6" xfId="1715" xr:uid="{00000000-0005-0000-0000-00009A050000}"/>
    <cellStyle name="Normal 4 2 2 2 6 2" xfId="6489" xr:uid="{470404A7-3652-4C98-BA45-E1C7097DF103}"/>
    <cellStyle name="Normal 4 2 2 2 6 2 2" xfId="27805" xr:uid="{5E846354-906C-44EE-8C2D-7DF6387A158E}"/>
    <cellStyle name="Normal 4 2 2 2 6 2 3" xfId="15898" xr:uid="{0EA2AD7A-D2AA-4B51-A729-5916E8BA4A1F}"/>
    <cellStyle name="Normal 4 2 2 2 6 3" xfId="8410" xr:uid="{2A4368CA-4613-4C2D-8C08-AC49CEE34EE2}"/>
    <cellStyle name="Normal 4 2 2 2 6 3 2" xfId="18731" xr:uid="{D302396D-4E5C-4C0F-B78C-1D473B12C033}"/>
    <cellStyle name="Normal 4 2 2 2 6 4" xfId="11184" xr:uid="{5DA40967-8AE4-46BF-AE87-A5110CB1E027}"/>
    <cellStyle name="Normal 4 2 2 2 6 4 2" xfId="21564" xr:uid="{B63DF3D6-B423-4A5A-9E6B-2A920BFDB3F6}"/>
    <cellStyle name="Normal 4 2 2 2 6 5" xfId="22958" xr:uid="{1A120B75-FB85-4FD2-9949-E5E2D5FE8CEE}"/>
    <cellStyle name="Normal 4 2 2 2 6 6" xfId="13754" xr:uid="{EB1E4CFA-FDC3-43F4-8C75-567DE572F3E5}"/>
    <cellStyle name="Normal 4 2 2 2 7" xfId="3476" xr:uid="{00000000-0005-0000-0000-00006E050000}"/>
    <cellStyle name="Normal 4 2 2 2 7 2" xfId="6164" xr:uid="{0DC9004A-7ECB-4D77-82EE-C2AE8991EE5D}"/>
    <cellStyle name="Normal 4 2 2 2 7 2 2" xfId="27016" xr:uid="{4E0DBE91-ADD6-4B4A-81AB-234CC01992CE}"/>
    <cellStyle name="Normal 4 2 2 2 7 2 3" xfId="15484" xr:uid="{AA1D868D-1CE9-4BAD-A23F-4F7707DB543B}"/>
    <cellStyle name="Normal 4 2 2 2 7 3" xfId="7996" xr:uid="{2C7CF04C-6F7C-4BB7-85E6-EA8F8051233E}"/>
    <cellStyle name="Normal 4 2 2 2 7 3 2" xfId="18317" xr:uid="{FF18DF63-5DF6-43E1-A903-C30A5A19F61B}"/>
    <cellStyle name="Normal 4 2 2 2 7 4" xfId="10770" xr:uid="{3019B5EC-92F6-4C74-8345-E49F5A997D00}"/>
    <cellStyle name="Normal 4 2 2 2 7 4 2" xfId="21150" xr:uid="{AC3BB9F7-F129-4670-AB4A-575EABF7DF61}"/>
    <cellStyle name="Normal 4 2 2 2 7 5" xfId="25452" xr:uid="{96946014-3F59-42EF-B6FE-825BD6D45AEE}"/>
    <cellStyle name="Normal 4 2 2 2 7 6" xfId="13200" xr:uid="{F3E9E5EE-587C-4D10-AB08-A4F830424F03}"/>
    <cellStyle name="Normal 4 2 2 2 8" xfId="3199" xr:uid="{00000000-0005-0000-0000-000057050000}"/>
    <cellStyle name="Normal 4 2 2 2 8 2" xfId="7693" xr:uid="{A8869CAC-E0EA-4B68-B0C8-552EEBE8CE68}"/>
    <cellStyle name="Normal 4 2 2 2 8 2 2" xfId="18013" xr:uid="{D7F2E083-32B1-4621-A335-3095A88B4703}"/>
    <cellStyle name="Normal 4 2 2 2 8 3" xfId="10466" xr:uid="{A564E133-84FA-4920-8778-1834A8CFFB43}"/>
    <cellStyle name="Normal 4 2 2 2 8 3 2" xfId="20846" xr:uid="{B3EAC4CF-C244-4A11-9FAF-F498C836542C}"/>
    <cellStyle name="Normal 4 2 2 2 8 4" xfId="23183" xr:uid="{46E34281-B354-49EF-AA69-D88887779942}"/>
    <cellStyle name="Normal 4 2 2 2 8 5" xfId="15180" xr:uid="{9B773F89-0806-4688-8DB6-511B26621AE4}"/>
    <cellStyle name="Normal 4 2 2 2 9" xfId="4399" xr:uid="{E7D1773F-A774-4EAA-8B0F-1E922441A13E}"/>
    <cellStyle name="Normal 4 2 2 2 9 2" xfId="9165" xr:uid="{380A8ECE-CEE9-4140-B27D-B10BF247E6C7}"/>
    <cellStyle name="Normal 4 2 2 2 9 2 2" xfId="19489" xr:uid="{F35A5C1D-6D09-478C-A2E9-AE8BCE16B56E}"/>
    <cellStyle name="Normal 4 2 2 2 9 3" xfId="11942" xr:uid="{0C629465-DD32-4E28-8A6D-5CB3FB49CBAE}"/>
    <cellStyle name="Normal 4 2 2 2 9 3 2" xfId="22322" xr:uid="{2FB4D843-4F4A-4560-8DCA-9B8BBEB007B2}"/>
    <cellStyle name="Normal 4 2 2 2 9 4" xfId="16656" xr:uid="{18DFBA47-18E7-4E1A-ACB8-1673BD5EE19F}"/>
    <cellStyle name="Normal 4 2 2 3" xfId="600" xr:uid="{00000000-0005-0000-0000-00009B050000}"/>
    <cellStyle name="Normal 4 2 2 3 10" xfId="5732" xr:uid="{11A68DFF-4507-44E8-8F94-42E92E41AFDF}"/>
    <cellStyle name="Normal 4 2 2 3 10 2" xfId="14836" xr:uid="{2C5C0F10-6496-4019-B477-96705602C39F}"/>
    <cellStyle name="Normal 4 2 2 3 11" xfId="7350" xr:uid="{2300FB97-AEE9-4375-9C8C-3864602A82BA}"/>
    <cellStyle name="Normal 4 2 2 3 11 2" xfId="17669" xr:uid="{51B3C796-40DC-4A07-8F96-0D67C72A8304}"/>
    <cellStyle name="Normal 4 2 2 3 12" xfId="10122" xr:uid="{A61B47AE-CC32-473F-ACE0-FC74E0FEBD81}"/>
    <cellStyle name="Normal 4 2 2 3 12 2" xfId="20502" xr:uid="{D214C741-8FBC-4C2C-AE70-206DBE065949}"/>
    <cellStyle name="Normal 4 2 2 3 13" xfId="23965" xr:uid="{300E964A-6F5C-4C7F-9CA7-08A29B292513}"/>
    <cellStyle name="Normal 4 2 2 3 14" xfId="12775" xr:uid="{D75CC7C7-F838-4AF4-9C5C-0BF14D13E036}"/>
    <cellStyle name="Normal 4 2 2 3 2" xfId="601" xr:uid="{00000000-0005-0000-0000-00009C050000}"/>
    <cellStyle name="Normal 4 2 2 3 2 10" xfId="10123" xr:uid="{67F39FD3-C867-4A44-B17E-959D800F811E}"/>
    <cellStyle name="Normal 4 2 2 3 2 10 2" xfId="20503" xr:uid="{BB946549-B736-4E6D-B9CF-1970C47D1A2C}"/>
    <cellStyle name="Normal 4 2 2 3 2 11" xfId="25766" xr:uid="{D6962C6C-198E-410E-BC30-A7E8E0EE3F31}"/>
    <cellStyle name="Normal 4 2 2 3 2 12" xfId="12899" xr:uid="{4730599F-EE8F-49EB-BF3A-FEEA571C0E4F}"/>
    <cellStyle name="Normal 4 2 2 3 2 2" xfId="1249" xr:uid="{00000000-0005-0000-0000-00009D050000}"/>
    <cellStyle name="Normal 4 2 2 3 2 2 2" xfId="2099" xr:uid="{00000000-0005-0000-0000-00009E050000}"/>
    <cellStyle name="Normal 4 2 2 3 2 2 2 2" xfId="6725" xr:uid="{91687043-FD5D-47F6-877F-81F97E610603}"/>
    <cellStyle name="Normal 4 2 2 3 2 2 2 2 2" xfId="27541" xr:uid="{E39B2C34-5FCE-48D1-8B5B-54C26F61AB85}"/>
    <cellStyle name="Normal 4 2 2 3 2 2 2 2 3" xfId="27063" xr:uid="{94E1C3BF-FC45-40E8-B7E6-976B5EDE1B5B}"/>
    <cellStyle name="Normal 4 2 2 3 2 2 2 2 4" xfId="16229" xr:uid="{BD61D37D-F42F-497E-B3C1-58A7EC996E3C}"/>
    <cellStyle name="Normal 4 2 2 3 2 2 2 3" xfId="8740" xr:uid="{BF39A0AE-B8EE-4884-ABB7-A207627396DD}"/>
    <cellStyle name="Normal 4 2 2 3 2 2 2 3 2" xfId="29147" xr:uid="{39DE3F2E-F0E2-497B-801E-388D3F6884AF}"/>
    <cellStyle name="Normal 4 2 2 3 2 2 2 3 3" xfId="19062" xr:uid="{E3C32542-FEEA-49A8-85D1-559868F7CCEE}"/>
    <cellStyle name="Normal 4 2 2 3 2 2 2 4" xfId="11515" xr:uid="{B1AF9396-DCC5-4B7D-AF9B-4507EDA608A8}"/>
    <cellStyle name="Normal 4 2 2 3 2 2 2 4 2" xfId="21895" xr:uid="{7AABEB24-0D02-40F8-BDCD-81B3F7DB4A3B}"/>
    <cellStyle name="Normal 4 2 2 3 2 2 2 5" xfId="23834" xr:uid="{18D2B0CE-65E5-41ED-B1F1-E067FDD14CB5}"/>
    <cellStyle name="Normal 4 2 2 3 2 2 2 6" xfId="14153" xr:uid="{845B6F5E-235B-4C4F-AA19-412BFA512CFA}"/>
    <cellStyle name="Normal 4 2 2 3 2 2 3" xfId="4751" xr:uid="{454B205A-74D6-46EC-8CD4-D79DCF69F8B8}"/>
    <cellStyle name="Normal 4 2 2 3 2 2 3 2" xfId="9459" xr:uid="{EEDE5130-C5B6-423F-ADEC-0B32CB2E2108}"/>
    <cellStyle name="Normal 4 2 2 3 2 2 3 2 2" xfId="29390" xr:uid="{4299592D-4030-45C8-872D-9249794B3159}"/>
    <cellStyle name="Normal 4 2 2 3 2 2 3 2 3" xfId="19792" xr:uid="{92A0D5EE-CF9A-4C13-80DA-82AFB69D9B9C}"/>
    <cellStyle name="Normal 4 2 2 3 2 2 3 3" xfId="12245" xr:uid="{AB35165E-C42C-40BF-9100-C55F093ED8F2}"/>
    <cellStyle name="Normal 4 2 2 3 2 2 3 3 2" xfId="22625" xr:uid="{5F63E20D-92D7-4C36-846F-B16EBDA4C55E}"/>
    <cellStyle name="Normal 4 2 2 3 2 2 3 4" xfId="25773" xr:uid="{4789FCA3-80D1-4DE7-9DE2-3AB8CE7FCC86}"/>
    <cellStyle name="Normal 4 2 2 3 2 2 3 5" xfId="16959" xr:uid="{C404824B-2A81-4BE9-90B2-952F5D1DD10B}"/>
    <cellStyle name="Normal 4 2 2 3 2 2 4" xfId="5734" xr:uid="{06DCA7C5-3405-4CAF-A462-1A0DF6E44877}"/>
    <cellStyle name="Normal 4 2 2 3 2 2 4 2" xfId="27079" xr:uid="{C1B16F05-F7C9-4D4E-9893-B9BA2C5ED75C}"/>
    <cellStyle name="Normal 4 2 2 3 2 2 4 3" xfId="14838" xr:uid="{A675C3D7-196F-4EA4-A4EB-8D88114C80EC}"/>
    <cellStyle name="Normal 4 2 2 3 2 2 5" xfId="7352" xr:uid="{345748BA-7232-4EFD-9183-E22D754A5743}"/>
    <cellStyle name="Normal 4 2 2 3 2 2 5 2" xfId="17671" xr:uid="{43371DF9-EB69-41C6-B883-DB19AC06C2F1}"/>
    <cellStyle name="Normal 4 2 2 3 2 2 6" xfId="10124" xr:uid="{716CF5D5-D5DF-4830-8457-D787BE3D1D06}"/>
    <cellStyle name="Normal 4 2 2 3 2 2 6 2" xfId="20504" xr:uid="{998EFCAF-3453-4B86-A571-B909E9E302DC}"/>
    <cellStyle name="Normal 4 2 2 3 2 2 7" xfId="24703" xr:uid="{E5B433C0-E694-4E64-9B61-FE44DD6C236F}"/>
    <cellStyle name="Normal 4 2 2 3 2 2 8" xfId="13530" xr:uid="{875DC756-60E1-4801-B204-24B082032BEA}"/>
    <cellStyle name="Normal 4 2 2 3 2 3" xfId="2100" xr:uid="{00000000-0005-0000-0000-00009F050000}"/>
    <cellStyle name="Normal 4 2 2 3 2 3 2" xfId="4933" xr:uid="{5AFABBD0-9D81-438C-9162-76EFAE53AC4F}"/>
    <cellStyle name="Normal 4 2 2 3 2 3 2 2" xfId="9607" xr:uid="{A2B245C6-B24E-44C3-9A2A-4B1333A67282}"/>
    <cellStyle name="Normal 4 2 2 3 2 3 2 2 2" xfId="29510" xr:uid="{FF3C48B4-78C8-4FCF-9C86-82BB16AC5D50}"/>
    <cellStyle name="Normal 4 2 2 3 2 3 2 2 3" xfId="19974" xr:uid="{B5AB611A-BF41-4F0A-8C20-62EBEBF89957}"/>
    <cellStyle name="Normal 4 2 2 3 2 3 2 3" xfId="12427" xr:uid="{60C91C5C-F3BE-4442-B315-8E3907D67ABA}"/>
    <cellStyle name="Normal 4 2 2 3 2 3 2 3 2" xfId="22807" xr:uid="{4BD642FC-6F9B-407A-A209-D450056CA4F4}"/>
    <cellStyle name="Normal 4 2 2 3 2 3 2 4" xfId="25141" xr:uid="{24B6C417-1E42-4BA1-9CBF-9318AFA63060}"/>
    <cellStyle name="Normal 4 2 2 3 2 3 2 5" xfId="17141" xr:uid="{D36112D7-AEA0-4707-A4E2-0916BDE18F25}"/>
    <cellStyle name="Normal 4 2 2 3 2 3 3" xfId="6726" xr:uid="{BEA58F66-344B-45F5-ADFE-46517BB30EE5}"/>
    <cellStyle name="Normal 4 2 2 3 2 3 3 2" xfId="28587" xr:uid="{618D4C73-A1BA-4A6A-9A09-E33919B4A67B}"/>
    <cellStyle name="Normal 4 2 2 3 2 3 3 3" xfId="16230" xr:uid="{7F341EBF-5004-4B62-BF4D-46D84F0C79F5}"/>
    <cellStyle name="Normal 4 2 2 3 2 3 4" xfId="8741" xr:uid="{517FCEBF-E5E8-4D46-A03B-65E722401B7F}"/>
    <cellStyle name="Normal 4 2 2 3 2 3 4 2" xfId="19063" xr:uid="{C30FE8E8-99BD-480A-8657-EDDACD970080}"/>
    <cellStyle name="Normal 4 2 2 3 2 3 5" xfId="11516" xr:uid="{8963025A-E65A-4EDF-A18E-30D01A7101C3}"/>
    <cellStyle name="Normal 4 2 2 3 2 3 5 2" xfId="21896" xr:uid="{56752AED-A71D-4E62-8BA8-28B06F079691}"/>
    <cellStyle name="Normal 4 2 2 3 2 3 6" xfId="23018" xr:uid="{5514166F-0F6C-4779-8C21-AFDA55433516}"/>
    <cellStyle name="Normal 4 2 2 3 2 3 7" xfId="14154" xr:uid="{EF9CB102-417D-4E00-A5A3-3D2AD8226569}"/>
    <cellStyle name="Normal 4 2 2 3 2 4" xfId="2098" xr:uid="{00000000-0005-0000-0000-0000A0050000}"/>
    <cellStyle name="Normal 4 2 2 3 2 4 2" xfId="6724" xr:uid="{E9C306EC-3C96-4F30-B54F-EA6C4DEB06F1}"/>
    <cellStyle name="Normal 4 2 2 3 2 4 2 2" xfId="28725" xr:uid="{F71D7FE4-DA17-4030-878F-ED2AFC3B2D64}"/>
    <cellStyle name="Normal 4 2 2 3 2 4 2 3" xfId="16228" xr:uid="{9E42DB08-E83E-411C-8146-0648B37CCBD1}"/>
    <cellStyle name="Normal 4 2 2 3 2 4 3" xfId="8739" xr:uid="{942E747C-E227-4685-8935-EA179DC78C84}"/>
    <cellStyle name="Normal 4 2 2 3 2 4 3 2" xfId="19061" xr:uid="{9E6B4E55-0D89-45DB-BD76-D22C8860581C}"/>
    <cellStyle name="Normal 4 2 2 3 2 4 4" xfId="11514" xr:uid="{F7498660-FA60-4919-B687-DFD982B36A94}"/>
    <cellStyle name="Normal 4 2 2 3 2 4 4 2" xfId="21894" xr:uid="{008088AD-2479-4763-8F66-2BC9DEB0BDD0}"/>
    <cellStyle name="Normal 4 2 2 3 2 4 5" xfId="24491" xr:uid="{8BD452E2-2342-4F8E-894C-37C262FF93C4}"/>
    <cellStyle name="Normal 4 2 2 3 2 4 6" xfId="14152" xr:uid="{1F233073-CFCE-4922-AFE6-6CCCDDC95CB0}"/>
    <cellStyle name="Normal 4 2 2 3 2 5" xfId="3513" xr:uid="{00000000-0005-0000-0000-000075050000}"/>
    <cellStyle name="Normal 4 2 2 3 2 5 2" xfId="6192" xr:uid="{F70116B5-2607-4EC6-90CA-4F49D23A86B1}"/>
    <cellStyle name="Normal 4 2 2 3 2 5 2 2" xfId="27232" xr:uid="{15815A02-5897-4D06-BDF5-7CA4A8119C8B}"/>
    <cellStyle name="Normal 4 2 2 3 2 5 2 3" xfId="15521" xr:uid="{7BB465D7-1785-42B4-B2D7-93CA7F179362}"/>
    <cellStyle name="Normal 4 2 2 3 2 5 3" xfId="8033" xr:uid="{CF76CA9D-202D-4C33-AE56-DC6A1ED8A654}"/>
    <cellStyle name="Normal 4 2 2 3 2 5 3 2" xfId="18354" xr:uid="{7B1F55DA-572B-4C94-958B-57DB32F12CE1}"/>
    <cellStyle name="Normal 4 2 2 3 2 5 4" xfId="10807" xr:uid="{51856000-4617-4E8B-BFC1-A22C30B5ED5F}"/>
    <cellStyle name="Normal 4 2 2 3 2 5 4 2" xfId="21187" xr:uid="{9AFA679B-6ED1-4FF3-BA08-39F78F0D8C0D}"/>
    <cellStyle name="Normal 4 2 2 3 2 5 5" xfId="23596" xr:uid="{4CC099D3-3359-48F5-88DF-D66CBF08592A}"/>
    <cellStyle name="Normal 4 2 2 3 2 5 6" xfId="13237" xr:uid="{A3DC6D77-6652-4C40-ABB8-18A9A9479A49}"/>
    <cellStyle name="Normal 4 2 2 3 2 6" xfId="3333" xr:uid="{00000000-0005-0000-0000-000070050000}"/>
    <cellStyle name="Normal 4 2 2 3 2 6 2" xfId="7851" xr:uid="{D92CD6FB-A113-4FD4-849B-BDB83B982C8C}"/>
    <cellStyle name="Normal 4 2 2 3 2 6 2 2" xfId="18172" xr:uid="{3B2A9874-4D44-4A9F-9490-0F4EF935C141}"/>
    <cellStyle name="Normal 4 2 2 3 2 6 3" xfId="10625" xr:uid="{C0A7A621-1F2D-4392-A902-599036A7EC00}"/>
    <cellStyle name="Normal 4 2 2 3 2 6 3 2" xfId="21005" xr:uid="{A17634B5-A8F5-4F2D-A6BA-CD3C44E80D34}"/>
    <cellStyle name="Normal 4 2 2 3 2 6 4" xfId="24419" xr:uid="{BDD5EB0C-FC99-4BD0-BCBF-E274E5B566C1}"/>
    <cellStyle name="Normal 4 2 2 3 2 6 5" xfId="15339" xr:uid="{E9B21470-0479-41B4-ABE4-FA47331ADA8D}"/>
    <cellStyle name="Normal 4 2 2 3 2 7" xfId="4320" xr:uid="{CD69CF2F-502B-4D92-ADDD-AF39D46B0774}"/>
    <cellStyle name="Normal 4 2 2 3 2 7 2" xfId="9094" xr:uid="{B4CD4BB8-AD98-4A2A-ABA5-D2C87872427E}"/>
    <cellStyle name="Normal 4 2 2 3 2 7 2 2" xfId="19418" xr:uid="{065DF88B-6298-4572-8DDD-5CB841EC4FB8}"/>
    <cellStyle name="Normal 4 2 2 3 2 7 3" xfId="11871" xr:uid="{B868A5A5-8149-4E51-9402-42BD6A772092}"/>
    <cellStyle name="Normal 4 2 2 3 2 7 3 2" xfId="22251" xr:uid="{9A3F7566-7B30-43CA-8068-18EA799148C5}"/>
    <cellStyle name="Normal 4 2 2 3 2 7 4" xfId="16585" xr:uid="{DCDEE973-BAD5-49F4-AF15-A2D5463F1517}"/>
    <cellStyle name="Normal 4 2 2 3 2 8" xfId="5733" xr:uid="{D94C2849-653B-4CFF-92D5-474286F3311F}"/>
    <cellStyle name="Normal 4 2 2 3 2 8 2" xfId="14837" xr:uid="{9C58ED45-74A6-4CC2-A6D2-6A46C2ED725A}"/>
    <cellStyle name="Normal 4 2 2 3 2 9" xfId="7351" xr:uid="{96533E02-2194-445F-97B8-9321410DCDC0}"/>
    <cellStyle name="Normal 4 2 2 3 2 9 2" xfId="17670" xr:uid="{5A61E221-E739-4313-9C1A-52D6740DC24F}"/>
    <cellStyle name="Normal 4 2 2 3 3" xfId="1248" xr:uid="{00000000-0005-0000-0000-0000A1050000}"/>
    <cellStyle name="Normal 4 2 2 3 3 10" xfId="25108" xr:uid="{A9E41A2A-771A-49C4-A813-AD5EED83FE3F}"/>
    <cellStyle name="Normal 4 2 2 3 3 11" xfId="13057" xr:uid="{343D2BB1-6D9B-4BDC-BA03-476B371C1199}"/>
    <cellStyle name="Normal 4 2 2 3 3 2" xfId="1525" xr:uid="{00000000-0005-0000-0000-0000A2050000}"/>
    <cellStyle name="Normal 4 2 2 3 3 2 2" xfId="2102" xr:uid="{00000000-0005-0000-0000-0000A3050000}"/>
    <cellStyle name="Normal 4 2 2 3 3 2 2 2" xfId="6728" xr:uid="{5CAB1620-ECFD-451C-9A8F-8DD5D82ADEF4}"/>
    <cellStyle name="Normal 4 2 2 3 3 2 2 2 2" xfId="26534" xr:uid="{CA9A2CB6-2F0B-4889-8C7B-101231FA77CC}"/>
    <cellStyle name="Normal 4 2 2 3 3 2 2 2 3" xfId="16232" xr:uid="{EA9A621B-30E6-4A23-BF5E-CA2912519AC9}"/>
    <cellStyle name="Normal 4 2 2 3 3 2 2 3" xfId="8743" xr:uid="{84DCC13E-B7F0-45AC-A91D-D58414DFBF9B}"/>
    <cellStyle name="Normal 4 2 2 3 3 2 2 3 2" xfId="19065" xr:uid="{F1480C53-8D30-4F67-A74C-0729EBB1341E}"/>
    <cellStyle name="Normal 4 2 2 3 3 2 2 4" xfId="11518" xr:uid="{13D97617-7DD6-4D8B-A636-6D632042E193}"/>
    <cellStyle name="Normal 4 2 2 3 3 2 2 4 2" xfId="21898" xr:uid="{01718D0D-B60B-4829-8105-2F48E8C5F9F8}"/>
    <cellStyle name="Normal 4 2 2 3 3 2 2 5" xfId="24470" xr:uid="{6516881C-D337-41E1-965F-B222A038C912}"/>
    <cellStyle name="Normal 4 2 2 3 3 2 2 6" xfId="14156" xr:uid="{4D02051C-C056-40E1-B0EF-491BC2DFD5BA}"/>
    <cellStyle name="Normal 4 2 2 3 3 2 3" xfId="4752" xr:uid="{91C223F8-5D81-4F56-8974-5F11BBEC7259}"/>
    <cellStyle name="Normal 4 2 2 3 3 2 3 2" xfId="9460" xr:uid="{5C3DDAA0-5150-4DD0-A271-A7ADDD08B82F}"/>
    <cellStyle name="Normal 4 2 2 3 3 2 3 2 2" xfId="29391" xr:uid="{9C16A8EC-3568-42F0-B8C2-4ADDF49C424D}"/>
    <cellStyle name="Normal 4 2 2 3 3 2 3 2 3" xfId="19793" xr:uid="{422EB2F6-058D-4DE6-AEAB-1A8D925D013E}"/>
    <cellStyle name="Normal 4 2 2 3 3 2 3 3" xfId="12246" xr:uid="{4A758987-29E9-4D8B-BB13-14B5B7CF712C}"/>
    <cellStyle name="Normal 4 2 2 3 3 2 3 3 2" xfId="22626" xr:uid="{1C45A6AB-EE21-49FD-A4EF-197F51967269}"/>
    <cellStyle name="Normal 4 2 2 3 3 2 3 4" xfId="23481" xr:uid="{B921B753-E1D3-451A-8A66-F2EDAA4F8E55}"/>
    <cellStyle name="Normal 4 2 2 3 3 2 3 5" xfId="16960" xr:uid="{3312FD1E-4AB7-4A6B-A20D-FE741E7D0314}"/>
    <cellStyle name="Normal 4 2 2 3 3 2 4" xfId="6368" xr:uid="{0901C782-E7E4-4999-B296-36D409338C5F}"/>
    <cellStyle name="Normal 4 2 2 3 3 2 4 2" xfId="27190" xr:uid="{B9B7DFC1-5BB6-4D74-A4AF-BC58CD13FF1A}"/>
    <cellStyle name="Normal 4 2 2 3 3 2 4 3" xfId="15752" xr:uid="{DCDF165E-AEEC-4CE4-8733-2286C0B896D4}"/>
    <cellStyle name="Normal 4 2 2 3 3 2 5" xfId="8264" xr:uid="{734B32F4-326A-4E51-A5AB-76F02895E86D}"/>
    <cellStyle name="Normal 4 2 2 3 3 2 5 2" xfId="18585" xr:uid="{EE4C4101-18EA-4FA2-A931-F2F52B288681}"/>
    <cellStyle name="Normal 4 2 2 3 3 2 6" xfId="11038" xr:uid="{79E27FBF-A6D3-412D-B101-1F02116EDA77}"/>
    <cellStyle name="Normal 4 2 2 3 3 2 6 2" xfId="21418" xr:uid="{0985F056-8D76-465B-B87F-7D6DE927AE22}"/>
    <cellStyle name="Normal 4 2 2 3 3 2 7" xfId="23934" xr:uid="{A58175FA-5AE1-471A-9873-997689580DFC}"/>
    <cellStyle name="Normal 4 2 2 3 3 2 8" xfId="13531" xr:uid="{8CECB405-D1B9-4B16-849E-C25A76A5C438}"/>
    <cellStyle name="Normal 4 2 2 3 3 3" xfId="2103" xr:uid="{00000000-0005-0000-0000-0000A4050000}"/>
    <cellStyle name="Normal 4 2 2 3 3 3 2" xfId="4934" xr:uid="{8F298861-0CB1-4C62-B290-8158FE692787}"/>
    <cellStyle name="Normal 4 2 2 3 3 3 2 2" xfId="9608" xr:uid="{51226D79-669F-4EAE-93F7-1923E4BD1428}"/>
    <cellStyle name="Normal 4 2 2 3 3 3 2 2 2" xfId="29511" xr:uid="{48907C95-3973-42EE-B1CB-30FD34CD5770}"/>
    <cellStyle name="Normal 4 2 2 3 3 3 2 2 3" xfId="19975" xr:uid="{0195ACF7-0A6F-4C98-9F1D-EBEC351CD140}"/>
    <cellStyle name="Normal 4 2 2 3 3 3 2 3" xfId="12428" xr:uid="{7150794F-EB5B-467B-8C22-8946E181580C}"/>
    <cellStyle name="Normal 4 2 2 3 3 3 2 3 2" xfId="22808" xr:uid="{402A2485-BFA5-46C7-9FD8-89EADBD00681}"/>
    <cellStyle name="Normal 4 2 2 3 3 3 2 4" xfId="26013" xr:uid="{C135BFAD-75B8-499C-8DFF-CD989A1B1B8D}"/>
    <cellStyle name="Normal 4 2 2 3 3 3 2 5" xfId="17142" xr:uid="{1AA9F8F8-9C83-41B8-83C7-9126692AD427}"/>
    <cellStyle name="Normal 4 2 2 3 3 3 3" xfId="6729" xr:uid="{E911894E-8C04-4A54-9E13-8D9F7B0F3AB8}"/>
    <cellStyle name="Normal 4 2 2 3 3 3 3 2" xfId="26221" xr:uid="{2CDCA8D9-7594-456C-8739-C746BF2E70C1}"/>
    <cellStyle name="Normal 4 2 2 3 3 3 3 3" xfId="16233" xr:uid="{7F5A3A97-480D-4DEC-96DB-6587D2E9EFE7}"/>
    <cellStyle name="Normal 4 2 2 3 3 3 4" xfId="8744" xr:uid="{C0E2CF92-C232-443B-A098-5DF3E1539C05}"/>
    <cellStyle name="Normal 4 2 2 3 3 3 4 2" xfId="19066" xr:uid="{7870E1A5-9204-4DF2-9849-6815A699C522}"/>
    <cellStyle name="Normal 4 2 2 3 3 3 5" xfId="11519" xr:uid="{547FEAD8-1586-4569-A3B3-D6BFA7A3F130}"/>
    <cellStyle name="Normal 4 2 2 3 3 3 5 2" xfId="21899" xr:uid="{C0C0460A-55B8-4D32-9B1D-008B221FAC27}"/>
    <cellStyle name="Normal 4 2 2 3 3 3 6" xfId="25235" xr:uid="{311D6B4F-9CEA-45D2-8827-90D4B32A877A}"/>
    <cellStyle name="Normal 4 2 2 3 3 3 7" xfId="14157" xr:uid="{B18BB881-C903-4D96-B8CA-35544A27C04B}"/>
    <cellStyle name="Normal 4 2 2 3 3 4" xfId="2101" xr:uid="{00000000-0005-0000-0000-0000A5050000}"/>
    <cellStyle name="Normal 4 2 2 3 3 4 2" xfId="6727" xr:uid="{CE09777C-7BD3-4869-A3B5-3F86D9E05F2F}"/>
    <cellStyle name="Normal 4 2 2 3 3 4 2 2" xfId="28469" xr:uid="{BF5D2A23-E871-4F14-83A3-F16BB6464D9C}"/>
    <cellStyle name="Normal 4 2 2 3 3 4 2 3" xfId="16231" xr:uid="{0605F7A5-552D-4ABE-BF34-F8C4B57E94F6}"/>
    <cellStyle name="Normal 4 2 2 3 3 4 3" xfId="8742" xr:uid="{28C41EDA-4C4E-4BEA-B54F-C77D8F1A38FA}"/>
    <cellStyle name="Normal 4 2 2 3 3 4 3 2" xfId="19064" xr:uid="{DBB728CF-E763-49CE-9666-B911911B92B6}"/>
    <cellStyle name="Normal 4 2 2 3 3 4 4" xfId="11517" xr:uid="{6B3C96C6-FAE2-4C27-97EF-0526869663C4}"/>
    <cellStyle name="Normal 4 2 2 3 3 4 4 2" xfId="21897" xr:uid="{27018908-BB77-474B-9254-0F2019DB062F}"/>
    <cellStyle name="Normal 4 2 2 3 3 4 5" xfId="23930" xr:uid="{3906127C-5280-4935-B9BB-89E3A611974E}"/>
    <cellStyle name="Normal 4 2 2 3 3 4 6" xfId="14155" xr:uid="{81097CE4-ABFF-45BA-B912-2B38809AEED8}"/>
    <cellStyle name="Normal 4 2 2 3 3 5" xfId="3603" xr:uid="{00000000-0005-0000-0000-00007B050000}"/>
    <cellStyle name="Normal 4 2 2 3 3 5 2" xfId="6282" xr:uid="{5D7E9F5E-98E6-461A-9FC0-6600119A87A4}"/>
    <cellStyle name="Normal 4 2 2 3 3 5 2 2" xfId="27293" xr:uid="{852286F2-2062-4FD9-BFEA-27F8D116CF9B}"/>
    <cellStyle name="Normal 4 2 2 3 3 5 2 3" xfId="15623" xr:uid="{B76325F1-185D-4F5B-A72B-C0E63E7916F7}"/>
    <cellStyle name="Normal 4 2 2 3 3 5 3" xfId="8135" xr:uid="{7D3D331A-4492-48CD-8290-133E3149B509}"/>
    <cellStyle name="Normal 4 2 2 3 3 5 3 2" xfId="18456" xr:uid="{D9791916-F6FF-43D2-8A6B-876C81E7C0E5}"/>
    <cellStyle name="Normal 4 2 2 3 3 5 4" xfId="10909" xr:uid="{DEC1CFE2-9A01-4AF0-BA33-5045F0B34EE1}"/>
    <cellStyle name="Normal 4 2 2 3 3 5 4 2" xfId="21289" xr:uid="{73EB2172-5F14-44D3-BE14-7FF25A3E3DC9}"/>
    <cellStyle name="Normal 4 2 2 3 3 5 5" xfId="24056" xr:uid="{8DB1F0FD-89BA-4086-A33A-9E5C63D45B95}"/>
    <cellStyle name="Normal 4 2 2 3 3 5 6" xfId="13340" xr:uid="{8D616D88-558A-41AC-951D-1FD917652BDB}"/>
    <cellStyle name="Normal 4 2 2 3 3 6" xfId="4607" xr:uid="{D4941102-594C-4EDD-9326-F2B5FCDE32A7}"/>
    <cellStyle name="Normal 4 2 2 3 3 6 2" xfId="9323" xr:uid="{AD3C6B7B-65E9-4E5B-A68E-783909E03C0D}"/>
    <cellStyle name="Normal 4 2 2 3 3 6 2 2" xfId="19647" xr:uid="{3E43DF45-66A2-46F9-87D7-7569F0BB2677}"/>
    <cellStyle name="Normal 4 2 2 3 3 6 3" xfId="12100" xr:uid="{5D8F3AF3-B279-487A-92D8-B2D3FB27D7FD}"/>
    <cellStyle name="Normal 4 2 2 3 3 6 3 2" xfId="22480" xr:uid="{A78594FB-C361-4FDF-ABCF-A1B849881D99}"/>
    <cellStyle name="Normal 4 2 2 3 3 6 4" xfId="25794" xr:uid="{AB2D610F-4D8D-49E5-8D5B-801BED4F43F8}"/>
    <cellStyle name="Normal 4 2 2 3 3 6 5" xfId="16814" xr:uid="{2E979A24-70D8-4BA6-8358-9F962FFEB58F}"/>
    <cellStyle name="Normal 4 2 2 3 3 7" xfId="5735" xr:uid="{58900495-D0DA-4B8B-9FF8-43D077D0A2F2}"/>
    <cellStyle name="Normal 4 2 2 3 3 7 2" xfId="14839" xr:uid="{A3AE0DB8-EA47-43F4-8E3F-F09F24852936}"/>
    <cellStyle name="Normal 4 2 2 3 3 8" xfId="7353" xr:uid="{7F1DC069-8C46-417F-85AD-B60EEDD003F0}"/>
    <cellStyle name="Normal 4 2 2 3 3 8 2" xfId="17672" xr:uid="{8D6AAA60-C69F-4172-B629-AFDB0B5ABCD6}"/>
    <cellStyle name="Normal 4 2 2 3 3 9" xfId="10125" xr:uid="{E369E46B-3131-44E8-BA83-CDE0831C0AA6}"/>
    <cellStyle name="Normal 4 2 2 3 3 9 2" xfId="20505" xr:uid="{A6CEA941-31A8-4215-8E00-FCADBA711019}"/>
    <cellStyle name="Normal 4 2 2 3 4" xfId="1524" xr:uid="{00000000-0005-0000-0000-0000A6050000}"/>
    <cellStyle name="Normal 4 2 2 3 4 2" xfId="2104" xr:uid="{00000000-0005-0000-0000-0000A7050000}"/>
    <cellStyle name="Normal 4 2 2 3 4 2 2" xfId="6730" xr:uid="{6BECAE5B-2D85-4840-B77E-F1C79AF213F6}"/>
    <cellStyle name="Normal 4 2 2 3 4 2 2 2" xfId="26648" xr:uid="{24C8D545-A6F4-4CA9-8671-29C8CECDA13A}"/>
    <cellStyle name="Normal 4 2 2 3 4 2 2 3" xfId="16234" xr:uid="{26C48412-FA1A-4BFA-B85E-55EE1E96E01E}"/>
    <cellStyle name="Normal 4 2 2 3 4 2 3" xfId="8745" xr:uid="{63E54743-4E8D-4CCF-B290-9C9ADD9AA6E7}"/>
    <cellStyle name="Normal 4 2 2 3 4 2 3 2" xfId="19067" xr:uid="{834C5090-E0C4-436A-835A-5E64E0CA7AA4}"/>
    <cellStyle name="Normal 4 2 2 3 4 2 4" xfId="11520" xr:uid="{1766C0AB-1279-4763-AD93-CDC8E250AFB8}"/>
    <cellStyle name="Normal 4 2 2 3 4 2 4 2" xfId="21900" xr:uid="{C547ECF2-022B-478D-9A15-6B073479F184}"/>
    <cellStyle name="Normal 4 2 2 3 4 2 5" xfId="25335" xr:uid="{EB741B3F-63E4-479A-94DE-03E7DC4BAAE6}"/>
    <cellStyle name="Normal 4 2 2 3 4 2 6" xfId="14158" xr:uid="{BCDCC11A-C52E-4E88-A26D-E8F84F37AFD5}"/>
    <cellStyle name="Normal 4 2 2 3 4 3" xfId="4750" xr:uid="{B71F5386-731B-49D2-AD47-626E66EC0EB7}"/>
    <cellStyle name="Normal 4 2 2 3 4 3 2" xfId="9458" xr:uid="{E21613E6-AD7B-4DF8-AE61-101475C94D3B}"/>
    <cellStyle name="Normal 4 2 2 3 4 3 2 2" xfId="29389" xr:uid="{6FD21C9A-4FA6-4386-8374-1C4D0CBA29DC}"/>
    <cellStyle name="Normal 4 2 2 3 4 3 2 3" xfId="19791" xr:uid="{B3B973E2-4A81-4F86-BE23-6B4F11792BDB}"/>
    <cellStyle name="Normal 4 2 2 3 4 3 3" xfId="12244" xr:uid="{0844F2B1-7196-4B71-BC92-2A1E3C317E27}"/>
    <cellStyle name="Normal 4 2 2 3 4 3 3 2" xfId="22624" xr:uid="{201ABCD6-DAA9-4FB0-9C61-42B5BBA94DC4}"/>
    <cellStyle name="Normal 4 2 2 3 4 3 4" xfId="23673" xr:uid="{3E0DD029-FFE0-45E8-9C81-E91B4E8151A7}"/>
    <cellStyle name="Normal 4 2 2 3 4 3 5" xfId="16958" xr:uid="{CA9F9C7B-C40F-4221-871B-44E74B28D6CA}"/>
    <cellStyle name="Normal 4 2 2 3 4 4" xfId="5736" xr:uid="{A5DDC48E-F735-40F0-A2CF-799259E77601}"/>
    <cellStyle name="Normal 4 2 2 3 4 4 2" xfId="27315" xr:uid="{6210B1B8-42A0-48E7-8347-0ED3495EECC7}"/>
    <cellStyle name="Normal 4 2 2 3 4 4 3" xfId="14840" xr:uid="{3E896A46-DF22-404A-A8DD-715F285D695D}"/>
    <cellStyle name="Normal 4 2 2 3 4 5" xfId="7354" xr:uid="{46764FCA-0BEE-4C0F-B92C-E9E2FAA66009}"/>
    <cellStyle name="Normal 4 2 2 3 4 5 2" xfId="17673" xr:uid="{9CEDFD86-31B2-47A9-A163-6F8BF76CABC3}"/>
    <cellStyle name="Normal 4 2 2 3 4 6" xfId="10126" xr:uid="{63C8391C-384D-4E9D-8834-A516B708D5F4}"/>
    <cellStyle name="Normal 4 2 2 3 4 6 2" xfId="20506" xr:uid="{0DBD80C5-0324-4A2F-9F2A-0FA0DD03ADD3}"/>
    <cellStyle name="Normal 4 2 2 3 4 7" xfId="24734" xr:uid="{804A329C-F575-4D1B-B4CF-F4F9120EFEB5}"/>
    <cellStyle name="Normal 4 2 2 3 4 8" xfId="13529" xr:uid="{E2DCB2AD-4413-42D0-BE45-E9CC1CC96EDF}"/>
    <cellStyle name="Normal 4 2 2 3 5" xfId="2105" xr:uid="{00000000-0005-0000-0000-0000A8050000}"/>
    <cellStyle name="Normal 4 2 2 3 5 2" xfId="4935" xr:uid="{A397D45B-BCDE-4181-95EB-774B30770C1E}"/>
    <cellStyle name="Normal 4 2 2 3 5 2 2" xfId="9609" xr:uid="{93E4C0EA-3DC8-40FD-A4FC-5B8BD388DA63}"/>
    <cellStyle name="Normal 4 2 2 3 5 2 2 2" xfId="29512" xr:uid="{F0521836-4D4B-41F3-BA5D-5B9BF1EC72CD}"/>
    <cellStyle name="Normal 4 2 2 3 5 2 2 3" xfId="19976" xr:uid="{EC0B2285-0077-4FBC-B6A5-784ACE5CEA65}"/>
    <cellStyle name="Normal 4 2 2 3 5 2 3" xfId="12429" xr:uid="{4DB8168B-29D3-4E18-8D2E-55E424E073FF}"/>
    <cellStyle name="Normal 4 2 2 3 5 2 3 2" xfId="22809" xr:uid="{607B18BF-BB08-4019-8CE7-3DF3E89EA4AE}"/>
    <cellStyle name="Normal 4 2 2 3 5 2 4" xfId="23695" xr:uid="{52135677-383E-4D83-9E48-F71E1FCE81FA}"/>
    <cellStyle name="Normal 4 2 2 3 5 2 5" xfId="17143" xr:uid="{C8C7AE72-DA92-4949-8DFE-7FA9115C4976}"/>
    <cellStyle name="Normal 4 2 2 3 5 3" xfId="6731" xr:uid="{E4754A9C-875E-45F1-BA7B-10F0714C7E60}"/>
    <cellStyle name="Normal 4 2 2 3 5 3 2" xfId="27260" xr:uid="{F4ABBEC4-2D8C-4E69-8411-E6364962C3FE}"/>
    <cellStyle name="Normal 4 2 2 3 5 3 3" xfId="16235" xr:uid="{8D28F9B3-3622-4C27-87D4-E5B82C6CF6C6}"/>
    <cellStyle name="Normal 4 2 2 3 5 4" xfId="8746" xr:uid="{28017B10-69A3-4680-B610-2FC1E318F4F2}"/>
    <cellStyle name="Normal 4 2 2 3 5 4 2" xfId="19068" xr:uid="{49E8F855-DD61-4C26-9839-D314A4314275}"/>
    <cellStyle name="Normal 4 2 2 3 5 5" xfId="11521" xr:uid="{D723BBB3-6EF8-4B84-A639-EE3966714419}"/>
    <cellStyle name="Normal 4 2 2 3 5 5 2" xfId="21901" xr:uid="{7FFE6AD5-9BBB-482C-8C86-AADF0BB9257B}"/>
    <cellStyle name="Normal 4 2 2 3 5 6" xfId="25588" xr:uid="{6FF8EC99-355A-4496-907E-B89CAE3582A2}"/>
    <cellStyle name="Normal 4 2 2 3 5 7" xfId="14159" xr:uid="{4BCA48CC-8DEE-4E75-93FB-D82463DBFBD3}"/>
    <cellStyle name="Normal 4 2 2 3 6" xfId="1716" xr:uid="{00000000-0005-0000-0000-0000A9050000}"/>
    <cellStyle name="Normal 4 2 2 3 6 2" xfId="6490" xr:uid="{AA910E4C-2497-408F-8ECA-5EECE759A5C4}"/>
    <cellStyle name="Normal 4 2 2 3 6 2 2" xfId="27723" xr:uid="{6A77D093-3E10-4D89-9EFB-772C34FD8258}"/>
    <cellStyle name="Normal 4 2 2 3 6 2 3" xfId="15899" xr:uid="{8A3BE9E6-7983-45BF-8DE9-02F6867824AB}"/>
    <cellStyle name="Normal 4 2 2 3 6 3" xfId="8411" xr:uid="{F7FC15B8-6BF8-4C2E-A264-17D552768C96}"/>
    <cellStyle name="Normal 4 2 2 3 6 3 2" xfId="18732" xr:uid="{C56C236A-607E-4EDC-9C21-FAF98792B203}"/>
    <cellStyle name="Normal 4 2 2 3 6 4" xfId="11185" xr:uid="{623CB86B-A452-49B2-A0FE-7DA733A2065D}"/>
    <cellStyle name="Normal 4 2 2 3 6 4 2" xfId="21565" xr:uid="{33540790-231B-4BEF-BE15-1F6D2198AD63}"/>
    <cellStyle name="Normal 4 2 2 3 6 5" xfId="25687" xr:uid="{59222B24-2533-47D4-984F-B86F848B6D7F}"/>
    <cellStyle name="Normal 4 2 2 3 6 6" xfId="13755" xr:uid="{5CC54568-5FEB-4073-A401-DEC152F378E0}"/>
    <cellStyle name="Normal 4 2 2 3 7" xfId="3453" xr:uid="{00000000-0005-0000-0000-000080050000}"/>
    <cellStyle name="Normal 4 2 2 3 7 2" xfId="6146" xr:uid="{36E8B10A-988C-4E1D-A54D-A6801194C4D4}"/>
    <cellStyle name="Normal 4 2 2 3 7 2 2" xfId="28240" xr:uid="{27539D17-958C-421F-8D04-7BECF3E44E20}"/>
    <cellStyle name="Normal 4 2 2 3 7 2 3" xfId="15461" xr:uid="{CD9EFEEA-EB32-411F-8254-215C56BD8270}"/>
    <cellStyle name="Normal 4 2 2 3 7 3" xfId="7973" xr:uid="{CD6F5A45-319B-4FA1-9972-F0F1038AAFEE}"/>
    <cellStyle name="Normal 4 2 2 3 7 3 2" xfId="18294" xr:uid="{AA02362E-1B7D-4F3D-ADCE-C99B9465186C}"/>
    <cellStyle name="Normal 4 2 2 3 7 4" xfId="10747" xr:uid="{D591B3F4-469F-458E-B80B-D71250A8B93C}"/>
    <cellStyle name="Normal 4 2 2 3 7 4 2" xfId="21127" xr:uid="{6CA0D874-84BE-4991-B6F1-1BF83C3F3273}"/>
    <cellStyle name="Normal 4 2 2 3 7 5" xfId="23786" xr:uid="{43D1CF0A-3093-4DF6-BC92-F6A71D5CBAD7}"/>
    <cellStyle name="Normal 4 2 2 3 7 6" xfId="13177" xr:uid="{5D1E9755-E7C7-4310-B1E8-662211022036}"/>
    <cellStyle name="Normal 4 2 2 3 8" xfId="3232" xr:uid="{00000000-0005-0000-0000-00006F050000}"/>
    <cellStyle name="Normal 4 2 2 3 8 2" xfId="7730" xr:uid="{18C978C4-9C86-4C4F-933A-41D509820EF6}"/>
    <cellStyle name="Normal 4 2 2 3 8 2 2" xfId="18050" xr:uid="{09064AD7-C054-4DB2-AEA3-516D50B1DEDF}"/>
    <cellStyle name="Normal 4 2 2 3 8 3" xfId="10503" xr:uid="{DEC4C9D9-15A2-4184-A626-A23DF36D2BDA}"/>
    <cellStyle name="Normal 4 2 2 3 8 3 2" xfId="20883" xr:uid="{12DE33BE-86BC-4606-B4EF-2FEE3697DFFA}"/>
    <cellStyle name="Normal 4 2 2 3 8 4" xfId="22978" xr:uid="{EF868D54-1BF8-4F51-AD83-BD1482206928}"/>
    <cellStyle name="Normal 4 2 2 3 8 5" xfId="15217" xr:uid="{5E5ACB23-FD28-48A3-8954-6CE04B1C28CC}"/>
    <cellStyle name="Normal 4 2 2 3 9" xfId="4400" xr:uid="{8E6E62C4-71F1-4D6D-9C5A-640D29CB290C}"/>
    <cellStyle name="Normal 4 2 2 3 9 2" xfId="9166" xr:uid="{64C0ABAF-7430-430B-A25C-525F319FBB49}"/>
    <cellStyle name="Normal 4 2 2 3 9 2 2" xfId="19490" xr:uid="{0B00B27D-40C7-4F62-ACEF-BDDFECD22364}"/>
    <cellStyle name="Normal 4 2 2 3 9 3" xfId="11943" xr:uid="{87E952A4-B47F-43F4-BF6D-B0B77DFCD1AC}"/>
    <cellStyle name="Normal 4 2 2 3 9 3 2" xfId="22323" xr:uid="{DD70A4EE-F974-4586-B836-2A75465A3A63}"/>
    <cellStyle name="Normal 4 2 2 3 9 4" xfId="16657" xr:uid="{B33645D8-377C-4C12-B3D8-7079BBCE04BD}"/>
    <cellStyle name="Normal 4 2 2 4" xfId="602" xr:uid="{00000000-0005-0000-0000-0000AA050000}"/>
    <cellStyle name="Normal 4 2 2 4 10" xfId="7355" xr:uid="{6F298265-7B7C-4742-953A-CCE71C49E738}"/>
    <cellStyle name="Normal 4 2 2 4 10 2" xfId="17674" xr:uid="{570FBA4C-7C98-4A57-9418-73B75455F54A}"/>
    <cellStyle name="Normal 4 2 2 4 11" xfId="10127" xr:uid="{E4B68AF2-09BE-4B48-A83E-D4E3D7A13B61}"/>
    <cellStyle name="Normal 4 2 2 4 11 2" xfId="20507" xr:uid="{07213278-1A32-428A-8352-2D680B836508}"/>
    <cellStyle name="Normal 4 2 2 4 12" xfId="24174" xr:uid="{2082F7AD-1744-485C-9B8C-0B599376ED71}"/>
    <cellStyle name="Normal 4 2 2 4 13" xfId="12755" xr:uid="{B6D77B8C-1134-467F-B32E-ACE2C82658B5}"/>
    <cellStyle name="Normal 4 2 2 4 2" xfId="603" xr:uid="{00000000-0005-0000-0000-0000AB050000}"/>
    <cellStyle name="Normal 4 2 2 4 2 10" xfId="10128" xr:uid="{3A2FDABF-F183-4765-A93D-0536A754969E}"/>
    <cellStyle name="Normal 4 2 2 4 2 10 2" xfId="20508" xr:uid="{EBEE0199-3960-452F-9E47-4A29D52F1D43}"/>
    <cellStyle name="Normal 4 2 2 4 2 11" xfId="25403" xr:uid="{BFAA0BE4-F6CB-485F-ADA4-BA2538A2E7E6}"/>
    <cellStyle name="Normal 4 2 2 4 2 12" xfId="12900" xr:uid="{783CA961-CE4D-42ED-B6C7-BC70A5810D8E}"/>
    <cellStyle name="Normal 4 2 2 4 2 2" xfId="1251" xr:uid="{00000000-0005-0000-0000-0000AC050000}"/>
    <cellStyle name="Normal 4 2 2 4 2 2 2" xfId="2107" xr:uid="{00000000-0005-0000-0000-0000AD050000}"/>
    <cellStyle name="Normal 4 2 2 4 2 2 2 2" xfId="6733" xr:uid="{43EBF42D-EE4A-466A-9A8A-F9137239A6B2}"/>
    <cellStyle name="Normal 4 2 2 4 2 2 2 2 2" xfId="27334" xr:uid="{8D6E0806-8186-4036-BC4E-154ED261B6CB}"/>
    <cellStyle name="Normal 4 2 2 4 2 2 2 2 3" xfId="27992" xr:uid="{004A1F52-4E4E-450D-8E51-DC148A7C1ECE}"/>
    <cellStyle name="Normal 4 2 2 4 2 2 2 2 4" xfId="16237" xr:uid="{484D79D0-84C2-445D-9764-6866E166FAD2}"/>
    <cellStyle name="Normal 4 2 2 4 2 2 2 3" xfId="8748" xr:uid="{FDBB7128-F647-4515-A04D-27B5C9AC3B53}"/>
    <cellStyle name="Normal 4 2 2 4 2 2 2 3 2" xfId="29148" xr:uid="{557CE9F3-1172-4AA0-93C0-026BD0996489}"/>
    <cellStyle name="Normal 4 2 2 4 2 2 2 3 3" xfId="19070" xr:uid="{150BD40F-367A-49E3-AAF2-7196AA8D007A}"/>
    <cellStyle name="Normal 4 2 2 4 2 2 2 4" xfId="11523" xr:uid="{2EDFA7B7-1B3F-4C90-A74D-6AA7CFEBCD9A}"/>
    <cellStyle name="Normal 4 2 2 4 2 2 2 4 2" xfId="21903" xr:uid="{83C59C87-11E1-44B8-9BE3-CAE8DC882A51}"/>
    <cellStyle name="Normal 4 2 2 4 2 2 2 5" xfId="23691" xr:uid="{9CE46A2E-4EEC-4EFD-A89A-8DFDD0759FE6}"/>
    <cellStyle name="Normal 4 2 2 4 2 2 2 6" xfId="14161" xr:uid="{E5036D7C-BC67-45AC-A095-D6F17AC0F385}"/>
    <cellStyle name="Normal 4 2 2 4 2 2 3" xfId="4753" xr:uid="{9A7B6E0B-4455-4178-A116-821E18FD524F}"/>
    <cellStyle name="Normal 4 2 2 4 2 2 3 2" xfId="9461" xr:uid="{FDECA475-1DCD-4CE6-A80D-549CAD9A2E6E}"/>
    <cellStyle name="Normal 4 2 2 4 2 2 3 2 2" xfId="29392" xr:uid="{BD6D3021-DBF6-49C1-85E0-1F85CF934D5D}"/>
    <cellStyle name="Normal 4 2 2 4 2 2 3 2 3" xfId="19794" xr:uid="{82C93921-D686-4981-A235-4C521C66A26E}"/>
    <cellStyle name="Normal 4 2 2 4 2 2 3 3" xfId="12247" xr:uid="{74E5A218-333B-4369-A786-4591C0CE43B8}"/>
    <cellStyle name="Normal 4 2 2 4 2 2 3 3 2" xfId="22627" xr:uid="{F9433FD3-8844-4DB7-9692-05D07F0FCABC}"/>
    <cellStyle name="Normal 4 2 2 4 2 2 3 4" xfId="25806" xr:uid="{19EADF96-A867-408B-AB15-DFE85633974A}"/>
    <cellStyle name="Normal 4 2 2 4 2 2 3 5" xfId="16961" xr:uid="{BEFFA7CD-37D4-425A-8F58-78AC3DDB27BA}"/>
    <cellStyle name="Normal 4 2 2 4 2 2 4" xfId="5739" xr:uid="{726DACB9-402D-460B-9214-00F2139F0A59}"/>
    <cellStyle name="Normal 4 2 2 4 2 2 4 2" xfId="27927" xr:uid="{7DE18E72-1DC1-4BAB-BEB9-B31120C59068}"/>
    <cellStyle name="Normal 4 2 2 4 2 2 4 3" xfId="14843" xr:uid="{8FC34720-0D52-45F6-B9E6-9E6CC17D638A}"/>
    <cellStyle name="Normal 4 2 2 4 2 2 5" xfId="7357" xr:uid="{D6E1B2E5-AE3A-4616-B640-A4C20D8E7960}"/>
    <cellStyle name="Normal 4 2 2 4 2 2 5 2" xfId="17676" xr:uid="{66D157DC-2604-4AB1-A6F8-C7430640AA65}"/>
    <cellStyle name="Normal 4 2 2 4 2 2 6" xfId="10129" xr:uid="{10129D97-EEB6-4AC2-B954-D2CC8027D7DA}"/>
    <cellStyle name="Normal 4 2 2 4 2 2 6 2" xfId="20509" xr:uid="{FE274657-9946-47BF-9920-58E5664D58CF}"/>
    <cellStyle name="Normal 4 2 2 4 2 2 7" xfId="25143" xr:uid="{71E63ACB-5829-4EA9-A05E-9C4DC945FEE2}"/>
    <cellStyle name="Normal 4 2 2 4 2 2 8" xfId="13533" xr:uid="{E8E8D620-7B6D-4E87-AF25-4DB037B45B5A}"/>
    <cellStyle name="Normal 4 2 2 4 2 3" xfId="2108" xr:uid="{00000000-0005-0000-0000-0000AE050000}"/>
    <cellStyle name="Normal 4 2 2 4 2 3 2" xfId="4936" xr:uid="{199C0866-F85B-4323-8538-51198652109B}"/>
    <cellStyle name="Normal 4 2 2 4 2 3 2 2" xfId="9610" xr:uid="{2E1BD226-EC5E-4779-B926-489CF46A80A7}"/>
    <cellStyle name="Normal 4 2 2 4 2 3 2 2 2" xfId="29513" xr:uid="{34B080E2-27A6-4C7D-B9A1-A50FF91F36AE}"/>
    <cellStyle name="Normal 4 2 2 4 2 3 2 2 3" xfId="19977" xr:uid="{8FAD8690-DB49-4A10-A892-08C4BE8C6450}"/>
    <cellStyle name="Normal 4 2 2 4 2 3 2 3" xfId="12430" xr:uid="{77C1E902-7712-4DEA-A255-FC2F3DA9AC78}"/>
    <cellStyle name="Normal 4 2 2 4 2 3 2 3 2" xfId="22810" xr:uid="{77BE4E40-C6F5-4483-B77B-9C7F0F2D59CF}"/>
    <cellStyle name="Normal 4 2 2 4 2 3 2 4" xfId="25538" xr:uid="{71113341-097E-4996-B429-E0121D538179}"/>
    <cellStyle name="Normal 4 2 2 4 2 3 2 5" xfId="17144" xr:uid="{AC183C92-91D0-464A-B732-41FD0E40737C}"/>
    <cellStyle name="Normal 4 2 2 4 2 3 3" xfId="6734" xr:uid="{6E73D179-0354-40B5-BED9-76AF62C4E336}"/>
    <cellStyle name="Normal 4 2 2 4 2 3 3 2" xfId="28470" xr:uid="{59D681EA-E477-4E2B-87A7-D34CE1BEDD64}"/>
    <cellStyle name="Normal 4 2 2 4 2 3 3 3" xfId="16238" xr:uid="{92E53BDD-AE3A-4F07-A043-9CBC05D60006}"/>
    <cellStyle name="Normal 4 2 2 4 2 3 4" xfId="8749" xr:uid="{B9EB6972-9FB1-4BFD-8930-90602E29BE6C}"/>
    <cellStyle name="Normal 4 2 2 4 2 3 4 2" xfId="19071" xr:uid="{202F499E-13D7-4A9E-83D7-BA8775E4E3E2}"/>
    <cellStyle name="Normal 4 2 2 4 2 3 5" xfId="11524" xr:uid="{F0AC6F49-257C-4ED5-8B20-C8AB818E30B8}"/>
    <cellStyle name="Normal 4 2 2 4 2 3 5 2" xfId="21904" xr:uid="{B99F902D-4A51-4D31-A399-30F3303F40AA}"/>
    <cellStyle name="Normal 4 2 2 4 2 3 6" xfId="23399" xr:uid="{A103122A-4D23-4C5E-8648-203DA4C8C708}"/>
    <cellStyle name="Normal 4 2 2 4 2 3 7" xfId="14162" xr:uid="{29ED529C-2C45-43A6-A789-B3EBCAB0BF4C}"/>
    <cellStyle name="Normal 4 2 2 4 2 4" xfId="2106" xr:uid="{00000000-0005-0000-0000-0000AF050000}"/>
    <cellStyle name="Normal 4 2 2 4 2 4 2" xfId="6732" xr:uid="{414CB5EC-3DA8-45C7-BF5E-3594E4D9A489}"/>
    <cellStyle name="Normal 4 2 2 4 2 4 2 2" xfId="26503" xr:uid="{C7915CF6-4F86-4F35-B72E-9D96B603FF0D}"/>
    <cellStyle name="Normal 4 2 2 4 2 4 2 3" xfId="16236" xr:uid="{E8BA3C4A-022F-4EB5-983C-0761EC56F046}"/>
    <cellStyle name="Normal 4 2 2 4 2 4 3" xfId="8747" xr:uid="{64F8950E-B410-45A4-85B7-0DBE7B927BAC}"/>
    <cellStyle name="Normal 4 2 2 4 2 4 3 2" xfId="19069" xr:uid="{DE085FB1-2B41-4C1E-BCAB-315AAD8398B4}"/>
    <cellStyle name="Normal 4 2 2 4 2 4 4" xfId="11522" xr:uid="{2B71021A-D5BC-46AA-A4FB-157789BD1D02}"/>
    <cellStyle name="Normal 4 2 2 4 2 4 4 2" xfId="21902" xr:uid="{A9E98A8C-8CFC-4E6D-9232-7202E3D90DE4}"/>
    <cellStyle name="Normal 4 2 2 4 2 4 5" xfId="25661" xr:uid="{D350111F-8F7E-4981-96B0-8DD27505DA6E}"/>
    <cellStyle name="Normal 4 2 2 4 2 4 6" xfId="14160" xr:uid="{F290C7EB-B176-4E68-96E7-DBF178ACC5D0}"/>
    <cellStyle name="Normal 4 2 2 4 2 5" xfId="3588" xr:uid="{00000000-0005-0000-0000-000087050000}"/>
    <cellStyle name="Normal 4 2 2 4 2 5 2" xfId="6263" xr:uid="{F38BA757-422D-428A-8D62-654D5A2CF91C}"/>
    <cellStyle name="Normal 4 2 2 4 2 5 2 2" xfId="26108" xr:uid="{06C8965D-B8A4-4AD1-AFFF-B78BE7244299}"/>
    <cellStyle name="Normal 4 2 2 4 2 5 2 3" xfId="15604" xr:uid="{9E0442B1-C526-4A0C-A7D1-11E7DA3BD12C}"/>
    <cellStyle name="Normal 4 2 2 4 2 5 3" xfId="8116" xr:uid="{2ABB2551-AF41-4E29-84E4-8ABA19C2E487}"/>
    <cellStyle name="Normal 4 2 2 4 2 5 3 2" xfId="18437" xr:uid="{D94EC6E5-82E9-4F7D-9337-9C900D353964}"/>
    <cellStyle name="Normal 4 2 2 4 2 5 4" xfId="10890" xr:uid="{59941283-B5F2-42C6-81C5-DABFD8299EA7}"/>
    <cellStyle name="Normal 4 2 2 4 2 5 4 2" xfId="21270" xr:uid="{ECACB6C7-F0AE-4261-9F0D-5D6413D5E37C}"/>
    <cellStyle name="Normal 4 2 2 4 2 5 5" xfId="25733" xr:uid="{E1C32417-533B-49FA-8464-8DDC6EB14967}"/>
    <cellStyle name="Normal 4 2 2 4 2 5 6" xfId="13320" xr:uid="{81C97C17-7B59-42C3-AF3B-762A8B01797E}"/>
    <cellStyle name="Normal 4 2 2 4 2 6" xfId="3334" xr:uid="{00000000-0005-0000-0000-000082050000}"/>
    <cellStyle name="Normal 4 2 2 4 2 6 2" xfId="7852" xr:uid="{FCEFFB2F-6F5F-484A-B8D5-957CDD33F4EB}"/>
    <cellStyle name="Normal 4 2 2 4 2 6 2 2" xfId="18173" xr:uid="{E00FE95B-4A67-4EEB-A6FF-3662F57DD7E0}"/>
    <cellStyle name="Normal 4 2 2 4 2 6 3" xfId="10626" xr:uid="{55A4E9BF-3AA9-4667-AC41-C5D32FA3D7F5}"/>
    <cellStyle name="Normal 4 2 2 4 2 6 3 2" xfId="21006" xr:uid="{C996E849-F078-4777-AB60-CE039A08DC77}"/>
    <cellStyle name="Normal 4 2 2 4 2 6 4" xfId="25157" xr:uid="{EEFFF7F3-BDB1-4F20-9B66-37D3EAB6AA62}"/>
    <cellStyle name="Normal 4 2 2 4 2 6 5" xfId="15340" xr:uid="{676D9C21-A4EF-4012-9CA7-B43B28E1AA86}"/>
    <cellStyle name="Normal 4 2 2 4 2 7" xfId="4321" xr:uid="{69BD967B-5BA5-4C13-A40F-59644E77DF74}"/>
    <cellStyle name="Normal 4 2 2 4 2 7 2" xfId="9095" xr:uid="{61D64323-AF4A-4723-88C3-137EB5DA3573}"/>
    <cellStyle name="Normal 4 2 2 4 2 7 2 2" xfId="19419" xr:uid="{C61EA1CC-DD55-47E1-AC9C-5A0D8C224B85}"/>
    <cellStyle name="Normal 4 2 2 4 2 7 3" xfId="11872" xr:uid="{52C6E14F-46AF-49A9-B6B9-24BFE9423C8A}"/>
    <cellStyle name="Normal 4 2 2 4 2 7 3 2" xfId="22252" xr:uid="{8E0E46A6-AC22-4424-B795-FF295C88F48E}"/>
    <cellStyle name="Normal 4 2 2 4 2 7 4" xfId="16586" xr:uid="{EBFDAB2E-F8ED-405E-B2E6-72CABC999448}"/>
    <cellStyle name="Normal 4 2 2 4 2 8" xfId="5738" xr:uid="{209531C8-FAFC-49D4-B824-777FE517DC26}"/>
    <cellStyle name="Normal 4 2 2 4 2 8 2" xfId="14842" xr:uid="{1576083A-0B3E-49FA-A776-05A4BC60E85C}"/>
    <cellStyle name="Normal 4 2 2 4 2 9" xfId="7356" xr:uid="{92B5FA5B-2A05-415B-A3FF-34627F1C753F}"/>
    <cellStyle name="Normal 4 2 2 4 2 9 2" xfId="17675" xr:uid="{4BE00D0B-11EF-4BCF-9E3B-B70A1B627891}"/>
    <cellStyle name="Normal 4 2 2 4 3" xfId="1250" xr:uid="{00000000-0005-0000-0000-0000B0050000}"/>
    <cellStyle name="Normal 4 2 2 4 3 2" xfId="2109" xr:uid="{00000000-0005-0000-0000-0000B1050000}"/>
    <cellStyle name="Normal 4 2 2 4 3 2 2" xfId="6735" xr:uid="{BBDB77B3-336E-4E54-8F75-6B611D116862}"/>
    <cellStyle name="Normal 4 2 2 4 3 2 2 2" xfId="23436" xr:uid="{0389151D-26FC-4413-B2EA-EDA1EA29E8F0}"/>
    <cellStyle name="Normal 4 2 2 4 3 2 2 3" xfId="27505" xr:uid="{43ACC47D-50E3-4328-8E7A-1BFCD5F768C0}"/>
    <cellStyle name="Normal 4 2 2 4 3 2 2 4" xfId="16239" xr:uid="{D3468187-B711-4BE5-B33F-7E14A369FF82}"/>
    <cellStyle name="Normal 4 2 2 4 3 2 3" xfId="8750" xr:uid="{D773BD94-11A9-4E74-9099-213462BFA672}"/>
    <cellStyle name="Normal 4 2 2 4 3 2 3 2" xfId="29149" xr:uid="{3A097855-E023-454C-A497-3062A7A3FFB3}"/>
    <cellStyle name="Normal 4 2 2 4 3 2 3 3" xfId="19072" xr:uid="{97BFF288-BFF9-4EB9-9EEC-9EFBA9B1BCBB}"/>
    <cellStyle name="Normal 4 2 2 4 3 2 4" xfId="11525" xr:uid="{DD0050C7-C171-4D95-83A1-4166AECE1CDD}"/>
    <cellStyle name="Normal 4 2 2 4 3 2 4 2" xfId="21905" xr:uid="{FCDD7ADA-03B4-4E7C-A7AA-B504C32C285E}"/>
    <cellStyle name="Normal 4 2 2 4 3 2 5" xfId="23944" xr:uid="{1A7BCDB8-A8BB-43C0-8661-91539F0B3575}"/>
    <cellStyle name="Normal 4 2 2 4 3 2 6" xfId="14163" xr:uid="{94F9087A-E14D-480F-9C7D-03FBDBDA41BF}"/>
    <cellStyle name="Normal 4 2 2 4 3 3" xfId="3686" xr:uid="{00000000-0005-0000-0000-00008A050000}"/>
    <cellStyle name="Normal 4 2 2 4 3 3 2" xfId="6369" xr:uid="{E6AEE95C-9331-4571-81D8-84F239DE3C75}"/>
    <cellStyle name="Normal 4 2 2 4 3 3 2 2" xfId="26422" xr:uid="{3B2E3896-68AA-4C19-9E4A-864D82A33B11}"/>
    <cellStyle name="Normal 4 2 2 4 3 3 2 3" xfId="15753" xr:uid="{EFFB6854-3BD1-45A3-9062-77F09EA0688A}"/>
    <cellStyle name="Normal 4 2 2 4 3 3 3" xfId="8265" xr:uid="{3EA2949E-D09D-4B7D-8901-DE12B7A14EA8}"/>
    <cellStyle name="Normal 4 2 2 4 3 3 3 2" xfId="18586" xr:uid="{5DBCC8B1-F6A4-4D7D-84F0-2190B41F0B3D}"/>
    <cellStyle name="Normal 4 2 2 4 3 3 4" xfId="11039" xr:uid="{A6CB0736-618D-4C40-BDD1-3F12196ECA3A}"/>
    <cellStyle name="Normal 4 2 2 4 3 3 4 2" xfId="21419" xr:uid="{F900A59D-1673-435A-87EE-7F14A92AA220}"/>
    <cellStyle name="Normal 4 2 2 4 3 3 5" xfId="24032" xr:uid="{28A48217-D74A-4AC6-A843-11514420DBC7}"/>
    <cellStyle name="Normal 4 2 2 4 3 3 6" xfId="13532" xr:uid="{26CEA183-9C58-4F8C-B1E0-4BEB222C8FB1}"/>
    <cellStyle name="Normal 4 2 2 4 3 4" xfId="4608" xr:uid="{5766799F-91F4-497B-B899-1EFA29DF19C4}"/>
    <cellStyle name="Normal 4 2 2 4 3 4 2" xfId="9324" xr:uid="{F4D00C5B-438B-4D58-BB6D-32F9FC9EB481}"/>
    <cellStyle name="Normal 4 2 2 4 3 4 2 2" xfId="29291" xr:uid="{3D664A48-762A-4755-A483-96B917C1DB21}"/>
    <cellStyle name="Normal 4 2 2 4 3 4 2 3" xfId="19648" xr:uid="{F204C6CB-C02A-4BA6-A6FC-FA85C18B7492}"/>
    <cellStyle name="Normal 4 2 2 4 3 4 3" xfId="12101" xr:uid="{199F174C-577F-45E7-82A2-4A436B503EDD}"/>
    <cellStyle name="Normal 4 2 2 4 3 4 3 2" xfId="22481" xr:uid="{06B1D606-71CB-4C4F-943B-3879D30D0E46}"/>
    <cellStyle name="Normal 4 2 2 4 3 4 4" xfId="23901" xr:uid="{BB86803D-63C5-433E-AC24-56E93DD867A6}"/>
    <cellStyle name="Normal 4 2 2 4 3 4 5" xfId="16815" xr:uid="{40401D74-3F6E-4A9D-8286-C686E1513D7F}"/>
    <cellStyle name="Normal 4 2 2 4 3 5" xfId="5740" xr:uid="{4765C1A5-9948-4398-864B-5D1F285B5329}"/>
    <cellStyle name="Normal 4 2 2 4 3 5 2" xfId="28536" xr:uid="{1F060C59-3FF8-43F6-A698-450B4B2238E3}"/>
    <cellStyle name="Normal 4 2 2 4 3 5 3" xfId="14844" xr:uid="{A2CFBABE-7DF1-47BC-9076-27E1927A4B5D}"/>
    <cellStyle name="Normal 4 2 2 4 3 6" xfId="7358" xr:uid="{0470F28B-E4CD-4557-ACEC-F4DF673C08D9}"/>
    <cellStyle name="Normal 4 2 2 4 3 6 2" xfId="17677" xr:uid="{856FC1F1-5778-49D2-958B-02C3AA652F65}"/>
    <cellStyle name="Normal 4 2 2 4 3 7" xfId="10130" xr:uid="{572BD782-18D5-4428-BD37-F07CA032C158}"/>
    <cellStyle name="Normal 4 2 2 4 3 7 2" xfId="20510" xr:uid="{50BFD8BA-3FF0-4273-B58A-F63C31B6D98A}"/>
    <cellStyle name="Normal 4 2 2 4 3 8" xfId="24223" xr:uid="{FEE26EF8-ADFC-43F8-9665-2B313B02415C}"/>
    <cellStyle name="Normal 4 2 2 4 3 9" xfId="13058" xr:uid="{FA48D4A7-2B69-4A8B-BD2D-7EFE3CAC0257}"/>
    <cellStyle name="Normal 4 2 2 4 4" xfId="2110" xr:uid="{00000000-0005-0000-0000-0000B2050000}"/>
    <cellStyle name="Normal 4 2 2 4 4 2" xfId="4937" xr:uid="{8F44839D-CB5D-4DA7-95CF-AA1A6CBDEA10}"/>
    <cellStyle name="Normal 4 2 2 4 4 2 2" xfId="9611" xr:uid="{151C3412-ABE3-4E84-9284-AF70161A3072}"/>
    <cellStyle name="Normal 4 2 2 4 4 2 2 2" xfId="29514" xr:uid="{E1036F66-E61A-42F1-B6C5-0D71691DC564}"/>
    <cellStyle name="Normal 4 2 2 4 4 2 2 3" xfId="19978" xr:uid="{000A241F-BBFD-441E-BFAC-DD10AE08668F}"/>
    <cellStyle name="Normal 4 2 2 4 4 2 3" xfId="12431" xr:uid="{C54BCB4B-6D47-459C-B915-0D595218C54E}"/>
    <cellStyle name="Normal 4 2 2 4 4 2 3 2" xfId="22811" xr:uid="{D7111A85-8B78-495E-B308-0DF7DCCEE6E4}"/>
    <cellStyle name="Normal 4 2 2 4 4 2 4" xfId="25869" xr:uid="{825DFF5B-3D51-4AED-9071-BF44E1B1B0BE}"/>
    <cellStyle name="Normal 4 2 2 4 4 2 5" xfId="17145" xr:uid="{A7C78EC1-8776-462E-B353-B87198D2ED22}"/>
    <cellStyle name="Normal 4 2 2 4 4 3" xfId="5741" xr:uid="{D8F433D0-B782-49F6-A2BE-EE64C7E4150A}"/>
    <cellStyle name="Normal 4 2 2 4 4 3 2" xfId="26115" xr:uid="{596C86AD-C034-43E9-A93A-407E2E842ADF}"/>
    <cellStyle name="Normal 4 2 2 4 4 3 3" xfId="14845" xr:uid="{0BD7B62B-487D-4EE3-BCAB-D1448710954B}"/>
    <cellStyle name="Normal 4 2 2 4 4 4" xfId="7359" xr:uid="{6825B35D-833B-47C8-8D54-29367E0D873C}"/>
    <cellStyle name="Normal 4 2 2 4 4 4 2" xfId="17678" xr:uid="{32893649-4442-4626-B438-87EECF6FC961}"/>
    <cellStyle name="Normal 4 2 2 4 4 5" xfId="10131" xr:uid="{ABD48670-7559-4631-AA9F-45B392D0B675}"/>
    <cellStyle name="Normal 4 2 2 4 4 5 2" xfId="20511" xr:uid="{3C7174DD-904D-40E9-B233-A9F9EFC9477F}"/>
    <cellStyle name="Normal 4 2 2 4 4 6" xfId="23233" xr:uid="{C2D6F30D-1F28-48C2-A9A2-30D72DBE1922}"/>
    <cellStyle name="Normal 4 2 2 4 4 7" xfId="14164" xr:uid="{66BD22BF-0DC2-400D-9ED7-9E0C52798965}"/>
    <cellStyle name="Normal 4 2 2 4 5" xfId="1717" xr:uid="{00000000-0005-0000-0000-0000B3050000}"/>
    <cellStyle name="Normal 4 2 2 4 5 2" xfId="6491" xr:uid="{A4B5E6F5-814D-4E08-8F00-614246EB839F}"/>
    <cellStyle name="Normal 4 2 2 4 5 2 2" xfId="25973" xr:uid="{89E64F09-77C1-47B7-BCCA-2DCBFC273A59}"/>
    <cellStyle name="Normal 4 2 2 4 5 2 3" xfId="28217" xr:uid="{BE0CBFB9-9629-4550-BC1C-B97D0E51AB49}"/>
    <cellStyle name="Normal 4 2 2 4 5 2 4" xfId="15900" xr:uid="{C3E2FC49-6E7C-496E-8D14-CB049ABD5282}"/>
    <cellStyle name="Normal 4 2 2 4 5 3" xfId="8412" xr:uid="{1EA09AC1-245B-424D-AA7F-1D49D6958F25}"/>
    <cellStyle name="Normal 4 2 2 4 5 3 2" xfId="28493" xr:uid="{8315B1E9-48B8-4482-A9A4-634934785F00}"/>
    <cellStyle name="Normal 4 2 2 4 5 3 3" xfId="18733" xr:uid="{9DA2B0E0-8830-4EC4-8945-A1445AEDB95C}"/>
    <cellStyle name="Normal 4 2 2 4 5 4" xfId="11186" xr:uid="{97ADF4D2-5BF1-4A90-8586-6778E0850430}"/>
    <cellStyle name="Normal 4 2 2 4 5 4 2" xfId="21566" xr:uid="{1B48E41B-57FC-440F-81A8-F8A4DAAB7D35}"/>
    <cellStyle name="Normal 4 2 2 4 5 5" xfId="25537" xr:uid="{0E62AC45-7B21-4A58-9287-B617B3AC8A3D}"/>
    <cellStyle name="Normal 4 2 2 4 5 6" xfId="13756" xr:uid="{E007052C-A174-422B-9E35-14472E45B356}"/>
    <cellStyle name="Normal 4 2 2 4 6" xfId="3433" xr:uid="{00000000-0005-0000-0000-00008D050000}"/>
    <cellStyle name="Normal 4 2 2 4 6 2" xfId="6130" xr:uid="{49823EDC-E12F-4942-9EEE-0A14B236A319}"/>
    <cellStyle name="Normal 4 2 2 4 6 2 2" xfId="27362" xr:uid="{9DC9B952-8028-47A1-997E-16DC5CB96688}"/>
    <cellStyle name="Normal 4 2 2 4 6 2 3" xfId="15441" xr:uid="{932868CD-6EA6-465F-8558-5A1D7A038D67}"/>
    <cellStyle name="Normal 4 2 2 4 6 3" xfId="7953" xr:uid="{801ADF23-647F-4598-8117-4D9FB0AE59B1}"/>
    <cellStyle name="Normal 4 2 2 4 6 3 2" xfId="18274" xr:uid="{D7B1E49C-6617-45D7-867C-298B3C6409E7}"/>
    <cellStyle name="Normal 4 2 2 4 6 4" xfId="10727" xr:uid="{7B193F8E-8223-4D8B-B64C-5846EA9F109D}"/>
    <cellStyle name="Normal 4 2 2 4 6 4 2" xfId="21107" xr:uid="{BC428056-A5BC-4A7D-B8EC-B3EA4203F006}"/>
    <cellStyle name="Normal 4 2 2 4 6 5" xfId="22991" xr:uid="{9654B70B-66CB-488B-8212-DAE23CEFA532}"/>
    <cellStyle name="Normal 4 2 2 4 6 6" xfId="13157" xr:uid="{FC6F6ED6-0193-4D31-B57F-AD7B1F42A558}"/>
    <cellStyle name="Normal 4 2 2 4 7" xfId="3216" xr:uid="{00000000-0005-0000-0000-000081050000}"/>
    <cellStyle name="Normal 4 2 2 4 7 2" xfId="7710" xr:uid="{B6D069C0-1E94-4475-95D4-D4FEDE0AC538}"/>
    <cellStyle name="Normal 4 2 2 4 7 2 2" xfId="18030" xr:uid="{2503BD9D-FD42-437A-8D40-03307277DE47}"/>
    <cellStyle name="Normal 4 2 2 4 7 3" xfId="10483" xr:uid="{75AB98B4-78F4-4CA7-B27B-D834AE183F83}"/>
    <cellStyle name="Normal 4 2 2 4 7 3 2" xfId="20863" xr:uid="{A34E6AF0-5F82-40E9-848F-FB1480F18B2D}"/>
    <cellStyle name="Normal 4 2 2 4 7 4" xfId="25365" xr:uid="{B99FF40B-6327-432E-99F8-54713E91D0CE}"/>
    <cellStyle name="Normal 4 2 2 4 7 5" xfId="15197" xr:uid="{F382A22B-C9DE-42A8-B98B-7EDCC3F57D93}"/>
    <cellStyle name="Normal 4 2 2 4 8" xfId="4401" xr:uid="{CAA34189-6F5E-40E3-AC6F-469942F2C132}"/>
    <cellStyle name="Normal 4 2 2 4 8 2" xfId="9167" xr:uid="{2BACA126-CA94-4C60-BBCB-B32FBB8D748E}"/>
    <cellStyle name="Normal 4 2 2 4 8 2 2" xfId="19491" xr:uid="{792D5D78-171C-4759-B42A-704FBA84352F}"/>
    <cellStyle name="Normal 4 2 2 4 8 3" xfId="11944" xr:uid="{0C76DF98-55C6-450A-A5E1-219A3F1063E8}"/>
    <cellStyle name="Normal 4 2 2 4 8 3 2" xfId="22324" xr:uid="{B3E28A0B-6AF9-4ADA-A463-CAEC3492CD27}"/>
    <cellStyle name="Normal 4 2 2 4 8 4" xfId="16658" xr:uid="{88C15F5F-231C-4F5D-9BBC-1BB18D60C166}"/>
    <cellStyle name="Normal 4 2 2 4 9" xfId="5737" xr:uid="{53F7A7B5-3C62-4B2D-9B85-47B647194ED0}"/>
    <cellStyle name="Normal 4 2 2 4 9 2" xfId="14841" xr:uid="{10BB17E2-B034-4574-A3CF-C61CC47EEF2C}"/>
    <cellStyle name="Normal 4 2 2 5" xfId="604" xr:uid="{00000000-0005-0000-0000-0000B4050000}"/>
    <cellStyle name="Normal 4 2 2 5 10" xfId="10132" xr:uid="{27F5D153-753B-469C-ABEF-8F5D71BA52B0}"/>
    <cellStyle name="Normal 4 2 2 5 10 2" xfId="20512" xr:uid="{0AAFF205-4994-4E4F-A29D-5C18689D22F3}"/>
    <cellStyle name="Normal 4 2 2 5 11" xfId="23945" xr:uid="{86613E24-7AD8-4290-BE85-7B947CE1006C}"/>
    <cellStyle name="Normal 4 2 2 5 12" xfId="12901" xr:uid="{47E26625-E781-4512-82FC-1A42ADE4FFAF}"/>
    <cellStyle name="Normal 4 2 2 5 2" xfId="605" xr:uid="{00000000-0005-0000-0000-0000B5050000}"/>
    <cellStyle name="Normal 4 2 2 5 2 2" xfId="1253" xr:uid="{00000000-0005-0000-0000-0000B6050000}"/>
    <cellStyle name="Normal 4 2 2 5 2 2 2" xfId="5744" xr:uid="{B08CD3F8-2DE3-4745-98A8-2C3EA892DFC2}"/>
    <cellStyle name="Normal 4 2 2 5 2 2 2 2" xfId="25056" xr:uid="{3109F56A-B1CD-48D3-B5A2-E4A728992309}"/>
    <cellStyle name="Normal 4 2 2 5 2 2 2 3" xfId="27669" xr:uid="{1F25291B-15B8-406A-89B5-589E52E637BD}"/>
    <cellStyle name="Normal 4 2 2 5 2 2 2 4" xfId="14848" xr:uid="{A0655916-A036-4861-A7A3-3CE3B01BD6EA}"/>
    <cellStyle name="Normal 4 2 2 5 2 2 3" xfId="7362" xr:uid="{EC7E9987-EAB9-418A-904A-80CD7A127424}"/>
    <cellStyle name="Normal 4 2 2 5 2 2 3 2" xfId="27871" xr:uid="{D3D9910E-C6B3-497E-A9C3-27D54A459610}"/>
    <cellStyle name="Normal 4 2 2 5 2 2 3 3" xfId="27608" xr:uid="{DF74EC3E-4F1E-4244-A3DC-FE8CFDE78E85}"/>
    <cellStyle name="Normal 4 2 2 5 2 2 3 4" xfId="17681" xr:uid="{3692CF0D-B775-4952-8765-FAD3CF7CD9D4}"/>
    <cellStyle name="Normal 4 2 2 5 2 2 4" xfId="10134" xr:uid="{6F571E99-88D3-4D44-9529-3679FA59680F}"/>
    <cellStyle name="Normal 4 2 2 5 2 2 4 2" xfId="29663" xr:uid="{93D3134C-CCF0-4B3D-A041-A8C4774282FF}"/>
    <cellStyle name="Normal 4 2 2 5 2 2 4 3" xfId="20514" xr:uid="{8C067272-0100-4AA8-8538-D875CE275EA5}"/>
    <cellStyle name="Normal 4 2 2 5 2 2 5" xfId="24957" xr:uid="{25878860-AB80-4C4F-B4A4-645CC1A43ADB}"/>
    <cellStyle name="Normal 4 2 2 5 2 2 6" xfId="14165" xr:uid="{C18EF825-129F-4922-97D6-C891827E0F7E}"/>
    <cellStyle name="Normal 4 2 2 5 2 3" xfId="3687" xr:uid="{00000000-0005-0000-0000-000091050000}"/>
    <cellStyle name="Normal 4 2 2 5 2 3 2" xfId="6370" xr:uid="{57D57716-F1DF-4E0E-ABEA-CD91B86A1E4B}"/>
    <cellStyle name="Normal 4 2 2 5 2 3 2 2" xfId="27913" xr:uid="{7BAEEA6A-B120-4697-8594-E8B73E077426}"/>
    <cellStyle name="Normal 4 2 2 5 2 3 2 3" xfId="15754" xr:uid="{B2ECDE02-6C47-4983-89F5-F1D3836CC11B}"/>
    <cellStyle name="Normal 4 2 2 5 2 3 3" xfId="8266" xr:uid="{643081E1-30D9-424B-A217-03A9E16F295F}"/>
    <cellStyle name="Normal 4 2 2 5 2 3 3 2" xfId="18587" xr:uid="{006A8FAB-13F9-46A5-B430-7CBEBBB4E967}"/>
    <cellStyle name="Normal 4 2 2 5 2 3 4" xfId="11040" xr:uid="{10FFB966-D68D-42FD-AE15-048536257FAB}"/>
    <cellStyle name="Normal 4 2 2 5 2 3 4 2" xfId="21420" xr:uid="{2A7F9559-0803-4221-ADD5-218529044628}"/>
    <cellStyle name="Normal 4 2 2 5 2 3 5" xfId="24711" xr:uid="{A91A688B-8E74-4DF6-8902-213515361ACC}"/>
    <cellStyle name="Normal 4 2 2 5 2 3 6" xfId="13534" xr:uid="{FBC1C363-D7ED-4EF2-B26C-8AD935E94011}"/>
    <cellStyle name="Normal 4 2 2 5 2 4" xfId="4609" xr:uid="{02205E85-1CFE-4F4C-8CB9-8D622D42247D}"/>
    <cellStyle name="Normal 4 2 2 5 2 4 2" xfId="9325" xr:uid="{377508DC-B570-4AD1-BC79-FC071556522D}"/>
    <cellStyle name="Normal 4 2 2 5 2 4 2 2" xfId="29292" xr:uid="{B5BC3068-A4FC-425D-AA01-0CF4845A1AB4}"/>
    <cellStyle name="Normal 4 2 2 5 2 4 2 3" xfId="19649" xr:uid="{F4368BBB-4EA5-4179-8C11-81EB4826AD8A}"/>
    <cellStyle name="Normal 4 2 2 5 2 4 3" xfId="12102" xr:uid="{08266596-0C32-4C85-8826-578D1ABB4C59}"/>
    <cellStyle name="Normal 4 2 2 5 2 4 3 2" xfId="22482" xr:uid="{73BF05DC-A368-443E-A0AD-62DAF1D7E721}"/>
    <cellStyle name="Normal 4 2 2 5 2 4 4" xfId="25327" xr:uid="{C3451429-D9C6-4204-863B-26B03017AB38}"/>
    <cellStyle name="Normal 4 2 2 5 2 4 5" xfId="16816" xr:uid="{12CF1BB3-788F-439E-8F5C-418C875CFAEE}"/>
    <cellStyle name="Normal 4 2 2 5 2 5" xfId="5743" xr:uid="{C283F543-5AE1-4469-9D24-46A01C7CD1C8}"/>
    <cellStyle name="Normal 4 2 2 5 2 5 2" xfId="26731" xr:uid="{0CB23F06-3669-46D4-BBA0-C5B9DACA426B}"/>
    <cellStyle name="Normal 4 2 2 5 2 5 3" xfId="14847" xr:uid="{41AF5049-A096-4A57-A5E9-DE331C8DE99F}"/>
    <cellStyle name="Normal 4 2 2 5 2 6" xfId="7361" xr:uid="{3780FA16-D671-49AB-8F43-F8E2D6362BC2}"/>
    <cellStyle name="Normal 4 2 2 5 2 6 2" xfId="17680" xr:uid="{DB2997EF-62AB-421E-B8DB-6B99B50F588E}"/>
    <cellStyle name="Normal 4 2 2 5 2 7" xfId="10133" xr:uid="{57C1CF6A-F467-4BED-8DD9-77062AF5D1F9}"/>
    <cellStyle name="Normal 4 2 2 5 2 7 2" xfId="20513" xr:uid="{D84A9102-44D7-4E57-8602-726602F4FAC5}"/>
    <cellStyle name="Normal 4 2 2 5 2 8" xfId="24928" xr:uid="{B74DF3F4-A6A1-4DC1-A167-560B7B7471F1}"/>
    <cellStyle name="Normal 4 2 2 5 2 9" xfId="13059" xr:uid="{297198AC-5C6C-4CD8-9798-26611A7E6452}"/>
    <cellStyle name="Normal 4 2 2 5 3" xfId="1252" xr:uid="{00000000-0005-0000-0000-0000B7050000}"/>
    <cellStyle name="Normal 4 2 2 5 3 2" xfId="4938" xr:uid="{74EB6E0E-25B2-46F8-8E55-CC652A7EA517}"/>
    <cellStyle name="Normal 4 2 2 5 3 2 2" xfId="9612" xr:uid="{E76C7B56-EB7E-4EEF-B924-DBB8980D0013}"/>
    <cellStyle name="Normal 4 2 2 5 3 2 2 2" xfId="29515" xr:uid="{9F06D388-5822-45D6-91EE-CEB7AEFB56E5}"/>
    <cellStyle name="Normal 4 2 2 5 3 2 2 3" xfId="19979" xr:uid="{2D51A02F-9454-4A80-B0B0-92A037E46C02}"/>
    <cellStyle name="Normal 4 2 2 5 3 2 3" xfId="12432" xr:uid="{F53477A2-692C-4DD0-8C85-8090EB157BA9}"/>
    <cellStyle name="Normal 4 2 2 5 3 2 3 2" xfId="22812" xr:uid="{736F17F3-0414-40DE-AA31-8426ADCE238E}"/>
    <cellStyle name="Normal 4 2 2 5 3 2 4" xfId="23745" xr:uid="{81A76DA2-B11C-4B54-A7A7-5FA3F7C83C1A}"/>
    <cellStyle name="Normal 4 2 2 5 3 2 5" xfId="17146" xr:uid="{EAA7F543-F3E8-4C6B-8C27-BDE6C2C87AE6}"/>
    <cellStyle name="Normal 4 2 2 5 3 3" xfId="5745" xr:uid="{B1978C3D-6FFA-4E92-87E5-CD4B2D9D380B}"/>
    <cellStyle name="Normal 4 2 2 5 3 3 2" xfId="23340" xr:uid="{231AE732-2E3E-4329-BD1E-F83AA40D5077}"/>
    <cellStyle name="Normal 4 2 2 5 3 3 3" xfId="27536" xr:uid="{25C554BB-3797-498C-AC7D-D36EA7B18CF4}"/>
    <cellStyle name="Normal 4 2 2 5 3 3 4" xfId="14849" xr:uid="{73A626FE-0514-4B15-B078-DBBB812F0B50}"/>
    <cellStyle name="Normal 4 2 2 5 3 4" xfId="7363" xr:uid="{BD46BB38-8C95-4F03-BE1B-97DCDA199797}"/>
    <cellStyle name="Normal 4 2 2 5 3 4 2" xfId="25888" xr:uid="{B83F2201-8798-4733-A67A-AE3C23D56CFF}"/>
    <cellStyle name="Normal 4 2 2 5 3 4 3" xfId="28831" xr:uid="{9861E94D-A869-4802-AF69-C3122D9F1FDA}"/>
    <cellStyle name="Normal 4 2 2 5 3 4 4" xfId="17682" xr:uid="{875A2127-0CAA-4F2D-ADD5-520B7C916D23}"/>
    <cellStyle name="Normal 4 2 2 5 3 5" xfId="10135" xr:uid="{55C0CE1D-9F32-48EF-BCF5-3B6979B4079A}"/>
    <cellStyle name="Normal 4 2 2 5 3 5 2" xfId="29664" xr:uid="{C5F93514-9DD8-4A89-A17E-2CE8A4BBAE2B}"/>
    <cellStyle name="Normal 4 2 2 5 3 5 3" xfId="20515" xr:uid="{2C77ACFE-AA07-4B26-ACFB-8AD095E535A7}"/>
    <cellStyle name="Normal 4 2 2 5 3 6" xfId="23347" xr:uid="{BB0BE4D5-091A-4F06-9F7A-E69917CB072A}"/>
    <cellStyle name="Normal 4 2 2 5 3 7" xfId="14166" xr:uid="{52F6C967-F6FB-4044-BEFE-2AFE1D4C2772}"/>
    <cellStyle name="Normal 4 2 2 5 4" xfId="1718" xr:uid="{00000000-0005-0000-0000-0000B8050000}"/>
    <cellStyle name="Normal 4 2 2 5 4 2" xfId="5746" xr:uid="{CAC49200-1DB7-4EFB-8408-589314FE9B90}"/>
    <cellStyle name="Normal 4 2 2 5 4 2 2" xfId="24981" xr:uid="{AE09B62E-6088-4955-B6E1-28A8C9E3786E}"/>
    <cellStyle name="Normal 4 2 2 5 4 2 3" xfId="26488" xr:uid="{C7ABAB09-9935-4ACA-B605-A21616458B86}"/>
    <cellStyle name="Normal 4 2 2 5 4 2 4" xfId="14850" xr:uid="{245BE7EF-6A4A-4849-891D-2CF5F3D30AA5}"/>
    <cellStyle name="Normal 4 2 2 5 4 3" xfId="7364" xr:uid="{6FA3238F-FF28-4966-84DB-2600F2A707F7}"/>
    <cellStyle name="Normal 4 2 2 5 4 3 2" xfId="27300" xr:uid="{6FAFEC32-0ED5-46FE-B3F5-C561A07A82F5}"/>
    <cellStyle name="Normal 4 2 2 5 4 3 3" xfId="17683" xr:uid="{F53C86F7-52F0-49D9-92D1-F01AF0392601}"/>
    <cellStyle name="Normal 4 2 2 5 4 4" xfId="10136" xr:uid="{AF06E511-A7EA-431A-B6F1-0DE735D1DDC1}"/>
    <cellStyle name="Normal 4 2 2 5 4 4 2" xfId="20516" xr:uid="{4EE1F822-B98D-4B43-8AF2-D827A586C911}"/>
    <cellStyle name="Normal 4 2 2 5 4 5" xfId="24602" xr:uid="{A606B292-CDB1-455E-8993-A167880FC9A7}"/>
    <cellStyle name="Normal 4 2 2 5 4 6" xfId="13757" xr:uid="{20F24EAD-A933-4C7A-AA3E-89731547EEBE}"/>
    <cellStyle name="Normal 4 2 2 5 5" xfId="3493" xr:uid="{00000000-0005-0000-0000-000094050000}"/>
    <cellStyle name="Normal 4 2 2 5 5 2" xfId="6176" xr:uid="{A6DFE525-0218-4F84-97E1-810390C7E28B}"/>
    <cellStyle name="Normal 4 2 2 5 5 2 2" xfId="27783" xr:uid="{C5687773-79E9-4103-8C7B-C13BCB596730}"/>
    <cellStyle name="Normal 4 2 2 5 5 2 3" xfId="15501" xr:uid="{CA59B724-6215-420B-BE37-B142CD9EA899}"/>
    <cellStyle name="Normal 4 2 2 5 5 3" xfId="8013" xr:uid="{7B5848C4-5A5D-42A0-A401-DBA53E296FE7}"/>
    <cellStyle name="Normal 4 2 2 5 5 3 2" xfId="18334" xr:uid="{B384404F-7ADF-495A-8B47-55B1DFEF8FF2}"/>
    <cellStyle name="Normal 4 2 2 5 5 4" xfId="10787" xr:uid="{F28F3869-D478-4B49-B7F5-7B9C5B1FE626}"/>
    <cellStyle name="Normal 4 2 2 5 5 4 2" xfId="21167" xr:uid="{A0FD4B40-E3F0-48BA-97A6-358FF7AA7E7E}"/>
    <cellStyle name="Normal 4 2 2 5 5 5" xfId="24761" xr:uid="{ED47FDCD-89E7-4193-A5CD-6D4AF59E9CCF}"/>
    <cellStyle name="Normal 4 2 2 5 5 6" xfId="13217" xr:uid="{82334832-E5E2-4A6B-94BD-70B7E5B64F3C}"/>
    <cellStyle name="Normal 4 2 2 5 6" xfId="3335" xr:uid="{00000000-0005-0000-0000-00008E050000}"/>
    <cellStyle name="Normal 4 2 2 5 6 2" xfId="7853" xr:uid="{96135103-8023-45A5-B0CA-4BB1CDF9EFA7}"/>
    <cellStyle name="Normal 4 2 2 5 6 2 2" xfId="28344" xr:uid="{AF9D3DD8-6862-4A25-8D33-07E8DE00CE17}"/>
    <cellStyle name="Normal 4 2 2 5 6 2 3" xfId="18174" xr:uid="{25F98632-6DDC-445C-81FE-9F7A1D374025}"/>
    <cellStyle name="Normal 4 2 2 5 6 3" xfId="10627" xr:uid="{D13F5930-DA73-4D76-91BD-2010E705D07D}"/>
    <cellStyle name="Normal 4 2 2 5 6 3 2" xfId="21007" xr:uid="{D107C062-CDDF-4E3E-A622-F230FD9DA7AB}"/>
    <cellStyle name="Normal 4 2 2 5 6 4" xfId="24021" xr:uid="{B80670A6-4CC4-423E-9A35-7A32970B2D1F}"/>
    <cellStyle name="Normal 4 2 2 5 6 5" xfId="15341" xr:uid="{ED814686-E6E9-48BD-B63E-59DD0AED47B5}"/>
    <cellStyle name="Normal 4 2 2 5 7" xfId="4402" xr:uid="{CD99A52D-83C6-48C2-89AE-3B81ABFA04CD}"/>
    <cellStyle name="Normal 4 2 2 5 7 2" xfId="9168" xr:uid="{363A5FA9-545D-4014-8B4E-671E297DF534}"/>
    <cellStyle name="Normal 4 2 2 5 7 2 2" xfId="19492" xr:uid="{3821DD1F-1EF5-4B6F-9A8F-A7A863B82B66}"/>
    <cellStyle name="Normal 4 2 2 5 7 3" xfId="11945" xr:uid="{A5E6CD2D-C738-4D53-A4DB-B0F1F5031139}"/>
    <cellStyle name="Normal 4 2 2 5 7 3 2" xfId="22325" xr:uid="{46BD33C1-5FE7-44A6-AEDB-212956836C45}"/>
    <cellStyle name="Normal 4 2 2 5 7 4" xfId="28579" xr:uid="{08C32DA9-7024-40AA-BFF0-43B3F39CCA65}"/>
    <cellStyle name="Normal 4 2 2 5 7 5" xfId="16659" xr:uid="{CAF0A4F3-FBAF-4533-A4B6-98BE70F50817}"/>
    <cellStyle name="Normal 4 2 2 5 8" xfId="5742" xr:uid="{1891082E-ABCC-45D3-BAA9-B491E7984DEF}"/>
    <cellStyle name="Normal 4 2 2 5 8 2" xfId="14846" xr:uid="{82B8A8D2-CDE7-4A1A-A428-435505133D25}"/>
    <cellStyle name="Normal 4 2 2 5 9" xfId="7360" xr:uid="{D69AB3DF-4E62-45D3-8E64-89D9BFB6DE25}"/>
    <cellStyle name="Normal 4 2 2 5 9 2" xfId="17679" xr:uid="{896FAEF6-DFED-4E1B-BB7A-BE96038F851F}"/>
    <cellStyle name="Normal 4 2 2 6" xfId="606" xr:uid="{00000000-0005-0000-0000-0000B9050000}"/>
    <cellStyle name="Normal 4 2 2 6 10" xfId="10137" xr:uid="{C7494E10-CC33-4044-88EC-F4A4CAC07835}"/>
    <cellStyle name="Normal 4 2 2 6 10 2" xfId="20517" xr:uid="{AB0CD20C-B20F-4CBC-B2A9-3E6045540A4A}"/>
    <cellStyle name="Normal 4 2 2 6 11" xfId="23898" xr:uid="{9CD46CC8-AE78-4DF6-AD48-012A141A9FCD}"/>
    <cellStyle name="Normal 4 2 2 6 12" xfId="12902" xr:uid="{C13C7A57-93AD-4D9A-B830-316906EDE96E}"/>
    <cellStyle name="Normal 4 2 2 6 2" xfId="607" xr:uid="{00000000-0005-0000-0000-0000BA050000}"/>
    <cellStyle name="Normal 4 2 2 6 2 2" xfId="1255" xr:uid="{00000000-0005-0000-0000-0000BB050000}"/>
    <cellStyle name="Normal 4 2 2 6 2 2 2" xfId="5749" xr:uid="{8D049208-D909-41B4-B5A4-B2CE219DF30C}"/>
    <cellStyle name="Normal 4 2 2 6 2 2 2 2" xfId="23057" xr:uid="{691A272B-0841-47E7-B8E5-F7AEB8FAD5E3}"/>
    <cellStyle name="Normal 4 2 2 6 2 2 2 3" xfId="27834" xr:uid="{8EB5205C-CC92-48A1-9F2B-D946F7556225}"/>
    <cellStyle name="Normal 4 2 2 6 2 2 2 4" xfId="14853" xr:uid="{EEDD0659-FB6A-4ABD-8028-AC9548F292C5}"/>
    <cellStyle name="Normal 4 2 2 6 2 2 3" xfId="7367" xr:uid="{04FB79E0-701B-418E-A604-7DC8DCC3FE56}"/>
    <cellStyle name="Normal 4 2 2 6 2 2 3 2" xfId="27872" xr:uid="{4387BD11-C173-4786-B85E-D9BD65ABFFF2}"/>
    <cellStyle name="Normal 4 2 2 6 2 2 3 3" xfId="26915" xr:uid="{FBEB44D3-7189-4917-8102-716D2C82A21A}"/>
    <cellStyle name="Normal 4 2 2 6 2 2 3 4" xfId="17686" xr:uid="{A5954A4A-6C68-4B08-AC06-6641E9360B6F}"/>
    <cellStyle name="Normal 4 2 2 6 2 2 4" xfId="10139" xr:uid="{FC08B4AD-E0FC-4AC3-B130-0E93199F0FA6}"/>
    <cellStyle name="Normal 4 2 2 6 2 2 4 2" xfId="29665" xr:uid="{4FA5FF80-A4CE-496C-84E5-08D71C3B4064}"/>
    <cellStyle name="Normal 4 2 2 6 2 2 4 3" xfId="20519" xr:uid="{DFF63F0B-CC01-4F58-9D5F-B94A3905EA2D}"/>
    <cellStyle name="Normal 4 2 2 6 2 2 5" xfId="24645" xr:uid="{C3618DAA-89F5-40E8-993C-2006F74C27F9}"/>
    <cellStyle name="Normal 4 2 2 6 2 2 6" xfId="14167" xr:uid="{A9A0E1DB-CBDF-44F8-B861-3C785810FAB5}"/>
    <cellStyle name="Normal 4 2 2 6 2 3" xfId="3688" xr:uid="{00000000-0005-0000-0000-000098050000}"/>
    <cellStyle name="Normal 4 2 2 6 2 3 2" xfId="6371" xr:uid="{43BD0588-28A5-42FC-9DA4-3048894051D5}"/>
    <cellStyle name="Normal 4 2 2 6 2 3 2 2" xfId="27162" xr:uid="{B7F3CF04-2050-4D3E-85AF-A368090E7AD3}"/>
    <cellStyle name="Normal 4 2 2 6 2 3 2 3" xfId="15755" xr:uid="{B4DF451B-58A6-4339-8849-B7745EA69D73}"/>
    <cellStyle name="Normal 4 2 2 6 2 3 3" xfId="8267" xr:uid="{0AED556C-07F9-45BF-BD56-2F08D33FBC78}"/>
    <cellStyle name="Normal 4 2 2 6 2 3 3 2" xfId="18588" xr:uid="{A0A37FE6-22CB-4A1E-A150-C82D37807B5C}"/>
    <cellStyle name="Normal 4 2 2 6 2 3 4" xfId="11041" xr:uid="{2AFAE07A-EA09-45AF-BD1C-34A07971AB7B}"/>
    <cellStyle name="Normal 4 2 2 6 2 3 4 2" xfId="21421" xr:uid="{DF1C5759-FD45-4361-AB82-6F582880B03A}"/>
    <cellStyle name="Normal 4 2 2 6 2 3 5" xfId="25625" xr:uid="{5B6C475A-83EB-46CB-955F-6188991E4792}"/>
    <cellStyle name="Normal 4 2 2 6 2 3 6" xfId="13535" xr:uid="{8BA6E14A-5ED3-4C48-830F-E5F8EF20D833}"/>
    <cellStyle name="Normal 4 2 2 6 2 4" xfId="4610" xr:uid="{267241C1-F037-435B-83A3-F04FD6C84A9C}"/>
    <cellStyle name="Normal 4 2 2 6 2 4 2" xfId="9326" xr:uid="{1AF23A1C-B202-4B21-AAE5-25724C9F53B3}"/>
    <cellStyle name="Normal 4 2 2 6 2 4 2 2" xfId="29293" xr:uid="{55048446-5868-434A-866B-C58AE8F203CD}"/>
    <cellStyle name="Normal 4 2 2 6 2 4 2 3" xfId="19650" xr:uid="{B65312F2-2D6B-44FC-A530-9FBE43EC5011}"/>
    <cellStyle name="Normal 4 2 2 6 2 4 3" xfId="12103" xr:uid="{7AC3AB5E-C52F-4D4F-9875-5E9C41A8018E}"/>
    <cellStyle name="Normal 4 2 2 6 2 4 3 2" xfId="22483" xr:uid="{05BFB4D0-98BB-46E9-BF79-1B6B8B514E00}"/>
    <cellStyle name="Normal 4 2 2 6 2 4 4" xfId="24259" xr:uid="{122724E4-7A6B-461F-8C6C-D587E9CCB745}"/>
    <cellStyle name="Normal 4 2 2 6 2 4 5" xfId="16817" xr:uid="{1396B4E6-6513-4742-BCCF-4C8551EE2C81}"/>
    <cellStyle name="Normal 4 2 2 6 2 5" xfId="5748" xr:uid="{70622387-F9AE-4930-AA73-D6E769AF9C96}"/>
    <cellStyle name="Normal 4 2 2 6 2 5 2" xfId="28624" xr:uid="{992E036E-7F76-4FAE-8817-55809459AB77}"/>
    <cellStyle name="Normal 4 2 2 6 2 5 3" xfId="14852" xr:uid="{C3EF5B19-3DB7-46CE-B37B-6351DC8CF213}"/>
    <cellStyle name="Normal 4 2 2 6 2 6" xfId="7366" xr:uid="{060DCDE0-5104-4054-B7A5-7B220EF0C97B}"/>
    <cellStyle name="Normal 4 2 2 6 2 6 2" xfId="17685" xr:uid="{98FE1E69-83DD-40E1-8550-82623395EE68}"/>
    <cellStyle name="Normal 4 2 2 6 2 7" xfId="10138" xr:uid="{D442D31D-BD09-40B4-ACCC-BA04A02871D4}"/>
    <cellStyle name="Normal 4 2 2 6 2 7 2" xfId="20518" xr:uid="{9AF0F604-B7B4-42F9-A239-CA4E382275ED}"/>
    <cellStyle name="Normal 4 2 2 6 2 8" xfId="23243" xr:uid="{5EC8ABE6-A849-4031-8CB6-12431DE889FC}"/>
    <cellStyle name="Normal 4 2 2 6 2 9" xfId="13060" xr:uid="{FE3BD562-88A4-46CB-858F-377382F4308C}"/>
    <cellStyle name="Normal 4 2 2 6 3" xfId="1254" xr:uid="{00000000-0005-0000-0000-0000BC050000}"/>
    <cellStyle name="Normal 4 2 2 6 3 2" xfId="4939" xr:uid="{7D9D75E8-9303-4612-876D-BD8BB24C808A}"/>
    <cellStyle name="Normal 4 2 2 6 3 2 2" xfId="9613" xr:uid="{2920430F-E7F5-4801-A47D-1CF9D4E6CB0F}"/>
    <cellStyle name="Normal 4 2 2 6 3 2 2 2" xfId="29516" xr:uid="{EDE142E2-3E1F-46A3-B7BD-F1E2B3A646D2}"/>
    <cellStyle name="Normal 4 2 2 6 3 2 2 3" xfId="19980" xr:uid="{F1E17BF3-B81F-46B1-AA56-00DFDDED7E87}"/>
    <cellStyle name="Normal 4 2 2 6 3 2 3" xfId="12433" xr:uid="{2A35EBBA-9B28-4834-911E-AA14442B71F8}"/>
    <cellStyle name="Normal 4 2 2 6 3 2 3 2" xfId="22813" xr:uid="{EBAC6AB5-5185-45D1-9F7E-57E2F5E04C5A}"/>
    <cellStyle name="Normal 4 2 2 6 3 2 4" xfId="25233" xr:uid="{97926F35-52D2-405A-93DB-54A8B2D47B09}"/>
    <cellStyle name="Normal 4 2 2 6 3 2 5" xfId="17147" xr:uid="{280E0DCC-A87B-4A27-96EE-E3B8D536D755}"/>
    <cellStyle name="Normal 4 2 2 6 3 3" xfId="5750" xr:uid="{6FC79E73-7068-4E18-9531-8567BBA8A823}"/>
    <cellStyle name="Normal 4 2 2 6 3 3 2" xfId="27077" xr:uid="{AE14901A-B0FD-41DD-A765-8B4F081E80BA}"/>
    <cellStyle name="Normal 4 2 2 6 3 3 3" xfId="27740" xr:uid="{A58E96C2-9F22-4DE6-9DCD-FDECE61CEBF5}"/>
    <cellStyle name="Normal 4 2 2 6 3 3 4" xfId="14854" xr:uid="{67AF0129-31FE-4684-B579-9574D149AB3F}"/>
    <cellStyle name="Normal 4 2 2 6 3 4" xfId="7368" xr:uid="{334AA17C-630B-4BB9-84D1-6F7CB84E2B50}"/>
    <cellStyle name="Normal 4 2 2 6 3 4 2" xfId="27539" xr:uid="{182D9C4C-822E-41BD-9FD9-DE41A9C5AD99}"/>
    <cellStyle name="Normal 4 2 2 6 3 4 3" xfId="27526" xr:uid="{E67D4A3D-8179-4A7C-81BB-C508AAB5C256}"/>
    <cellStyle name="Normal 4 2 2 6 3 4 4" xfId="17687" xr:uid="{7AB466A9-487A-43D9-B397-5CE1262B4B66}"/>
    <cellStyle name="Normal 4 2 2 6 3 5" xfId="10140" xr:uid="{9C2AA26E-FBC0-4BCE-B47F-995A88D5B59B}"/>
    <cellStyle name="Normal 4 2 2 6 3 5 2" xfId="29666" xr:uid="{72BA88C3-1A4F-42AB-82FD-6D4D55FDC6E3}"/>
    <cellStyle name="Normal 4 2 2 6 3 5 3" xfId="20520" xr:uid="{A2F931E8-2B80-491D-A855-719612461E54}"/>
    <cellStyle name="Normal 4 2 2 6 3 6" xfId="24517" xr:uid="{6757D7D2-0884-44C3-A17A-99160B71EEB5}"/>
    <cellStyle name="Normal 4 2 2 6 3 7" xfId="14168" xr:uid="{09F66F7D-1B8F-40EE-9EAE-7A74C126C990}"/>
    <cellStyle name="Normal 4 2 2 6 4" xfId="1719" xr:uid="{00000000-0005-0000-0000-0000BD050000}"/>
    <cellStyle name="Normal 4 2 2 6 4 2" xfId="5751" xr:uid="{25A10EDF-0E21-4F6F-BFBC-4BAE21EB9526}"/>
    <cellStyle name="Normal 4 2 2 6 4 2 2" xfId="23636" xr:uid="{3E89C1B6-E4E6-4A7A-AF4B-7B723156A23F}"/>
    <cellStyle name="Normal 4 2 2 6 4 2 3" xfId="26525" xr:uid="{AEFCA51F-305E-4FB7-A791-164168D9465B}"/>
    <cellStyle name="Normal 4 2 2 6 4 2 4" xfId="14855" xr:uid="{306D6B17-57A7-426D-AB8E-BB8E03525984}"/>
    <cellStyle name="Normal 4 2 2 6 4 3" xfId="7369" xr:uid="{5B71F67D-1ACE-47FE-A68B-D289DC00D4A4}"/>
    <cellStyle name="Normal 4 2 2 6 4 3 2" xfId="27473" xr:uid="{CA60A356-7E81-42AB-90E0-3861F04986DF}"/>
    <cellStyle name="Normal 4 2 2 6 4 3 3" xfId="17688" xr:uid="{3C4446C6-F744-4874-A2DC-00B1B61B5705}"/>
    <cellStyle name="Normal 4 2 2 6 4 4" xfId="10141" xr:uid="{F623068E-F643-4CD3-8D72-A02329EF3E65}"/>
    <cellStyle name="Normal 4 2 2 6 4 4 2" xfId="20521" xr:uid="{CE8BCB3E-45FD-4376-9BB3-B1F4D7B09D29}"/>
    <cellStyle name="Normal 4 2 2 6 4 5" xfId="23890" xr:uid="{674355F7-35FD-4F02-9516-C732DC39530B}"/>
    <cellStyle name="Normal 4 2 2 6 4 6" xfId="13758" xr:uid="{7147A8B7-0944-402B-88B9-9D25DEF8F7D1}"/>
    <cellStyle name="Normal 4 2 2 6 5" xfId="3554" xr:uid="{00000000-0005-0000-0000-00009B050000}"/>
    <cellStyle name="Normal 4 2 2 6 5 2" xfId="6226" xr:uid="{82BDFEF4-9F9D-4715-BD8B-73552B26093C}"/>
    <cellStyle name="Normal 4 2 2 6 5 2 2" xfId="27094" xr:uid="{F7A35AA2-4D14-498B-9BF2-E38E7653F5A8}"/>
    <cellStyle name="Normal 4 2 2 6 5 2 3" xfId="15564" xr:uid="{6B132370-5646-412A-BEA3-BC110BFA32EF}"/>
    <cellStyle name="Normal 4 2 2 6 5 3" xfId="8076" xr:uid="{C4686DC2-006E-4C48-B298-2D0CE76F126D}"/>
    <cellStyle name="Normal 4 2 2 6 5 3 2" xfId="18397" xr:uid="{B2DA9974-6570-4D54-BC3F-F10705194649}"/>
    <cellStyle name="Normal 4 2 2 6 5 4" xfId="10850" xr:uid="{D8F85EF2-C668-44AE-9187-17EF1EED9B55}"/>
    <cellStyle name="Normal 4 2 2 6 5 4 2" xfId="21230" xr:uid="{25338B4C-B73F-44A6-9902-1BB6A3A3759F}"/>
    <cellStyle name="Normal 4 2 2 6 5 5" xfId="25241" xr:uid="{4154A3A5-86FE-426D-8C24-7A69DADC1304}"/>
    <cellStyle name="Normal 4 2 2 6 5 6" xfId="13280" xr:uid="{2B45711A-5EF5-42BE-BCEF-26FF46787D72}"/>
    <cellStyle name="Normal 4 2 2 6 6" xfId="3336" xr:uid="{00000000-0005-0000-0000-000095050000}"/>
    <cellStyle name="Normal 4 2 2 6 6 2" xfId="7854" xr:uid="{D96F0366-28AB-4AFB-9A91-B31652567EBD}"/>
    <cellStyle name="Normal 4 2 2 6 6 2 2" xfId="27185" xr:uid="{6D586663-3CA2-4A75-A122-AB1353BA3E2B}"/>
    <cellStyle name="Normal 4 2 2 6 6 2 3" xfId="18175" xr:uid="{EDFDFE3A-C7DD-4003-8855-C77247EB3248}"/>
    <cellStyle name="Normal 4 2 2 6 6 3" xfId="10628" xr:uid="{CC97A4F6-E4C5-4E12-A67E-1CA4889E8F62}"/>
    <cellStyle name="Normal 4 2 2 6 6 3 2" xfId="21008" xr:uid="{4C322927-654D-41E8-97B0-944D6067D10F}"/>
    <cellStyle name="Normal 4 2 2 6 6 4" xfId="23342" xr:uid="{C78CE36E-8B0C-4AEE-B71C-17950EB1E947}"/>
    <cellStyle name="Normal 4 2 2 6 6 5" xfId="15342" xr:uid="{536B5CA7-77CA-4765-84E5-C9B93A08A19B}"/>
    <cellStyle name="Normal 4 2 2 6 7" xfId="4403" xr:uid="{5A6BAB61-26DE-478A-A2CD-920C6F1826AE}"/>
    <cellStyle name="Normal 4 2 2 6 7 2" xfId="9169" xr:uid="{BEAAFD03-F442-4336-906B-BF2A5584F5B3}"/>
    <cellStyle name="Normal 4 2 2 6 7 2 2" xfId="19493" xr:uid="{22DC3890-659D-48AA-89B6-C992399B7FDB}"/>
    <cellStyle name="Normal 4 2 2 6 7 3" xfId="11946" xr:uid="{65342E8B-0B01-4375-8440-CD97822BA4BF}"/>
    <cellStyle name="Normal 4 2 2 6 7 3 2" xfId="22326" xr:uid="{D9858102-4D86-4069-8678-C82E13928795}"/>
    <cellStyle name="Normal 4 2 2 6 7 4" xfId="27829" xr:uid="{B5894D18-2B25-43E9-84E1-A121AD0C321E}"/>
    <cellStyle name="Normal 4 2 2 6 7 5" xfId="16660" xr:uid="{4C886DD6-78E1-4C40-8EBC-1EFB5B43CF5E}"/>
    <cellStyle name="Normal 4 2 2 6 8" xfId="5747" xr:uid="{FC35130B-812F-4772-8F39-CB986B261D39}"/>
    <cellStyle name="Normal 4 2 2 6 8 2" xfId="14851" xr:uid="{D6CD45F8-DA62-4788-AF1F-EAC371CAC26F}"/>
    <cellStyle name="Normal 4 2 2 6 9" xfId="7365" xr:uid="{54E3BAB2-0070-4BAC-A9D3-3095D42C8528}"/>
    <cellStyle name="Normal 4 2 2 6 9 2" xfId="17684" xr:uid="{8AEE6211-4291-4FEF-841B-7F956077A3E6}"/>
    <cellStyle name="Normal 4 2 2 7" xfId="608" xr:uid="{00000000-0005-0000-0000-0000BE050000}"/>
    <cellStyle name="Normal 4 2 2 7 10" xfId="12903" xr:uid="{8E71ADF0-8ED3-4FAA-A982-323633034747}"/>
    <cellStyle name="Normal 4 2 2 7 2" xfId="609" xr:uid="{00000000-0005-0000-0000-0000BF050000}"/>
    <cellStyle name="Normal 4 2 2 7 2 2" xfId="1257" xr:uid="{00000000-0005-0000-0000-0000C0050000}"/>
    <cellStyle name="Normal 4 2 2 7 2 2 2" xfId="6492" xr:uid="{A37099E9-350B-4BF3-BFDB-C84C863BBD26}"/>
    <cellStyle name="Normal 4 2 2 7 2 2 2 2" xfId="28801" xr:uid="{08F3F887-B7DC-4571-A500-0728F57ACAE2}"/>
    <cellStyle name="Normal 4 2 2 7 2 2 2 3" xfId="28810" xr:uid="{46B6F694-3A06-4220-BCEF-FC27F5EBBFE3}"/>
    <cellStyle name="Normal 4 2 2 7 2 2 2 4" xfId="15901" xr:uid="{C65F2E46-35F3-41D6-9FF4-D973B63D7615}"/>
    <cellStyle name="Normal 4 2 2 7 2 2 3" xfId="8413" xr:uid="{556F3053-DEF4-47D8-9D4F-2070935403C4}"/>
    <cellStyle name="Normal 4 2 2 7 2 2 3 2" xfId="28796" xr:uid="{55CFE5A6-9647-4F5A-A108-DBE210127411}"/>
    <cellStyle name="Normal 4 2 2 7 2 2 3 3" xfId="18734" xr:uid="{49903976-7629-4AA8-91EE-1156588C7D5A}"/>
    <cellStyle name="Normal 4 2 2 7 2 2 4" xfId="11187" xr:uid="{12B8E07B-7D9A-47E7-9774-F3EAACF4E480}"/>
    <cellStyle name="Normal 4 2 2 7 2 2 4 2" xfId="21567" xr:uid="{F7A92B6B-9AD7-470D-823F-1D58873B02C0}"/>
    <cellStyle name="Normal 4 2 2 7 2 2 5" xfId="24619" xr:uid="{ADF73D15-3EDF-4308-B283-E66134651295}"/>
    <cellStyle name="Normal 4 2 2 7 2 2 6" xfId="13759" xr:uid="{7787DCEB-1873-4567-81E0-244AACC91310}"/>
    <cellStyle name="Normal 4 2 2 7 2 3" xfId="5753" xr:uid="{DAD9D862-9888-4744-88C4-88B001A2CE54}"/>
    <cellStyle name="Normal 4 2 2 7 2 3 2" xfId="23125" xr:uid="{EAC47C7D-057A-4A10-B4D7-59B3AD26C8C0}"/>
    <cellStyle name="Normal 4 2 2 7 2 3 3" xfId="27257" xr:uid="{354356FE-ED74-4E85-A6E5-C6A8E4203C71}"/>
    <cellStyle name="Normal 4 2 2 7 2 3 4" xfId="14857" xr:uid="{B0704F6D-E5B3-45E3-A11F-C0613F4278DB}"/>
    <cellStyle name="Normal 4 2 2 7 2 4" xfId="7371" xr:uid="{5AE397C0-EA85-4CE1-9014-77E0AC5D5D1A}"/>
    <cellStyle name="Normal 4 2 2 7 2 4 2" xfId="26489" xr:uid="{26EEBC1C-683B-4EF5-B718-C0005A1A5CEB}"/>
    <cellStyle name="Normal 4 2 2 7 2 4 3" xfId="28630" xr:uid="{0EDF1E74-8BBA-497F-AF56-3AC7246C6AA1}"/>
    <cellStyle name="Normal 4 2 2 7 2 4 4" xfId="17690" xr:uid="{1BA4D937-032F-414E-A35E-14991776219F}"/>
    <cellStyle name="Normal 4 2 2 7 2 5" xfId="10143" xr:uid="{65CD2B42-38B1-41B5-A443-DB7457C4966B}"/>
    <cellStyle name="Normal 4 2 2 7 2 5 2" xfId="29667" xr:uid="{0BB6E5AA-9327-418A-BF84-9EDE13905142}"/>
    <cellStyle name="Normal 4 2 2 7 2 5 3" xfId="20523" xr:uid="{7D459CE8-E631-4788-9B9D-43004D4CA1FE}"/>
    <cellStyle name="Normal 4 2 2 7 2 6" xfId="25698" xr:uid="{BA76A0C4-4840-463F-B9DC-F0BD45CCB2C5}"/>
    <cellStyle name="Normal 4 2 2 7 2 7" xfId="13061" xr:uid="{0E4557FF-1F5D-4ACC-B749-89C922E67102}"/>
    <cellStyle name="Normal 4 2 2 7 3" xfId="1256" xr:uid="{00000000-0005-0000-0000-0000C1050000}"/>
    <cellStyle name="Normal 4 2 2 7 3 2" xfId="5754" xr:uid="{01662F7A-D495-4F0E-89B4-F4925CCCC834}"/>
    <cellStyle name="Normal 4 2 2 7 3 2 2" xfId="27921" xr:uid="{BB19CF1C-2897-418A-A118-D5ABDFE9B7C3}"/>
    <cellStyle name="Normal 4 2 2 7 3 2 3" xfId="27770" xr:uid="{4AE44437-2CF5-47E1-A168-ED5083965519}"/>
    <cellStyle name="Normal 4 2 2 7 3 2 4" xfId="14858" xr:uid="{18770E8D-1677-4B8D-9A44-2D9D3D31D40D}"/>
    <cellStyle name="Normal 4 2 2 7 3 3" xfId="7372" xr:uid="{414B5FC6-B87D-4DB1-AF6B-FA9838AB2B83}"/>
    <cellStyle name="Normal 4 2 2 7 3 3 2" xfId="27866" xr:uid="{48949E3D-921C-4DB2-9820-E9E35BFF2F64}"/>
    <cellStyle name="Normal 4 2 2 7 3 3 3" xfId="28007" xr:uid="{AA5E1B52-CDB0-424F-9877-80CE2C18E928}"/>
    <cellStyle name="Normal 4 2 2 7 3 3 4" xfId="17691" xr:uid="{46DADE05-6C57-4EB6-BB5F-3C4D4B41EE70}"/>
    <cellStyle name="Normal 4 2 2 7 3 4" xfId="10144" xr:uid="{21FFF42A-4AB4-4AC9-9FA4-B57F0293FCD9}"/>
    <cellStyle name="Normal 4 2 2 7 3 4 2" xfId="29668" xr:uid="{3AEF42E5-3596-4489-A2A2-9E606466CA54}"/>
    <cellStyle name="Normal 4 2 2 7 3 4 3" xfId="20524" xr:uid="{6097AF00-783A-4774-9ED8-B886BDA82993}"/>
    <cellStyle name="Normal 4 2 2 7 3 5" xfId="23092" xr:uid="{2B8FCC64-45F4-4B80-A340-310DB525F710}"/>
    <cellStyle name="Normal 4 2 2 7 3 6" xfId="13536" xr:uid="{AE63108F-72C2-4DDA-878F-264253AF8001}"/>
    <cellStyle name="Normal 4 2 2 7 4" xfId="3337" xr:uid="{00000000-0005-0000-0000-00009C050000}"/>
    <cellStyle name="Normal 4 2 2 7 4 2" xfId="7855" xr:uid="{5E370E35-39D6-4FA2-8FC9-9B875948D13E}"/>
    <cellStyle name="Normal 4 2 2 7 4 2 2" xfId="27594" xr:uid="{C5FB6A68-45B0-42CB-802D-CD4D26D975C5}"/>
    <cellStyle name="Normal 4 2 2 7 4 2 3" xfId="18176" xr:uid="{5333357B-5136-47A8-B72E-7E7B63053D83}"/>
    <cellStyle name="Normal 4 2 2 7 4 3" xfId="10629" xr:uid="{D77E5871-0B04-4E07-B965-0F66B85183AB}"/>
    <cellStyle name="Normal 4 2 2 7 4 3 2" xfId="21009" xr:uid="{73271CCE-2691-4A7B-869E-6A8E0DA5EAE8}"/>
    <cellStyle name="Normal 4 2 2 7 4 4" xfId="24634" xr:uid="{16252CB7-C2FA-48FF-B338-79AF30C4B9EC}"/>
    <cellStyle name="Normal 4 2 2 7 4 5" xfId="15343" xr:uid="{C8445CA7-0FFE-44AC-A3F2-54DE0FD3C506}"/>
    <cellStyle name="Normal 4 2 2 7 5" xfId="4404" xr:uid="{01B1D298-EB8A-4F5C-B668-F267A45A24FB}"/>
    <cellStyle name="Normal 4 2 2 7 5 2" xfId="9170" xr:uid="{787086CF-848A-4CB5-9697-F95A1DCB7572}"/>
    <cellStyle name="Normal 4 2 2 7 5 2 2" xfId="29235" xr:uid="{54A68B1A-36AF-47BA-9C32-38CB9939F7CA}"/>
    <cellStyle name="Normal 4 2 2 7 5 2 3" xfId="19494" xr:uid="{0CAB7D84-7EEF-4506-993A-3BAECACEFA95}"/>
    <cellStyle name="Normal 4 2 2 7 5 3" xfId="11947" xr:uid="{ECD5C01B-5433-472D-AB5F-BE9703F93BC0}"/>
    <cellStyle name="Normal 4 2 2 7 5 3 2" xfId="22327" xr:uid="{315424A1-B88F-43A9-A08F-BFF98F5E7047}"/>
    <cellStyle name="Normal 4 2 2 7 5 4" xfId="23282" xr:uid="{CCC69AA1-544E-4CE4-9CE8-B32C644EB5F0}"/>
    <cellStyle name="Normal 4 2 2 7 5 5" xfId="16661" xr:uid="{ABCDDB76-13A6-438D-A588-EE49DF9E383C}"/>
    <cellStyle name="Normal 4 2 2 7 6" xfId="5752" xr:uid="{CC9761BD-558A-4582-8B1A-010B2D91D440}"/>
    <cellStyle name="Normal 4 2 2 7 6 2" xfId="27425" xr:uid="{5666FECD-9503-4E94-B1AF-E747E13DEF9E}"/>
    <cellStyle name="Normal 4 2 2 7 6 3" xfId="28983" xr:uid="{F8EE281F-1306-4228-9174-0AA1A305852C}"/>
    <cellStyle name="Normal 4 2 2 7 6 4" xfId="14856" xr:uid="{646B7B04-3AAA-498A-956A-D7D6EE156BCC}"/>
    <cellStyle name="Normal 4 2 2 7 7" xfId="7370" xr:uid="{38D02D1D-082C-49C4-BFF4-558D354905A1}"/>
    <cellStyle name="Normal 4 2 2 7 7 2" xfId="27194" xr:uid="{71A5E386-8196-4B84-9780-46D7D85080B4}"/>
    <cellStyle name="Normal 4 2 2 7 7 3" xfId="17689" xr:uid="{51159723-3C8D-4DEA-AE88-A656D59016B8}"/>
    <cellStyle name="Normal 4 2 2 7 8" xfId="10142" xr:uid="{CD01E06C-025C-46EA-BC98-A6864F80DF7F}"/>
    <cellStyle name="Normal 4 2 2 7 8 2" xfId="20522" xr:uid="{5652A48A-21BC-4237-B070-7028CC42F72F}"/>
    <cellStyle name="Normal 4 2 2 7 9" xfId="23501" xr:uid="{D9C462B9-4AD5-4F8D-AA8A-1F4853FB419A}"/>
    <cellStyle name="Normal 4 2 2 8" xfId="610" xr:uid="{00000000-0005-0000-0000-0000C2050000}"/>
    <cellStyle name="Normal 4 2 2 8 10" xfId="12904" xr:uid="{5E54BCB4-7C61-4422-A3FB-DD58D9F8D835}"/>
    <cellStyle name="Normal 4 2 2 8 2" xfId="611" xr:uid="{00000000-0005-0000-0000-0000C3050000}"/>
    <cellStyle name="Normal 4 2 2 8 2 2" xfId="1259" xr:uid="{00000000-0005-0000-0000-0000C4050000}"/>
    <cellStyle name="Normal 4 2 2 8 2 2 2" xfId="6493" xr:uid="{45DE7E02-185A-4820-A627-FB5AD0ACD19B}"/>
    <cellStyle name="Normal 4 2 2 8 2 2 2 2" xfId="28086" xr:uid="{0A705F91-A6CC-4E2E-80E4-2C8DCF9ECD9A}"/>
    <cellStyle name="Normal 4 2 2 8 2 2 2 3" xfId="26225" xr:uid="{4BB27E1F-A4C9-4613-840C-3EFA2C769DFE}"/>
    <cellStyle name="Normal 4 2 2 8 2 2 2 4" xfId="15902" xr:uid="{0F389CC5-3493-49BB-9DB2-D92241996893}"/>
    <cellStyle name="Normal 4 2 2 8 2 2 3" xfId="8414" xr:uid="{E96D857D-D10A-43F5-BA6A-1D0F4F56C381}"/>
    <cellStyle name="Normal 4 2 2 8 2 2 3 2" xfId="26436" xr:uid="{BD77A8B2-E14E-4878-A580-BA9B54B6612B}"/>
    <cellStyle name="Normal 4 2 2 8 2 2 3 3" xfId="18735" xr:uid="{252D93D6-BBAE-4F50-A8D1-3A82AD3CD9AC}"/>
    <cellStyle name="Normal 4 2 2 8 2 2 4" xfId="11188" xr:uid="{B646D50B-7BFE-4049-895B-57647835259C}"/>
    <cellStyle name="Normal 4 2 2 8 2 2 4 2" xfId="21568" xr:uid="{4C9E36A6-D258-4BE6-B0B9-279C513BC07E}"/>
    <cellStyle name="Normal 4 2 2 8 2 2 5" xfId="23096" xr:uid="{593FACE4-7161-4160-8676-077D66C098D7}"/>
    <cellStyle name="Normal 4 2 2 8 2 2 6" xfId="13760" xr:uid="{7A55AD25-9369-4CFE-8D6C-1C7093667D2F}"/>
    <cellStyle name="Normal 4 2 2 8 2 3" xfId="5756" xr:uid="{AAE14827-6A1C-4834-9946-919A2F83272A}"/>
    <cellStyle name="Normal 4 2 2 8 2 3 2" xfId="24955" xr:uid="{0F10387B-4FE5-4A74-B64B-ACFB7C22D896}"/>
    <cellStyle name="Normal 4 2 2 8 2 3 3" xfId="28804" xr:uid="{71577B05-B2FC-4563-B9F6-00CE034BE582}"/>
    <cellStyle name="Normal 4 2 2 8 2 3 4" xfId="14860" xr:uid="{0E5DF7ED-E92F-4244-A75B-D34D06EA09B6}"/>
    <cellStyle name="Normal 4 2 2 8 2 4" xfId="7374" xr:uid="{AE0CAF1A-1E65-4D28-B42D-D20219405757}"/>
    <cellStyle name="Normal 4 2 2 8 2 4 2" xfId="26739" xr:uid="{1FCE7C80-6CB3-42A0-A67F-BD2891028D43}"/>
    <cellStyle name="Normal 4 2 2 8 2 4 3" xfId="26110" xr:uid="{3878AE7A-DBFB-4BA8-9C9E-4EBD9BC5F35B}"/>
    <cellStyle name="Normal 4 2 2 8 2 4 4" xfId="17693" xr:uid="{840E2EBA-CAC3-4C67-B897-8B7F7B4A017E}"/>
    <cellStyle name="Normal 4 2 2 8 2 5" xfId="10146" xr:uid="{9652CBF1-BF16-437B-BD9F-DAC29D675558}"/>
    <cellStyle name="Normal 4 2 2 8 2 5 2" xfId="29669" xr:uid="{75E33785-7FE0-479A-BED5-CD764A2B110F}"/>
    <cellStyle name="Normal 4 2 2 8 2 5 3" xfId="20526" xr:uid="{D84AB526-376D-4A94-9EE0-5B8EA4B168A3}"/>
    <cellStyle name="Normal 4 2 2 8 2 6" xfId="24094" xr:uid="{A3EF952F-BAA0-4E2B-9F3E-DFC81E74DFD2}"/>
    <cellStyle name="Normal 4 2 2 8 2 7" xfId="13062" xr:uid="{1F23A08E-F886-430A-A811-357347B6ED33}"/>
    <cellStyle name="Normal 4 2 2 8 3" xfId="1258" xr:uid="{00000000-0005-0000-0000-0000C5050000}"/>
    <cellStyle name="Normal 4 2 2 8 3 2" xfId="5757" xr:uid="{D7F9103A-2E80-457C-B13A-07A83CA56939}"/>
    <cellStyle name="Normal 4 2 2 8 3 2 2" xfId="28643" xr:uid="{4C0EE4BC-A593-4087-81CE-A35154B7A1DE}"/>
    <cellStyle name="Normal 4 2 2 8 3 2 3" xfId="27400" xr:uid="{E98C3251-4682-40A7-ABEB-2B24C4C868BD}"/>
    <cellStyle name="Normal 4 2 2 8 3 2 4" xfId="14861" xr:uid="{98E3BEB4-844D-41B3-B6B7-86D671E208B5}"/>
    <cellStyle name="Normal 4 2 2 8 3 3" xfId="7375" xr:uid="{DBB63534-DA57-4762-8CA0-63CC2B25A296}"/>
    <cellStyle name="Normal 4 2 2 8 3 3 2" xfId="26692" xr:uid="{9B401195-E4FE-4C24-9724-15941C6F07A0}"/>
    <cellStyle name="Normal 4 2 2 8 3 3 3" xfId="27003" xr:uid="{C210D82B-0F17-41DC-ACC5-47B55D7A7E35}"/>
    <cellStyle name="Normal 4 2 2 8 3 3 4" xfId="17694" xr:uid="{1C07DC85-85BA-4D36-8A28-D91CAD8D1579}"/>
    <cellStyle name="Normal 4 2 2 8 3 4" xfId="10147" xr:uid="{CF3FC740-FA8F-4BD3-B21F-D201805362FE}"/>
    <cellStyle name="Normal 4 2 2 8 3 4 2" xfId="29670" xr:uid="{645C76CB-587E-4725-97F0-65E1CD4B493B}"/>
    <cellStyle name="Normal 4 2 2 8 3 4 3" xfId="20527" xr:uid="{EEEF6250-3D36-414F-A3CE-136546F814ED}"/>
    <cellStyle name="Normal 4 2 2 8 3 5" xfId="23215" xr:uid="{E6463850-EB95-4CD5-96CE-A0AE2CEF5AD5}"/>
    <cellStyle name="Normal 4 2 2 8 3 6" xfId="13537" xr:uid="{B22197A2-9792-4CC4-B93B-92C54EF0E466}"/>
    <cellStyle name="Normal 4 2 2 8 4" xfId="3338" xr:uid="{00000000-0005-0000-0000-0000A0050000}"/>
    <cellStyle name="Normal 4 2 2 8 4 2" xfId="7856" xr:uid="{22CD7C67-9982-4AC6-8FB1-B340920AE9EC}"/>
    <cellStyle name="Normal 4 2 2 8 4 2 2" xfId="27900" xr:uid="{97D756C2-8132-43B4-AB44-869F90C76FEE}"/>
    <cellStyle name="Normal 4 2 2 8 4 2 3" xfId="18177" xr:uid="{550411C7-559F-470C-8EB3-3541059B4843}"/>
    <cellStyle name="Normal 4 2 2 8 4 3" xfId="10630" xr:uid="{A6BE34B6-4B3B-449A-B075-48FE2C2E41B5}"/>
    <cellStyle name="Normal 4 2 2 8 4 3 2" xfId="21010" xr:uid="{5E323827-8274-40AC-9779-F9AB1301D37A}"/>
    <cellStyle name="Normal 4 2 2 8 4 4" xfId="25759" xr:uid="{9F6A9548-D53B-40FD-974D-E35BF9049266}"/>
    <cellStyle name="Normal 4 2 2 8 4 5" xfId="15344" xr:uid="{ED3A5560-F64E-449C-B7B8-0533CBDD08A8}"/>
    <cellStyle name="Normal 4 2 2 8 5" xfId="4405" xr:uid="{252520F5-0B03-4204-B47F-4DC406A6F904}"/>
    <cellStyle name="Normal 4 2 2 8 5 2" xfId="9171" xr:uid="{0AF8225E-BF9D-4190-9876-93ABAE44C648}"/>
    <cellStyle name="Normal 4 2 2 8 5 2 2" xfId="29236" xr:uid="{57894DE0-5198-46E0-9503-A55709C7ECF4}"/>
    <cellStyle name="Normal 4 2 2 8 5 2 3" xfId="19495" xr:uid="{41987D1D-42FC-49B1-B11C-36C86922F37A}"/>
    <cellStyle name="Normal 4 2 2 8 5 3" xfId="11948" xr:uid="{38178E57-7352-4B5A-8FB3-44247A61D247}"/>
    <cellStyle name="Normal 4 2 2 8 5 3 2" xfId="22328" xr:uid="{A01A2A60-8305-47B6-B989-940A27CACA0F}"/>
    <cellStyle name="Normal 4 2 2 8 5 4" xfId="24277" xr:uid="{1BE5F21B-A93E-46D8-91CF-2BEE25C8385A}"/>
    <cellStyle name="Normal 4 2 2 8 5 5" xfId="16662" xr:uid="{2AB34889-AC7C-42E6-8113-FAF9F06C3B80}"/>
    <cellStyle name="Normal 4 2 2 8 6" xfId="5755" xr:uid="{4E0A7579-3E2F-4B29-AE04-AC092C090727}"/>
    <cellStyle name="Normal 4 2 2 8 6 2" xfId="26775" xr:uid="{32B4B5CC-0F3F-4150-88E3-6F663D7A7757}"/>
    <cellStyle name="Normal 4 2 2 8 6 3" xfId="27310" xr:uid="{621E2E53-F442-4C9F-A17B-B610A7E94348}"/>
    <cellStyle name="Normal 4 2 2 8 6 4" xfId="14859" xr:uid="{23E061BB-AC34-4767-851C-343C992F37BB}"/>
    <cellStyle name="Normal 4 2 2 8 7" xfId="7373" xr:uid="{594C37A6-C38B-474C-92E8-B5A16A73C415}"/>
    <cellStyle name="Normal 4 2 2 8 7 2" xfId="28973" xr:uid="{5EC5B4DD-395A-42F2-BC4A-40E8B939BE90}"/>
    <cellStyle name="Normal 4 2 2 8 7 3" xfId="17692" xr:uid="{627BC7AD-CF3B-4B24-8B67-C5125BC0B3A1}"/>
    <cellStyle name="Normal 4 2 2 8 8" xfId="10145" xr:uid="{EAC3DCCB-9791-431E-AFA2-C8A60723D4E7}"/>
    <cellStyle name="Normal 4 2 2 8 8 2" xfId="20525" xr:uid="{1D9E9392-4BB9-4853-B0CA-100E5709A9DE}"/>
    <cellStyle name="Normal 4 2 2 8 9" xfId="23415" xr:uid="{A84D1F06-59F9-462B-8951-0069CFABC0C7}"/>
    <cellStyle name="Normal 4 2 2 9" xfId="612" xr:uid="{00000000-0005-0000-0000-0000C6050000}"/>
    <cellStyle name="Normal 4 2 2 9 10" xfId="12897" xr:uid="{FECDBE97-F059-40E0-A3FF-56EB88F4B0BC}"/>
    <cellStyle name="Normal 4 2 2 9 2" xfId="1260" xr:uid="{00000000-0005-0000-0000-0000C7050000}"/>
    <cellStyle name="Normal 4 2 2 9 2 2" xfId="6736" xr:uid="{FB264475-E37E-4D83-BA2B-7EEC5C4972F2}"/>
    <cellStyle name="Normal 4 2 2 9 2 2 2" xfId="24354" xr:uid="{DDC7A1AF-D885-43B9-B37B-D9440E1CC2A7}"/>
    <cellStyle name="Normal 4 2 2 9 2 2 3" xfId="26852" xr:uid="{7AEA6108-05F7-40D8-A142-F979D6A46FFE}"/>
    <cellStyle name="Normal 4 2 2 9 2 2 4" xfId="16240" xr:uid="{9DBCE016-6E32-49AB-83BB-F708B4840D81}"/>
    <cellStyle name="Normal 4 2 2 9 2 3" xfId="8751" xr:uid="{850E9451-7768-4C61-B35D-9E8DF8A98293}"/>
    <cellStyle name="Normal 4 2 2 9 2 3 2" xfId="27336" xr:uid="{B29E5B70-F0BD-4C7D-B284-17F09BDB3B57}"/>
    <cellStyle name="Normal 4 2 2 9 2 3 3" xfId="29150" xr:uid="{14EFD745-A38F-417B-87E3-D164A62221B8}"/>
    <cellStyle name="Normal 4 2 2 9 2 3 4" xfId="19073" xr:uid="{EDD9F9D4-B8DB-4C87-9F3D-3B9E7DA2D588}"/>
    <cellStyle name="Normal 4 2 2 9 2 4" xfId="11526" xr:uid="{CEDAEAE2-8E99-4FA8-BF2E-F107FB877410}"/>
    <cellStyle name="Normal 4 2 2 9 2 4 2" xfId="29730" xr:uid="{A86EF139-02EE-43F9-A6BC-033BEB9BF925}"/>
    <cellStyle name="Normal 4 2 2 9 2 4 3" xfId="21906" xr:uid="{04BA0DB2-07D1-422F-B2AA-75E50C32E06F}"/>
    <cellStyle name="Normal 4 2 2 9 2 5" xfId="23521" xr:uid="{AA454B56-C7A8-4C7A-B180-EE6B044FD591}"/>
    <cellStyle name="Normal 4 2 2 9 2 6" xfId="14169" xr:uid="{B20C1C2F-A057-4C00-B698-9228B9D69073}"/>
    <cellStyle name="Normal 4 2 2 9 3" xfId="3684" xr:uid="{00000000-0005-0000-0000-0000A6050000}"/>
    <cellStyle name="Normal 4 2 2 9 3 2" xfId="6363" xr:uid="{24140D81-570C-4575-AFBF-BB8DC264F60B}"/>
    <cellStyle name="Normal 4 2 2 9 3 2 2" xfId="26983" xr:uid="{2BD69229-FFE7-491B-92A0-52B7D13B1250}"/>
    <cellStyle name="Normal 4 2 2 9 3 2 3" xfId="15747" xr:uid="{C9BFC9AF-F710-476B-AFA0-D05F5BF57AA2}"/>
    <cellStyle name="Normal 4 2 2 9 3 3" xfId="8259" xr:uid="{E2A4871E-7A74-4A1A-BD18-958A3242373F}"/>
    <cellStyle name="Normal 4 2 2 9 3 3 2" xfId="18580" xr:uid="{847BC4B0-B1EA-42F7-9CC4-090B5FA3FAA4}"/>
    <cellStyle name="Normal 4 2 2 9 3 4" xfId="11033" xr:uid="{099E0276-9662-437E-BCFD-986AB460D3A3}"/>
    <cellStyle name="Normal 4 2 2 9 3 4 2" xfId="21413" xr:uid="{240261C5-6FAB-40DA-9D22-ABBE044B8939}"/>
    <cellStyle name="Normal 4 2 2 9 3 5" xfId="24732" xr:uid="{F76D29F3-D8B2-4444-B19E-2F46757A5B95}"/>
    <cellStyle name="Normal 4 2 2 9 3 6" xfId="13524" xr:uid="{BFBC6E13-E6EE-43EF-94A8-86EF64D648D3}"/>
    <cellStyle name="Normal 4 2 2 9 4" xfId="3331" xr:uid="{00000000-0005-0000-0000-0000A4050000}"/>
    <cellStyle name="Normal 4 2 2 9 4 2" xfId="7849" xr:uid="{B7056CFD-EB28-4B4E-BD72-204B7FC6BF11}"/>
    <cellStyle name="Normal 4 2 2 9 4 2 2" xfId="28929" xr:uid="{72D3B536-D0B6-4179-9A03-C37499063172}"/>
    <cellStyle name="Normal 4 2 2 9 4 2 3" xfId="18170" xr:uid="{19E44C26-BC4F-4E02-B911-223468AD66E4}"/>
    <cellStyle name="Normal 4 2 2 9 4 3" xfId="10623" xr:uid="{9083293C-F1D7-4D9A-8FD7-FF35576611EC}"/>
    <cellStyle name="Normal 4 2 2 9 4 3 2" xfId="21003" xr:uid="{C99D2B74-50EB-4CB0-AE1C-DD7D1399811C}"/>
    <cellStyle name="Normal 4 2 2 9 4 4" xfId="24256" xr:uid="{1C04C756-2D2F-4FD6-A8F5-83D5CE82141C}"/>
    <cellStyle name="Normal 4 2 2 9 4 5" xfId="15337" xr:uid="{0D3E8A26-9B1F-49CC-A5AB-CD0D6A13913B}"/>
    <cellStyle name="Normal 4 2 2 9 5" xfId="4287" xr:uid="{2580F5AC-50BD-46FC-B6A4-213EF8DCD10A}"/>
    <cellStyle name="Normal 4 2 2 9 5 2" xfId="9060" xr:uid="{84902D45-2C91-48CC-98CA-D4AB456D6AB7}"/>
    <cellStyle name="Normal 4 2 2 9 5 2 2" xfId="19384" xr:uid="{7F83CF20-3677-43BD-A1EE-CD618B6B549D}"/>
    <cellStyle name="Normal 4 2 2 9 5 3" xfId="11837" xr:uid="{BA36E383-49F6-4C06-A81D-3A5D5532DCEB}"/>
    <cellStyle name="Normal 4 2 2 9 5 3 2" xfId="22217" xr:uid="{5B55641C-6C9B-4181-8CD0-02B68B828A1F}"/>
    <cellStyle name="Normal 4 2 2 9 5 4" xfId="27097" xr:uid="{3BC74EAA-E65B-4D6B-B392-3B5E1E167958}"/>
    <cellStyle name="Normal 4 2 2 9 5 5" xfId="16551" xr:uid="{2124B23C-2CAE-4662-84A9-81DF8EBBAD4F}"/>
    <cellStyle name="Normal 4 2 2 9 6" xfId="5758" xr:uid="{890DFAEF-E4B7-4538-A4EA-6782DBCBC4F4}"/>
    <cellStyle name="Normal 4 2 2 9 6 2" xfId="14862" xr:uid="{BD6E64DB-711F-4A60-9300-207838E26F06}"/>
    <cellStyle name="Normal 4 2 2 9 7" xfId="7376" xr:uid="{5B081FC5-45E6-4DAD-8B5D-3B1F5D04A796}"/>
    <cellStyle name="Normal 4 2 2 9 7 2" xfId="17695" xr:uid="{10136B78-3FDB-43D2-BEEF-79100E3D3114}"/>
    <cellStyle name="Normal 4 2 2 9 8" xfId="10148" xr:uid="{55491127-5F38-400C-974C-11B0088E41D0}"/>
    <cellStyle name="Normal 4 2 2 9 8 2" xfId="20528" xr:uid="{C05D0DF8-F0DB-46F6-9F2E-0F8C91A5E235}"/>
    <cellStyle name="Normal 4 2 2 9 9" xfId="24866" xr:uid="{0D391E5C-420F-448E-B43B-A89E49EBF529}"/>
    <cellStyle name="Normal 4 2 20" xfId="25177" xr:uid="{119DC432-8F49-4B2D-8D9A-55265FFE5D57}"/>
    <cellStyle name="Normal 4 2 21" xfId="12704" xr:uid="{F9883595-58C4-41B1-98D3-695AAE250031}"/>
    <cellStyle name="Normal 4 2 3" xfId="613" xr:uid="{00000000-0005-0000-0000-0000C8050000}"/>
    <cellStyle name="Normal 4 2 3 10" xfId="5759" xr:uid="{D8710752-D14B-4405-BB33-835F0779451A}"/>
    <cellStyle name="Normal 4 2 3 10 2" xfId="14863" xr:uid="{1D0E4983-1B55-4E7B-8D96-C5892F2FCBBA}"/>
    <cellStyle name="Normal 4 2 3 11" xfId="7377" xr:uid="{D45ABA7B-B44E-4312-AF68-6C9B84A6E83E}"/>
    <cellStyle name="Normal 4 2 3 11 2" xfId="17696" xr:uid="{D5D751BF-8D9D-4884-BCFE-2D7B274A5CC2}"/>
    <cellStyle name="Normal 4 2 3 12" xfId="10149" xr:uid="{ECDC4C78-5280-4CA9-B911-A541F54C225B}"/>
    <cellStyle name="Normal 4 2 3 12 2" xfId="20529" xr:uid="{22B72A03-CE69-4B66-84B3-A846AC92B82C}"/>
    <cellStyle name="Normal 4 2 3 13" xfId="25058" xr:uid="{2C0238C6-7A3C-4146-AF45-21D53F8467F6}"/>
    <cellStyle name="Normal 4 2 3 14" xfId="12724" xr:uid="{DBE90869-8D84-439E-B521-F766AF5AF0C5}"/>
    <cellStyle name="Normal 4 2 3 2" xfId="614" xr:uid="{00000000-0005-0000-0000-0000C9050000}"/>
    <cellStyle name="Normal 4 2 3 2 10" xfId="7378" xr:uid="{B49D8A4F-D40B-4093-ADB5-F72BFD0E406B}"/>
    <cellStyle name="Normal 4 2 3 2 10 2" xfId="17697" xr:uid="{94A8D454-7DDC-4F0A-82ED-9C35FE4CF1F8}"/>
    <cellStyle name="Normal 4 2 3 2 11" xfId="10150" xr:uid="{9FDC7E99-1924-4F25-9D38-B7F0B1F3D7BE}"/>
    <cellStyle name="Normal 4 2 3 2 11 2" xfId="20530" xr:uid="{A4BA817E-4A0C-44BA-A68E-72BC70E4AABE}"/>
    <cellStyle name="Normal 4 2 3 2 12" xfId="25478" xr:uid="{974D13A3-A91C-4619-9C6A-14622B308F03}"/>
    <cellStyle name="Normal 4 2 3 2 13" xfId="12784" xr:uid="{08BF9D4F-4FA3-4619-9EE3-13FDC9C33530}"/>
    <cellStyle name="Normal 4 2 3 2 2" xfId="615" xr:uid="{00000000-0005-0000-0000-0000CA050000}"/>
    <cellStyle name="Normal 4 2 3 2 2 10" xfId="10151" xr:uid="{E69CF323-1532-418C-BD21-335D17A26D35}"/>
    <cellStyle name="Normal 4 2 3 2 2 10 2" xfId="20531" xr:uid="{A6CCCF6E-D60A-47EF-82C9-62A4080FEAE5}"/>
    <cellStyle name="Normal 4 2 3 2 2 11" xfId="23797" xr:uid="{AEF16F66-46C2-4007-8D9D-B76D18CFD9D5}"/>
    <cellStyle name="Normal 4 2 3 2 2 12" xfId="12906" xr:uid="{E0869ACD-387C-45EE-9E44-43ECA814AC42}"/>
    <cellStyle name="Normal 4 2 3 2 2 2" xfId="1263" xr:uid="{00000000-0005-0000-0000-0000CB050000}"/>
    <cellStyle name="Normal 4 2 3 2 2 2 2" xfId="2112" xr:uid="{00000000-0005-0000-0000-0000CC050000}"/>
    <cellStyle name="Normal 4 2 3 2 2 2 2 2" xfId="6738" xr:uid="{E5AB1F12-F2DA-4768-8EF8-32D60C9B476B}"/>
    <cellStyle name="Normal 4 2 3 2 2 2 2 2 2" xfId="27341" xr:uid="{B87E2483-0823-47D6-A5E9-D5ED1D7608FD}"/>
    <cellStyle name="Normal 4 2 3 2 2 2 2 2 3" xfId="27621" xr:uid="{8B668939-168B-4EDE-99D7-47892BF39DBD}"/>
    <cellStyle name="Normal 4 2 3 2 2 2 2 2 4" xfId="16242" xr:uid="{B70EA585-5C9A-417B-BF3B-68C515E9BD8D}"/>
    <cellStyle name="Normal 4 2 3 2 2 2 2 3" xfId="8753" xr:uid="{5F5037E2-8CB9-4C6E-9CB7-15B19914DD93}"/>
    <cellStyle name="Normal 4 2 3 2 2 2 2 3 2" xfId="29151" xr:uid="{08A68BF7-5B34-4097-8DD0-647B6EE87EA7}"/>
    <cellStyle name="Normal 4 2 3 2 2 2 2 3 3" xfId="19075" xr:uid="{61EF466A-E029-4149-AD8C-69653C7EF0A7}"/>
    <cellStyle name="Normal 4 2 3 2 2 2 2 4" xfId="11528" xr:uid="{D256ECDA-BF8B-477B-A8D4-D93B69CDA230}"/>
    <cellStyle name="Normal 4 2 3 2 2 2 2 4 2" xfId="21908" xr:uid="{B7C9256F-BE21-41F9-976F-948CB20A919A}"/>
    <cellStyle name="Normal 4 2 3 2 2 2 2 5" xfId="24961" xr:uid="{006EF4BA-8ADB-4AA0-A55C-0C5E3986EF81}"/>
    <cellStyle name="Normal 4 2 3 2 2 2 2 6" xfId="14171" xr:uid="{CAD8BFFC-B577-4D32-90E5-FBE9E51F2316}"/>
    <cellStyle name="Normal 4 2 3 2 2 2 3" xfId="4754" xr:uid="{91F682FA-EB1A-4634-85F1-6A12C6777CB0}"/>
    <cellStyle name="Normal 4 2 3 2 2 2 3 2" xfId="9462" xr:uid="{466ACD2D-10C8-44E8-81F5-09CF16E93FE3}"/>
    <cellStyle name="Normal 4 2 3 2 2 2 3 2 2" xfId="29393" xr:uid="{199D8FEF-D788-4885-8DEF-0BBE589CB54D}"/>
    <cellStyle name="Normal 4 2 3 2 2 2 3 2 3" xfId="19795" xr:uid="{A7E39C66-1D48-487B-AB55-5C67C1850F7B}"/>
    <cellStyle name="Normal 4 2 3 2 2 2 3 3" xfId="12248" xr:uid="{F27010DA-CF18-4B74-AF39-940B89D29361}"/>
    <cellStyle name="Normal 4 2 3 2 2 2 3 3 2" xfId="22628" xr:uid="{F3300866-F723-4143-B360-957D62762DCB}"/>
    <cellStyle name="Normal 4 2 3 2 2 2 3 4" xfId="24309" xr:uid="{3755157C-8018-4C19-8419-FFE77821B9B0}"/>
    <cellStyle name="Normal 4 2 3 2 2 2 3 5" xfId="16962" xr:uid="{51405811-2796-4395-BB17-2C6CC8B2E54C}"/>
    <cellStyle name="Normal 4 2 3 2 2 2 4" xfId="6374" xr:uid="{135FA936-A473-442B-8C1D-32F73A51E6D3}"/>
    <cellStyle name="Normal 4 2 3 2 2 2 4 2" xfId="27199" xr:uid="{68842E58-6D06-473E-94B0-C7A03C2FB82D}"/>
    <cellStyle name="Normal 4 2 3 2 2 2 4 3" xfId="15758" xr:uid="{408FDD8B-1203-4BA4-A0E6-BE55B22E3461}"/>
    <cellStyle name="Normal 4 2 3 2 2 2 5" xfId="8270" xr:uid="{8D747D52-86C6-4B75-9DC0-95BF915DBCA1}"/>
    <cellStyle name="Normal 4 2 3 2 2 2 5 2" xfId="18591" xr:uid="{870B22AF-B60B-440B-894D-EE9707B62188}"/>
    <cellStyle name="Normal 4 2 3 2 2 2 6" xfId="11044" xr:uid="{02D199AA-44E6-4E64-8AB2-769E68C62910}"/>
    <cellStyle name="Normal 4 2 3 2 2 2 6 2" xfId="21424" xr:uid="{DEEF76E0-810E-4AC2-9C2D-F547B76A211C}"/>
    <cellStyle name="Normal 4 2 3 2 2 2 7" xfId="25302" xr:uid="{E39771A4-29C2-44DE-9639-8B11B689032A}"/>
    <cellStyle name="Normal 4 2 3 2 2 2 8" xfId="13540" xr:uid="{F8013830-EACC-4409-8EF1-77446DFB14CC}"/>
    <cellStyle name="Normal 4 2 3 2 2 3" xfId="2113" xr:uid="{00000000-0005-0000-0000-0000CD050000}"/>
    <cellStyle name="Normal 4 2 3 2 2 3 2" xfId="4940" xr:uid="{58E61779-E301-4998-8526-04DE6F039925}"/>
    <cellStyle name="Normal 4 2 3 2 2 3 2 2" xfId="9614" xr:uid="{88B31F1A-4424-4DE0-8238-9B728A324ECF}"/>
    <cellStyle name="Normal 4 2 3 2 2 3 2 2 2" xfId="29517" xr:uid="{0C59745A-10A1-4A88-91E1-0617D8578111}"/>
    <cellStyle name="Normal 4 2 3 2 2 3 2 2 3" xfId="19981" xr:uid="{02913F8E-0314-4F2C-862E-3B92F6CB418B}"/>
    <cellStyle name="Normal 4 2 3 2 2 3 2 3" xfId="12434" xr:uid="{B3DFECB0-F9D3-4B6B-A904-B4A5D1F7F76B}"/>
    <cellStyle name="Normal 4 2 3 2 2 3 2 3 2" xfId="22814" xr:uid="{06C4E31D-0866-438A-908D-91333FEF477E}"/>
    <cellStyle name="Normal 4 2 3 2 2 3 2 4" xfId="27270" xr:uid="{0CB45014-5BBC-453C-AD16-8AC200613623}"/>
    <cellStyle name="Normal 4 2 3 2 2 3 2 5" xfId="17148" xr:uid="{AF4EF31C-7D0D-4915-A540-F8884D41FC4D}"/>
    <cellStyle name="Normal 4 2 3 2 2 3 3" xfId="6739" xr:uid="{0ED06FE9-0FCB-40BB-B120-3A3EF47F406F}"/>
    <cellStyle name="Normal 4 2 3 2 2 3 3 2" xfId="28572" xr:uid="{B92EDE1B-817B-4E31-A2A8-A5503AE68446}"/>
    <cellStyle name="Normal 4 2 3 2 2 3 3 3" xfId="16243" xr:uid="{876A1A60-5FF2-4BBB-8325-B79E0C1D92AB}"/>
    <cellStyle name="Normal 4 2 3 2 2 3 4" xfId="8754" xr:uid="{C6DE873E-3A95-41A7-A5E4-5759C7F79072}"/>
    <cellStyle name="Normal 4 2 3 2 2 3 4 2" xfId="19076" xr:uid="{2A6D3843-5246-4BA7-8BD2-AC289BFD668D}"/>
    <cellStyle name="Normal 4 2 3 2 2 3 5" xfId="11529" xr:uid="{C6968656-73EC-4599-A3BE-C8DB49F0DD15}"/>
    <cellStyle name="Normal 4 2 3 2 2 3 5 2" xfId="21909" xr:uid="{73D693C1-D27F-4A7B-AA15-7CDCDE806920}"/>
    <cellStyle name="Normal 4 2 3 2 2 3 6" xfId="23299" xr:uid="{0A2A3F5A-81CA-4BB0-BEE5-602198D91108}"/>
    <cellStyle name="Normal 4 2 3 2 2 3 7" xfId="14172" xr:uid="{D8B70F95-F517-43C7-B7BE-A256CDD71062}"/>
    <cellStyle name="Normal 4 2 3 2 2 4" xfId="2111" xr:uid="{00000000-0005-0000-0000-0000CE050000}"/>
    <cellStyle name="Normal 4 2 3 2 2 4 2" xfId="6737" xr:uid="{05B6A550-FCC6-42B1-96A3-B3290090CB36}"/>
    <cellStyle name="Normal 4 2 3 2 2 4 2 2" xfId="28399" xr:uid="{01A2CC5A-842E-4FA7-A4A2-4E615CC59C7B}"/>
    <cellStyle name="Normal 4 2 3 2 2 4 2 3" xfId="16241" xr:uid="{89978EA2-115A-487F-AF55-3E85A107188B}"/>
    <cellStyle name="Normal 4 2 3 2 2 4 3" xfId="8752" xr:uid="{1DC5C72C-4BF5-4328-A78E-FABA4F4D8931}"/>
    <cellStyle name="Normal 4 2 3 2 2 4 3 2" xfId="19074" xr:uid="{89DE790D-952B-4D24-9E85-8FB5071859AF}"/>
    <cellStyle name="Normal 4 2 3 2 2 4 4" xfId="11527" xr:uid="{8E2EF60C-0EEC-49E6-BC7E-079A9CA4C261}"/>
    <cellStyle name="Normal 4 2 3 2 2 4 4 2" xfId="21907" xr:uid="{68D6E521-2575-4AC3-81C1-383861724117}"/>
    <cellStyle name="Normal 4 2 3 2 2 4 5" xfId="24773" xr:uid="{721D485E-9B4B-4927-B070-276E29F5DD83}"/>
    <cellStyle name="Normal 4 2 3 2 2 4 6" xfId="14170" xr:uid="{ED4A580F-A820-49A2-85EA-7AA3742319FD}"/>
    <cellStyle name="Normal 4 2 3 2 2 5" xfId="3608" xr:uid="{00000000-0005-0000-0000-0000AE050000}"/>
    <cellStyle name="Normal 4 2 3 2 2 5 2" xfId="6291" xr:uid="{A8C03F7A-E964-49B4-B821-A1F99380D953}"/>
    <cellStyle name="Normal 4 2 3 2 2 5 2 2" xfId="28542" xr:uid="{C2E924BA-098B-443F-A8D1-6B1B99AE1A4A}"/>
    <cellStyle name="Normal 4 2 3 2 2 5 2 3" xfId="15632" xr:uid="{7B1FDAB6-F4BF-4313-90DC-E7CD217526D8}"/>
    <cellStyle name="Normal 4 2 3 2 2 5 3" xfId="8144" xr:uid="{0BE97D9A-0458-4C54-B48D-099294C80445}"/>
    <cellStyle name="Normal 4 2 3 2 2 5 3 2" xfId="18465" xr:uid="{9BE7C96D-6A25-4D5B-9A5F-268A6DA41224}"/>
    <cellStyle name="Normal 4 2 3 2 2 5 4" xfId="10918" xr:uid="{AD79A5FB-57FF-4D8A-9886-DDE3C9A361D5}"/>
    <cellStyle name="Normal 4 2 3 2 2 5 4 2" xfId="21298" xr:uid="{55D2E1D0-B9B0-4808-BD08-1B1719A7C54C}"/>
    <cellStyle name="Normal 4 2 3 2 2 5 5" xfId="24971" xr:uid="{AAF3B52F-72E6-4E39-BBC5-D8D31FF96C4F}"/>
    <cellStyle name="Normal 4 2 3 2 2 5 6" xfId="13349" xr:uid="{36982036-B686-4B28-B762-A03A5C1C8C48}"/>
    <cellStyle name="Normal 4 2 3 2 2 6" xfId="3340" xr:uid="{00000000-0005-0000-0000-0000A9050000}"/>
    <cellStyle name="Normal 4 2 3 2 2 6 2" xfId="7858" xr:uid="{F078E180-6E5D-41CF-A655-0879972CB4FC}"/>
    <cellStyle name="Normal 4 2 3 2 2 6 2 2" xfId="18179" xr:uid="{14B11EBE-82C3-4C91-8E36-8A40378146B0}"/>
    <cellStyle name="Normal 4 2 3 2 2 6 3" xfId="10632" xr:uid="{48881B8D-72DC-4251-9ECD-A9F9E244965B}"/>
    <cellStyle name="Normal 4 2 3 2 2 6 3 2" xfId="21012" xr:uid="{E1FC5A4A-983B-45D1-B167-DA140A97B479}"/>
    <cellStyle name="Normal 4 2 3 2 2 6 4" xfId="24335" xr:uid="{F1335F9D-FCB0-4E20-94F1-3F39CE521C56}"/>
    <cellStyle name="Normal 4 2 3 2 2 6 5" xfId="15346" xr:uid="{FE705D48-E075-45E4-8AB7-EE82DBB44FC4}"/>
    <cellStyle name="Normal 4 2 3 2 2 7" xfId="4323" xr:uid="{F805D30D-A39A-4CA0-BCC6-C310782D9912}"/>
    <cellStyle name="Normal 4 2 3 2 2 7 2" xfId="9097" xr:uid="{68D84E10-C56D-4B55-BA0F-F6C3791BB849}"/>
    <cellStyle name="Normal 4 2 3 2 2 7 2 2" xfId="19421" xr:uid="{364039E2-4BD2-4A01-945B-591FA2948AE4}"/>
    <cellStyle name="Normal 4 2 3 2 2 7 3" xfId="11874" xr:uid="{6652E278-26D6-4C60-A250-150356717649}"/>
    <cellStyle name="Normal 4 2 3 2 2 7 3 2" xfId="22254" xr:uid="{6EA09B47-31DC-489E-B36D-AA60C08BE7E5}"/>
    <cellStyle name="Normal 4 2 3 2 2 7 4" xfId="16588" xr:uid="{81A15B14-1D33-4694-BDAB-EC4886B8F546}"/>
    <cellStyle name="Normal 4 2 3 2 2 8" xfId="5761" xr:uid="{544A0717-97A2-4A43-8C58-39560B9E783F}"/>
    <cellStyle name="Normal 4 2 3 2 2 8 2" xfId="14865" xr:uid="{ACAFE03D-DC49-43B8-A9CF-9530D30EC917}"/>
    <cellStyle name="Normal 4 2 3 2 2 9" xfId="7379" xr:uid="{131BE7C5-EB97-425A-9EF7-92E4AF17AB59}"/>
    <cellStyle name="Normal 4 2 3 2 2 9 2" xfId="17698" xr:uid="{903B6388-07A2-4F32-837C-896514517439}"/>
    <cellStyle name="Normal 4 2 3 2 3" xfId="1262" xr:uid="{00000000-0005-0000-0000-0000CF050000}"/>
    <cellStyle name="Normal 4 2 3 2 3 2" xfId="2114" xr:uid="{00000000-0005-0000-0000-0000D0050000}"/>
    <cellStyle name="Normal 4 2 3 2 3 2 2" xfId="6740" xr:uid="{54CD30DB-658D-400B-BE01-F3DF7728C883}"/>
    <cellStyle name="Normal 4 2 3 2 3 2 2 2" xfId="28585" xr:uid="{484E4E93-23B8-4CCE-B899-4DE7B2D168F3}"/>
    <cellStyle name="Normal 4 2 3 2 3 2 2 3" xfId="28591" xr:uid="{75A96548-6B4F-4EAE-96D9-7E7DD0386059}"/>
    <cellStyle name="Normal 4 2 3 2 3 2 2 4" xfId="16244" xr:uid="{E6BB8307-8922-45CF-BA03-E7BC1D4CFCBA}"/>
    <cellStyle name="Normal 4 2 3 2 3 2 3" xfId="8755" xr:uid="{D649B321-9E5B-4806-9FC0-5023A15118AA}"/>
    <cellStyle name="Normal 4 2 3 2 3 2 3 2" xfId="29152" xr:uid="{575C93FB-A9CF-4771-98DB-630734622148}"/>
    <cellStyle name="Normal 4 2 3 2 3 2 3 3" xfId="19077" xr:uid="{AED9F8F3-47EE-4779-B040-F56687116786}"/>
    <cellStyle name="Normal 4 2 3 2 3 2 4" xfId="11530" xr:uid="{E4C4F510-5285-41D3-BAA2-36774DD9C7E2}"/>
    <cellStyle name="Normal 4 2 3 2 3 2 4 2" xfId="21910" xr:uid="{F8FF8D62-D2A3-47DE-BD2F-44B5DA0C31DE}"/>
    <cellStyle name="Normal 4 2 3 2 3 2 5" xfId="23180" xr:uid="{36AF205D-66CC-43C1-8423-4F8AFA30BB12}"/>
    <cellStyle name="Normal 4 2 3 2 3 2 6" xfId="14173" xr:uid="{1C0EB1BE-D1D8-41DD-8EAB-9C49D91D83CA}"/>
    <cellStyle name="Normal 4 2 3 2 3 3" xfId="3690" xr:uid="{00000000-0005-0000-0000-0000B1050000}"/>
    <cellStyle name="Normal 4 2 3 2 3 3 2" xfId="6373" xr:uid="{0767E91F-CA33-414C-B907-0392A5ABB0E8}"/>
    <cellStyle name="Normal 4 2 3 2 3 3 2 2" xfId="26515" xr:uid="{EFBB77B8-64EF-4BF8-B130-935DDA262EA2}"/>
    <cellStyle name="Normal 4 2 3 2 3 3 2 3" xfId="15757" xr:uid="{681E029F-2435-4CA2-A74B-A7113813FA73}"/>
    <cellStyle name="Normal 4 2 3 2 3 3 3" xfId="8269" xr:uid="{6FB5152F-042D-4BBF-83BC-A365A01D398E}"/>
    <cellStyle name="Normal 4 2 3 2 3 3 3 2" xfId="18590" xr:uid="{1F233933-704E-452D-8154-D30E59E56815}"/>
    <cellStyle name="Normal 4 2 3 2 3 3 4" xfId="11043" xr:uid="{D96DD39D-2069-45EE-837E-1D999874706C}"/>
    <cellStyle name="Normal 4 2 3 2 3 3 4 2" xfId="21423" xr:uid="{C9F612E6-F56C-4C74-9A48-899CF2C794BF}"/>
    <cellStyle name="Normal 4 2 3 2 3 3 5" xfId="24270" xr:uid="{8F80D730-DA6B-40D6-954B-BB37565D1604}"/>
    <cellStyle name="Normal 4 2 3 2 3 3 6" xfId="13539" xr:uid="{3F760FBA-4FA2-4999-BC28-7CFB26F3E7BA}"/>
    <cellStyle name="Normal 4 2 3 2 3 4" xfId="4612" xr:uid="{5ED3CEF5-E3B1-46F7-A3C2-E048B484367B}"/>
    <cellStyle name="Normal 4 2 3 2 3 4 2" xfId="9328" xr:uid="{F4839BB3-5BED-4A66-A1F3-E1E82AA82304}"/>
    <cellStyle name="Normal 4 2 3 2 3 4 2 2" xfId="29295" xr:uid="{5357656A-D84F-4713-B7B8-A3C10FBDAE9C}"/>
    <cellStyle name="Normal 4 2 3 2 3 4 2 3" xfId="19652" xr:uid="{58AB4C05-A6F6-4FA1-B17A-02EAF6D893E6}"/>
    <cellStyle name="Normal 4 2 3 2 3 4 3" xfId="12105" xr:uid="{CC271FEA-D595-47D0-84BA-8A30A3D8127D}"/>
    <cellStyle name="Normal 4 2 3 2 3 4 3 2" xfId="22485" xr:uid="{B57C50CE-417F-4743-967A-6E05D54F09D1}"/>
    <cellStyle name="Normal 4 2 3 2 3 4 4" xfId="25220" xr:uid="{0308A92E-0822-4539-9BAA-C6F8C5AE7B11}"/>
    <cellStyle name="Normal 4 2 3 2 3 4 5" xfId="16819" xr:uid="{E87AD586-2B52-475F-82D8-FAE3CD5975C3}"/>
    <cellStyle name="Normal 4 2 3 2 3 5" xfId="5762" xr:uid="{32861C30-AC99-466E-8EBE-FE230BAB55DE}"/>
    <cellStyle name="Normal 4 2 3 2 3 5 2" xfId="27116" xr:uid="{E21B2F75-05BA-4EF0-921D-7F00F3CEF1A7}"/>
    <cellStyle name="Normal 4 2 3 2 3 5 3" xfId="14866" xr:uid="{5D2219C4-A6C5-4698-A7E3-B533F2D799F5}"/>
    <cellStyle name="Normal 4 2 3 2 3 6" xfId="7380" xr:uid="{FFD2CDEF-A5C6-442C-BF61-7BB917778A27}"/>
    <cellStyle name="Normal 4 2 3 2 3 6 2" xfId="17699" xr:uid="{A0139307-E9B6-4C02-8D46-915208416B0D}"/>
    <cellStyle name="Normal 4 2 3 2 3 7" xfId="10152" xr:uid="{67BB61EC-8D45-4470-871B-DC6964540313}"/>
    <cellStyle name="Normal 4 2 3 2 3 7 2" xfId="20532" xr:uid="{D30AA4E8-191D-4727-A541-477A40EAD38A}"/>
    <cellStyle name="Normal 4 2 3 2 3 8" xfId="25547" xr:uid="{95C95A1B-761C-47F6-A513-72D33766FD58}"/>
    <cellStyle name="Normal 4 2 3 2 3 9" xfId="13064" xr:uid="{F5EC31A8-727A-4FC1-82A3-DD4CD424AA1D}"/>
    <cellStyle name="Normal 4 2 3 2 4" xfId="2115" xr:uid="{00000000-0005-0000-0000-0000D1050000}"/>
    <cellStyle name="Normal 4 2 3 2 4 2" xfId="4941" xr:uid="{46A14714-1DB6-48BF-BC6F-D98CDFA4AC64}"/>
    <cellStyle name="Normal 4 2 3 2 4 2 2" xfId="9615" xr:uid="{C72264C3-130D-4AB8-BF07-4B0DEC42F8BC}"/>
    <cellStyle name="Normal 4 2 3 2 4 2 2 2" xfId="29518" xr:uid="{6111594A-1610-4E9E-A70A-DC41C8B2326D}"/>
    <cellStyle name="Normal 4 2 3 2 4 2 2 3" xfId="19982" xr:uid="{267A7DD0-06DF-40CC-A1BF-002F2535934E}"/>
    <cellStyle name="Normal 4 2 3 2 4 2 3" xfId="12435" xr:uid="{A5C649FD-B398-4D83-AD5B-2E430274B74F}"/>
    <cellStyle name="Normal 4 2 3 2 4 2 3 2" xfId="22815" xr:uid="{997A833B-0055-4C54-AD63-6FD05F28928B}"/>
    <cellStyle name="Normal 4 2 3 2 4 2 4" xfId="23655" xr:uid="{1BD82A6B-3EAE-4611-9487-9C1C29FD53BB}"/>
    <cellStyle name="Normal 4 2 3 2 4 2 5" xfId="17149" xr:uid="{3EA08451-2F9D-4AB6-A55D-7F1FA1D6B346}"/>
    <cellStyle name="Normal 4 2 3 2 4 3" xfId="6741" xr:uid="{4F9C34E6-E6C8-4C7E-A2A0-E3BE2780111B}"/>
    <cellStyle name="Normal 4 2 3 2 4 3 2" xfId="26625" xr:uid="{A8CE1BA6-3DD0-45C5-A494-2D0707DC935D}"/>
    <cellStyle name="Normal 4 2 3 2 4 3 3" xfId="16245" xr:uid="{1CFD098C-8EBF-49AA-8B3C-4117C2195C90}"/>
    <cellStyle name="Normal 4 2 3 2 4 4" xfId="8756" xr:uid="{EFE76927-8BDC-4F8E-9C4E-BD39ABBFB29A}"/>
    <cellStyle name="Normal 4 2 3 2 4 4 2" xfId="19078" xr:uid="{41F3214B-F292-44DD-B01E-DC9388991285}"/>
    <cellStyle name="Normal 4 2 3 2 4 5" xfId="11531" xr:uid="{4F439CBC-B697-462D-B15F-5BC14C3BBEB9}"/>
    <cellStyle name="Normal 4 2 3 2 4 5 2" xfId="21911" xr:uid="{7CFBC9FD-ACD9-4A4F-8151-6FCCD0764A17}"/>
    <cellStyle name="Normal 4 2 3 2 4 6" xfId="25101" xr:uid="{8F79189A-6AD5-4D14-B923-3522A6927B50}"/>
    <cellStyle name="Normal 4 2 3 2 4 7" xfId="14174" xr:uid="{B60C0DB4-3C71-43AB-93DA-16CA8292476B}"/>
    <cellStyle name="Normal 4 2 3 2 5" xfId="1721" xr:uid="{00000000-0005-0000-0000-0000D2050000}"/>
    <cellStyle name="Normal 4 2 3 2 5 2" xfId="6495" xr:uid="{ADF36A81-E74F-479D-AB30-24AB1F658929}"/>
    <cellStyle name="Normal 4 2 3 2 5 2 2" xfId="28911" xr:uid="{8D758220-5CFD-4ED6-8CFD-F2C546AA325F}"/>
    <cellStyle name="Normal 4 2 3 2 5 2 3" xfId="27619" xr:uid="{B532615F-FB64-4375-A614-45E0017F5490}"/>
    <cellStyle name="Normal 4 2 3 2 5 2 4" xfId="15904" xr:uid="{7E85A46E-3E33-4309-9B4F-D83671587B36}"/>
    <cellStyle name="Normal 4 2 3 2 5 3" xfId="8416" xr:uid="{3EF8FBBF-E442-44FF-8DDA-843DFC93494C}"/>
    <cellStyle name="Normal 4 2 3 2 5 3 2" xfId="28557" xr:uid="{62A2CBC1-AEA6-4972-8EF5-6C56BC5E0B5C}"/>
    <cellStyle name="Normal 4 2 3 2 5 3 3" xfId="18737" xr:uid="{02B326DC-BE1E-458E-AD15-DC927F129BF4}"/>
    <cellStyle name="Normal 4 2 3 2 5 4" xfId="11190" xr:uid="{B1FB42AD-187E-44ED-91C4-705D44EE7E18}"/>
    <cellStyle name="Normal 4 2 3 2 5 4 2" xfId="21570" xr:uid="{11B27FBD-619D-4C07-9442-18C8C9A3D6F6}"/>
    <cellStyle name="Normal 4 2 3 2 5 5" xfId="24544" xr:uid="{68B0FF68-0B7F-4966-9B40-255FE507F9E1}"/>
    <cellStyle name="Normal 4 2 3 2 5 6" xfId="13762" xr:uid="{9B2664E4-845A-4C3C-87F9-D57BB4CE99DE}"/>
    <cellStyle name="Normal 4 2 3 2 6" xfId="3522" xr:uid="{00000000-0005-0000-0000-0000B4050000}"/>
    <cellStyle name="Normal 4 2 3 2 6 2" xfId="6199" xr:uid="{4CB463E4-6EDC-40A0-9E4D-06A4D99E0D08}"/>
    <cellStyle name="Normal 4 2 3 2 6 2 2" xfId="27028" xr:uid="{A5CDDE82-751F-4D75-AECC-1352F614CC8C}"/>
    <cellStyle name="Normal 4 2 3 2 6 2 3" xfId="15530" xr:uid="{C801D497-9BE0-442A-AB7D-E132B5A6BCC5}"/>
    <cellStyle name="Normal 4 2 3 2 6 3" xfId="8042" xr:uid="{97F5C995-9662-47A8-A4A8-3586AB26CCC6}"/>
    <cellStyle name="Normal 4 2 3 2 6 3 2" xfId="18363" xr:uid="{EA53F8D7-C003-4545-B84E-784207018A27}"/>
    <cellStyle name="Normal 4 2 3 2 6 4" xfId="10816" xr:uid="{C2D2DA1E-613D-4E0C-8B4C-C206776C98FE}"/>
    <cellStyle name="Normal 4 2 3 2 6 4 2" xfId="21196" xr:uid="{EEC101E9-9DE3-4762-A426-3968BCC1B66A}"/>
    <cellStyle name="Normal 4 2 3 2 6 5" xfId="22992" xr:uid="{850B47F2-C88D-4B42-B98C-42CC0156FB9E}"/>
    <cellStyle name="Normal 4 2 3 2 6 6" xfId="13246" xr:uid="{1CA8A4B1-DD52-46B7-B5C7-AD756346745A}"/>
    <cellStyle name="Normal 4 2 3 2 7" xfId="3239" xr:uid="{00000000-0005-0000-0000-0000A8050000}"/>
    <cellStyle name="Normal 4 2 3 2 7 2" xfId="7739" xr:uid="{E45D6B2E-6A20-424E-8CA7-E712A4AE3C06}"/>
    <cellStyle name="Normal 4 2 3 2 7 2 2" xfId="18059" xr:uid="{885D8DA3-C16E-4CE3-A5D2-5B028EAF0A4E}"/>
    <cellStyle name="Normal 4 2 3 2 7 3" xfId="10512" xr:uid="{C86C2B47-EB42-4390-8303-939A90CA8E37}"/>
    <cellStyle name="Normal 4 2 3 2 7 3 2" xfId="20892" xr:uid="{5EFE04D5-6D12-4B4B-BCE1-BF108CBD2C0D}"/>
    <cellStyle name="Normal 4 2 3 2 7 4" xfId="25347" xr:uid="{6625888A-285C-4EDA-9043-C85CCB4A2847}"/>
    <cellStyle name="Normal 4 2 3 2 7 5" xfId="15226" xr:uid="{3BD94F65-66DE-419B-B238-DBBDE69656DB}"/>
    <cellStyle name="Normal 4 2 3 2 8" xfId="4407" xr:uid="{44B4E962-1C89-4BDD-AB63-14B84A38C877}"/>
    <cellStyle name="Normal 4 2 3 2 8 2" xfId="9173" xr:uid="{05B0E135-2151-400E-8B8D-8966F15FC875}"/>
    <cellStyle name="Normal 4 2 3 2 8 2 2" xfId="19497" xr:uid="{DB52596F-4EF9-4516-8F85-FF523E34FFD5}"/>
    <cellStyle name="Normal 4 2 3 2 8 3" xfId="11950" xr:uid="{EE324D93-CEC9-4BAD-AFDC-7A248C62D41D}"/>
    <cellStyle name="Normal 4 2 3 2 8 3 2" xfId="22330" xr:uid="{2CB6DC5D-66C8-4131-A5E5-24A18BA54BB2}"/>
    <cellStyle name="Normal 4 2 3 2 8 4" xfId="16664" xr:uid="{FE658E1E-9FB1-4F5D-904B-C1C52E47B6D2}"/>
    <cellStyle name="Normal 4 2 3 2 9" xfId="5760" xr:uid="{C4FEE351-19ED-4902-988F-B53156A988C9}"/>
    <cellStyle name="Normal 4 2 3 2 9 2" xfId="14864" xr:uid="{866FE61D-94D0-4485-8BAE-8BF60A9392D3}"/>
    <cellStyle name="Normal 4 2 3 3" xfId="616" xr:uid="{00000000-0005-0000-0000-0000D3050000}"/>
    <cellStyle name="Normal 4 2 3 3 10" xfId="10153" xr:uid="{9D38C6FB-52EA-4C23-B439-3383DBD98662}"/>
    <cellStyle name="Normal 4 2 3 3 10 2" xfId="20533" xr:uid="{768F81C8-F76F-4236-BE67-BB8AB8E89148}"/>
    <cellStyle name="Normal 4 2 3 3 11" xfId="24700" xr:uid="{4F7C7EEE-1749-4450-96AF-7FC65C87B2FC}"/>
    <cellStyle name="Normal 4 2 3 3 12" xfId="12905" xr:uid="{8A463CED-DC2C-4FA0-BBDF-1E032F1B0429}"/>
    <cellStyle name="Normal 4 2 3 3 2" xfId="1264" xr:uid="{00000000-0005-0000-0000-0000D4050000}"/>
    <cellStyle name="Normal 4 2 3 3 2 2" xfId="2117" xr:uid="{00000000-0005-0000-0000-0000D5050000}"/>
    <cellStyle name="Normal 4 2 3 3 2 2 2" xfId="6743" xr:uid="{BFEDF5E9-72E9-4073-AEAA-C267C064AEB6}"/>
    <cellStyle name="Normal 4 2 3 3 2 2 2 2" xfId="27092" xr:uid="{DF20F3AE-2C70-4ACC-81FC-4BD8F7BC30BE}"/>
    <cellStyle name="Normal 4 2 3 3 2 2 2 3" xfId="26766" xr:uid="{642D78A4-713D-42C1-AE84-CD34626FFDA1}"/>
    <cellStyle name="Normal 4 2 3 3 2 2 2 4" xfId="16247" xr:uid="{C4E44A60-A56B-432A-ACCC-28757390C3D6}"/>
    <cellStyle name="Normal 4 2 3 3 2 2 3" xfId="8758" xr:uid="{43F46D2F-7EE5-4076-ABFC-B3D0D26E7982}"/>
    <cellStyle name="Normal 4 2 3 3 2 2 3 2" xfId="29153" xr:uid="{2208ABF8-343C-4061-A1AE-76C5E3431CC3}"/>
    <cellStyle name="Normal 4 2 3 3 2 2 3 3" xfId="19080" xr:uid="{0F1A9F68-AB42-46AA-B197-1AFB8D7EBF22}"/>
    <cellStyle name="Normal 4 2 3 3 2 2 4" xfId="11533" xr:uid="{FCB11CAF-9359-44A6-BD99-D90042CB7369}"/>
    <cellStyle name="Normal 4 2 3 3 2 2 4 2" xfId="21913" xr:uid="{24102206-5F04-4805-99A5-45B04F868AF9}"/>
    <cellStyle name="Normal 4 2 3 3 2 2 5" xfId="24706" xr:uid="{CAC9A8C2-E2AC-4228-805D-C3CD9FBEC7C3}"/>
    <cellStyle name="Normal 4 2 3 3 2 2 6" xfId="14176" xr:uid="{30AFA274-F64B-402F-96ED-548FB575A9C4}"/>
    <cellStyle name="Normal 4 2 3 3 2 3" xfId="4755" xr:uid="{77F31DC7-AEF4-4B4F-9CBE-DD087E3F0B1E}"/>
    <cellStyle name="Normal 4 2 3 3 2 3 2" xfId="9463" xr:uid="{01F359FE-BD3B-44CE-ABBA-92FBA63E9B2C}"/>
    <cellStyle name="Normal 4 2 3 3 2 3 2 2" xfId="29394" xr:uid="{64229698-A7B6-4AF0-88C7-F2FEFA9F673C}"/>
    <cellStyle name="Normal 4 2 3 3 2 3 2 3" xfId="19796" xr:uid="{AC012258-32DC-49E8-8078-C71BE25B385E}"/>
    <cellStyle name="Normal 4 2 3 3 2 3 3" xfId="12249" xr:uid="{3DEF142D-37AC-42AD-8BCB-C14129FAC162}"/>
    <cellStyle name="Normal 4 2 3 3 2 3 3 2" xfId="22629" xr:uid="{CDEF241E-1766-425B-9F07-ABBBB9502F77}"/>
    <cellStyle name="Normal 4 2 3 3 2 3 4" xfId="24909" xr:uid="{E342F3DA-EC2D-4E7C-B09D-7EFA13755E23}"/>
    <cellStyle name="Normal 4 2 3 3 2 3 5" xfId="16963" xr:uid="{68C48711-A2FA-4D42-9B2F-ED9CD728CCBD}"/>
    <cellStyle name="Normal 4 2 3 3 2 4" xfId="6375" xr:uid="{B4AFD1B8-35BB-4BC2-B7FD-EABA69CA1C40}"/>
    <cellStyle name="Normal 4 2 3 3 2 4 2" xfId="28780" xr:uid="{2F9651F5-5103-45BA-870C-8A053B69C362}"/>
    <cellStyle name="Normal 4 2 3 3 2 4 3" xfId="15759" xr:uid="{F09BD448-94C2-4AC9-8821-C9232089C854}"/>
    <cellStyle name="Normal 4 2 3 3 2 5" xfId="8271" xr:uid="{38E24237-3173-4BD2-8E87-89599F6E421A}"/>
    <cellStyle name="Normal 4 2 3 3 2 5 2" xfId="18592" xr:uid="{7B6FA10A-E9A7-4A01-A27E-86489DAC6719}"/>
    <cellStyle name="Normal 4 2 3 3 2 6" xfId="11045" xr:uid="{F4F5B7D2-C86A-4CC5-A706-7D99C4D2A21E}"/>
    <cellStyle name="Normal 4 2 3 3 2 6 2" xfId="21425" xr:uid="{1A66900F-04D8-4D46-95A4-64F9E2E5D523}"/>
    <cellStyle name="Normal 4 2 3 3 2 7" xfId="24076" xr:uid="{5E3B49A5-4576-480D-A408-2571CFA2F7F1}"/>
    <cellStyle name="Normal 4 2 3 3 2 8" xfId="13541" xr:uid="{AC336E79-21AA-44DD-91D6-FDAEC5EEDF7D}"/>
    <cellStyle name="Normal 4 2 3 3 3" xfId="2118" xr:uid="{00000000-0005-0000-0000-0000D6050000}"/>
    <cellStyle name="Normal 4 2 3 3 3 2" xfId="4942" xr:uid="{2BD3A734-A7AA-481A-9E94-9A05DC0F866D}"/>
    <cellStyle name="Normal 4 2 3 3 3 2 2" xfId="9616" xr:uid="{E374E104-195F-4443-ABD4-B22C2A283C5B}"/>
    <cellStyle name="Normal 4 2 3 3 3 2 2 2" xfId="29519" xr:uid="{5B0B321A-D2B6-421F-98C6-7D3CD8774E69}"/>
    <cellStyle name="Normal 4 2 3 3 3 2 2 3" xfId="19983" xr:uid="{30A959DA-1C42-43F3-BB70-8E3FF4C727FE}"/>
    <cellStyle name="Normal 4 2 3 3 3 2 3" xfId="12436" xr:uid="{E558953A-97AB-4851-8261-F4A65691FB83}"/>
    <cellStyle name="Normal 4 2 3 3 3 2 3 2" xfId="22816" xr:uid="{3FC0A1BC-B1AD-4309-A123-2EAD946F136C}"/>
    <cellStyle name="Normal 4 2 3 3 3 2 4" xfId="26024" xr:uid="{05DDECBD-D981-473A-B7C4-DAAB291FDC42}"/>
    <cellStyle name="Normal 4 2 3 3 3 2 5" xfId="17150" xr:uid="{1399D7A2-F02C-4B29-83CA-7AC5488BB212}"/>
    <cellStyle name="Normal 4 2 3 3 3 3" xfId="6744" xr:uid="{9589B14A-E8B2-4AB1-80C5-AF4FCE6982F7}"/>
    <cellStyle name="Normal 4 2 3 3 3 3 2" xfId="28988" xr:uid="{F7F3AE6E-F90A-480D-BB7C-D59DC8DF6544}"/>
    <cellStyle name="Normal 4 2 3 3 3 3 3" xfId="16248" xr:uid="{995485BF-B0E5-4780-8848-74E836DF6CA2}"/>
    <cellStyle name="Normal 4 2 3 3 3 4" xfId="8759" xr:uid="{3B3CF33D-417B-4304-ABF4-9432F2DCFF35}"/>
    <cellStyle name="Normal 4 2 3 3 3 4 2" xfId="19081" xr:uid="{EC046943-8FD0-48CA-A3A1-033460620B25}"/>
    <cellStyle name="Normal 4 2 3 3 3 5" xfId="11534" xr:uid="{85A76696-0294-4755-8C7F-E9A0AE11EE18}"/>
    <cellStyle name="Normal 4 2 3 3 3 5 2" xfId="21914" xr:uid="{B28DEC40-97C0-4571-A1CC-62A42016CC5E}"/>
    <cellStyle name="Normal 4 2 3 3 3 6" xfId="23059" xr:uid="{EB8F5E72-3EE7-4141-B794-740119073B24}"/>
    <cellStyle name="Normal 4 2 3 3 3 7" xfId="14177" xr:uid="{408BBCA7-B196-4801-BA83-86F778329FC8}"/>
    <cellStyle name="Normal 4 2 3 3 4" xfId="2116" xr:uid="{00000000-0005-0000-0000-0000D7050000}"/>
    <cellStyle name="Normal 4 2 3 3 4 2" xfId="6742" xr:uid="{1B99B950-E960-47F3-9A9B-8F5F40CBC068}"/>
    <cellStyle name="Normal 4 2 3 3 4 2 2" xfId="26903" xr:uid="{39A50DD6-F63D-4ADF-9B97-868AEF215C7D}"/>
    <cellStyle name="Normal 4 2 3 3 4 2 3" xfId="16246" xr:uid="{576682CD-CD5D-4A9C-B008-A2BE86CB71DD}"/>
    <cellStyle name="Normal 4 2 3 3 4 3" xfId="8757" xr:uid="{8018CAFA-DF72-4228-AE70-0A8AE58B45B8}"/>
    <cellStyle name="Normal 4 2 3 3 4 3 2" xfId="19079" xr:uid="{F21F515A-63EE-4B55-87BE-FB0BC87B9C13}"/>
    <cellStyle name="Normal 4 2 3 3 4 4" xfId="11532" xr:uid="{EBB5B074-85A6-4432-BD75-A598110875DB}"/>
    <cellStyle name="Normal 4 2 3 3 4 4 2" xfId="21912" xr:uid="{F21988E7-9F74-4165-A985-035DED5345AA}"/>
    <cellStyle name="Normal 4 2 3 3 4 5" xfId="25723" xr:uid="{F192F51F-6898-4785-9FCF-D85FDF7A00FC}"/>
    <cellStyle name="Normal 4 2 3 3 4 6" xfId="14175" xr:uid="{1E9052B5-FD1C-4021-B427-B321FFD0E15F}"/>
    <cellStyle name="Normal 4 2 3 3 5" xfId="3561" xr:uid="{00000000-0005-0000-0000-0000BA050000}"/>
    <cellStyle name="Normal 4 2 3 3 5 2" xfId="6235" xr:uid="{33FD511B-1C16-407C-A5E2-5F7E58756CC3}"/>
    <cellStyle name="Normal 4 2 3 3 5 2 2" xfId="28596" xr:uid="{D7655950-CFD7-46BB-97D8-D444E367D366}"/>
    <cellStyle name="Normal 4 2 3 3 5 2 3" xfId="15573" xr:uid="{38CE1C87-9ECB-49DA-B10F-880472C12DC3}"/>
    <cellStyle name="Normal 4 2 3 3 5 3" xfId="8085" xr:uid="{E6A281A7-330F-477F-BF90-9EE3EA582555}"/>
    <cellStyle name="Normal 4 2 3 3 5 3 2" xfId="18406" xr:uid="{E3911F61-514D-4681-B893-B5B73145228F}"/>
    <cellStyle name="Normal 4 2 3 3 5 4" xfId="10859" xr:uid="{386B5F18-DE3F-484F-867F-5F2FC9E8874D}"/>
    <cellStyle name="Normal 4 2 3 3 5 4 2" xfId="21239" xr:uid="{846D0E52-7064-4F9E-99DB-3659D66275D9}"/>
    <cellStyle name="Normal 4 2 3 3 5 5" xfId="25793" xr:uid="{6E6CEDEA-6748-4813-8900-7B317F6FD5D8}"/>
    <cellStyle name="Normal 4 2 3 3 5 6" xfId="13289" xr:uid="{4F8343B5-B9F8-45C1-923E-9DC0A669AD86}"/>
    <cellStyle name="Normal 4 2 3 3 6" xfId="3339" xr:uid="{00000000-0005-0000-0000-0000B5050000}"/>
    <cellStyle name="Normal 4 2 3 3 6 2" xfId="7857" xr:uid="{E4959BCA-3777-4EAE-A62C-5D1B04DC88A1}"/>
    <cellStyle name="Normal 4 2 3 3 6 2 2" xfId="18178" xr:uid="{03C3F2B1-FB19-4F5D-956F-16BB737FC291}"/>
    <cellStyle name="Normal 4 2 3 3 6 3" xfId="10631" xr:uid="{4E94532C-29C6-4357-87DB-929D7E5F6D7F}"/>
    <cellStyle name="Normal 4 2 3 3 6 3 2" xfId="21011" xr:uid="{F0F8C8A1-19F0-493D-8C9E-60E33D5A945D}"/>
    <cellStyle name="Normal 4 2 3 3 6 4" xfId="23488" xr:uid="{2BA2E4A7-3677-4293-BE1F-522263576ED4}"/>
    <cellStyle name="Normal 4 2 3 3 6 5" xfId="15345" xr:uid="{B70FF320-5AFD-4C84-8CFB-F4E11B486D47}"/>
    <cellStyle name="Normal 4 2 3 3 7" xfId="4322" xr:uid="{6E2D4328-AD73-4782-841D-09AADBDBACE6}"/>
    <cellStyle name="Normal 4 2 3 3 7 2" xfId="9096" xr:uid="{A6FCBE4F-ECE7-481A-9B78-5D0F2C6CC7ED}"/>
    <cellStyle name="Normal 4 2 3 3 7 2 2" xfId="19420" xr:uid="{0B5E2969-D130-473E-97A6-DC1D1EC06224}"/>
    <cellStyle name="Normal 4 2 3 3 7 3" xfId="11873" xr:uid="{37CCEF3D-C7A4-4483-9213-C2722126BA4A}"/>
    <cellStyle name="Normal 4 2 3 3 7 3 2" xfId="22253" xr:uid="{7B3AAF87-0E5A-4829-8CA8-47AF0A91FB5C}"/>
    <cellStyle name="Normal 4 2 3 3 7 4" xfId="16587" xr:uid="{9766FC0B-27C1-4599-9E0F-F3856D45C366}"/>
    <cellStyle name="Normal 4 2 3 3 8" xfId="5763" xr:uid="{7FB2D42B-4279-4B0B-ABEF-9581996BA48B}"/>
    <cellStyle name="Normal 4 2 3 3 8 2" xfId="14867" xr:uid="{BC4AB6D8-F054-4157-AED1-0F2E9377FD79}"/>
    <cellStyle name="Normal 4 2 3 3 9" xfId="7381" xr:uid="{1DDAB108-4630-467A-9D2E-51B086E64390}"/>
    <cellStyle name="Normal 4 2 3 3 9 2" xfId="17700" xr:uid="{D67136B0-BDBB-4964-B80E-FE9FFE7EDB34}"/>
    <cellStyle name="Normal 4 2 3 4" xfId="1261" xr:uid="{00000000-0005-0000-0000-0000D8050000}"/>
    <cellStyle name="Normal 4 2 3 4 2" xfId="2119" xr:uid="{00000000-0005-0000-0000-0000D9050000}"/>
    <cellStyle name="Normal 4 2 3 4 2 2" xfId="6745" xr:uid="{7CDA0C47-28EA-4D5A-8078-B1EC8F5F48FE}"/>
    <cellStyle name="Normal 4 2 3 4 2 2 2" xfId="23700" xr:uid="{DB9873C0-59E7-482E-AA6A-B076F0A912FA}"/>
    <cellStyle name="Normal 4 2 3 4 2 2 3" xfId="26306" xr:uid="{14EBD7DC-C388-4623-997D-41BA8E153266}"/>
    <cellStyle name="Normal 4 2 3 4 2 2 4" xfId="16249" xr:uid="{C5899963-A92C-4B4E-BBD9-3E6DA045E19C}"/>
    <cellStyle name="Normal 4 2 3 4 2 3" xfId="8760" xr:uid="{093099CF-1371-482C-B7DD-8456A6C57278}"/>
    <cellStyle name="Normal 4 2 3 4 2 3 2" xfId="29154" xr:uid="{D05870A0-13B0-4DC8-99C2-25E3CBFF9439}"/>
    <cellStyle name="Normal 4 2 3 4 2 3 3" xfId="19082" xr:uid="{033C0FE9-41CD-45C2-8AC8-91246492183A}"/>
    <cellStyle name="Normal 4 2 3 4 2 4" xfId="11535" xr:uid="{4AF163F5-5077-4432-83CD-B44AF2B93B32}"/>
    <cellStyle name="Normal 4 2 3 4 2 4 2" xfId="21915" xr:uid="{81116AA6-40DD-4EF4-B1CC-1D80674CB2AB}"/>
    <cellStyle name="Normal 4 2 3 4 2 5" xfId="23382" xr:uid="{55C9DD8F-8AAD-4865-9880-438CDFB1BB26}"/>
    <cellStyle name="Normal 4 2 3 4 2 6" xfId="14178" xr:uid="{A273CF08-C698-442C-A727-171453D901EE}"/>
    <cellStyle name="Normal 4 2 3 4 3" xfId="3689" xr:uid="{00000000-0005-0000-0000-0000BD050000}"/>
    <cellStyle name="Normal 4 2 3 4 3 2" xfId="6372" xr:uid="{902A53AD-F38C-4B04-B8FA-55D4B5432BD6}"/>
    <cellStyle name="Normal 4 2 3 4 3 2 2" xfId="27078" xr:uid="{51827DE2-7D99-43F8-B34F-206797AE053F}"/>
    <cellStyle name="Normal 4 2 3 4 3 2 3" xfId="15756" xr:uid="{604B026F-002E-4D2B-B472-2EB60D6A8E82}"/>
    <cellStyle name="Normal 4 2 3 4 3 3" xfId="8268" xr:uid="{34E1136C-EC8A-4868-B3FE-97FBF970906D}"/>
    <cellStyle name="Normal 4 2 3 4 3 3 2" xfId="18589" xr:uid="{0E80E4C7-A565-4418-AC08-78116973798B}"/>
    <cellStyle name="Normal 4 2 3 4 3 4" xfId="11042" xr:uid="{1604D2F2-7326-41F2-A379-CF5FA0C2FD20}"/>
    <cellStyle name="Normal 4 2 3 4 3 4 2" xfId="21422" xr:uid="{91B355A1-691A-48DE-A414-43A52EE7AA44}"/>
    <cellStyle name="Normal 4 2 3 4 3 5" xfId="23202" xr:uid="{F06D1F31-4C40-4CBE-AC61-A5C6870F98E6}"/>
    <cellStyle name="Normal 4 2 3 4 3 6" xfId="13538" xr:uid="{FD3012AE-6DBE-4C76-8E93-48E22896B31D}"/>
    <cellStyle name="Normal 4 2 3 4 4" xfId="4611" xr:uid="{DAD00611-6C09-4C3C-9371-31A83637BED2}"/>
    <cellStyle name="Normal 4 2 3 4 4 2" xfId="9327" xr:uid="{3E58CE83-E871-40C1-A0E6-11628AA92972}"/>
    <cellStyle name="Normal 4 2 3 4 4 2 2" xfId="29294" xr:uid="{808E525B-B362-4BC7-A53A-4CCCF344F4C7}"/>
    <cellStyle name="Normal 4 2 3 4 4 2 3" xfId="19651" xr:uid="{E837F630-B72C-4DA9-BC66-A9A4262612BC}"/>
    <cellStyle name="Normal 4 2 3 4 4 3" xfId="12104" xr:uid="{8481979C-3CAD-44DD-BFA0-EE348DB01BFA}"/>
    <cellStyle name="Normal 4 2 3 4 4 3 2" xfId="22484" xr:uid="{6D786730-F862-4F2A-A75F-692137837293}"/>
    <cellStyle name="Normal 4 2 3 4 4 4" xfId="24985" xr:uid="{3C96BCB7-A1F7-4CC0-B87D-3B166D8E0EF9}"/>
    <cellStyle name="Normal 4 2 3 4 4 5" xfId="16818" xr:uid="{9855C795-0D1E-4E19-B1D9-E66CF2E2820B}"/>
    <cellStyle name="Normal 4 2 3 4 5" xfId="5764" xr:uid="{FB609556-6035-4BD5-A759-889A7D894288}"/>
    <cellStyle name="Normal 4 2 3 4 5 2" xfId="26451" xr:uid="{FFD1B779-3F04-4D26-9609-030B537F57AC}"/>
    <cellStyle name="Normal 4 2 3 4 5 3" xfId="14868" xr:uid="{D9CA2E57-0DC8-4D5E-9AF8-32C254CA889C}"/>
    <cellStyle name="Normal 4 2 3 4 6" xfId="7382" xr:uid="{A83D6657-E4D4-4B78-A637-E42279AE512D}"/>
    <cellStyle name="Normal 4 2 3 4 6 2" xfId="17701" xr:uid="{853799D9-7159-40FB-8772-E47607A6DE55}"/>
    <cellStyle name="Normal 4 2 3 4 7" xfId="10154" xr:uid="{BE178D15-8120-40AB-9641-381F6B34A9E6}"/>
    <cellStyle name="Normal 4 2 3 4 7 2" xfId="20534" xr:uid="{886F6DF3-ED3E-405B-8B76-187A20B43CA6}"/>
    <cellStyle name="Normal 4 2 3 4 8" xfId="24336" xr:uid="{7FFBA525-220D-4098-84F9-2FE0B73B7F63}"/>
    <cellStyle name="Normal 4 2 3 4 9" xfId="13063" xr:uid="{8CCD0634-7D98-46B3-A178-72AED4F50468}"/>
    <cellStyle name="Normal 4 2 3 5" xfId="2120" xr:uid="{00000000-0005-0000-0000-0000DA050000}"/>
    <cellStyle name="Normal 4 2 3 5 2" xfId="4943" xr:uid="{FBCB5208-7083-4DCC-ABFB-A49EF45E10BF}"/>
    <cellStyle name="Normal 4 2 3 5 2 2" xfId="9617" xr:uid="{712D905C-84B4-4EB1-952F-9C5E3E993F0A}"/>
    <cellStyle name="Normal 4 2 3 5 2 2 2" xfId="29520" xr:uid="{CBC26787-E9A6-41D3-8D1B-62902C5626DE}"/>
    <cellStyle name="Normal 4 2 3 5 2 2 3" xfId="19984" xr:uid="{7DD1CBAC-178B-4D7E-8BFD-FF2FFCAFCEF5}"/>
    <cellStyle name="Normal 4 2 3 5 2 3" xfId="12437" xr:uid="{1BD639F8-EB02-42CB-935C-84C129806AFC}"/>
    <cellStyle name="Normal 4 2 3 5 2 3 2" xfId="22817" xr:uid="{E8E68578-D717-4F42-8E87-53A6400B3157}"/>
    <cellStyle name="Normal 4 2 3 5 2 4" xfId="24992" xr:uid="{33FB497B-6F86-433D-AAD2-4E86D45671E8}"/>
    <cellStyle name="Normal 4 2 3 5 2 5" xfId="17151" xr:uid="{C77A4AB5-C0A7-4747-A011-49DD7CD56D94}"/>
    <cellStyle name="Normal 4 2 3 5 3" xfId="5765" xr:uid="{657661C6-5EDB-43C5-BAB9-E5A998268D2C}"/>
    <cellStyle name="Normal 4 2 3 5 3 2" xfId="27838" xr:uid="{AF7B06E5-C572-4BB1-90D3-4C655C8C770B}"/>
    <cellStyle name="Normal 4 2 3 5 3 3" xfId="14869" xr:uid="{E90A92B7-E6D2-404C-A59C-85CF109AA155}"/>
    <cellStyle name="Normal 4 2 3 5 4" xfId="7383" xr:uid="{5F1C251D-606C-4915-836C-B6298043FFC5}"/>
    <cellStyle name="Normal 4 2 3 5 4 2" xfId="17702" xr:uid="{A1B0CD48-DA26-4FDF-A159-50DE3068BA88}"/>
    <cellStyle name="Normal 4 2 3 5 5" xfId="10155" xr:uid="{6025987B-B63C-415C-9A04-DC14E10AB04C}"/>
    <cellStyle name="Normal 4 2 3 5 5 2" xfId="20535" xr:uid="{4182617D-B4C8-44CC-8040-5CE15A60B7D5}"/>
    <cellStyle name="Normal 4 2 3 5 6" xfId="23350" xr:uid="{36145EBB-D966-4716-894A-B0285EBCFB40}"/>
    <cellStyle name="Normal 4 2 3 5 7" xfId="14179" xr:uid="{3F4DA3A9-4865-4693-BD85-68FA70F5B6AE}"/>
    <cellStyle name="Normal 4 2 3 6" xfId="1720" xr:uid="{00000000-0005-0000-0000-0000DB050000}"/>
    <cellStyle name="Normal 4 2 3 6 2" xfId="6494" xr:uid="{F6677937-09BF-47BE-AAB1-156153611CDB}"/>
    <cellStyle name="Normal 4 2 3 6 2 2" xfId="25927" xr:uid="{EAF44F3E-86CF-497A-9E2E-61D52F83FF5B}"/>
    <cellStyle name="Normal 4 2 3 6 2 3" xfId="28512" xr:uid="{8B765276-D65D-449F-8580-1BCD55A4AB51}"/>
    <cellStyle name="Normal 4 2 3 6 2 4" xfId="15903" xr:uid="{F0869E5B-C5F1-45F7-8FD9-D56061946C48}"/>
    <cellStyle name="Normal 4 2 3 6 3" xfId="8415" xr:uid="{3E440B4D-1A85-4F10-BD31-DCF0EDD3C192}"/>
    <cellStyle name="Normal 4 2 3 6 3 2" xfId="26362" xr:uid="{00F59710-9369-4F22-8D31-C25BA126130F}"/>
    <cellStyle name="Normal 4 2 3 6 3 3" xfId="18736" xr:uid="{B965E1C6-3434-43EB-8000-2AF02C4D784E}"/>
    <cellStyle name="Normal 4 2 3 6 4" xfId="11189" xr:uid="{84C69AF2-A38A-40A6-9DA9-AE2645709475}"/>
    <cellStyle name="Normal 4 2 3 6 4 2" xfId="21569" xr:uid="{A6D55980-4FB3-4B7D-9580-99F68DB24DD3}"/>
    <cellStyle name="Normal 4 2 3 6 5" xfId="24954" xr:uid="{0B3C06E3-AACF-41CD-A7F2-087A5EBF96A6}"/>
    <cellStyle name="Normal 4 2 3 6 6" xfId="13761" xr:uid="{14C21DC4-7563-41A2-9F8B-68956EDD6B11}"/>
    <cellStyle name="Normal 4 2 3 7" xfId="3462" xr:uid="{00000000-0005-0000-0000-0000C0050000}"/>
    <cellStyle name="Normal 4 2 3 7 2" xfId="6153" xr:uid="{0A794A89-48DE-4C64-8913-50D301721537}"/>
    <cellStyle name="Normal 4 2 3 7 2 2" xfId="28374" xr:uid="{8B374485-B5DF-40E0-B32D-9DDB039D0379}"/>
    <cellStyle name="Normal 4 2 3 7 2 3" xfId="15470" xr:uid="{32DAEEFD-223F-438F-89B8-5B9BCC1C5590}"/>
    <cellStyle name="Normal 4 2 3 7 3" xfId="7982" xr:uid="{7824A7A6-0C1F-4682-9C85-31B55100D5AD}"/>
    <cellStyle name="Normal 4 2 3 7 3 2" xfId="18303" xr:uid="{4F64BE80-9B7C-4694-801D-61976CD490B1}"/>
    <cellStyle name="Normal 4 2 3 7 4" xfId="10756" xr:uid="{8D867305-610B-467D-819E-47D04C28DD95}"/>
    <cellStyle name="Normal 4 2 3 7 4 2" xfId="21136" xr:uid="{E4B5F379-0AC1-462A-8E39-EFB16E9E5C3C}"/>
    <cellStyle name="Normal 4 2 3 7 5" xfId="22990" xr:uid="{740AE3DA-CDD1-470F-8827-9872F07FDDFC}"/>
    <cellStyle name="Normal 4 2 3 7 6" xfId="13186" xr:uid="{0335DD3A-6A9C-4DEC-BBC6-3FF81880C0AB}"/>
    <cellStyle name="Normal 4 2 3 8" xfId="3186" xr:uid="{00000000-0005-0000-0000-0000A7050000}"/>
    <cellStyle name="Normal 4 2 3 8 2" xfId="7679" xr:uid="{62E75041-B13C-4A8E-ACD3-9DD854EDB8A6}"/>
    <cellStyle name="Normal 4 2 3 8 2 2" xfId="17999" xr:uid="{65444D59-40C8-4A37-9112-372A66B3FACB}"/>
    <cellStyle name="Normal 4 2 3 8 3" xfId="10452" xr:uid="{485697E0-6A1B-4B13-AA9D-1BAA01E26E87}"/>
    <cellStyle name="Normal 4 2 3 8 3 2" xfId="20832" xr:uid="{B6E79B09-2877-4412-8CC9-77B62522C4E0}"/>
    <cellStyle name="Normal 4 2 3 8 4" xfId="24411" xr:uid="{705B4C19-3E73-4A24-8785-11359F906C30}"/>
    <cellStyle name="Normal 4 2 3 8 5" xfId="15166" xr:uid="{8BD555E2-443F-46BE-AED5-1D36FD7BFDE4}"/>
    <cellStyle name="Normal 4 2 3 9" xfId="4406" xr:uid="{30CE93ED-5142-4F09-A50A-CDBBCA23CD82}"/>
    <cellStyle name="Normal 4 2 3 9 2" xfId="9172" xr:uid="{DC0B8C94-BCC3-470D-B994-0DFD38DA09DB}"/>
    <cellStyle name="Normal 4 2 3 9 2 2" xfId="19496" xr:uid="{FD0273C5-6113-44BC-B906-7C40E18E93CF}"/>
    <cellStyle name="Normal 4 2 3 9 3" xfId="11949" xr:uid="{61271942-CF6E-424A-ADF6-4CF0D670EBC8}"/>
    <cellStyle name="Normal 4 2 3 9 3 2" xfId="22329" xr:uid="{AE2D6B1C-963C-4660-B29F-9A125C6A8953}"/>
    <cellStyle name="Normal 4 2 3 9 4" xfId="16663" xr:uid="{92C4EEA3-74A8-44C3-AB4A-88943026BA46}"/>
    <cellStyle name="Normal 4 2 4" xfId="617" xr:uid="{00000000-0005-0000-0000-0000DC050000}"/>
    <cellStyle name="Normal 4 2 4 10" xfId="5766" xr:uid="{1E958748-0CB4-4994-83A7-7D762CD2DD8B}"/>
    <cellStyle name="Normal 4 2 4 10 2" xfId="14870" xr:uid="{1BBAE2DA-C7F4-4DC5-851A-E20ABFE53693}"/>
    <cellStyle name="Normal 4 2 4 11" xfId="7384" xr:uid="{F1AC078C-C7E3-49AD-A8EC-173BABB391D8}"/>
    <cellStyle name="Normal 4 2 4 11 2" xfId="17703" xr:uid="{13834365-83DB-4955-ABAC-A91A6F0B2ADD}"/>
    <cellStyle name="Normal 4 2 4 12" xfId="10156" xr:uid="{2E3926BC-299B-4252-8F04-8E078AC0D37B}"/>
    <cellStyle name="Normal 4 2 4 12 2" xfId="20536" xr:uid="{64BE1282-4BD9-4E6D-9A1C-56AC689641EA}"/>
    <cellStyle name="Normal 4 2 4 13" xfId="25395" xr:uid="{1394061D-94EE-4C48-8F05-9BF4A0BA178C}"/>
    <cellStyle name="Normal 4 2 4 14" xfId="12730" xr:uid="{E6005649-C897-4153-A1CF-6A7F63112CAB}"/>
    <cellStyle name="Normal 4 2 4 2" xfId="618" xr:uid="{00000000-0005-0000-0000-0000DD050000}"/>
    <cellStyle name="Normal 4 2 4 2 10" xfId="7385" xr:uid="{1BC91621-0090-4941-91B2-89FD7878BDA1}"/>
    <cellStyle name="Normal 4 2 4 2 10 2" xfId="17704" xr:uid="{6C7534C6-1C7D-4FA9-8DC9-ADACF8C9B24C}"/>
    <cellStyle name="Normal 4 2 4 2 11" xfId="10157" xr:uid="{DCE0B357-7172-4FFD-9632-36787DD8057C}"/>
    <cellStyle name="Normal 4 2 4 2 11 2" xfId="20537" xr:uid="{920EF8A2-D8D2-4CC8-B543-2B784AEA4F99}"/>
    <cellStyle name="Normal 4 2 4 2 12" xfId="25671" xr:uid="{BD1EAD9B-E96D-426B-ADD7-B13D3404DEDC}"/>
    <cellStyle name="Normal 4 2 4 2 13" xfId="12790" xr:uid="{9F988C1C-8177-449E-B148-EA18E3D21045}"/>
    <cellStyle name="Normal 4 2 4 2 2" xfId="1266" xr:uid="{00000000-0005-0000-0000-0000DE050000}"/>
    <cellStyle name="Normal 4 2 4 2 2 10" xfId="13355" xr:uid="{23EDAA8A-9AD7-415B-B7D1-FC9DB2C0A532}"/>
    <cellStyle name="Normal 4 2 4 2 2 2" xfId="1528" xr:uid="{00000000-0005-0000-0000-0000DF050000}"/>
    <cellStyle name="Normal 4 2 4 2 2 2 2" xfId="2123" xr:uid="{00000000-0005-0000-0000-0000E0050000}"/>
    <cellStyle name="Normal 4 2 4 2 2 2 2 2" xfId="6748" xr:uid="{5646A4D2-4807-4EF1-9670-781AFEB8B713}"/>
    <cellStyle name="Normal 4 2 4 2 2 2 2 2 2" xfId="28740" xr:uid="{0BDC8357-2551-4A79-8898-F6DAF675B460}"/>
    <cellStyle name="Normal 4 2 4 2 2 2 2 2 3" xfId="16252" xr:uid="{84EF195C-61D8-41BA-A0C2-69809C8E5108}"/>
    <cellStyle name="Normal 4 2 4 2 2 2 2 3" xfId="8763" xr:uid="{1476E80F-6147-4346-8C58-85D64036394E}"/>
    <cellStyle name="Normal 4 2 4 2 2 2 2 3 2" xfId="19085" xr:uid="{B6083CDB-51E7-40F3-B0BA-D9E9A4BE6919}"/>
    <cellStyle name="Normal 4 2 4 2 2 2 2 4" xfId="11538" xr:uid="{26BE0C72-EAD6-4DB8-9185-292852F9E080}"/>
    <cellStyle name="Normal 4 2 4 2 2 2 2 4 2" xfId="21918" xr:uid="{C65E4612-AB3D-44DD-9423-A3D9C7EE8FC0}"/>
    <cellStyle name="Normal 4 2 4 2 2 2 2 5" xfId="25553" xr:uid="{25105794-C451-4F4D-B918-1C71D9C65151}"/>
    <cellStyle name="Normal 4 2 4 2 2 2 2 6" xfId="14182" xr:uid="{67BD54B2-A3D8-4F2C-817C-3301D8856E86}"/>
    <cellStyle name="Normal 4 2 4 2 2 2 3" xfId="4757" xr:uid="{6BDC9B90-A92C-478F-928A-CC25FCE0B7C4}"/>
    <cellStyle name="Normal 4 2 4 2 2 2 3 2" xfId="9465" xr:uid="{ADD0EAC3-F880-45B1-BFDE-F77F9BBBF016}"/>
    <cellStyle name="Normal 4 2 4 2 2 2 3 2 2" xfId="29396" xr:uid="{F31D050E-E403-4FD8-A389-7FA37AE17643}"/>
    <cellStyle name="Normal 4 2 4 2 2 2 3 2 3" xfId="19798" xr:uid="{CCCC4A20-A7A1-4DD8-886D-9472403ECFE1}"/>
    <cellStyle name="Normal 4 2 4 2 2 2 3 3" xfId="12251" xr:uid="{E1C2A575-B1F3-49A1-B0B4-24D4E935A7DE}"/>
    <cellStyle name="Normal 4 2 4 2 2 2 3 3 2" xfId="22631" xr:uid="{82168639-DDE5-4B41-9EF8-143486586C65}"/>
    <cellStyle name="Normal 4 2 4 2 2 2 3 4" xfId="23597" xr:uid="{5E1BD4EF-37DD-43EB-AFBD-9A546C33BC97}"/>
    <cellStyle name="Normal 4 2 4 2 2 2 3 5" xfId="16965" xr:uid="{E6CBE301-9E67-456B-8B0F-D84C80C0D26E}"/>
    <cellStyle name="Normal 4 2 4 2 2 2 4" xfId="6378" xr:uid="{20AAFB20-5127-40E7-B8F2-E67F4488BD3B}"/>
    <cellStyle name="Normal 4 2 4 2 2 2 4 2" xfId="27354" xr:uid="{7DFBE771-BD22-4840-BE51-A794E38D2422}"/>
    <cellStyle name="Normal 4 2 4 2 2 2 4 3" xfId="15762" xr:uid="{B5AD6F21-FF17-4B47-9BDF-5D977EF57085}"/>
    <cellStyle name="Normal 4 2 4 2 2 2 5" xfId="8274" xr:uid="{BF290E7D-63EE-4A7A-9444-C5F47ED80E95}"/>
    <cellStyle name="Normal 4 2 4 2 2 2 5 2" xfId="18595" xr:uid="{2919F376-8E5B-498A-875F-FB0D03242396}"/>
    <cellStyle name="Normal 4 2 4 2 2 2 6" xfId="11048" xr:uid="{0C8B0B22-D36C-4E9E-9020-C01B8464E8AE}"/>
    <cellStyle name="Normal 4 2 4 2 2 2 6 2" xfId="21428" xr:uid="{DB16DC8A-FBE1-4E2F-8E41-410CE8BA0FEA}"/>
    <cellStyle name="Normal 4 2 4 2 2 2 7" xfId="24373" xr:uid="{27735400-7C81-4B8D-A399-2D321A661053}"/>
    <cellStyle name="Normal 4 2 4 2 2 2 8" xfId="13544" xr:uid="{B2E55372-6BC1-40F9-9371-D0380BBDFD6B}"/>
    <cellStyle name="Normal 4 2 4 2 2 3" xfId="2124" xr:uid="{00000000-0005-0000-0000-0000E1050000}"/>
    <cellStyle name="Normal 4 2 4 2 2 3 2" xfId="4944" xr:uid="{DDFFF567-E9C1-4407-BAB9-FFA47F65BD7C}"/>
    <cellStyle name="Normal 4 2 4 2 2 3 2 2" xfId="9618" xr:uid="{DA38BC94-ACF3-46D9-A7E3-E6C6E281AA3B}"/>
    <cellStyle name="Normal 4 2 4 2 2 3 2 2 2" xfId="19985" xr:uid="{AD075E63-83AD-4225-A494-F1AF468AAB01}"/>
    <cellStyle name="Normal 4 2 4 2 2 3 2 3" xfId="12438" xr:uid="{39D9B7DA-3659-4577-A2E8-B7736C6A5565}"/>
    <cellStyle name="Normal 4 2 4 2 2 3 2 3 2" xfId="22818" xr:uid="{FE8E13E2-EB67-4434-8F20-BC12866727D3}"/>
    <cellStyle name="Normal 4 2 4 2 2 3 2 4" xfId="26800" xr:uid="{535244EF-ACEA-4020-9A62-1CA171E7D589}"/>
    <cellStyle name="Normal 4 2 4 2 2 3 2 5" xfId="17152" xr:uid="{D4667D67-7307-4FF4-AC02-B73A3A5E35A7}"/>
    <cellStyle name="Normal 4 2 4 2 2 3 3" xfId="6749" xr:uid="{DE0DC508-597D-4AD6-9AB3-BB9ECAA8860D}"/>
    <cellStyle name="Normal 4 2 4 2 2 3 3 2" xfId="16253" xr:uid="{F39A0600-3E2B-42C5-BA5E-EB06F4616F28}"/>
    <cellStyle name="Normal 4 2 4 2 2 3 4" xfId="8764" xr:uid="{FA3E6878-CF86-42B2-806D-32972BA116DE}"/>
    <cellStyle name="Normal 4 2 4 2 2 3 4 2" xfId="19086" xr:uid="{D3FB1017-DB55-491E-8D55-6AF39411CAFE}"/>
    <cellStyle name="Normal 4 2 4 2 2 3 5" xfId="11539" xr:uid="{626D2067-41BB-4916-A85B-5ED42DD1A47F}"/>
    <cellStyle name="Normal 4 2 4 2 2 3 5 2" xfId="21919" xr:uid="{03633343-8DAB-413A-81A9-2076DCE3C135}"/>
    <cellStyle name="Normal 4 2 4 2 2 3 6" xfId="23731" xr:uid="{9B6CBB1A-81E0-42C7-B9CC-064EF4544526}"/>
    <cellStyle name="Normal 4 2 4 2 2 3 7" xfId="14183" xr:uid="{C58EB807-A788-4D2F-8D11-A6FD33F0B1E4}"/>
    <cellStyle name="Normal 4 2 4 2 2 4" xfId="2122" xr:uid="{00000000-0005-0000-0000-0000E2050000}"/>
    <cellStyle name="Normal 4 2 4 2 2 4 2" xfId="6747" xr:uid="{931C4AA0-A2FC-466D-B5FF-B4D979D63D3E}"/>
    <cellStyle name="Normal 4 2 4 2 2 4 2 2" xfId="27186" xr:uid="{EE69A057-4603-4AFA-8CAF-F21A51354F3F}"/>
    <cellStyle name="Normal 4 2 4 2 2 4 2 3" xfId="16251" xr:uid="{B8FB078B-1347-4E48-9ECA-EB6D476314D8}"/>
    <cellStyle name="Normal 4 2 4 2 2 4 3" xfId="8762" xr:uid="{07E6D8D7-C013-424F-951A-949D66E9EFCC}"/>
    <cellStyle name="Normal 4 2 4 2 2 4 3 2" xfId="19084" xr:uid="{FBFF661B-69C7-4734-A2CF-6850E1B4606E}"/>
    <cellStyle name="Normal 4 2 4 2 2 4 4" xfId="11537" xr:uid="{2DBA9AE8-4F50-4B87-A5D8-9A6639ED3D9B}"/>
    <cellStyle name="Normal 4 2 4 2 2 4 4 2" xfId="21917" xr:uid="{878E62E5-869F-4147-923B-AFF1968273C5}"/>
    <cellStyle name="Normal 4 2 4 2 2 4 5" xfId="24307" xr:uid="{55698267-5603-4DD4-BAD8-558A26A3571A}"/>
    <cellStyle name="Normal 4 2 4 2 2 4 6" xfId="14181" xr:uid="{EE071F23-906A-4B82-B895-43F36D66C954}"/>
    <cellStyle name="Normal 4 2 4 2 2 5" xfId="4667" xr:uid="{13F4ED7F-AE46-48AA-B459-9E710D51D193}"/>
    <cellStyle name="Normal 4 2 4 2 2 5 2" xfId="9383" xr:uid="{8B37AACE-3445-478A-99EC-EAC0D2863042}"/>
    <cellStyle name="Normal 4 2 4 2 2 5 2 2" xfId="29334" xr:uid="{C3C2C929-FFF1-4B5A-AC33-15829A21B4E4}"/>
    <cellStyle name="Normal 4 2 4 2 2 5 2 3" xfId="19708" xr:uid="{85A29F8B-4341-432D-8EAE-B944D5C0D424}"/>
    <cellStyle name="Normal 4 2 4 2 2 5 3" xfId="12161" xr:uid="{D1828C98-7BA0-4101-9AA1-282D13B03968}"/>
    <cellStyle name="Normal 4 2 4 2 2 5 3 2" xfId="22541" xr:uid="{03758A55-2A10-4518-A670-02E49B44BC17}"/>
    <cellStyle name="Normal 4 2 4 2 2 5 4" xfId="24173" xr:uid="{7A0D11A1-0581-403F-AD3D-AC9D6D19FF11}"/>
    <cellStyle name="Normal 4 2 4 2 2 5 5" xfId="16875" xr:uid="{2ABA755B-2D8F-4EBC-BCE5-CCBBCDE8108C}"/>
    <cellStyle name="Normal 4 2 4 2 2 6" xfId="5768" xr:uid="{63294910-3154-4995-A3E0-D56214BA6F72}"/>
    <cellStyle name="Normal 4 2 4 2 2 6 2" xfId="28274" xr:uid="{0EE0AF7B-CE8E-42D7-8DA5-8680E37B8675}"/>
    <cellStyle name="Normal 4 2 4 2 2 6 3" xfId="14872" xr:uid="{30FADC49-F01D-4877-A31D-D599248D2996}"/>
    <cellStyle name="Normal 4 2 4 2 2 7" xfId="7386" xr:uid="{36538434-E745-4058-AD7B-5BB4B76103D6}"/>
    <cellStyle name="Normal 4 2 4 2 2 7 2" xfId="17705" xr:uid="{CF4AA7BA-1458-40B4-864A-3E3575CCE59A}"/>
    <cellStyle name="Normal 4 2 4 2 2 8" xfId="10158" xr:uid="{784EF01F-1DC1-4100-B5C3-D76D4770D62E}"/>
    <cellStyle name="Normal 4 2 4 2 2 8 2" xfId="20538" xr:uid="{D69B35CE-BED0-410D-8184-789A620790DC}"/>
    <cellStyle name="Normal 4 2 4 2 2 9" xfId="24022" xr:uid="{45269E87-974F-4AB4-A287-B5AA042113A1}"/>
    <cellStyle name="Normal 4 2 4 2 3" xfId="1527" xr:uid="{00000000-0005-0000-0000-0000E3050000}"/>
    <cellStyle name="Normal 4 2 4 2 3 2" xfId="2125" xr:uid="{00000000-0005-0000-0000-0000E4050000}"/>
    <cellStyle name="Normal 4 2 4 2 3 2 2" xfId="6750" xr:uid="{EF1B6DC8-2765-45F9-A24D-20AD02C84474}"/>
    <cellStyle name="Normal 4 2 4 2 3 2 2 2" xfId="27873" xr:uid="{31557478-5F69-47AF-A91D-AC455F86F83B}"/>
    <cellStyle name="Normal 4 2 4 2 3 2 2 3" xfId="16254" xr:uid="{FDF8847D-919A-457A-A29C-2ED02CAFBA73}"/>
    <cellStyle name="Normal 4 2 4 2 3 2 3" xfId="8765" xr:uid="{C0A264DF-BA6D-4B3E-B495-7042552DD491}"/>
    <cellStyle name="Normal 4 2 4 2 3 2 3 2" xfId="19087" xr:uid="{E54D8893-75B4-495E-9766-22400E8E6821}"/>
    <cellStyle name="Normal 4 2 4 2 3 2 4" xfId="11540" xr:uid="{AD6EC660-8400-4196-86D8-A864F7B73A51}"/>
    <cellStyle name="Normal 4 2 4 2 3 2 4 2" xfId="21920" xr:uid="{FD160278-3DA8-4337-A330-3C4D3B2E881E}"/>
    <cellStyle name="Normal 4 2 4 2 3 2 5" xfId="22987" xr:uid="{BAB50D21-03D8-403F-B254-E6E6897AB6B6}"/>
    <cellStyle name="Normal 4 2 4 2 3 2 6" xfId="14184" xr:uid="{F54E7FB0-A4A8-4E24-9A53-BA1F648889FC}"/>
    <cellStyle name="Normal 4 2 4 2 3 3" xfId="4756" xr:uid="{55DB9714-F4C4-4D20-8843-94469AB42073}"/>
    <cellStyle name="Normal 4 2 4 2 3 3 2" xfId="9464" xr:uid="{6B50D43E-7857-43B9-8D4C-170AB02CC708}"/>
    <cellStyle name="Normal 4 2 4 2 3 3 2 2" xfId="29395" xr:uid="{2DB7140B-D318-4828-BF18-53548718A385}"/>
    <cellStyle name="Normal 4 2 4 2 3 3 2 3" xfId="19797" xr:uid="{DB0D35EB-9F3F-4522-B641-B1A6A99BCD99}"/>
    <cellStyle name="Normal 4 2 4 2 3 3 3" xfId="12250" xr:uid="{207A24C2-653B-4440-9621-9482527A6D5F}"/>
    <cellStyle name="Normal 4 2 4 2 3 3 3 2" xfId="22630" xr:uid="{8749D93E-8780-4E1C-B584-E6BDEC741EDC}"/>
    <cellStyle name="Normal 4 2 4 2 3 3 4" xfId="23201" xr:uid="{3DA56686-0DA9-4C7E-9AE4-FF5765642772}"/>
    <cellStyle name="Normal 4 2 4 2 3 3 5" xfId="16964" xr:uid="{4BBA8F50-FD13-4F7A-898F-D92197F514AB}"/>
    <cellStyle name="Normal 4 2 4 2 3 4" xfId="6377" xr:uid="{64AC8FE6-F0A2-46D0-8218-B45C3E829399}"/>
    <cellStyle name="Normal 4 2 4 2 3 4 2" xfId="26672" xr:uid="{D6040511-4CDB-49D5-8482-E5E0D0653F4C}"/>
    <cellStyle name="Normal 4 2 4 2 3 4 3" xfId="15761" xr:uid="{9FC284E0-1F4C-4B38-B795-BFDAFB0A2718}"/>
    <cellStyle name="Normal 4 2 4 2 3 5" xfId="8273" xr:uid="{DB3C0443-EE7A-4EDD-A9E8-1A1DA7F66DB3}"/>
    <cellStyle name="Normal 4 2 4 2 3 5 2" xfId="18594" xr:uid="{270A3E21-9F4E-43D0-B125-3934E47733C2}"/>
    <cellStyle name="Normal 4 2 4 2 3 6" xfId="11047" xr:uid="{460CD4C4-C7F5-4D79-BAF8-477C8E74F07A}"/>
    <cellStyle name="Normal 4 2 4 2 3 6 2" xfId="21427" xr:uid="{470AC91C-E62E-4D3C-9898-F37432524FAD}"/>
    <cellStyle name="Normal 4 2 4 2 3 7" xfId="22963" xr:uid="{6690649C-B11A-4638-B6AC-D356CBA943AA}"/>
    <cellStyle name="Normal 4 2 4 2 3 8" xfId="13543" xr:uid="{4A5FE5A7-64C6-4B19-A460-C0D60391D00B}"/>
    <cellStyle name="Normal 4 2 4 2 4" xfId="2126" xr:uid="{00000000-0005-0000-0000-0000E5050000}"/>
    <cellStyle name="Normal 4 2 4 2 4 2" xfId="4945" xr:uid="{1D6F550C-B230-46DC-81FC-FDAE370343B9}"/>
    <cellStyle name="Normal 4 2 4 2 4 2 2" xfId="9619" xr:uid="{2DC01412-F870-49F8-8A85-89B6181A4332}"/>
    <cellStyle name="Normal 4 2 4 2 4 2 2 2" xfId="19986" xr:uid="{73BB9576-15D5-4C08-BA1E-C293ECE5B9C0}"/>
    <cellStyle name="Normal 4 2 4 2 4 2 3" xfId="12439" xr:uid="{BFBDEDE6-DBD4-4534-BB0F-FC8FD3D9E568}"/>
    <cellStyle name="Normal 4 2 4 2 4 2 3 2" xfId="22819" xr:uid="{BB637BFC-D655-48F1-8B12-E77BC0C4676E}"/>
    <cellStyle name="Normal 4 2 4 2 4 2 4" xfId="28326" xr:uid="{459E24B9-7101-4C28-8430-6B742851AEBF}"/>
    <cellStyle name="Normal 4 2 4 2 4 2 5" xfId="17153" xr:uid="{5AF10B0D-2910-4DA2-841E-41912F5E1ADD}"/>
    <cellStyle name="Normal 4 2 4 2 4 3" xfId="6751" xr:uid="{26CACAA5-B852-45EE-99EE-D8DF46B2C545}"/>
    <cellStyle name="Normal 4 2 4 2 4 3 2" xfId="16255" xr:uid="{A1807E0D-DEE5-42F6-9F1F-F906E5F03DDF}"/>
    <cellStyle name="Normal 4 2 4 2 4 4" xfId="8766" xr:uid="{2A6E8116-5A80-4C20-B0C5-4E5C8341C1E2}"/>
    <cellStyle name="Normal 4 2 4 2 4 4 2" xfId="19088" xr:uid="{976F3851-9E67-4A16-8988-8E605A19B400}"/>
    <cellStyle name="Normal 4 2 4 2 4 5" xfId="11541" xr:uid="{723E9669-502C-411F-AE36-6786AEE4A7B3}"/>
    <cellStyle name="Normal 4 2 4 2 4 5 2" xfId="21921" xr:uid="{37EC919F-AD2C-4803-848E-B3068160EDED}"/>
    <cellStyle name="Normal 4 2 4 2 4 6" xfId="24078" xr:uid="{697B0BEE-3AEE-4ECE-A624-F8A8B67E4541}"/>
    <cellStyle name="Normal 4 2 4 2 4 7" xfId="14185" xr:uid="{32DF91FE-1F8E-4ECE-9CED-96C1130CBBB8}"/>
    <cellStyle name="Normal 4 2 4 2 5" xfId="2121" xr:uid="{00000000-0005-0000-0000-0000E6050000}"/>
    <cellStyle name="Normal 4 2 4 2 5 2" xfId="6746" xr:uid="{F2B88099-3118-4D68-9422-3738BB5534E7}"/>
    <cellStyle name="Normal 4 2 4 2 5 2 2" xfId="28868" xr:uid="{CB6F3C09-B6BB-4D9F-A012-92FDDE39B26D}"/>
    <cellStyle name="Normal 4 2 4 2 5 2 3" xfId="16250" xr:uid="{6D3E46D5-035F-46D3-9292-ABCD61E41780}"/>
    <cellStyle name="Normal 4 2 4 2 5 3" xfId="8761" xr:uid="{66AFF1BD-74FF-45D8-A57A-D90B33706B61}"/>
    <cellStyle name="Normal 4 2 4 2 5 3 2" xfId="19083" xr:uid="{5BE2EC45-45DA-4F5C-AF24-1ADF57D98C5C}"/>
    <cellStyle name="Normal 4 2 4 2 5 4" xfId="11536" xr:uid="{280DD460-2854-4F42-AF4A-B72A95F09D32}"/>
    <cellStyle name="Normal 4 2 4 2 5 4 2" xfId="21916" xr:uid="{38B05993-A4E4-42B7-BA31-5770385068C1}"/>
    <cellStyle name="Normal 4 2 4 2 5 5" xfId="25831" xr:uid="{708EB7B6-03DC-4C0C-A120-C88FFB558829}"/>
    <cellStyle name="Normal 4 2 4 2 5 6" xfId="14180" xr:uid="{804DF16E-2128-4D65-B165-0A34A635CC6C}"/>
    <cellStyle name="Normal 4 2 4 2 6" xfId="3527" xr:uid="{00000000-0005-0000-0000-0000CC050000}"/>
    <cellStyle name="Normal 4 2 4 2 6 2" xfId="6205" xr:uid="{CE7B201C-802E-4BC4-B2F2-E43308E3ED81}"/>
    <cellStyle name="Normal 4 2 4 2 6 2 2" xfId="28288" xr:uid="{8BF6DD8D-A769-456C-870C-BB8CC842F041}"/>
    <cellStyle name="Normal 4 2 4 2 6 2 3" xfId="15536" xr:uid="{FA58B5B4-6644-47E3-B9AC-2D8E2F131ACE}"/>
    <cellStyle name="Normal 4 2 4 2 6 3" xfId="8048" xr:uid="{A7C1525F-5F55-4C41-B874-7FD10F026029}"/>
    <cellStyle name="Normal 4 2 4 2 6 3 2" xfId="18369" xr:uid="{4B7BBD34-BE70-4EEC-8D52-5C4CB7BEB0BD}"/>
    <cellStyle name="Normal 4 2 4 2 6 4" xfId="10822" xr:uid="{61DA12B7-C675-4B1E-91D9-2B636AE17714}"/>
    <cellStyle name="Normal 4 2 4 2 6 4 2" xfId="21202" xr:uid="{50DCEF4B-B515-4008-A6B2-FFE614C45B4E}"/>
    <cellStyle name="Normal 4 2 4 2 6 5" xfId="23161" xr:uid="{92F130D6-0099-41FE-B721-2D7BA540E7D8}"/>
    <cellStyle name="Normal 4 2 4 2 6 6" xfId="13252" xr:uid="{D387952E-C3A9-4B7E-9D2A-210C5F56DEE7}"/>
    <cellStyle name="Normal 4 2 4 2 7" xfId="3244" xr:uid="{00000000-0005-0000-0000-0000C2050000}"/>
    <cellStyle name="Normal 4 2 4 2 7 2" xfId="7745" xr:uid="{89F4045F-4C27-4E25-B711-146693D07D17}"/>
    <cellStyle name="Normal 4 2 4 2 7 2 2" xfId="18065" xr:uid="{E14CF20C-9845-46B6-BDAB-0FB295DA6511}"/>
    <cellStyle name="Normal 4 2 4 2 7 3" xfId="10518" xr:uid="{F68CBA37-AB67-4620-AFB5-F613F12EA993}"/>
    <cellStyle name="Normal 4 2 4 2 7 3 2" xfId="20898" xr:uid="{AFE3B8A7-37DB-489D-B00D-57103826248B}"/>
    <cellStyle name="Normal 4 2 4 2 7 4" xfId="25648" xr:uid="{8B95BABC-3E26-4A63-BDA9-8041CBC4DE81}"/>
    <cellStyle name="Normal 4 2 4 2 7 5" xfId="15232" xr:uid="{CAB6499B-B2A9-431A-8E0C-83FAE99D7AB0}"/>
    <cellStyle name="Normal 4 2 4 2 8" xfId="4228" xr:uid="{66D3208E-3B64-4882-972F-19ECFFB42CA0}"/>
    <cellStyle name="Normal 4 2 4 2 8 2" xfId="9003" xr:uid="{93B59ABE-4D18-4043-A1C1-E5072B760E19}"/>
    <cellStyle name="Normal 4 2 4 2 8 2 2" xfId="19327" xr:uid="{FDC17548-04E6-446C-BDF1-E29D83206F52}"/>
    <cellStyle name="Normal 4 2 4 2 8 3" xfId="11780" xr:uid="{B3656BF7-AC29-4E86-8859-F82AB66F31D5}"/>
    <cellStyle name="Normal 4 2 4 2 8 3 2" xfId="22160" xr:uid="{52859C85-7935-49E9-BB52-5B334FF1BD22}"/>
    <cellStyle name="Normal 4 2 4 2 8 4" xfId="16494" xr:uid="{79B513CC-A38C-4408-B983-D813BE177B5A}"/>
    <cellStyle name="Normal 4 2 4 2 9" xfId="5767" xr:uid="{85D6ABF2-C8F9-4F98-A6B2-0B2879C539FC}"/>
    <cellStyle name="Normal 4 2 4 2 9 2" xfId="14871" xr:uid="{D156838C-6F5D-4790-9F37-E8CEC17C61EE}"/>
    <cellStyle name="Normal 4 2 4 3" xfId="1265" xr:uid="{00000000-0005-0000-0000-0000E7050000}"/>
    <cellStyle name="Normal 4 2 4 3 10" xfId="10159" xr:uid="{1E37D056-D698-4670-B2B2-41ACFF36BF59}"/>
    <cellStyle name="Normal 4 2 4 3 10 2" xfId="20539" xr:uid="{C274C52C-18E0-4AB7-BD35-8C709A80A05D}"/>
    <cellStyle name="Normal 4 2 4 3 11" xfId="23556" xr:uid="{6AF5F94D-629E-4385-BCFE-A6D853A10873}"/>
    <cellStyle name="Normal 4 2 4 3 12" xfId="12907" xr:uid="{87A193C3-30EE-45CF-9353-BB05A9314C69}"/>
    <cellStyle name="Normal 4 2 4 3 2" xfId="1529" xr:uid="{00000000-0005-0000-0000-0000E8050000}"/>
    <cellStyle name="Normal 4 2 4 3 2 2" xfId="2128" xr:uid="{00000000-0005-0000-0000-0000E9050000}"/>
    <cellStyle name="Normal 4 2 4 3 2 2 2" xfId="6753" xr:uid="{20B5CCBE-69AC-4903-8974-FEEFF9504A32}"/>
    <cellStyle name="Normal 4 2 4 3 2 2 2 2" xfId="26098" xr:uid="{0291F5C7-6D97-4137-8088-83C16F9E8879}"/>
    <cellStyle name="Normal 4 2 4 3 2 2 2 3" xfId="16257" xr:uid="{7748B7BB-83AF-4F0E-B015-C90E3C27C918}"/>
    <cellStyle name="Normal 4 2 4 3 2 2 3" xfId="8768" xr:uid="{9C8E9809-7D21-42FE-AAFE-8FDCFF1ED5CE}"/>
    <cellStyle name="Normal 4 2 4 3 2 2 3 2" xfId="19090" xr:uid="{BA3D780C-9243-43E8-B9D6-B7C58A58BB08}"/>
    <cellStyle name="Normal 4 2 4 3 2 2 4" xfId="11543" xr:uid="{4CAC1269-3087-4A66-9622-6B3EC8EC2263}"/>
    <cellStyle name="Normal 4 2 4 3 2 2 4 2" xfId="21923" xr:uid="{6ECCE849-67A1-4CE5-BF3D-2DBD94BF6E61}"/>
    <cellStyle name="Normal 4 2 4 3 2 2 5" xfId="23305" xr:uid="{E5872972-E91D-4711-80DE-398DB6A18361}"/>
    <cellStyle name="Normal 4 2 4 3 2 2 6" xfId="14187" xr:uid="{6E57B4E8-EFF7-4C76-B312-9B311E8B1F70}"/>
    <cellStyle name="Normal 4 2 4 3 2 3" xfId="4758" xr:uid="{BFEFB9E8-BA1E-463B-B89F-C65DB2DFAA94}"/>
    <cellStyle name="Normal 4 2 4 3 2 3 2" xfId="9466" xr:uid="{35875BC9-C69A-42D0-BA40-89E47C2C16A6}"/>
    <cellStyle name="Normal 4 2 4 3 2 3 2 2" xfId="29397" xr:uid="{9255807E-642D-452B-91D4-E6167447FE91}"/>
    <cellStyle name="Normal 4 2 4 3 2 3 2 3" xfId="19799" xr:uid="{3CCF10AB-864A-492A-80CD-841F55E6453E}"/>
    <cellStyle name="Normal 4 2 4 3 2 3 3" xfId="12252" xr:uid="{AD753628-5779-4A2C-8812-5EFBA57533E4}"/>
    <cellStyle name="Normal 4 2 4 3 2 3 3 2" xfId="22632" xr:uid="{C19AF7FA-9B1B-429E-B580-F238D50DB0A7}"/>
    <cellStyle name="Normal 4 2 4 3 2 3 4" xfId="25520" xr:uid="{5A15CAFA-8F3D-48A5-AA3B-69EC40D4336A}"/>
    <cellStyle name="Normal 4 2 4 3 2 3 5" xfId="16966" xr:uid="{6AEE1546-B371-41BA-83EA-25D34E465283}"/>
    <cellStyle name="Normal 4 2 4 3 2 4" xfId="6379" xr:uid="{D6F43462-3A2E-4F53-9347-8A6B01D86B69}"/>
    <cellStyle name="Normal 4 2 4 3 2 4 2" xfId="26924" xr:uid="{5233C01A-F58F-487B-9F72-A84F1AB50C65}"/>
    <cellStyle name="Normal 4 2 4 3 2 4 3" xfId="15763" xr:uid="{8C6B6C4F-18C6-4F55-B1AB-2CE0CD7C6364}"/>
    <cellStyle name="Normal 4 2 4 3 2 5" xfId="8275" xr:uid="{FF6633BA-CE5B-43C4-8B49-03F8EB577DF5}"/>
    <cellStyle name="Normal 4 2 4 3 2 5 2" xfId="18596" xr:uid="{CC93867B-7E61-4F70-A1F5-8D70C265D994}"/>
    <cellStyle name="Normal 4 2 4 3 2 6" xfId="11049" xr:uid="{1882CAA2-DA17-4F9A-859E-8A5F369938C5}"/>
    <cellStyle name="Normal 4 2 4 3 2 6 2" xfId="21429" xr:uid="{7930C1C4-FE24-4448-B068-9FAEF6C09447}"/>
    <cellStyle name="Normal 4 2 4 3 2 7" xfId="25634" xr:uid="{3E314917-8D93-45C6-8B22-6F56270A8628}"/>
    <cellStyle name="Normal 4 2 4 3 2 8" xfId="13545" xr:uid="{EED0DAE0-9E20-4DD8-B27B-EFE76E01AE3D}"/>
    <cellStyle name="Normal 4 2 4 3 3" xfId="2129" xr:uid="{00000000-0005-0000-0000-0000EA050000}"/>
    <cellStyle name="Normal 4 2 4 3 3 2" xfId="4946" xr:uid="{62FAD48D-CF39-495F-B6BC-1BF1653E522F}"/>
    <cellStyle name="Normal 4 2 4 3 3 2 2" xfId="9620" xr:uid="{967F106B-8260-4D5C-8C45-58D0156573DB}"/>
    <cellStyle name="Normal 4 2 4 3 3 2 2 2" xfId="29521" xr:uid="{44C3656A-3585-4EC8-86EB-9E21C30EF401}"/>
    <cellStyle name="Normal 4 2 4 3 3 2 2 3" xfId="19987" xr:uid="{8A764B4A-678B-462A-A8E6-A92E020C96D4}"/>
    <cellStyle name="Normal 4 2 4 3 3 2 3" xfId="12440" xr:uid="{94A2802A-6DC9-4B63-A8B7-FBC37FBB23AA}"/>
    <cellStyle name="Normal 4 2 4 3 3 2 3 2" xfId="22820" xr:uid="{C4E76578-7BA9-4B45-8CA1-EC88BCB15F77}"/>
    <cellStyle name="Normal 4 2 4 3 3 2 4" xfId="25153" xr:uid="{9C0CA270-45C4-4C46-840B-91B7D8FE0CC9}"/>
    <cellStyle name="Normal 4 2 4 3 3 2 5" xfId="17154" xr:uid="{59C78E69-6968-4027-A510-5C7ABD1ECF99}"/>
    <cellStyle name="Normal 4 2 4 3 3 3" xfId="6754" xr:uid="{7DFF9289-E09C-42CE-8050-CD5339B57C37}"/>
    <cellStyle name="Normal 4 2 4 3 3 3 2" xfId="26947" xr:uid="{E2028D7A-35A3-456F-80CF-24D6B5421373}"/>
    <cellStyle name="Normal 4 2 4 3 3 3 3" xfId="16258" xr:uid="{2F1CBF60-679A-4FBF-8837-73AFA05F55E2}"/>
    <cellStyle name="Normal 4 2 4 3 3 4" xfId="8769" xr:uid="{9DD76B6C-1E5B-4751-A430-9E85F297D554}"/>
    <cellStyle name="Normal 4 2 4 3 3 4 2" xfId="19091" xr:uid="{6E76A585-108D-48F9-A4B1-672542751C53}"/>
    <cellStyle name="Normal 4 2 4 3 3 5" xfId="11544" xr:uid="{8692E9A7-98D7-4E5D-92F0-FD81CF661685}"/>
    <cellStyle name="Normal 4 2 4 3 3 5 2" xfId="21924" xr:uid="{DC6DD486-365E-4A75-910D-13E7D8163102}"/>
    <cellStyle name="Normal 4 2 4 3 3 6" xfId="24192" xr:uid="{2D513BDA-0AFF-4D13-98A9-28FCEA03F17A}"/>
    <cellStyle name="Normal 4 2 4 3 3 7" xfId="14188" xr:uid="{BE7673D7-9E81-4493-A44F-9B01F81F164F}"/>
    <cellStyle name="Normal 4 2 4 3 4" xfId="2127" xr:uid="{00000000-0005-0000-0000-0000EB050000}"/>
    <cellStyle name="Normal 4 2 4 3 4 2" xfId="6752" xr:uid="{17B24B2C-738B-412B-A9F0-10A07814FE0A}"/>
    <cellStyle name="Normal 4 2 4 3 4 2 2" xfId="28077" xr:uid="{2149A803-BCDE-48A0-AD24-C96E05EB05D4}"/>
    <cellStyle name="Normal 4 2 4 3 4 2 3" xfId="16256" xr:uid="{9F26183F-87FA-44DC-9442-AAD4BC2D1D7E}"/>
    <cellStyle name="Normal 4 2 4 3 4 3" xfId="8767" xr:uid="{8CEE1BDC-2396-4364-B5CD-259CAC8A3A43}"/>
    <cellStyle name="Normal 4 2 4 3 4 3 2" xfId="19089" xr:uid="{65650D62-4019-4066-B624-3A749F20AC41}"/>
    <cellStyle name="Normal 4 2 4 3 4 4" xfId="11542" xr:uid="{870D81B1-16E8-4AE6-9D2C-4F8C745C7785}"/>
    <cellStyle name="Normal 4 2 4 3 4 4 2" xfId="21922" xr:uid="{E79C3D87-2DC7-4016-BF6F-2851ECD2DEC4}"/>
    <cellStyle name="Normal 4 2 4 3 4 5" xfId="23513" xr:uid="{6C47DA4A-42A8-42C8-8A73-397A7DB1A5ED}"/>
    <cellStyle name="Normal 4 2 4 3 4 6" xfId="14186" xr:uid="{22103727-0AA0-48B7-840A-E64C124AD87E}"/>
    <cellStyle name="Normal 4 2 4 3 5" xfId="3566" xr:uid="{00000000-0005-0000-0000-0000D2050000}"/>
    <cellStyle name="Normal 4 2 4 3 5 2" xfId="6241" xr:uid="{3DEE745C-1E34-4932-9BF4-E807F28A1281}"/>
    <cellStyle name="Normal 4 2 4 3 5 2 2" xfId="26165" xr:uid="{784EC0DA-1C3E-4CDE-BB6F-EB3A8B48ECDF}"/>
    <cellStyle name="Normal 4 2 4 3 5 2 3" xfId="15579" xr:uid="{A7924219-6E0F-4481-AA6E-E4436C55A24E}"/>
    <cellStyle name="Normal 4 2 4 3 5 3" xfId="8091" xr:uid="{0B284528-3B35-4772-B45A-0344EE844E58}"/>
    <cellStyle name="Normal 4 2 4 3 5 3 2" xfId="18412" xr:uid="{A2596BAA-093C-4242-81DA-BE7A08533D39}"/>
    <cellStyle name="Normal 4 2 4 3 5 4" xfId="10865" xr:uid="{C69BBE9C-A6AD-4BAD-ABFC-1EEEC9AEBD59}"/>
    <cellStyle name="Normal 4 2 4 3 5 4 2" xfId="21245" xr:uid="{424C48FE-44B5-430F-8D1D-1C06F09503F9}"/>
    <cellStyle name="Normal 4 2 4 3 5 5" xfId="24851" xr:uid="{C1AC20BB-94F1-4165-97B5-BC2AC9FB5D68}"/>
    <cellStyle name="Normal 4 2 4 3 5 6" xfId="13295" xr:uid="{D6DA73E3-B5D4-49F3-9D87-606033A6E467}"/>
    <cellStyle name="Normal 4 2 4 3 6" xfId="3341" xr:uid="{00000000-0005-0000-0000-0000CD050000}"/>
    <cellStyle name="Normal 4 2 4 3 6 2" xfId="7859" xr:uid="{D20B9AE6-08EA-4597-8A4A-94520EBE1790}"/>
    <cellStyle name="Normal 4 2 4 3 6 2 2" xfId="18180" xr:uid="{75B8AEE7-34BD-4276-BC69-7487FB1E3442}"/>
    <cellStyle name="Normal 4 2 4 3 6 3" xfId="10633" xr:uid="{AB6EC858-DEDB-4206-ABA5-30D542120F20}"/>
    <cellStyle name="Normal 4 2 4 3 6 3 2" xfId="21013" xr:uid="{1E105011-7D38-42F5-85AC-7A7E18EAEAAD}"/>
    <cellStyle name="Normal 4 2 4 3 6 4" xfId="24333" xr:uid="{9349D110-CE6F-4F10-9C91-6B0EE2C42303}"/>
    <cellStyle name="Normal 4 2 4 3 6 5" xfId="15347" xr:uid="{6ED32843-D2DE-471D-9DCF-7B6877026476}"/>
    <cellStyle name="Normal 4 2 4 3 7" xfId="4324" xr:uid="{541860ED-30CD-4B5C-AA97-2DD32F382828}"/>
    <cellStyle name="Normal 4 2 4 3 7 2" xfId="9098" xr:uid="{25CCD18C-E760-4397-A1ED-323CDA79289D}"/>
    <cellStyle name="Normal 4 2 4 3 7 2 2" xfId="19422" xr:uid="{0C5F3D44-C27D-409F-8DD3-D946D06D2AE9}"/>
    <cellStyle name="Normal 4 2 4 3 7 3" xfId="11875" xr:uid="{079A69EA-97C3-471B-BB5D-0E1FBB5B5AA2}"/>
    <cellStyle name="Normal 4 2 4 3 7 3 2" xfId="22255" xr:uid="{1898F963-8A42-437F-B8F5-8AF9993DDAA6}"/>
    <cellStyle name="Normal 4 2 4 3 7 4" xfId="16589" xr:uid="{86088B0C-1D4B-43D1-A99D-816252FD758F}"/>
    <cellStyle name="Normal 4 2 4 3 8" xfId="5769" xr:uid="{24035A35-9A59-4161-9470-50614C05F572}"/>
    <cellStyle name="Normal 4 2 4 3 8 2" xfId="14873" xr:uid="{9EDF7851-542B-47A3-B9B3-8BC9C16012D1}"/>
    <cellStyle name="Normal 4 2 4 3 9" xfId="7387" xr:uid="{E5D63806-6B62-4886-9401-D6F7574749DB}"/>
    <cellStyle name="Normal 4 2 4 3 9 2" xfId="17706" xr:uid="{A6A4CFE0-2DE9-4F63-9E28-4236155E35B4}"/>
    <cellStyle name="Normal 4 2 4 4" xfId="1526" xr:uid="{00000000-0005-0000-0000-0000EC050000}"/>
    <cellStyle name="Normal 4 2 4 4 2" xfId="2130" xr:uid="{00000000-0005-0000-0000-0000ED050000}"/>
    <cellStyle name="Normal 4 2 4 4 2 2" xfId="6755" xr:uid="{FC1AAD5E-8BCE-43C8-882F-9DFE09567F67}"/>
    <cellStyle name="Normal 4 2 4 4 2 2 2" xfId="28396" xr:uid="{CDF7F275-0200-4E7F-8C9B-B49CF3F4A759}"/>
    <cellStyle name="Normal 4 2 4 4 2 2 3" xfId="16259" xr:uid="{EBF60D73-ED34-4F7C-9E3A-5065A019979D}"/>
    <cellStyle name="Normal 4 2 4 4 2 3" xfId="8770" xr:uid="{1A1E87AB-B655-4BF5-9EDA-334A94FE6562}"/>
    <cellStyle name="Normal 4 2 4 4 2 3 2" xfId="19092" xr:uid="{B980968D-AE4F-4123-B039-0B947E717798}"/>
    <cellStyle name="Normal 4 2 4 4 2 4" xfId="11545" xr:uid="{B710AADE-7EE8-482E-879A-702F0C0B51F9}"/>
    <cellStyle name="Normal 4 2 4 4 2 4 2" xfId="21925" xr:uid="{AFBDDCE2-B88F-4A52-B178-A25260FE2AA5}"/>
    <cellStyle name="Normal 4 2 4 4 2 5" xfId="23818" xr:uid="{CF13BF4D-F5D1-4864-8EE2-374EF9954DD1}"/>
    <cellStyle name="Normal 4 2 4 4 2 6" xfId="14189" xr:uid="{967BE3A5-EEB7-4B5E-96E1-E47F016B2BF3}"/>
    <cellStyle name="Normal 4 2 4 4 3" xfId="3691" xr:uid="{00000000-0005-0000-0000-0000D5050000}"/>
    <cellStyle name="Normal 4 2 4 4 3 2" xfId="6376" xr:uid="{1A0CC370-261E-434E-9E81-7DB1455C26EB}"/>
    <cellStyle name="Normal 4 2 4 4 3 2 2" xfId="26926" xr:uid="{0398304F-88FF-4A52-9973-0CB63FFB1725}"/>
    <cellStyle name="Normal 4 2 4 4 3 2 3" xfId="15760" xr:uid="{5291DA23-632E-48D0-AD7E-E8A4C891190C}"/>
    <cellStyle name="Normal 4 2 4 4 3 3" xfId="8272" xr:uid="{B580A4F0-97DB-46CE-A5D9-5E359AF65D47}"/>
    <cellStyle name="Normal 4 2 4 4 3 3 2" xfId="18593" xr:uid="{60BA07E7-FD88-49E9-8A2A-4C9A6BF788CC}"/>
    <cellStyle name="Normal 4 2 4 4 3 4" xfId="11046" xr:uid="{A1850044-FE25-45D9-B1D0-02677C26E86C}"/>
    <cellStyle name="Normal 4 2 4 4 3 4 2" xfId="21426" xr:uid="{EF06CB43-CEE3-4DD5-8E7F-04FF574DE153}"/>
    <cellStyle name="Normal 4 2 4 4 3 5" xfId="23889" xr:uid="{BC313241-89D2-4EFC-A61F-B5D28A53A384}"/>
    <cellStyle name="Normal 4 2 4 4 3 6" xfId="13542" xr:uid="{336AABC5-7C8D-4281-95D8-0030691B5F47}"/>
    <cellStyle name="Normal 4 2 4 4 4" xfId="4613" xr:uid="{AEF55DBC-1975-4B35-8DEE-A66F6BDED6FA}"/>
    <cellStyle name="Normal 4 2 4 4 4 2" xfId="9329" xr:uid="{30F67C61-56AE-4591-9C27-F363567AF871}"/>
    <cellStyle name="Normal 4 2 4 4 4 2 2" xfId="19653" xr:uid="{E2317889-38D2-4390-A0B3-BDB40E869238}"/>
    <cellStyle name="Normal 4 2 4 4 4 3" xfId="12106" xr:uid="{D446A961-620C-40A6-92E5-D860F9B15D6B}"/>
    <cellStyle name="Normal 4 2 4 4 4 3 2" xfId="22486" xr:uid="{A35B7081-FE5E-4ACB-8844-4F0BF67BD490}"/>
    <cellStyle name="Normal 4 2 4 4 4 4" xfId="23398" xr:uid="{43B958E3-DF52-458A-947D-B3EF2D113B45}"/>
    <cellStyle name="Normal 4 2 4 4 4 5" xfId="16820" xr:uid="{13ECC375-B616-4A43-BF21-14E817461B2C}"/>
    <cellStyle name="Normal 4 2 4 4 5" xfId="5770" xr:uid="{4460AEB1-5219-4CEF-A8ED-761839713796}"/>
    <cellStyle name="Normal 4 2 4 4 5 2" xfId="14874" xr:uid="{747A37F6-7E72-4D94-82A9-C781068B48AF}"/>
    <cellStyle name="Normal 4 2 4 4 6" xfId="7388" xr:uid="{09ED6BAE-A79C-4F6D-8118-0C4B9C61C095}"/>
    <cellStyle name="Normal 4 2 4 4 6 2" xfId="17707" xr:uid="{90696404-0618-4882-905D-F0C9741CF9EE}"/>
    <cellStyle name="Normal 4 2 4 4 7" xfId="10160" xr:uid="{2280929C-ABB2-490E-AEBB-306D99CEE3F1}"/>
    <cellStyle name="Normal 4 2 4 4 7 2" xfId="20540" xr:uid="{9FD55D42-97A6-435F-9528-8E1F38786AF0}"/>
    <cellStyle name="Normal 4 2 4 4 8" xfId="24095" xr:uid="{62E4D33F-FBF4-490D-9E0D-28D911D84415}"/>
    <cellStyle name="Normal 4 2 4 4 9" xfId="13065" xr:uid="{88E0027C-0DD4-4FF0-AB5C-A8F35D6F1DEF}"/>
    <cellStyle name="Normal 4 2 4 5" xfId="2131" xr:uid="{00000000-0005-0000-0000-0000EE050000}"/>
    <cellStyle name="Normal 4 2 4 5 2" xfId="4947" xr:uid="{16B91A90-AA56-4677-8586-8013019BE99C}"/>
    <cellStyle name="Normal 4 2 4 5 2 2" xfId="9621" xr:uid="{8F4CC176-C145-43A6-9456-7B2321AF9FE0}"/>
    <cellStyle name="Normal 4 2 4 5 2 2 2" xfId="29522" xr:uid="{2383542F-3B4B-40B5-8714-B1987EA4BEC3}"/>
    <cellStyle name="Normal 4 2 4 5 2 2 3" xfId="19988" xr:uid="{5F873BCE-5B72-40AA-9B81-3E4DB5F99937}"/>
    <cellStyle name="Normal 4 2 4 5 2 3" xfId="12441" xr:uid="{C50E3654-7E16-4E1C-9D7B-20DAA5F94828}"/>
    <cellStyle name="Normal 4 2 4 5 2 3 2" xfId="22821" xr:uid="{E0DCA4F5-7E04-4662-9673-719B4919E907}"/>
    <cellStyle name="Normal 4 2 4 5 2 4" xfId="23616" xr:uid="{1064BEF0-6C14-47C7-AD96-F0BE3EFF0D56}"/>
    <cellStyle name="Normal 4 2 4 5 2 5" xfId="17155" xr:uid="{DD86E117-9FA5-49A7-AF84-DC32BC1659C5}"/>
    <cellStyle name="Normal 4 2 4 5 3" xfId="6756" xr:uid="{739A7D32-2424-4A3B-8E05-0DC89D2AC82E}"/>
    <cellStyle name="Normal 4 2 4 5 3 2" xfId="27395" xr:uid="{844C05F2-4175-42DE-8761-FC4AF6A80155}"/>
    <cellStyle name="Normal 4 2 4 5 3 3" xfId="16260" xr:uid="{7E974278-C42F-4C0F-B66B-E29F10A11E0A}"/>
    <cellStyle name="Normal 4 2 4 5 4" xfId="8771" xr:uid="{57D1BDDC-0D3E-4291-9F78-27C7EC1928C8}"/>
    <cellStyle name="Normal 4 2 4 5 4 2" xfId="19093" xr:uid="{A9B53F88-AA9A-41A9-BB0A-161CB6F3EEAE}"/>
    <cellStyle name="Normal 4 2 4 5 5" xfId="11546" xr:uid="{24547AF1-DF0A-4E8A-853A-036A7D366218}"/>
    <cellStyle name="Normal 4 2 4 5 5 2" xfId="21926" xr:uid="{5B675AD1-CBDD-4A21-8849-8AEA2DDF5EA8}"/>
    <cellStyle name="Normal 4 2 4 5 6" xfId="24275" xr:uid="{571A5406-93BF-4182-8041-BC8EBFD15F0A}"/>
    <cellStyle name="Normal 4 2 4 5 7" xfId="14190" xr:uid="{94252AA2-8D1F-45A3-831B-333449387435}"/>
    <cellStyle name="Normal 4 2 4 6" xfId="1722" xr:uid="{00000000-0005-0000-0000-0000EF050000}"/>
    <cellStyle name="Normal 4 2 4 6 2" xfId="6496" xr:uid="{BE7373A2-EADA-4D45-B56C-40C0F061F801}"/>
    <cellStyle name="Normal 4 2 4 6 2 2" xfId="28847" xr:uid="{23CB57A3-A2BD-4D8F-887B-D1D671C4F4DB}"/>
    <cellStyle name="Normal 4 2 4 6 2 3" xfId="15905" xr:uid="{B867BDA0-0F7F-4C70-B6F1-E645C9A355C0}"/>
    <cellStyle name="Normal 4 2 4 6 3" xfId="8417" xr:uid="{1A189749-763D-49CE-82DF-31707769876B}"/>
    <cellStyle name="Normal 4 2 4 6 3 2" xfId="18738" xr:uid="{30FDF1FF-80A8-4126-98DE-5F78C9E8FB0C}"/>
    <cellStyle name="Normal 4 2 4 6 4" xfId="11191" xr:uid="{F6309889-ED59-4483-969D-5BA8C5876024}"/>
    <cellStyle name="Normal 4 2 4 6 4 2" xfId="21571" xr:uid="{1C821996-09B4-472A-A630-32D040206AD1}"/>
    <cellStyle name="Normal 4 2 4 6 5" xfId="24353" xr:uid="{D37E50A6-E10B-4D59-AD71-153CC8E90BD4}"/>
    <cellStyle name="Normal 4 2 4 6 6" xfId="13763" xr:uid="{DAC94A40-4649-4975-8811-0DC0B3FF5BB8}"/>
    <cellStyle name="Normal 4 2 4 7" xfId="3468" xr:uid="{00000000-0005-0000-0000-0000D8050000}"/>
    <cellStyle name="Normal 4 2 4 7 2" xfId="6158" xr:uid="{3B18961A-D93D-414C-8E85-6A4EDB4A847C}"/>
    <cellStyle name="Normal 4 2 4 7 2 2" xfId="26748" xr:uid="{DD7F0559-2AEC-4D1D-A0B1-33517AA21D14}"/>
    <cellStyle name="Normal 4 2 4 7 2 3" xfId="15476" xr:uid="{54851454-207C-4D30-A03B-B902C35941DC}"/>
    <cellStyle name="Normal 4 2 4 7 3" xfId="7988" xr:uid="{97B1A488-1747-42FF-9CD7-572258B1F62D}"/>
    <cellStyle name="Normal 4 2 4 7 3 2" xfId="18309" xr:uid="{18F27E08-1B84-41CF-A62C-7AA531E7B3EA}"/>
    <cellStyle name="Normal 4 2 4 7 4" xfId="10762" xr:uid="{0F805A20-E2C2-4735-93FA-B41FECE41790}"/>
    <cellStyle name="Normal 4 2 4 7 4 2" xfId="21142" xr:uid="{146766A6-0599-4D3D-9406-72783668FC8F}"/>
    <cellStyle name="Normal 4 2 4 7 5" xfId="24057" xr:uid="{C71C77E6-3C24-4527-BB01-078BC72108AC}"/>
    <cellStyle name="Normal 4 2 4 7 6" xfId="13192" xr:uid="{619BDEB3-9AA7-4DBD-A444-EEDBC31FBAFD}"/>
    <cellStyle name="Normal 4 2 4 8" xfId="3191" xr:uid="{00000000-0005-0000-0000-0000C1050000}"/>
    <cellStyle name="Normal 4 2 4 8 2" xfId="7685" xr:uid="{FA2742C3-9EA6-4B9C-8F34-9D6B08B58D7C}"/>
    <cellStyle name="Normal 4 2 4 8 2 2" xfId="18005" xr:uid="{A68D2F9D-A5E0-4BE3-AB75-2C1D525DE78D}"/>
    <cellStyle name="Normal 4 2 4 8 3" xfId="10458" xr:uid="{63347309-CCDC-46E5-B33E-9CE7561B102C}"/>
    <cellStyle name="Normal 4 2 4 8 3 2" xfId="20838" xr:uid="{B7216A8D-972E-4326-B9A6-3550E751A29C}"/>
    <cellStyle name="Normal 4 2 4 8 4" xfId="23999" xr:uid="{CBBB9FF4-AD25-432E-8D41-E3908F9DC1A2}"/>
    <cellStyle name="Normal 4 2 4 8 5" xfId="15172" xr:uid="{33B837FE-3244-4B2B-B67F-C41E80496210}"/>
    <cellStyle name="Normal 4 2 4 9" xfId="4408" xr:uid="{74C8F442-239C-447F-86F7-20995BED0025}"/>
    <cellStyle name="Normal 4 2 4 9 2" xfId="9174" xr:uid="{3A3A7748-D37F-4085-BFC7-D6D0E9FA3D26}"/>
    <cellStyle name="Normal 4 2 4 9 2 2" xfId="19498" xr:uid="{F4743A7F-E659-4305-A6B2-7B8BE1436E7F}"/>
    <cellStyle name="Normal 4 2 4 9 3" xfId="11951" xr:uid="{656A8CD8-39F8-4EBB-9EA5-5D3862467540}"/>
    <cellStyle name="Normal 4 2 4 9 3 2" xfId="22331" xr:uid="{F841805B-FCF0-41CC-9C8A-1B196B6E2534}"/>
    <cellStyle name="Normal 4 2 4 9 4" xfId="16665" xr:uid="{01420561-5BBE-45BE-A4DD-C4AC361B1322}"/>
    <cellStyle name="Normal 4 2 5" xfId="619" xr:uid="{00000000-0005-0000-0000-0000F0050000}"/>
    <cellStyle name="Normal 4 2 5 10" xfId="5771" xr:uid="{CF6D332C-4B04-4B73-A0A5-439D82CE0F9C}"/>
    <cellStyle name="Normal 4 2 5 10 2" xfId="14875" xr:uid="{E8F20A05-3612-4338-8B14-B74D6C319D60}"/>
    <cellStyle name="Normal 4 2 5 11" xfId="7389" xr:uid="{3EB848EF-D3E4-4EF8-87D1-8D26670E0932}"/>
    <cellStyle name="Normal 4 2 5 11 2" xfId="17708" xr:uid="{34EDDBFD-0683-4CF0-B72C-152D301F0665}"/>
    <cellStyle name="Normal 4 2 5 12" xfId="10161" xr:uid="{DD03F715-2578-44B1-A062-4333AFCB62BE}"/>
    <cellStyle name="Normal 4 2 5 12 2" xfId="20541" xr:uid="{BE6C6C04-5B22-4063-902B-D907DF3F31C9}"/>
    <cellStyle name="Normal 4 2 5 13" xfId="25696" xr:uid="{D5E9A7A9-4676-4AC7-848C-BFE549A14392}"/>
    <cellStyle name="Normal 4 2 5 14" xfId="12764" xr:uid="{61C5F2A8-4E5E-4592-BDEC-F95E84990A86}"/>
    <cellStyle name="Normal 4 2 5 2" xfId="620" xr:uid="{00000000-0005-0000-0000-0000F1050000}"/>
    <cellStyle name="Normal 4 2 5 2 10" xfId="10162" xr:uid="{F7AA92E0-950E-43CA-812A-38AA6FA6DBF2}"/>
    <cellStyle name="Normal 4 2 5 2 10 2" xfId="20542" xr:uid="{FF3E637E-D439-4A0D-BA36-DB3412ACAA74}"/>
    <cellStyle name="Normal 4 2 5 2 11" xfId="23858" xr:uid="{69DFD5D2-80B3-462B-88B1-4BB8411848D6}"/>
    <cellStyle name="Normal 4 2 5 2 12" xfId="12908" xr:uid="{A3626971-2D7D-48D9-BB26-7A0E0FC43C23}"/>
    <cellStyle name="Normal 4 2 5 2 2" xfId="1268" xr:uid="{00000000-0005-0000-0000-0000F2050000}"/>
    <cellStyle name="Normal 4 2 5 2 2 2" xfId="2133" xr:uid="{00000000-0005-0000-0000-0000F3050000}"/>
    <cellStyle name="Normal 4 2 5 2 2 2 2" xfId="6758" xr:uid="{B7C38BF0-E7DB-4EF2-82D3-D63DE798A012}"/>
    <cellStyle name="Normal 4 2 5 2 2 2 2 2" xfId="28517" xr:uid="{B99CB6C2-4AE5-485E-855B-40E3ACF3C730}"/>
    <cellStyle name="Normal 4 2 5 2 2 2 2 3" xfId="26938" xr:uid="{A6FEC757-6748-4F08-9091-70A98367EA18}"/>
    <cellStyle name="Normal 4 2 5 2 2 2 2 4" xfId="16262" xr:uid="{CB66BFEC-89F4-4EFF-965D-9012BE972D54}"/>
    <cellStyle name="Normal 4 2 5 2 2 2 3" xfId="8773" xr:uid="{FD375AFB-580F-4F24-AD19-5BADBB759B0A}"/>
    <cellStyle name="Normal 4 2 5 2 2 2 3 2" xfId="29155" xr:uid="{911A7ADA-D32E-409D-B69A-26F818FB22B0}"/>
    <cellStyle name="Normal 4 2 5 2 2 2 3 3" xfId="19095" xr:uid="{6877B1BD-CE65-411E-B406-ADC18962D4A7}"/>
    <cellStyle name="Normal 4 2 5 2 2 2 4" xfId="11548" xr:uid="{973AE7F1-9416-4B17-8AF3-74FFB91793FC}"/>
    <cellStyle name="Normal 4 2 5 2 2 2 4 2" xfId="21928" xr:uid="{42C44C2A-A1D6-4E5D-BD39-CC67C37773D4}"/>
    <cellStyle name="Normal 4 2 5 2 2 2 5" xfId="23051" xr:uid="{63504643-883D-4E34-8A86-5820BA83F874}"/>
    <cellStyle name="Normal 4 2 5 2 2 2 6" xfId="14192" xr:uid="{E2710718-A90F-4FF0-A69B-344B41AA0137}"/>
    <cellStyle name="Normal 4 2 5 2 2 3" xfId="4760" xr:uid="{B5490F23-91FC-41CF-BF7B-4BC0313274D8}"/>
    <cellStyle name="Normal 4 2 5 2 2 3 2" xfId="9468" xr:uid="{B952AD8E-B7C0-495F-AD94-E1046CA48D44}"/>
    <cellStyle name="Normal 4 2 5 2 2 3 2 2" xfId="29399" xr:uid="{395DC8ED-1B96-4385-B9AA-FB1E9B40C739}"/>
    <cellStyle name="Normal 4 2 5 2 2 3 2 3" xfId="19801" xr:uid="{3EA12F34-FC44-45D9-ABD1-8AFE3DC61888}"/>
    <cellStyle name="Normal 4 2 5 2 2 3 3" xfId="12254" xr:uid="{4C0A5E9C-1C19-4B25-99CC-924E030104E5}"/>
    <cellStyle name="Normal 4 2 5 2 2 3 3 2" xfId="22634" xr:uid="{670BE2A9-1B4D-404A-94DB-88A84EAE07E0}"/>
    <cellStyle name="Normal 4 2 5 2 2 3 4" xfId="25485" xr:uid="{F5381CD6-4F17-47A5-BED5-E88899B20E64}"/>
    <cellStyle name="Normal 4 2 5 2 2 3 5" xfId="16968" xr:uid="{5207E851-22A7-40C5-B3DF-B1DDA747EBFE}"/>
    <cellStyle name="Normal 4 2 5 2 2 4" xfId="5773" xr:uid="{DC416741-A318-4FCC-B7FF-A8EE2B679855}"/>
    <cellStyle name="Normal 4 2 5 2 2 4 2" xfId="26252" xr:uid="{94C00407-17CF-4BE4-BA99-B1A54A16D829}"/>
    <cellStyle name="Normal 4 2 5 2 2 4 3" xfId="14877" xr:uid="{E07DA95E-02BC-4DC8-B187-C90A1F16B382}"/>
    <cellStyle name="Normal 4 2 5 2 2 5" xfId="7391" xr:uid="{3D0EE248-9194-489D-8CBC-D20E9B081915}"/>
    <cellStyle name="Normal 4 2 5 2 2 5 2" xfId="17710" xr:uid="{B5CF46B9-BF5A-4FCE-9A5D-89D30D7FD4F4}"/>
    <cellStyle name="Normal 4 2 5 2 2 6" xfId="10163" xr:uid="{5B499636-1104-403E-A37D-43D2FB238C60}"/>
    <cellStyle name="Normal 4 2 5 2 2 6 2" xfId="20543" xr:uid="{9B3CA968-753E-40F6-A874-22A7E033E865}"/>
    <cellStyle name="Normal 4 2 5 2 2 7" xfId="25768" xr:uid="{D239A1CE-6965-4DFF-91B2-5A75BCA9E5BD}"/>
    <cellStyle name="Normal 4 2 5 2 2 8" xfId="13547" xr:uid="{5BB73170-433F-43A5-A420-F7E8AFCFAC5C}"/>
    <cellStyle name="Normal 4 2 5 2 3" xfId="2134" xr:uid="{00000000-0005-0000-0000-0000F4050000}"/>
    <cellStyle name="Normal 4 2 5 2 3 2" xfId="4948" xr:uid="{274ED733-71B7-4C3A-8B46-C2F8F93ACFA2}"/>
    <cellStyle name="Normal 4 2 5 2 3 2 2" xfId="9622" xr:uid="{DEEDC700-7E59-4A0A-BFD2-77E74179C392}"/>
    <cellStyle name="Normal 4 2 5 2 3 2 2 2" xfId="29523" xr:uid="{E8F59301-38FC-4010-B157-996D9E0644E7}"/>
    <cellStyle name="Normal 4 2 5 2 3 2 2 3" xfId="19989" xr:uid="{164806B9-E640-4C9C-80D0-AED909EA2591}"/>
    <cellStyle name="Normal 4 2 5 2 3 2 3" xfId="12442" xr:uid="{6CE284BB-2FE3-46B5-80CA-221F0F284E4E}"/>
    <cellStyle name="Normal 4 2 5 2 3 2 3 2" xfId="22822" xr:uid="{1E48AF1F-9898-4562-BC33-61CD0AC97A55}"/>
    <cellStyle name="Normal 4 2 5 2 3 2 4" xfId="25917" xr:uid="{EAF5C5CF-6842-4BBD-817C-2F6BBED5FE23}"/>
    <cellStyle name="Normal 4 2 5 2 3 2 5" xfId="17156" xr:uid="{120E4A68-A514-469A-9BD8-4B9D77BFF27C}"/>
    <cellStyle name="Normal 4 2 5 2 3 3" xfId="6759" xr:uid="{9CD783B5-E1A0-42CA-9A98-B89D12E92B4E}"/>
    <cellStyle name="Normal 4 2 5 2 3 3 2" xfId="28541" xr:uid="{201D9990-2477-4FD4-8053-A7C99F0027AB}"/>
    <cellStyle name="Normal 4 2 5 2 3 3 3" xfId="16263" xr:uid="{ED7142AB-AC14-49D6-9A0C-E42F6C63BE49}"/>
    <cellStyle name="Normal 4 2 5 2 3 4" xfId="8774" xr:uid="{80A74A0F-6074-4F53-B0CE-6C4E19421EDE}"/>
    <cellStyle name="Normal 4 2 5 2 3 4 2" xfId="19096" xr:uid="{74E52478-89DB-4CD3-A206-015F56B14490}"/>
    <cellStyle name="Normal 4 2 5 2 3 5" xfId="11549" xr:uid="{B3074D9B-9B15-42DF-B279-96D20C04C735}"/>
    <cellStyle name="Normal 4 2 5 2 3 5 2" xfId="21929" xr:uid="{CC80257E-672C-4D31-8698-C32DE915389D}"/>
    <cellStyle name="Normal 4 2 5 2 3 6" xfId="23069" xr:uid="{CA11FFB1-CF0D-49AD-BF6A-5DD6008AA2EE}"/>
    <cellStyle name="Normal 4 2 5 2 3 7" xfId="14193" xr:uid="{40470226-8510-408A-8AB1-631977C0BB35}"/>
    <cellStyle name="Normal 4 2 5 2 4" xfId="2132" xr:uid="{00000000-0005-0000-0000-0000F5050000}"/>
    <cellStyle name="Normal 4 2 5 2 4 2" xfId="6757" xr:uid="{E91D049B-D835-4B55-806E-9B60542A91E8}"/>
    <cellStyle name="Normal 4 2 5 2 4 2 2" xfId="26630" xr:uid="{AB0459C8-7180-4630-A6E9-BEB470FEE9F6}"/>
    <cellStyle name="Normal 4 2 5 2 4 2 3" xfId="16261" xr:uid="{A128D7BD-4761-4620-9465-A07D21E8D6BC}"/>
    <cellStyle name="Normal 4 2 5 2 4 3" xfId="8772" xr:uid="{8E1F4C73-1D57-4492-8453-FD0A3D67671E}"/>
    <cellStyle name="Normal 4 2 5 2 4 3 2" xfId="19094" xr:uid="{3B02054A-9D14-45D7-A3C9-C44FB2D036B5}"/>
    <cellStyle name="Normal 4 2 5 2 4 4" xfId="11547" xr:uid="{168BA20A-2EF4-4639-A2F3-C37F32E8B15E}"/>
    <cellStyle name="Normal 4 2 5 2 4 4 2" xfId="21927" xr:uid="{13319DF4-0557-4CDE-85BE-095F7478A570}"/>
    <cellStyle name="Normal 4 2 5 2 4 5" xfId="24443" xr:uid="{99156458-E612-4DB5-A63D-33E6F94D1EFD}"/>
    <cellStyle name="Normal 4 2 5 2 4 6" xfId="14191" xr:uid="{E6B66551-DD0C-407E-A879-883ADE16FA93}"/>
    <cellStyle name="Normal 4 2 5 2 5" xfId="3502" xr:uid="{00000000-0005-0000-0000-0000DF050000}"/>
    <cellStyle name="Normal 4 2 5 2 5 2" xfId="6184" xr:uid="{83399627-387E-487D-B116-5BC8DB0E2F25}"/>
    <cellStyle name="Normal 4 2 5 2 5 2 2" xfId="26237" xr:uid="{BCD46385-3130-490F-9263-5B69A48FB7BB}"/>
    <cellStyle name="Normal 4 2 5 2 5 2 3" xfId="15510" xr:uid="{F470208B-5160-48CE-95DD-C6A120B0B42A}"/>
    <cellStyle name="Normal 4 2 5 2 5 3" xfId="8022" xr:uid="{712A5A73-246C-4063-A800-D4E7CC622C9F}"/>
    <cellStyle name="Normal 4 2 5 2 5 3 2" xfId="18343" xr:uid="{50CC7343-5001-4C3F-A70E-3D3F9DCA0CFB}"/>
    <cellStyle name="Normal 4 2 5 2 5 4" xfId="10796" xr:uid="{B785DE57-0A3C-4434-91F2-B109E3C06A83}"/>
    <cellStyle name="Normal 4 2 5 2 5 4 2" xfId="21176" xr:uid="{0013F773-CF49-48D4-AC44-4565A89BA647}"/>
    <cellStyle name="Normal 4 2 5 2 5 5" xfId="24269" xr:uid="{8AC6904D-B086-4B54-9239-7B2A81903D30}"/>
    <cellStyle name="Normal 4 2 5 2 5 6" xfId="13226" xr:uid="{DCEACA70-6671-40F8-A404-4764108AF351}"/>
    <cellStyle name="Normal 4 2 5 2 6" xfId="3342" xr:uid="{00000000-0005-0000-0000-0000DA050000}"/>
    <cellStyle name="Normal 4 2 5 2 6 2" xfId="7860" xr:uid="{D6215DE1-1AF6-41A2-8ADC-74434B888F82}"/>
    <cellStyle name="Normal 4 2 5 2 6 2 2" xfId="18181" xr:uid="{700B854E-8D90-4959-8127-6391C7054FB4}"/>
    <cellStyle name="Normal 4 2 5 2 6 3" xfId="10634" xr:uid="{9D9B0D8A-64C2-42FB-9930-30B7B9F2FF34}"/>
    <cellStyle name="Normal 4 2 5 2 6 3 2" xfId="21014" xr:uid="{BA69C45D-66D6-4EEE-95AE-D6ED5ECE65FC}"/>
    <cellStyle name="Normal 4 2 5 2 6 4" xfId="23617" xr:uid="{9E8B36B5-CA83-46B9-9CC8-CDD6202DEC97}"/>
    <cellStyle name="Normal 4 2 5 2 6 5" xfId="15348" xr:uid="{6E40D859-2D63-4ABA-A9E6-4D21F0BD734A}"/>
    <cellStyle name="Normal 4 2 5 2 7" xfId="4325" xr:uid="{8CA3D011-4BB5-45E3-99E2-30BEE9BA686D}"/>
    <cellStyle name="Normal 4 2 5 2 7 2" xfId="9099" xr:uid="{A08D7628-80D0-4679-8C38-64D6721363FE}"/>
    <cellStyle name="Normal 4 2 5 2 7 2 2" xfId="19423" xr:uid="{E2AA8743-B716-475F-8E94-37B449C898D0}"/>
    <cellStyle name="Normal 4 2 5 2 7 3" xfId="11876" xr:uid="{B2FDF04F-4B38-4321-8873-3C36EA74CE90}"/>
    <cellStyle name="Normal 4 2 5 2 7 3 2" xfId="22256" xr:uid="{F25DB926-8135-497B-A4B3-31868DA86AA0}"/>
    <cellStyle name="Normal 4 2 5 2 7 4" xfId="16590" xr:uid="{8EF412C1-37A0-4A27-A2AE-9A5C90560A6D}"/>
    <cellStyle name="Normal 4 2 5 2 8" xfId="5772" xr:uid="{E8A9F10F-1207-4FA2-A945-B72B8DC86146}"/>
    <cellStyle name="Normal 4 2 5 2 8 2" xfId="14876" xr:uid="{C9CE1555-F64B-4D57-8A9B-BF2F9912AE72}"/>
    <cellStyle name="Normal 4 2 5 2 9" xfId="7390" xr:uid="{19D1F031-9439-4CCF-B8CF-64D6BCEDBDCC}"/>
    <cellStyle name="Normal 4 2 5 2 9 2" xfId="17709" xr:uid="{F3E59DDC-1B87-45DE-B155-67CAF2980AC3}"/>
    <cellStyle name="Normal 4 2 5 3" xfId="1267" xr:uid="{00000000-0005-0000-0000-0000F6050000}"/>
    <cellStyle name="Normal 4 2 5 3 10" xfId="23677" xr:uid="{4F08016F-E649-4020-8B8B-9C1C2645C96E}"/>
    <cellStyle name="Normal 4 2 5 3 11" xfId="13066" xr:uid="{9AC2F46A-3F81-4465-A8EC-53C3CA45ABAB}"/>
    <cellStyle name="Normal 4 2 5 3 2" xfId="1531" xr:uid="{00000000-0005-0000-0000-0000F7050000}"/>
    <cellStyle name="Normal 4 2 5 3 2 2" xfId="2136" xr:uid="{00000000-0005-0000-0000-0000F8050000}"/>
    <cellStyle name="Normal 4 2 5 3 2 2 2" xfId="6761" xr:uid="{9B942387-AD30-465A-894E-D9C40D94D774}"/>
    <cellStyle name="Normal 4 2 5 3 2 2 2 2" xfId="26191" xr:uid="{0D6E721C-949D-4E03-8074-A8019BAD7C9B}"/>
    <cellStyle name="Normal 4 2 5 3 2 2 2 3" xfId="16265" xr:uid="{48163C70-CEE0-400F-A46D-CDB870F7BA9F}"/>
    <cellStyle name="Normal 4 2 5 3 2 2 3" xfId="8776" xr:uid="{5F1C4880-354C-42FF-B008-721F223F1101}"/>
    <cellStyle name="Normal 4 2 5 3 2 2 3 2" xfId="19098" xr:uid="{598C348F-A6AA-44E3-9AE0-3543B2D81E7D}"/>
    <cellStyle name="Normal 4 2 5 3 2 2 4" xfId="11551" xr:uid="{8365DEBC-8C8B-4D41-B808-67BE2BD72B24}"/>
    <cellStyle name="Normal 4 2 5 3 2 2 4 2" xfId="21931" xr:uid="{A0371729-0573-49D6-9040-EBB981BDC2B3}"/>
    <cellStyle name="Normal 4 2 5 3 2 2 5" xfId="23046" xr:uid="{4461FEA4-4DB0-47DA-A348-400161212696}"/>
    <cellStyle name="Normal 4 2 5 3 2 2 6" xfId="14195" xr:uid="{862C36FB-0CB5-4A71-83EF-6B0F313C81EF}"/>
    <cellStyle name="Normal 4 2 5 3 2 3" xfId="4761" xr:uid="{1954F202-B628-4420-9C05-0884801F1B82}"/>
    <cellStyle name="Normal 4 2 5 3 2 3 2" xfId="9469" xr:uid="{0A11CEA4-C8DF-4C22-A4D7-00EDB2C80BAB}"/>
    <cellStyle name="Normal 4 2 5 3 2 3 2 2" xfId="29400" xr:uid="{3CB62388-F097-4CF0-9B9A-6B24970F5B66}"/>
    <cellStyle name="Normal 4 2 5 3 2 3 2 3" xfId="19802" xr:uid="{372087E7-38E8-4C0A-8064-726F1F651D86}"/>
    <cellStyle name="Normal 4 2 5 3 2 3 3" xfId="12255" xr:uid="{0E824558-AD2F-4906-8197-BBC0B4A951ED}"/>
    <cellStyle name="Normal 4 2 5 3 2 3 3 2" xfId="22635" xr:uid="{42493173-4047-460B-BD70-3F3B42AA5A06}"/>
    <cellStyle name="Normal 4 2 5 3 2 3 4" xfId="22957" xr:uid="{742685D8-D70E-4179-B428-630F67AA6C41}"/>
    <cellStyle name="Normal 4 2 5 3 2 3 5" xfId="16969" xr:uid="{1350C36D-8ED0-4D20-8FCB-8D32F05E580C}"/>
    <cellStyle name="Normal 4 2 5 3 2 4" xfId="6380" xr:uid="{27656508-BF4B-4A4C-8346-2178AEAE6F6D}"/>
    <cellStyle name="Normal 4 2 5 3 2 4 2" xfId="26743" xr:uid="{21E005CF-DC28-4F03-AC14-E80343086A06}"/>
    <cellStyle name="Normal 4 2 5 3 2 4 3" xfId="15764" xr:uid="{350D4786-B58B-4769-824B-07CA79A9783E}"/>
    <cellStyle name="Normal 4 2 5 3 2 5" xfId="8276" xr:uid="{EE078DAE-5D1C-4157-8284-03FE291EC438}"/>
    <cellStyle name="Normal 4 2 5 3 2 5 2" xfId="18597" xr:uid="{2FD1CD30-9294-4EB9-87CA-B9899FA87E4D}"/>
    <cellStyle name="Normal 4 2 5 3 2 6" xfId="11050" xr:uid="{F2983D10-911C-487F-93CA-10BAEC5E3B36}"/>
    <cellStyle name="Normal 4 2 5 3 2 6 2" xfId="21430" xr:uid="{24E10C4E-C48E-423D-99AD-5A44595D0A2E}"/>
    <cellStyle name="Normal 4 2 5 3 2 7" xfId="23928" xr:uid="{3FC4FDE5-F871-465A-9E38-1CAD32881EF5}"/>
    <cellStyle name="Normal 4 2 5 3 2 8" xfId="13548" xr:uid="{E78B836F-BF52-436F-9591-1B42ECB4D7CC}"/>
    <cellStyle name="Normal 4 2 5 3 3" xfId="2137" xr:uid="{00000000-0005-0000-0000-0000F9050000}"/>
    <cellStyle name="Normal 4 2 5 3 3 2" xfId="4949" xr:uid="{4975B907-5495-42A4-84B8-007642F515BD}"/>
    <cellStyle name="Normal 4 2 5 3 3 2 2" xfId="9623" xr:uid="{B773D647-E078-465C-B24E-A52FA392ED7B}"/>
    <cellStyle name="Normal 4 2 5 3 3 2 2 2" xfId="29524" xr:uid="{5A4C9165-24F2-4782-8A07-42087C7263F8}"/>
    <cellStyle name="Normal 4 2 5 3 3 2 2 3" xfId="19990" xr:uid="{C1159EE1-727D-4834-9ED4-CD0E1B3874DE}"/>
    <cellStyle name="Normal 4 2 5 3 3 2 3" xfId="12443" xr:uid="{C5E0DF2E-FBA2-403D-89EA-C591B8901996}"/>
    <cellStyle name="Normal 4 2 5 3 3 2 3 2" xfId="22823" xr:uid="{73444A79-FE27-461E-B4C9-112D76542D9B}"/>
    <cellStyle name="Normal 4 2 5 3 3 2 4" xfId="23993" xr:uid="{A15BBF8B-AC90-43C6-9F8C-BB72B8D9BF85}"/>
    <cellStyle name="Normal 4 2 5 3 3 2 5" xfId="17157" xr:uid="{A6AE8EBA-C523-41B8-A6AD-6D93D74E1AF4}"/>
    <cellStyle name="Normal 4 2 5 3 3 3" xfId="6762" xr:uid="{0B3C7DE5-912B-4F1D-A62F-543F610F7BF7}"/>
    <cellStyle name="Normal 4 2 5 3 3 3 2" xfId="26558" xr:uid="{D1F10E50-F2CC-42A1-9F38-139A12AFE26C}"/>
    <cellStyle name="Normal 4 2 5 3 3 3 3" xfId="16266" xr:uid="{5E8C535D-0427-430E-B53E-2FB264F3AC6E}"/>
    <cellStyle name="Normal 4 2 5 3 3 4" xfId="8777" xr:uid="{FC302838-1CFC-49C2-ACF2-FAC76E409394}"/>
    <cellStyle name="Normal 4 2 5 3 3 4 2" xfId="19099" xr:uid="{E6D4663D-DE7A-483F-8E98-CBB2A74BBCAA}"/>
    <cellStyle name="Normal 4 2 5 3 3 5" xfId="11552" xr:uid="{0564522A-787B-41C0-B537-EE92678D5922}"/>
    <cellStyle name="Normal 4 2 5 3 3 5 2" xfId="21932" xr:uid="{8FB8298D-D281-4240-BBBE-3AA9DFFA7387}"/>
    <cellStyle name="Normal 4 2 5 3 3 6" xfId="23010" xr:uid="{13CC88A1-9381-4AAD-A98E-BED6E04BB07D}"/>
    <cellStyle name="Normal 4 2 5 3 3 7" xfId="14196" xr:uid="{C0B925EE-76C4-47FF-8BAB-AF8BE757D456}"/>
    <cellStyle name="Normal 4 2 5 3 4" xfId="2135" xr:uid="{00000000-0005-0000-0000-0000FA050000}"/>
    <cellStyle name="Normal 4 2 5 3 4 2" xfId="6760" xr:uid="{C01D54BE-9E8C-46A6-8D1E-545E6B82EEB9}"/>
    <cellStyle name="Normal 4 2 5 3 4 2 2" xfId="27142" xr:uid="{D0A5F9A6-215D-4943-8379-0667B7BA8D02}"/>
    <cellStyle name="Normal 4 2 5 3 4 2 3" xfId="16264" xr:uid="{150D134A-A56F-41E4-BF15-626CD4A41CA1}"/>
    <cellStyle name="Normal 4 2 5 3 4 3" xfId="8775" xr:uid="{78D98DD8-0D8F-4E0F-9964-A834F8F28D38}"/>
    <cellStyle name="Normal 4 2 5 3 4 3 2" xfId="19097" xr:uid="{ADEF9DA9-0024-4F30-90DD-9315F211F7DF}"/>
    <cellStyle name="Normal 4 2 5 3 4 4" xfId="11550" xr:uid="{F1CB7929-53DF-47AE-AF3B-683E701A075D}"/>
    <cellStyle name="Normal 4 2 5 3 4 4 2" xfId="21930" xr:uid="{F28108D4-553B-4661-9378-1FF62ABE1C8E}"/>
    <cellStyle name="Normal 4 2 5 3 4 5" xfId="24473" xr:uid="{5FCDC64F-02A3-40F1-A0FE-BDEA537BA518}"/>
    <cellStyle name="Normal 4 2 5 3 4 6" xfId="14194" xr:uid="{E72B6825-B19F-464E-919E-7E9DB96E5725}"/>
    <cellStyle name="Normal 4 2 5 3 5" xfId="3596" xr:uid="{00000000-0005-0000-0000-0000E5050000}"/>
    <cellStyle name="Normal 4 2 5 3 5 2" xfId="6272" xr:uid="{54D1E182-093B-4455-9CD3-ABA78D4BE245}"/>
    <cellStyle name="Normal 4 2 5 3 5 2 2" xfId="27243" xr:uid="{04F2DDDA-7008-43CC-B771-9AD7E10C3738}"/>
    <cellStyle name="Normal 4 2 5 3 5 2 3" xfId="15613" xr:uid="{15BD4333-FCC4-41A6-A159-066F0AD13071}"/>
    <cellStyle name="Normal 4 2 5 3 5 3" xfId="8125" xr:uid="{5FEFAC01-7ABC-4365-836C-6E80D1856EAE}"/>
    <cellStyle name="Normal 4 2 5 3 5 3 2" xfId="18446" xr:uid="{7E4F803F-B691-4790-BE42-F1928B14BC08}"/>
    <cellStyle name="Normal 4 2 5 3 5 4" xfId="10899" xr:uid="{42642F4B-C097-4D2B-A03D-A8145249F1EF}"/>
    <cellStyle name="Normal 4 2 5 3 5 4 2" xfId="21279" xr:uid="{9F844B8A-AA96-438C-8180-CF6BFA7EC59E}"/>
    <cellStyle name="Normal 4 2 5 3 5 5" xfId="23153" xr:uid="{1206661D-BF7E-49CB-8A01-9941C6E0923F}"/>
    <cellStyle name="Normal 4 2 5 3 5 6" xfId="13329" xr:uid="{83C18BA9-78E2-4071-A189-011288BC325A}"/>
    <cellStyle name="Normal 4 2 5 3 6" xfId="4614" xr:uid="{EE1C96B5-6CB9-40CB-A803-28F86CB24611}"/>
    <cellStyle name="Normal 4 2 5 3 6 2" xfId="9330" xr:uid="{D054FB78-D2D1-4927-B64D-5B3BC4DB6C76}"/>
    <cellStyle name="Normal 4 2 5 3 6 2 2" xfId="19654" xr:uid="{54704826-C7F8-4EBB-B147-48E68E7BB678}"/>
    <cellStyle name="Normal 4 2 5 3 6 3" xfId="12107" xr:uid="{F33EA5C2-80E5-4DF6-BB4E-02E5BD86AB4C}"/>
    <cellStyle name="Normal 4 2 5 3 6 3 2" xfId="22487" xr:uid="{4B27A0C9-3829-45F4-92C6-62CBD65B8EF2}"/>
    <cellStyle name="Normal 4 2 5 3 6 4" xfId="24885" xr:uid="{46CD1F22-42EB-43E7-906B-16EFE414BAC5}"/>
    <cellStyle name="Normal 4 2 5 3 6 5" xfId="16821" xr:uid="{F778404B-B04B-4DBB-AD96-DA1613961025}"/>
    <cellStyle name="Normal 4 2 5 3 7" xfId="5774" xr:uid="{1258DABD-A80E-4056-A816-48A6E97B890D}"/>
    <cellStyle name="Normal 4 2 5 3 7 2" xfId="14878" xr:uid="{14F1126C-C45B-41E5-83E0-84BFFD5E2CE0}"/>
    <cellStyle name="Normal 4 2 5 3 8" xfId="7392" xr:uid="{518D5501-D7CA-49A4-A0AB-978091026232}"/>
    <cellStyle name="Normal 4 2 5 3 8 2" xfId="17711" xr:uid="{8D5C52FB-1574-4CC0-8D3E-A6B794B8CAFC}"/>
    <cellStyle name="Normal 4 2 5 3 9" xfId="10164" xr:uid="{3249770C-5A4E-4740-978B-DD4F7FB9DB40}"/>
    <cellStyle name="Normal 4 2 5 3 9 2" xfId="20544" xr:uid="{DB027C01-412B-411C-BF19-C6416F40E558}"/>
    <cellStyle name="Normal 4 2 5 4" xfId="1530" xr:uid="{00000000-0005-0000-0000-0000FB050000}"/>
    <cellStyle name="Normal 4 2 5 4 2" xfId="2138" xr:uid="{00000000-0005-0000-0000-0000FC050000}"/>
    <cellStyle name="Normal 4 2 5 4 2 2" xfId="6763" xr:uid="{134EECDA-EAC2-4D72-8588-C85C5339C85A}"/>
    <cellStyle name="Normal 4 2 5 4 2 2 2" xfId="26516" xr:uid="{B77D2B6C-4BFE-4443-AB7B-327AA4D9B5CD}"/>
    <cellStyle name="Normal 4 2 5 4 2 2 3" xfId="16267" xr:uid="{032BF474-E678-45FF-B2CE-4BF270494125}"/>
    <cellStyle name="Normal 4 2 5 4 2 3" xfId="8778" xr:uid="{504D2F51-A4C4-40B7-8EF7-65D067095AD1}"/>
    <cellStyle name="Normal 4 2 5 4 2 3 2" xfId="19100" xr:uid="{0EA3F980-094D-4B16-BA7C-6171B6456EB8}"/>
    <cellStyle name="Normal 4 2 5 4 2 4" xfId="11553" xr:uid="{8E59C810-330E-434A-A3B2-C4CB113ACF43}"/>
    <cellStyle name="Normal 4 2 5 4 2 4 2" xfId="21933" xr:uid="{1C304EFF-8DF3-4627-8463-742329913395}"/>
    <cellStyle name="Normal 4 2 5 4 2 5" xfId="23659" xr:uid="{0B1BCDC7-26ED-4EAB-8805-7BA365404E9E}"/>
    <cellStyle name="Normal 4 2 5 4 2 6" xfId="14197" xr:uid="{F2642AA9-D896-46F7-BB36-B41D95A33FAE}"/>
    <cellStyle name="Normal 4 2 5 4 3" xfId="4759" xr:uid="{742247FC-B1EC-469B-AF86-0B0E94FECD6E}"/>
    <cellStyle name="Normal 4 2 5 4 3 2" xfId="9467" xr:uid="{25A878C1-8058-476A-BD33-D54C84E624D4}"/>
    <cellStyle name="Normal 4 2 5 4 3 2 2" xfId="29398" xr:uid="{1BCFE823-A540-45CD-8FD3-51F6C613F3A3}"/>
    <cellStyle name="Normal 4 2 5 4 3 2 3" xfId="19800" xr:uid="{F1D2EE9A-53AB-4F6F-A5BA-F61323AF2693}"/>
    <cellStyle name="Normal 4 2 5 4 3 3" xfId="12253" xr:uid="{CB122945-FA95-47F1-97D4-809AAB7A667D}"/>
    <cellStyle name="Normal 4 2 5 4 3 3 2" xfId="22633" xr:uid="{F8333B00-8A3E-4E63-AEFF-C47D32CAD242}"/>
    <cellStyle name="Normal 4 2 5 4 3 4" xfId="24828" xr:uid="{82E88FC5-4055-49D9-8201-18181EB22F2F}"/>
    <cellStyle name="Normal 4 2 5 4 3 5" xfId="16967" xr:uid="{874F775C-E44E-4BDC-A8FD-9E3043F7146B}"/>
    <cellStyle name="Normal 4 2 5 4 4" xfId="5775" xr:uid="{D016BF2D-4C7A-4D02-B3D5-74E94E59AA1A}"/>
    <cellStyle name="Normal 4 2 5 4 4 2" xfId="27789" xr:uid="{42A8166D-C220-459B-A201-BBD4649B7DEA}"/>
    <cellStyle name="Normal 4 2 5 4 4 3" xfId="14879" xr:uid="{5E74ECE2-DE4C-4225-956B-33958588E84F}"/>
    <cellStyle name="Normal 4 2 5 4 5" xfId="7393" xr:uid="{096077D6-EA34-4690-8181-0C7C7C779F83}"/>
    <cellStyle name="Normal 4 2 5 4 5 2" xfId="17712" xr:uid="{C8E36336-8471-47CF-9094-9B4E84479774}"/>
    <cellStyle name="Normal 4 2 5 4 6" xfId="10165" xr:uid="{8F7E6DB2-EDD2-4100-AA34-4ACC78C54BB2}"/>
    <cellStyle name="Normal 4 2 5 4 6 2" xfId="20545" xr:uid="{C388C6EE-4B49-416F-9017-BB329F4E0E45}"/>
    <cellStyle name="Normal 4 2 5 4 7" xfId="23990" xr:uid="{E42B9303-8A57-459D-B30B-82E473FF8136}"/>
    <cellStyle name="Normal 4 2 5 4 8" xfId="13546" xr:uid="{256060D4-0695-425B-B014-80DD532CAF47}"/>
    <cellStyle name="Normal 4 2 5 5" xfId="2139" xr:uid="{00000000-0005-0000-0000-0000FD050000}"/>
    <cellStyle name="Normal 4 2 5 5 2" xfId="4950" xr:uid="{0BF0A371-797D-4581-AD54-A844ADBC3685}"/>
    <cellStyle name="Normal 4 2 5 5 2 2" xfId="9624" xr:uid="{32CF02D7-D0D3-436F-BB6E-E61E178177C0}"/>
    <cellStyle name="Normal 4 2 5 5 2 2 2" xfId="29525" xr:uid="{CD86C5AA-4EBE-4D7E-A255-7B09876AA8EC}"/>
    <cellStyle name="Normal 4 2 5 5 2 2 3" xfId="19991" xr:uid="{0E93F2A3-D67E-4736-961E-3D7E126BA80A}"/>
    <cellStyle name="Normal 4 2 5 5 2 3" xfId="12444" xr:uid="{2E3FBA4F-7BAC-49A3-ABFE-740A54385942}"/>
    <cellStyle name="Normal 4 2 5 5 2 3 2" xfId="22824" xr:uid="{E9241B76-683D-46C4-82B5-7C064CF77FC1}"/>
    <cellStyle name="Normal 4 2 5 5 2 4" xfId="23296" xr:uid="{E4B5BA7D-3BF8-4767-A328-85B1DC11DA81}"/>
    <cellStyle name="Normal 4 2 5 5 2 5" xfId="17158" xr:uid="{AD4C504A-2130-46EA-B2E7-C8A019850013}"/>
    <cellStyle name="Normal 4 2 5 5 3" xfId="6764" xr:uid="{28AE2EBC-3020-4631-855E-73B517E1BCC0}"/>
    <cellStyle name="Normal 4 2 5 5 3 2" xfId="28068" xr:uid="{5DB7AE8A-4D7D-42C6-A4BE-49BE422AEA4F}"/>
    <cellStyle name="Normal 4 2 5 5 3 3" xfId="16268" xr:uid="{315F14BF-1412-4003-A9B1-2F6AA1ED2367}"/>
    <cellStyle name="Normal 4 2 5 5 4" xfId="8779" xr:uid="{D2C41187-7C88-414A-9634-39639273AEAA}"/>
    <cellStyle name="Normal 4 2 5 5 4 2" xfId="19101" xr:uid="{42271337-8482-48C3-9C32-687295A3607B}"/>
    <cellStyle name="Normal 4 2 5 5 5" xfId="11554" xr:uid="{0E55A938-32BB-4CBC-8AAA-0E3FA8D1E912}"/>
    <cellStyle name="Normal 4 2 5 5 5 2" xfId="21934" xr:uid="{E7A3A8F3-C31F-4497-9928-FBA5955C45F5}"/>
    <cellStyle name="Normal 4 2 5 5 6" xfId="25592" xr:uid="{E5F2F826-B9F7-4969-B615-E52AA0B781D5}"/>
    <cellStyle name="Normal 4 2 5 5 7" xfId="14198" xr:uid="{F80EFCCE-D298-41A2-89C0-A16239D118DD}"/>
    <cellStyle name="Normal 4 2 5 6" xfId="1723" xr:uid="{00000000-0005-0000-0000-0000FE050000}"/>
    <cellStyle name="Normal 4 2 5 6 2" xfId="6497" xr:uid="{04DC19CC-63EE-4DDF-967D-4949B2CECDB0}"/>
    <cellStyle name="Normal 4 2 5 6 2 2" xfId="27524" xr:uid="{23D6ED55-0D59-4FFB-80C3-6FF57C13FD73}"/>
    <cellStyle name="Normal 4 2 5 6 2 3" xfId="15906" xr:uid="{C942C5DF-D1BD-4CB3-9A15-67D7BEAA0B24}"/>
    <cellStyle name="Normal 4 2 5 6 3" xfId="8418" xr:uid="{529D7341-FDEA-4C31-86C5-B1504FD20BCE}"/>
    <cellStyle name="Normal 4 2 5 6 3 2" xfId="18739" xr:uid="{665F83F8-8D0C-492E-8554-244417D38DF5}"/>
    <cellStyle name="Normal 4 2 5 6 4" xfId="11192" xr:uid="{AA42FB25-B8FB-4053-8688-16DC038445A9}"/>
    <cellStyle name="Normal 4 2 5 6 4 2" xfId="21572" xr:uid="{EC21E459-5ED6-4482-901A-21776BC09557}"/>
    <cellStyle name="Normal 4 2 5 6 5" xfId="23954" xr:uid="{6F7AD03A-0BB3-46EA-9DDB-E175262B0EED}"/>
    <cellStyle name="Normal 4 2 5 6 6" xfId="13764" xr:uid="{166FFF1D-90F8-497E-8050-A1CE0DDFED49}"/>
    <cellStyle name="Normal 4 2 5 7" xfId="3442" xr:uid="{00000000-0005-0000-0000-0000EA050000}"/>
    <cellStyle name="Normal 4 2 5 7 2" xfId="6138" xr:uid="{309064B1-FFE6-4FCA-AB4E-B24CA0201505}"/>
    <cellStyle name="Normal 4 2 5 7 2 2" xfId="28041" xr:uid="{D72BC94B-880A-495B-B8C1-B8ED8200BCFF}"/>
    <cellStyle name="Normal 4 2 5 7 2 3" xfId="15450" xr:uid="{B0B42558-2128-46F1-9CF7-055860756A3C}"/>
    <cellStyle name="Normal 4 2 5 7 3" xfId="7962" xr:uid="{2CB21BAD-C604-42B2-9F95-4E912D8E77B0}"/>
    <cellStyle name="Normal 4 2 5 7 3 2" xfId="18283" xr:uid="{D84F1CA6-F653-4269-8A79-D1B7F42EF160}"/>
    <cellStyle name="Normal 4 2 5 7 4" xfId="10736" xr:uid="{E1AC54FB-89BA-436D-898D-586BAE162055}"/>
    <cellStyle name="Normal 4 2 5 7 4 2" xfId="21116" xr:uid="{E1EB842C-FE0C-44FA-B531-8D67EF87BCD2}"/>
    <cellStyle name="Normal 4 2 5 7 5" xfId="23381" xr:uid="{6BA6A321-0755-4FED-B65F-6CF503B3C162}"/>
    <cellStyle name="Normal 4 2 5 7 6" xfId="13166" xr:uid="{BECB8562-EC9D-4BB1-A4C8-9D8E70E236C0}"/>
    <cellStyle name="Normal 4 2 5 8" xfId="3224" xr:uid="{00000000-0005-0000-0000-0000D9050000}"/>
    <cellStyle name="Normal 4 2 5 8 2" xfId="7719" xr:uid="{06A35391-DD62-4A23-8B54-8BD6420C4A84}"/>
    <cellStyle name="Normal 4 2 5 8 2 2" xfId="18039" xr:uid="{2FEEA80B-BCE3-4C01-8BE5-8DBA47E13D16}"/>
    <cellStyle name="Normal 4 2 5 8 3" xfId="10492" xr:uid="{CB693C47-9B06-4790-BF8A-6574C2753BEB}"/>
    <cellStyle name="Normal 4 2 5 8 3 2" xfId="20872" xr:uid="{90BB8F53-F03E-4197-875E-5E03237765FB}"/>
    <cellStyle name="Normal 4 2 5 8 4" xfId="22993" xr:uid="{4B808A46-6962-442E-883D-3709B860E934}"/>
    <cellStyle name="Normal 4 2 5 8 5" xfId="15206" xr:uid="{8A5DC04D-AF12-4989-9F58-7F6A3FD5C65B}"/>
    <cellStyle name="Normal 4 2 5 9" xfId="4409" xr:uid="{681F6CF6-E948-4279-9C8A-AF133166620B}"/>
    <cellStyle name="Normal 4 2 5 9 2" xfId="9175" xr:uid="{C8350957-5076-4986-B876-EBDE24BAECCD}"/>
    <cellStyle name="Normal 4 2 5 9 2 2" xfId="19499" xr:uid="{9DE7B7CD-537B-43CA-BCB8-7BD4F0294B87}"/>
    <cellStyle name="Normal 4 2 5 9 3" xfId="11952" xr:uid="{BB639B40-595A-4FC6-A1E8-A1A032612C96}"/>
    <cellStyle name="Normal 4 2 5 9 3 2" xfId="22332" xr:uid="{DBD4B9F5-37B4-4D42-8685-37C819E7DCFF}"/>
    <cellStyle name="Normal 4 2 5 9 4" xfId="16666" xr:uid="{39E130EE-0E32-4126-AAAA-FDE9CEE3A6BF}"/>
    <cellStyle name="Normal 4 2 6" xfId="621" xr:uid="{00000000-0005-0000-0000-0000FF050000}"/>
    <cellStyle name="Normal 4 2 6 10" xfId="7394" xr:uid="{F306831A-C17E-4639-827F-E2C334F71BEE}"/>
    <cellStyle name="Normal 4 2 6 10 2" xfId="17713" xr:uid="{D4B0798B-879F-4BFE-9051-320D2FCA1003}"/>
    <cellStyle name="Normal 4 2 6 11" xfId="10166" xr:uid="{EB80B7FF-10DC-426F-B416-EB4DDBB9C032}"/>
    <cellStyle name="Normal 4 2 6 11 2" xfId="20546" xr:uid="{DBBFCE21-D960-4D4E-A752-84B1D4014EB7}"/>
    <cellStyle name="Normal 4 2 6 12" xfId="23600" xr:uid="{3B58CA9D-3904-452A-BE0B-ED4D36DCBC78}"/>
    <cellStyle name="Normal 4 2 6 13" xfId="12747" xr:uid="{33712E7B-E89C-4360-9481-D4D432D94D95}"/>
    <cellStyle name="Normal 4 2 6 2" xfId="622" xr:uid="{00000000-0005-0000-0000-000000060000}"/>
    <cellStyle name="Normal 4 2 6 2 10" xfId="10167" xr:uid="{082500C6-54E9-45F7-8AC0-3B6A1EB5A0A6}"/>
    <cellStyle name="Normal 4 2 6 2 10 2" xfId="20547" xr:uid="{271262C7-491D-427A-AD46-E0420CCBEAAA}"/>
    <cellStyle name="Normal 4 2 6 2 11" xfId="25755" xr:uid="{E83E1D86-E4F4-4261-8364-1C922BAF1F70}"/>
    <cellStyle name="Normal 4 2 6 2 12" xfId="12909" xr:uid="{73591C83-C33F-4FA1-8530-544A8B663477}"/>
    <cellStyle name="Normal 4 2 6 2 2" xfId="1270" xr:uid="{00000000-0005-0000-0000-000001060000}"/>
    <cellStyle name="Normal 4 2 6 2 2 2" xfId="2141" xr:uid="{00000000-0005-0000-0000-000002060000}"/>
    <cellStyle name="Normal 4 2 6 2 2 2 2" xfId="6766" xr:uid="{99097FEF-139A-4EC8-9200-72A09B42A423}"/>
    <cellStyle name="Normal 4 2 6 2 2 2 2 2" xfId="27690" xr:uid="{BF75C47F-9693-42E0-B726-4EFDDCA1AA6E}"/>
    <cellStyle name="Normal 4 2 6 2 2 2 2 3" xfId="26148" xr:uid="{42C15043-E13C-4D06-9909-5AD743338D29}"/>
    <cellStyle name="Normal 4 2 6 2 2 2 2 4" xfId="16270" xr:uid="{2391A0CF-1141-4515-A389-7024F0F4CBA3}"/>
    <cellStyle name="Normal 4 2 6 2 2 2 3" xfId="8781" xr:uid="{0D005628-074E-4785-9F92-B4F8AF8B4B76}"/>
    <cellStyle name="Normal 4 2 6 2 2 2 3 2" xfId="29156" xr:uid="{F5009358-E639-438B-8C91-A08DF4A6CF19}"/>
    <cellStyle name="Normal 4 2 6 2 2 2 3 3" xfId="19103" xr:uid="{50223FB8-C697-4D81-A550-770F3C716309}"/>
    <cellStyle name="Normal 4 2 6 2 2 2 4" xfId="11556" xr:uid="{42E21AC9-6CAB-432D-BA33-0C9774760619}"/>
    <cellStyle name="Normal 4 2 6 2 2 2 4 2" xfId="21936" xr:uid="{CBFDDAF5-9BC0-448C-BFC0-099EDAB4C7FE}"/>
    <cellStyle name="Normal 4 2 6 2 2 2 5" xfId="24074" xr:uid="{62DEF64C-8FBD-4D47-B7E8-AC9537F88D2C}"/>
    <cellStyle name="Normal 4 2 6 2 2 2 6" xfId="14200" xr:uid="{D0A54BC0-52E6-42BF-A429-53AEA67A8950}"/>
    <cellStyle name="Normal 4 2 6 2 2 3" xfId="4762" xr:uid="{54A977DD-AF8C-4117-9E3D-9B5C0422DCDF}"/>
    <cellStyle name="Normal 4 2 6 2 2 3 2" xfId="9470" xr:uid="{535F241C-CC20-4357-80EB-ACB667919671}"/>
    <cellStyle name="Normal 4 2 6 2 2 3 2 2" xfId="29401" xr:uid="{E3645713-5EB9-4250-8C41-D698A558013E}"/>
    <cellStyle name="Normal 4 2 6 2 2 3 2 3" xfId="19803" xr:uid="{43A4A731-C9A7-424C-96F6-FAA3D55185C2}"/>
    <cellStyle name="Normal 4 2 6 2 2 3 3" xfId="12256" xr:uid="{0CF46FFB-4113-4C36-AB5F-FAA189E57F31}"/>
    <cellStyle name="Normal 4 2 6 2 2 3 3 2" xfId="22636" xr:uid="{06BAFDF8-125A-4F63-BBAA-2BBE99339E1A}"/>
    <cellStyle name="Normal 4 2 6 2 2 3 4" xfId="25477" xr:uid="{156F017C-0674-4709-A34A-9446A6C58249}"/>
    <cellStyle name="Normal 4 2 6 2 2 3 5" xfId="16970" xr:uid="{D505110F-FFDF-4E5E-B518-129861515C87}"/>
    <cellStyle name="Normal 4 2 6 2 2 4" xfId="5778" xr:uid="{C9305E25-EB16-4990-AB9B-6150BFDD96B1}"/>
    <cellStyle name="Normal 4 2 6 2 2 4 2" xfId="27967" xr:uid="{5E02D02A-26F1-4161-A5FB-E8A717F65A6E}"/>
    <cellStyle name="Normal 4 2 6 2 2 4 3" xfId="14882" xr:uid="{76391E8B-40E6-4124-A70B-12A96A875B98}"/>
    <cellStyle name="Normal 4 2 6 2 2 5" xfId="7396" xr:uid="{AC0BFD5E-B79C-4993-B930-CFCC8451C663}"/>
    <cellStyle name="Normal 4 2 6 2 2 5 2" xfId="17715" xr:uid="{46EE3CB7-D628-4000-ABAD-7F3013F6BBED}"/>
    <cellStyle name="Normal 4 2 6 2 2 6" xfId="10168" xr:uid="{6C791764-3B3B-41F7-A1B0-45B28A833FBA}"/>
    <cellStyle name="Normal 4 2 6 2 2 6 2" xfId="20548" xr:uid="{9FFB8AC7-887A-472E-A733-B0529742E022}"/>
    <cellStyle name="Normal 4 2 6 2 2 7" xfId="24939" xr:uid="{2748885F-F922-4DAE-B8B2-2BDE055FF712}"/>
    <cellStyle name="Normal 4 2 6 2 2 8" xfId="13550" xr:uid="{380B3236-5143-4038-ACD9-C23AB993D259}"/>
    <cellStyle name="Normal 4 2 6 2 3" xfId="2142" xr:uid="{00000000-0005-0000-0000-000003060000}"/>
    <cellStyle name="Normal 4 2 6 2 3 2" xfId="4951" xr:uid="{9CFEC183-03FB-4CE8-85EA-A33BBD595DF4}"/>
    <cellStyle name="Normal 4 2 6 2 3 2 2" xfId="9625" xr:uid="{7982BD06-D460-493D-ACAD-BF2A6879450F}"/>
    <cellStyle name="Normal 4 2 6 2 3 2 2 2" xfId="29526" xr:uid="{AD488D02-21FD-49C4-BCB6-E1B66B1F8B49}"/>
    <cellStyle name="Normal 4 2 6 2 3 2 2 3" xfId="19992" xr:uid="{7FDD56E2-8956-422C-9A2F-B7B7C839E447}"/>
    <cellStyle name="Normal 4 2 6 2 3 2 3" xfId="12445" xr:uid="{19968526-0C74-4CE2-9E0A-099C8F76600D}"/>
    <cellStyle name="Normal 4 2 6 2 3 2 3 2" xfId="22825" xr:uid="{01ABF2D1-70B6-47D3-878A-29AB633133F9}"/>
    <cellStyle name="Normal 4 2 6 2 3 2 4" xfId="25989" xr:uid="{004EA479-BE5E-4767-AFF2-3DAC1BF762C4}"/>
    <cellStyle name="Normal 4 2 6 2 3 2 5" xfId="17159" xr:uid="{B39E117C-5C29-4682-80AC-50753BD99473}"/>
    <cellStyle name="Normal 4 2 6 2 3 3" xfId="6767" xr:uid="{CD5A2EDF-2835-45CA-9F71-10BF8484BA2D}"/>
    <cellStyle name="Normal 4 2 6 2 3 3 2" xfId="26706" xr:uid="{822C838E-74DE-4BF2-9E44-5A414064D508}"/>
    <cellStyle name="Normal 4 2 6 2 3 3 3" xfId="16271" xr:uid="{AA2B6472-4044-4C66-BE98-ACE267611974}"/>
    <cellStyle name="Normal 4 2 6 2 3 4" xfId="8782" xr:uid="{13E7A816-4BD7-493E-AE86-9BEE12886BC1}"/>
    <cellStyle name="Normal 4 2 6 2 3 4 2" xfId="19104" xr:uid="{0AC64037-A49B-4DE1-A10B-F5305857E91D}"/>
    <cellStyle name="Normal 4 2 6 2 3 5" xfId="11557" xr:uid="{230A179F-1512-46DF-9BC8-5FB08D8FB450}"/>
    <cellStyle name="Normal 4 2 6 2 3 5 2" xfId="21937" xr:uid="{4886E564-BC32-46F0-90EE-2A302702CA4C}"/>
    <cellStyle name="Normal 4 2 6 2 3 6" xfId="23948" xr:uid="{6AA41C62-F746-43E0-A580-163DC5D21660}"/>
    <cellStyle name="Normal 4 2 6 2 3 7" xfId="14201" xr:uid="{4C0779D6-973A-48E1-897F-89DB0FBB306D}"/>
    <cellStyle name="Normal 4 2 6 2 4" xfId="2140" xr:uid="{00000000-0005-0000-0000-000004060000}"/>
    <cellStyle name="Normal 4 2 6 2 4 2" xfId="6765" xr:uid="{A4E32C0B-45D8-4F2B-B1D3-B4E2829A8054}"/>
    <cellStyle name="Normal 4 2 6 2 4 2 2" xfId="27929" xr:uid="{D63EB33F-FCD6-4022-87E0-382B9F9757FB}"/>
    <cellStyle name="Normal 4 2 6 2 4 2 3" xfId="16269" xr:uid="{301DDBCC-881B-41CA-BA3F-26B6AE67F872}"/>
    <cellStyle name="Normal 4 2 6 2 4 3" xfId="8780" xr:uid="{92AF3EA3-77CA-4345-A789-7F054CA3AA39}"/>
    <cellStyle name="Normal 4 2 6 2 4 3 2" xfId="19102" xr:uid="{5B89E330-CFC2-45D8-B57B-D5B084FE15A3}"/>
    <cellStyle name="Normal 4 2 6 2 4 4" xfId="11555" xr:uid="{7632270A-628B-4A6F-80A2-F031150795D2}"/>
    <cellStyle name="Normal 4 2 6 2 4 4 2" xfId="21935" xr:uid="{6161FE6B-5058-406A-846B-2DB40185D510}"/>
    <cellStyle name="Normal 4 2 6 2 4 5" xfId="24849" xr:uid="{4FFDE9D2-1A17-437E-98EE-46F74E879AFA}"/>
    <cellStyle name="Normal 4 2 6 2 4 6" xfId="14199" xr:uid="{3E813D1B-B43A-4CE6-AC70-8B6DBFCD5D32}"/>
    <cellStyle name="Normal 4 2 6 2 5" xfId="3580" xr:uid="{00000000-0005-0000-0000-0000F1050000}"/>
    <cellStyle name="Normal 4 2 6 2 5 2" xfId="6257" xr:uid="{08FE714B-F3BC-4764-901A-14A2EF7A920A}"/>
    <cellStyle name="Normal 4 2 6 2 5 2 2" xfId="28405" xr:uid="{354EA3D0-C769-4FB4-B2FB-6E30544E4816}"/>
    <cellStyle name="Normal 4 2 6 2 5 2 3" xfId="15596" xr:uid="{328AF80B-9331-4D24-951E-E6A0E0A3CBF4}"/>
    <cellStyle name="Normal 4 2 6 2 5 3" xfId="8108" xr:uid="{6A406E51-63A5-48BD-A10C-9D09E4214D5C}"/>
    <cellStyle name="Normal 4 2 6 2 5 3 2" xfId="18429" xr:uid="{38F5AC41-611C-453F-B248-C84593A45ED2}"/>
    <cellStyle name="Normal 4 2 6 2 5 4" xfId="10882" xr:uid="{05B59C16-0426-4046-9F0F-32A8FDBB5908}"/>
    <cellStyle name="Normal 4 2 6 2 5 4 2" xfId="21262" xr:uid="{0874F549-960D-421C-B226-6700C5B6F82B}"/>
    <cellStyle name="Normal 4 2 6 2 5 5" xfId="23807" xr:uid="{C2638A99-20DF-43DD-B184-2C760326EECE}"/>
    <cellStyle name="Normal 4 2 6 2 5 6" xfId="13312" xr:uid="{5A1E7BBE-40F2-4B70-B401-11C4D6595C80}"/>
    <cellStyle name="Normal 4 2 6 2 6" xfId="3343" xr:uid="{00000000-0005-0000-0000-0000EC050000}"/>
    <cellStyle name="Normal 4 2 6 2 6 2" xfId="7861" xr:uid="{D1B5CFF5-B266-4F3E-8E50-35AD43DE11E2}"/>
    <cellStyle name="Normal 4 2 6 2 6 2 2" xfId="18182" xr:uid="{9325CF56-4520-4DC2-B7CA-4FE951DC450F}"/>
    <cellStyle name="Normal 4 2 6 2 6 3" xfId="10635" xr:uid="{EC13A838-9EBD-42BF-9884-776F0A612726}"/>
    <cellStyle name="Normal 4 2 6 2 6 3 2" xfId="21015" xr:uid="{463B1C25-01A5-4A7F-BD2E-18F706477C03}"/>
    <cellStyle name="Normal 4 2 6 2 6 4" xfId="23684" xr:uid="{05EBB7F0-C6AD-4631-A293-7275CBDBEA69}"/>
    <cellStyle name="Normal 4 2 6 2 6 5" xfId="15349" xr:uid="{D0F02915-9721-4681-9BE6-04D8D93FC1AD}"/>
    <cellStyle name="Normal 4 2 6 2 7" xfId="4326" xr:uid="{3A145348-778A-4B3E-9EAC-22050F1DADBF}"/>
    <cellStyle name="Normal 4 2 6 2 7 2" xfId="9100" xr:uid="{F18ACDE6-7306-42F8-A19A-A4AF1C8C0915}"/>
    <cellStyle name="Normal 4 2 6 2 7 2 2" xfId="19424" xr:uid="{F34BEB8F-1B34-4719-B874-D9CCFEB8A016}"/>
    <cellStyle name="Normal 4 2 6 2 7 3" xfId="11877" xr:uid="{53DF9841-9ECA-47D4-8176-39136E7A3C0B}"/>
    <cellStyle name="Normal 4 2 6 2 7 3 2" xfId="22257" xr:uid="{073F4865-6CE2-4CB0-A485-012E870B6FA4}"/>
    <cellStyle name="Normal 4 2 6 2 7 4" xfId="16591" xr:uid="{73EB9E03-A6A6-463E-9ED4-2A008F3F6809}"/>
    <cellStyle name="Normal 4 2 6 2 8" xfId="5777" xr:uid="{43C6F6F9-513D-44D2-8146-7F20C73398BF}"/>
    <cellStyle name="Normal 4 2 6 2 8 2" xfId="14881" xr:uid="{8552F15E-CEE1-412F-8A4B-A2D85A87356C}"/>
    <cellStyle name="Normal 4 2 6 2 9" xfId="7395" xr:uid="{EE28CD8F-A9C5-4E4B-B7A3-46CFF237CF22}"/>
    <cellStyle name="Normal 4 2 6 2 9 2" xfId="17714" xr:uid="{9F0594F1-221D-477B-A1EC-9581B12CAB67}"/>
    <cellStyle name="Normal 4 2 6 3" xfId="1269" xr:uid="{00000000-0005-0000-0000-000005060000}"/>
    <cellStyle name="Normal 4 2 6 3 2" xfId="2143" xr:uid="{00000000-0005-0000-0000-000006060000}"/>
    <cellStyle name="Normal 4 2 6 3 2 2" xfId="6768" xr:uid="{70299AC1-B0F0-40FA-A845-AA137FDD3F71}"/>
    <cellStyle name="Normal 4 2 6 3 2 2 2" xfId="25938" xr:uid="{8A683BB6-A3D7-4CC0-B4CB-30F2C650B5E5}"/>
    <cellStyle name="Normal 4 2 6 3 2 2 3" xfId="28239" xr:uid="{B44878F8-AC0F-46C1-83C7-1797B11A9B0A}"/>
    <cellStyle name="Normal 4 2 6 3 2 2 4" xfId="16272" xr:uid="{42885788-DDDB-47E5-AADD-D61DAB13BE81}"/>
    <cellStyle name="Normal 4 2 6 3 2 3" xfId="8783" xr:uid="{07E43B3A-7EC5-48FA-BCF2-2DB36B5F86B8}"/>
    <cellStyle name="Normal 4 2 6 3 2 3 2" xfId="29157" xr:uid="{C4BC7DF4-5E32-40F8-B01D-0FC61E28D852}"/>
    <cellStyle name="Normal 4 2 6 3 2 3 3" xfId="19105" xr:uid="{231C92A9-AB03-4A65-9501-19368014C5E3}"/>
    <cellStyle name="Normal 4 2 6 3 2 4" xfId="11558" xr:uid="{6FC9E166-1CEA-4DC9-B435-20F1B05ED828}"/>
    <cellStyle name="Normal 4 2 6 3 2 4 2" xfId="21938" xr:uid="{CA721517-F35A-4CE9-8B66-E2925EA3EC23}"/>
    <cellStyle name="Normal 4 2 6 3 2 5" xfId="24597" xr:uid="{08C6F9B3-845B-4442-B267-92D4F6246755}"/>
    <cellStyle name="Normal 4 2 6 3 2 6" xfId="14202" xr:uid="{EBF92248-81ED-43F4-9263-6EFA689EA3C7}"/>
    <cellStyle name="Normal 4 2 6 3 3" xfId="3692" xr:uid="{00000000-0005-0000-0000-0000F4050000}"/>
    <cellStyle name="Normal 4 2 6 3 3 2" xfId="6381" xr:uid="{D90700F7-712E-420A-97EC-F41C213B4D8E}"/>
    <cellStyle name="Normal 4 2 6 3 3 2 2" xfId="28594" xr:uid="{5B3298EC-3703-486C-9232-47B1B9C37652}"/>
    <cellStyle name="Normal 4 2 6 3 3 2 3" xfId="15765" xr:uid="{BBE628E7-F329-4977-ACBD-D1F3456C8C3D}"/>
    <cellStyle name="Normal 4 2 6 3 3 3" xfId="8277" xr:uid="{7B6A07E2-5B0F-4D15-8094-FE0C5B085A4F}"/>
    <cellStyle name="Normal 4 2 6 3 3 3 2" xfId="18598" xr:uid="{D473D331-5A41-4728-891F-AD4AEB537A70}"/>
    <cellStyle name="Normal 4 2 6 3 3 4" xfId="11051" xr:uid="{60EBD29A-E1B4-4F22-A514-2F008246E413}"/>
    <cellStyle name="Normal 4 2 6 3 3 4 2" xfId="21431" xr:uid="{879C3566-EE8D-4976-B0E4-ACC699C23FE0}"/>
    <cellStyle name="Normal 4 2 6 3 3 5" xfId="24176" xr:uid="{6BFE5EF6-D0B9-499C-8A50-B97617FC426C}"/>
    <cellStyle name="Normal 4 2 6 3 3 6" xfId="13549" xr:uid="{7FC957A4-DB20-4864-95D6-D09777F7938A}"/>
    <cellStyle name="Normal 4 2 6 3 4" xfId="4615" xr:uid="{69E5D239-3544-4B9C-B21B-AE5589B3DC0E}"/>
    <cellStyle name="Normal 4 2 6 3 4 2" xfId="9331" xr:uid="{B56BFC1F-9893-4C4F-B15F-B41CD580DD91}"/>
    <cellStyle name="Normal 4 2 6 3 4 2 2" xfId="29296" xr:uid="{7BD86FB7-21FE-48D0-8678-1710A61F28B4}"/>
    <cellStyle name="Normal 4 2 6 3 4 2 3" xfId="19655" xr:uid="{0E14D94D-FFF4-4D08-BD0A-8CC5A1E0101C}"/>
    <cellStyle name="Normal 4 2 6 3 4 3" xfId="12108" xr:uid="{09FA4191-4AD9-4DB8-944B-00BEF9897280}"/>
    <cellStyle name="Normal 4 2 6 3 4 3 2" xfId="22488" xr:uid="{773C260C-69B9-48CB-9C10-17739F3F09E9}"/>
    <cellStyle name="Normal 4 2 6 3 4 4" xfId="25188" xr:uid="{7C4A4078-6033-4793-A839-0F54CE1758BF}"/>
    <cellStyle name="Normal 4 2 6 3 4 5" xfId="16822" xr:uid="{83AED3EB-84FF-4982-9228-2F4401696371}"/>
    <cellStyle name="Normal 4 2 6 3 5" xfId="5779" xr:uid="{C5AD28C0-85C1-4759-A573-9D0856AA859D}"/>
    <cellStyle name="Normal 4 2 6 3 5 2" xfId="26192" xr:uid="{01DE715A-22AE-4362-974F-33CD4B7CB309}"/>
    <cellStyle name="Normal 4 2 6 3 5 3" xfId="14883" xr:uid="{2D6F5B27-61DA-403E-91AD-180C169BE8C0}"/>
    <cellStyle name="Normal 4 2 6 3 6" xfId="7397" xr:uid="{0E8A25FD-F267-4AF5-A810-6D3EFEAD2B00}"/>
    <cellStyle name="Normal 4 2 6 3 6 2" xfId="17716" xr:uid="{012B3999-0CE8-474C-A58B-9C7FC646979D}"/>
    <cellStyle name="Normal 4 2 6 3 7" xfId="10169" xr:uid="{D628149B-2989-4BFE-8D6B-5E0CB79115CC}"/>
    <cellStyle name="Normal 4 2 6 3 7 2" xfId="20549" xr:uid="{5FAF7D1C-B283-494C-8CF2-04D06C1F2EF6}"/>
    <cellStyle name="Normal 4 2 6 3 8" xfId="23587" xr:uid="{40E73B1D-9B94-4EC9-AE4B-055A085C0992}"/>
    <cellStyle name="Normal 4 2 6 3 9" xfId="13067" xr:uid="{1748D492-CFC9-4921-ADDD-D005A7C3CEA5}"/>
    <cellStyle name="Normal 4 2 6 4" xfId="2144" xr:uid="{00000000-0005-0000-0000-000007060000}"/>
    <cellStyle name="Normal 4 2 6 4 2" xfId="4952" xr:uid="{2AB85D2C-A346-4869-A742-EC043E80E1C7}"/>
    <cellStyle name="Normal 4 2 6 4 2 2" xfId="9626" xr:uid="{4BD15410-8FDA-4A56-9846-5A5356AD2FEC}"/>
    <cellStyle name="Normal 4 2 6 4 2 2 2" xfId="29527" xr:uid="{523FA278-1431-4F66-92C4-E4E45F3B015E}"/>
    <cellStyle name="Normal 4 2 6 4 2 2 3" xfId="19993" xr:uid="{EB44265A-6BBF-4B5D-A23D-DE28B3490F2A}"/>
    <cellStyle name="Normal 4 2 6 4 2 3" xfId="12446" xr:uid="{851AEB24-5C94-4833-9F98-A0D1C86115E2}"/>
    <cellStyle name="Normal 4 2 6 4 2 3 2" xfId="22826" xr:uid="{DBFC3657-850D-41BC-A2BF-84CC7FD18A8C}"/>
    <cellStyle name="Normal 4 2 6 4 2 4" xfId="25699" xr:uid="{E6A0C68E-4A9A-4C9E-ADE6-F1F1EA8FD489}"/>
    <cellStyle name="Normal 4 2 6 4 2 5" xfId="17160" xr:uid="{08DDE9C1-9343-4A2B-85E0-2D829B4C264E}"/>
    <cellStyle name="Normal 4 2 6 4 3" xfId="5780" xr:uid="{77787A7A-EBE9-4FE3-8019-748A1AAF57A6}"/>
    <cellStyle name="Normal 4 2 6 4 3 2" xfId="28267" xr:uid="{FE011900-09A7-4794-A9C0-489A2103EEB2}"/>
    <cellStyle name="Normal 4 2 6 4 3 3" xfId="14884" xr:uid="{DC4F82B8-71D7-46F5-8578-E1A83D8258A8}"/>
    <cellStyle name="Normal 4 2 6 4 4" xfId="7398" xr:uid="{E440FEEB-425B-4ED1-9A2B-76AF70AC27AE}"/>
    <cellStyle name="Normal 4 2 6 4 4 2" xfId="17717" xr:uid="{4A3A5D1B-B94E-445B-BF73-5E180E713CF0}"/>
    <cellStyle name="Normal 4 2 6 4 5" xfId="10170" xr:uid="{CBCE5EF7-78D8-467D-816A-37727FF2917D}"/>
    <cellStyle name="Normal 4 2 6 4 5 2" xfId="20550" xr:uid="{8420645C-B8AA-4EFC-BE54-63D76FF5BB9B}"/>
    <cellStyle name="Normal 4 2 6 4 6" xfId="23980" xr:uid="{613F5DB8-DE8A-43FD-9931-DD5A2F998AA0}"/>
    <cellStyle name="Normal 4 2 6 4 7" xfId="14203" xr:uid="{1486FF1D-A4EA-4832-B06C-2EF5DB5696EF}"/>
    <cellStyle name="Normal 4 2 6 5" xfId="1724" xr:uid="{00000000-0005-0000-0000-000008060000}"/>
    <cellStyle name="Normal 4 2 6 5 2" xfId="6498" xr:uid="{1018689F-0424-4AF5-8148-0C6B6E68001A}"/>
    <cellStyle name="Normal 4 2 6 5 2 2" xfId="25928" xr:uid="{999ED2AF-26A1-4B6D-BBF9-1D6DD4A5711E}"/>
    <cellStyle name="Normal 4 2 6 5 2 3" xfId="27083" xr:uid="{EE0BA890-9055-4472-9B82-4F063246EE14}"/>
    <cellStyle name="Normal 4 2 6 5 2 4" xfId="15907" xr:uid="{37C34776-6FA9-4919-9818-69988953D1A4}"/>
    <cellStyle name="Normal 4 2 6 5 3" xfId="8419" xr:uid="{6C9B3CB3-1B83-4E96-90DD-75CC9FF22FF0}"/>
    <cellStyle name="Normal 4 2 6 5 3 2" xfId="29002" xr:uid="{2C6BF6DF-91C3-4565-8411-39E9319159B8}"/>
    <cellStyle name="Normal 4 2 6 5 3 3" xfId="18740" xr:uid="{30E1A1B8-4D3F-48CD-8E00-F11B52A7596D}"/>
    <cellStyle name="Normal 4 2 6 5 4" xfId="11193" xr:uid="{68A75220-C37F-4A06-AFA7-E6670FBB5C57}"/>
    <cellStyle name="Normal 4 2 6 5 4 2" xfId="21573" xr:uid="{EDB2CD18-6560-4ACB-AC10-BB7F83B0368A}"/>
    <cellStyle name="Normal 4 2 6 5 5" xfId="23484" xr:uid="{97FF01F2-B89A-4381-9B23-B11B644A056B}"/>
    <cellStyle name="Normal 4 2 6 5 6" xfId="13765" xr:uid="{A091C67D-29D8-4D70-BD90-36F2AD5D5E87}"/>
    <cellStyle name="Normal 4 2 6 6" xfId="3425" xr:uid="{00000000-0005-0000-0000-0000F7050000}"/>
    <cellStyle name="Normal 4 2 6 6 2" xfId="6124" xr:uid="{A9DDE3AA-1473-4FE5-A257-F311B0ADFF70}"/>
    <cellStyle name="Normal 4 2 6 6 2 2" xfId="28161" xr:uid="{3FE7A4CE-B4E9-448B-B128-7F853B8AEDBD}"/>
    <cellStyle name="Normal 4 2 6 6 2 3" xfId="15433" xr:uid="{CB2BDC8D-2185-4639-A85D-8FC97615D313}"/>
    <cellStyle name="Normal 4 2 6 6 3" xfId="7945" xr:uid="{B84D4F87-A67A-4D1A-8D8F-0A20A0C921C5}"/>
    <cellStyle name="Normal 4 2 6 6 3 2" xfId="18266" xr:uid="{797EFD24-F947-432C-A04C-4479875F32EB}"/>
    <cellStyle name="Normal 4 2 6 6 4" xfId="10719" xr:uid="{D25AF849-0452-45A6-8531-28D6940DFEE9}"/>
    <cellStyle name="Normal 4 2 6 6 4 2" xfId="21099" xr:uid="{4F4FBAF5-B7C0-49A2-AD6B-B86A009EAADC}"/>
    <cellStyle name="Normal 4 2 6 6 5" xfId="23743" xr:uid="{84D6E2FD-9C56-4959-99A3-092419ACC302}"/>
    <cellStyle name="Normal 4 2 6 6 6" xfId="13149" xr:uid="{E13DD795-85F2-4513-8291-4E077AFAB042}"/>
    <cellStyle name="Normal 4 2 6 7" xfId="3208" xr:uid="{00000000-0005-0000-0000-0000EB050000}"/>
    <cellStyle name="Normal 4 2 6 7 2" xfId="7702" xr:uid="{78460C96-A572-44FC-B66A-1B57F25C8869}"/>
    <cellStyle name="Normal 4 2 6 7 2 2" xfId="18022" xr:uid="{92055D6C-9AF2-454C-AAD0-598106EDAE14}"/>
    <cellStyle name="Normal 4 2 6 7 3" xfId="10475" xr:uid="{25D9D755-3FF1-44F7-BC08-F768519AD0DA}"/>
    <cellStyle name="Normal 4 2 6 7 3 2" xfId="20855" xr:uid="{3AE42789-EE5D-41A2-8491-9AD9411FA3D4}"/>
    <cellStyle name="Normal 4 2 6 7 4" xfId="25341" xr:uid="{43D59AEB-17DD-4F8F-8D6D-415909C742CA}"/>
    <cellStyle name="Normal 4 2 6 7 5" xfId="15189" xr:uid="{56E81ED2-FE07-48D9-8A50-82682CB715DA}"/>
    <cellStyle name="Normal 4 2 6 8" xfId="4410" xr:uid="{13CBE695-CE70-44AE-85FB-515309AA0853}"/>
    <cellStyle name="Normal 4 2 6 8 2" xfId="9176" xr:uid="{890F1709-628F-43E4-A575-470A65702689}"/>
    <cellStyle name="Normal 4 2 6 8 2 2" xfId="19500" xr:uid="{CF7B085B-9EE0-446B-A948-E4CEA16B7F3A}"/>
    <cellStyle name="Normal 4 2 6 8 3" xfId="11953" xr:uid="{3DE226FE-4149-4B1B-A10B-7B32FEE9EBD9}"/>
    <cellStyle name="Normal 4 2 6 8 3 2" xfId="22333" xr:uid="{59FF33B1-FB35-4019-AA56-FD430D43F05D}"/>
    <cellStyle name="Normal 4 2 6 8 4" xfId="16667" xr:uid="{A763EC6F-632C-4E55-ABD1-B3B13CF750D8}"/>
    <cellStyle name="Normal 4 2 6 9" xfId="5776" xr:uid="{0638C930-84F4-47D9-AD63-94B5E4567258}"/>
    <cellStyle name="Normal 4 2 6 9 2" xfId="14880" xr:uid="{D3DE60E2-31C0-46C2-A9D2-6CB9877ABBE5}"/>
    <cellStyle name="Normal 4 2 7" xfId="623" xr:uid="{00000000-0005-0000-0000-000009060000}"/>
    <cellStyle name="Normal 4 2 7 10" xfId="7399" xr:uid="{C4204C2E-19DD-423D-ABCD-A7CFA6497EF8}"/>
    <cellStyle name="Normal 4 2 7 10 2" xfId="17718" xr:uid="{B57D8D16-6E80-4D7D-B3B8-B9CDEEA98794}"/>
    <cellStyle name="Normal 4 2 7 11" xfId="10171" xr:uid="{AD2F4A65-850E-46DD-8058-DC64F77727DC}"/>
    <cellStyle name="Normal 4 2 7 11 2" xfId="20551" xr:uid="{D659E8EE-9119-4845-9EA2-46434567A7A2}"/>
    <cellStyle name="Normal 4 2 7 12" xfId="24240" xr:uid="{84D7DB1C-61F0-46FD-9BB2-860C27226796}"/>
    <cellStyle name="Normal 4 2 7 13" xfId="12809" xr:uid="{EA68F966-0349-454D-B888-8B29EBFA2744}"/>
    <cellStyle name="Normal 4 2 7 2" xfId="624" xr:uid="{00000000-0005-0000-0000-00000A060000}"/>
    <cellStyle name="Normal 4 2 7 2 10" xfId="10172" xr:uid="{15AF1B91-9D34-48FA-93C0-7214A5F5FC2E}"/>
    <cellStyle name="Normal 4 2 7 2 10 2" xfId="20552" xr:uid="{1D397278-2BE0-4BF1-A3D3-C4E2235F04CF}"/>
    <cellStyle name="Normal 4 2 7 2 11" xfId="23644" xr:uid="{8630BF3E-2742-4BA8-A6A5-C312D96DF0DD}"/>
    <cellStyle name="Normal 4 2 7 2 12" xfId="12910" xr:uid="{DC4A5FD5-2240-434F-9B5A-C20E07812806}"/>
    <cellStyle name="Normal 4 2 7 2 2" xfId="1272" xr:uid="{00000000-0005-0000-0000-00000B060000}"/>
    <cellStyle name="Normal 4 2 7 2 2 2" xfId="2146" xr:uid="{00000000-0005-0000-0000-00000C060000}"/>
    <cellStyle name="Normal 4 2 7 2 2 2 2" xfId="6770" xr:uid="{D7C11889-3A7F-43A0-9D5E-661F587D090B}"/>
    <cellStyle name="Normal 4 2 7 2 2 2 2 2" xfId="27980" xr:uid="{ED6AA67B-5AD5-4064-9843-D433F932C00A}"/>
    <cellStyle name="Normal 4 2 7 2 2 2 2 3" xfId="28402" xr:uid="{182B3B55-02B4-4A68-B087-602D149B3ED6}"/>
    <cellStyle name="Normal 4 2 7 2 2 2 2 4" xfId="16274" xr:uid="{525E6230-8423-499A-84C1-024DC03C16DF}"/>
    <cellStyle name="Normal 4 2 7 2 2 2 3" xfId="8785" xr:uid="{21C87670-1410-4AC7-B0FC-7082032EE08F}"/>
    <cellStyle name="Normal 4 2 7 2 2 2 3 2" xfId="29158" xr:uid="{153DEBA9-9DE5-4BC3-B791-119AD191BB15}"/>
    <cellStyle name="Normal 4 2 7 2 2 2 3 3" xfId="19107" xr:uid="{78CA1BA4-883E-40CC-A9AE-04497F0CCF86}"/>
    <cellStyle name="Normal 4 2 7 2 2 2 4" xfId="11560" xr:uid="{C6F1A7A2-2D1B-4F2B-A5C2-E1402BC0D1AF}"/>
    <cellStyle name="Normal 4 2 7 2 2 2 4 2" xfId="21940" xr:uid="{00C91132-77C6-4DAE-82C2-17D870B01A8A}"/>
    <cellStyle name="Normal 4 2 7 2 2 2 5" xfId="23816" xr:uid="{68FE836C-1A9A-4106-865D-E0635C8F33AF}"/>
    <cellStyle name="Normal 4 2 7 2 2 2 6" xfId="14205" xr:uid="{8B3D5D78-9CB2-4FF3-B525-095D43FDE258}"/>
    <cellStyle name="Normal 4 2 7 2 2 3" xfId="4763" xr:uid="{76A3ADD1-3E48-4F2F-B984-F981ED610DD4}"/>
    <cellStyle name="Normal 4 2 7 2 2 3 2" xfId="9471" xr:uid="{63F02040-258E-42D3-81DF-8CA877A0C1A3}"/>
    <cellStyle name="Normal 4 2 7 2 2 3 2 2" xfId="29402" xr:uid="{F6D241AA-9870-4469-B961-B0AE0B344F88}"/>
    <cellStyle name="Normal 4 2 7 2 2 3 2 3" xfId="19804" xr:uid="{9CDEA91E-7652-4F0D-A693-9E4B857DE162}"/>
    <cellStyle name="Normal 4 2 7 2 2 3 3" xfId="12257" xr:uid="{546BDDA1-9703-4387-AB44-406BDF5CAC68}"/>
    <cellStyle name="Normal 4 2 7 2 2 3 3 2" xfId="22637" xr:uid="{F36A04B2-A278-4B3E-B301-B467DF807433}"/>
    <cellStyle name="Normal 4 2 7 2 2 3 4" xfId="24578" xr:uid="{30C71A24-DA4A-46CA-8B89-632D938FB0C9}"/>
    <cellStyle name="Normal 4 2 7 2 2 3 5" xfId="16971" xr:uid="{D26AC940-632B-4A32-8059-779571C51A17}"/>
    <cellStyle name="Normal 4 2 7 2 2 4" xfId="5783" xr:uid="{C2077EDC-D59A-46A4-9499-918D2B2F31F5}"/>
    <cellStyle name="Normal 4 2 7 2 2 4 2" xfId="27113" xr:uid="{138DE23C-FBEB-4CC1-8620-628E196BE3CC}"/>
    <cellStyle name="Normal 4 2 7 2 2 4 3" xfId="14887" xr:uid="{DC866479-3427-43D7-8BAC-9859B7CA8614}"/>
    <cellStyle name="Normal 4 2 7 2 2 5" xfId="7401" xr:uid="{800B8A0B-3482-47AF-8114-1EE445783DA3}"/>
    <cellStyle name="Normal 4 2 7 2 2 5 2" xfId="17720" xr:uid="{E657F54A-C87E-41FD-871D-10CBE6E5A436}"/>
    <cellStyle name="Normal 4 2 7 2 2 6" xfId="10173" xr:uid="{4DFB9055-C4FB-4256-89BB-752C160284D0}"/>
    <cellStyle name="Normal 4 2 7 2 2 6 2" xfId="20553" xr:uid="{313B88BB-7FF7-4B2F-B9CC-095864080481}"/>
    <cellStyle name="Normal 4 2 7 2 2 7" xfId="23676" xr:uid="{01D810F6-6D55-419C-A91E-3C253C6F120E}"/>
    <cellStyle name="Normal 4 2 7 2 2 8" xfId="13552" xr:uid="{0652EA47-27FB-450C-BA75-733850204FDA}"/>
    <cellStyle name="Normal 4 2 7 2 3" xfId="2147" xr:uid="{00000000-0005-0000-0000-00000D060000}"/>
    <cellStyle name="Normal 4 2 7 2 3 2" xfId="4953" xr:uid="{2F4240EB-DEB6-4CAF-8DD1-33A372B99961}"/>
    <cellStyle name="Normal 4 2 7 2 3 2 2" xfId="9627" xr:uid="{B5DC408C-2527-417A-84B9-E547ADE09950}"/>
    <cellStyle name="Normal 4 2 7 2 3 2 2 2" xfId="29528" xr:uid="{292BCBBF-65E3-4016-A511-6E94EC14B59B}"/>
    <cellStyle name="Normal 4 2 7 2 3 2 2 3" xfId="19994" xr:uid="{ABE76CD0-93F4-41D0-B94A-02B413EC5A28}"/>
    <cellStyle name="Normal 4 2 7 2 3 2 3" xfId="12447" xr:uid="{306367CD-1C9E-44D7-A959-9C8BD7C63F8B}"/>
    <cellStyle name="Normal 4 2 7 2 3 2 3 2" xfId="22827" xr:uid="{4A636657-B08D-46FA-8797-DAECF0F5658C}"/>
    <cellStyle name="Normal 4 2 7 2 3 2 4" xfId="24653" xr:uid="{06F103D5-97A4-41CE-BA79-584761F6A413}"/>
    <cellStyle name="Normal 4 2 7 2 3 2 5" xfId="17161" xr:uid="{3CC7C9C7-0790-45D8-BC6D-B01DA7080B87}"/>
    <cellStyle name="Normal 4 2 7 2 3 3" xfId="6771" xr:uid="{6FAC58D2-7E17-45F9-BB2D-0C4447B2D4D4}"/>
    <cellStyle name="Normal 4 2 7 2 3 3 2" xfId="27176" xr:uid="{32DEE108-8F8E-482E-8DA7-89116C43213D}"/>
    <cellStyle name="Normal 4 2 7 2 3 3 3" xfId="16275" xr:uid="{90C656AD-B9D5-4585-BFBB-9A2FB1064485}"/>
    <cellStyle name="Normal 4 2 7 2 3 4" xfId="8786" xr:uid="{EE3BDDD8-DA0C-49F0-AC6C-2FA5004D47A4}"/>
    <cellStyle name="Normal 4 2 7 2 3 4 2" xfId="19108" xr:uid="{CE65862C-4759-4B95-B17E-AD1B6338FF4E}"/>
    <cellStyle name="Normal 4 2 7 2 3 5" xfId="11561" xr:uid="{4BD23E44-659A-463A-B5B0-270AC537E519}"/>
    <cellStyle name="Normal 4 2 7 2 3 5 2" xfId="21941" xr:uid="{D439FE6D-B575-4E31-873F-E0DF13088F57}"/>
    <cellStyle name="Normal 4 2 7 2 3 6" xfId="25242" xr:uid="{0E261213-46F5-482C-BEEE-AB6D62CA2732}"/>
    <cellStyle name="Normal 4 2 7 2 3 7" xfId="14206" xr:uid="{EFFA8F20-D10D-48EC-AD87-1D0BB07D3787}"/>
    <cellStyle name="Normal 4 2 7 2 4" xfId="2145" xr:uid="{00000000-0005-0000-0000-00000E060000}"/>
    <cellStyle name="Normal 4 2 7 2 4 2" xfId="6769" xr:uid="{760A7F07-82C8-4CA9-8555-BEB87D7A70A7}"/>
    <cellStyle name="Normal 4 2 7 2 4 2 2" xfId="28904" xr:uid="{E91A3178-6325-4E44-9B5C-46693014E4D6}"/>
    <cellStyle name="Normal 4 2 7 2 4 2 3" xfId="16273" xr:uid="{25379DDD-86C3-4C00-9912-2B3D0CA34F48}"/>
    <cellStyle name="Normal 4 2 7 2 4 3" xfId="8784" xr:uid="{B557C152-7E66-4947-B54B-BB73D1E68E5F}"/>
    <cellStyle name="Normal 4 2 7 2 4 3 2" xfId="19106" xr:uid="{458C35B5-72B8-4ADD-B219-4C8B38A447F2}"/>
    <cellStyle name="Normal 4 2 7 2 4 4" xfId="11559" xr:uid="{55C68934-3442-4188-9665-8E666703126B}"/>
    <cellStyle name="Normal 4 2 7 2 4 4 2" xfId="21939" xr:uid="{0AF86CA6-DEDB-4AB6-98B9-4C3051E5946E}"/>
    <cellStyle name="Normal 4 2 7 2 4 5" xfId="23225" xr:uid="{29E3C1BF-2A96-4BEF-8726-D19FE9F2A589}"/>
    <cellStyle name="Normal 4 2 7 2 4 6" xfId="14204" xr:uid="{11EDB414-56D3-4312-BC91-AF9BBD25A9EF}"/>
    <cellStyle name="Normal 4 2 7 2 5" xfId="3618" xr:uid="{00000000-0005-0000-0000-0000FE050000}"/>
    <cellStyle name="Normal 4 2 7 2 5 2" xfId="6301" xr:uid="{EFD0FFC8-C5F4-476E-9FEB-43DB35BC09CF}"/>
    <cellStyle name="Normal 4 2 7 2 5 2 2" xfId="28774" xr:uid="{CB5123E6-A7E5-4B17-8582-A98618056AA0}"/>
    <cellStyle name="Normal 4 2 7 2 5 2 3" xfId="15644" xr:uid="{BDF2308F-4B35-47B7-8517-0F5D4A5F86D4}"/>
    <cellStyle name="Normal 4 2 7 2 5 3" xfId="8156" xr:uid="{51D7E77B-F032-4EF2-AF1C-9E3CCBF02E5C}"/>
    <cellStyle name="Normal 4 2 7 2 5 3 2" xfId="18477" xr:uid="{5A82B83D-B75A-49D5-A5AF-039A008B8EB3}"/>
    <cellStyle name="Normal 4 2 7 2 5 4" xfId="10930" xr:uid="{A88B6D7A-DE59-49A9-A4A9-CE2D2A957FDC}"/>
    <cellStyle name="Normal 4 2 7 2 5 4 2" xfId="21310" xr:uid="{EB82308F-1B00-4C54-869F-7CD00187A4C7}"/>
    <cellStyle name="Normal 4 2 7 2 5 5" xfId="23635" xr:uid="{B59982B2-28BE-400B-AD22-EEE20426A350}"/>
    <cellStyle name="Normal 4 2 7 2 5 6" xfId="13374" xr:uid="{0D5FF1A4-0CFB-42E0-9F43-99A4861F8C79}"/>
    <cellStyle name="Normal 4 2 7 2 6" xfId="3344" xr:uid="{00000000-0005-0000-0000-0000F9050000}"/>
    <cellStyle name="Normal 4 2 7 2 6 2" xfId="7862" xr:uid="{04FE5A91-68BB-4391-BF1F-6D430AD8B3AD}"/>
    <cellStyle name="Normal 4 2 7 2 6 2 2" xfId="18183" xr:uid="{CE6C040B-507D-43CF-9294-EDB9205F3599}"/>
    <cellStyle name="Normal 4 2 7 2 6 3" xfId="10636" xr:uid="{A75FCB39-3BCA-4D14-9BFC-106A2E58D9E8}"/>
    <cellStyle name="Normal 4 2 7 2 6 3 2" xfId="21016" xr:uid="{87C0E8FB-CF71-48F6-8C4E-FDACB055FD6C}"/>
    <cellStyle name="Normal 4 2 7 2 6 4" xfId="24273" xr:uid="{63DCF5B2-ADB6-468E-BC06-2305E75A8D95}"/>
    <cellStyle name="Normal 4 2 7 2 6 5" xfId="15350" xr:uid="{2AC81007-78AA-4E2F-BF9D-0F46176C1641}"/>
    <cellStyle name="Normal 4 2 7 2 7" xfId="4327" xr:uid="{027530CD-C33C-4B1D-9CCC-C5A5191A50B1}"/>
    <cellStyle name="Normal 4 2 7 2 7 2" xfId="9101" xr:uid="{2A6793BF-FC76-4D7D-AED6-A2CB5A00CFB4}"/>
    <cellStyle name="Normal 4 2 7 2 7 2 2" xfId="19425" xr:uid="{B286D5D3-22C1-455F-B686-8D3D089189DD}"/>
    <cellStyle name="Normal 4 2 7 2 7 3" xfId="11878" xr:uid="{993AE72C-791B-4D20-A74D-9C3EFD9832CE}"/>
    <cellStyle name="Normal 4 2 7 2 7 3 2" xfId="22258" xr:uid="{3DF5988D-90E8-41D2-9469-6B6FB211D73A}"/>
    <cellStyle name="Normal 4 2 7 2 7 4" xfId="16592" xr:uid="{4A964ECE-1141-4256-B3FE-61ECA558FA09}"/>
    <cellStyle name="Normal 4 2 7 2 8" xfId="5782" xr:uid="{FDB7E9D8-1276-4076-BEC8-7080C553A9F4}"/>
    <cellStyle name="Normal 4 2 7 2 8 2" xfId="14886" xr:uid="{F5585344-15D8-49B0-A9D6-B80A394E95C3}"/>
    <cellStyle name="Normal 4 2 7 2 9" xfId="7400" xr:uid="{B012A3B5-7AA5-4BA6-9664-4F7B32BB62DC}"/>
    <cellStyle name="Normal 4 2 7 2 9 2" xfId="17719" xr:uid="{3C04BA1D-B54B-41E5-B15E-1CE4D4421124}"/>
    <cellStyle name="Normal 4 2 7 3" xfId="1271" xr:uid="{00000000-0005-0000-0000-00000F060000}"/>
    <cellStyle name="Normal 4 2 7 3 2" xfId="2148" xr:uid="{00000000-0005-0000-0000-000010060000}"/>
    <cellStyle name="Normal 4 2 7 3 2 2" xfId="6772" xr:uid="{726B9544-26CB-4695-B746-D7AF735F3D39}"/>
    <cellStyle name="Normal 4 2 7 3 2 2 2" xfId="24897" xr:uid="{A2D05E97-ED25-432D-94E0-611E3D87AD99}"/>
    <cellStyle name="Normal 4 2 7 3 2 2 3" xfId="28662" xr:uid="{F3C3D425-8525-4E1E-B2DF-E1CF89E8DB4D}"/>
    <cellStyle name="Normal 4 2 7 3 2 2 4" xfId="16276" xr:uid="{E457EE9C-3549-4996-BD6A-D7B85ED82E20}"/>
    <cellStyle name="Normal 4 2 7 3 2 3" xfId="8787" xr:uid="{EA3CD8CF-2828-4E7B-86A6-1C6E25556F9B}"/>
    <cellStyle name="Normal 4 2 7 3 2 3 2" xfId="29159" xr:uid="{0BCF9562-E92A-41FB-9695-ED752D668569}"/>
    <cellStyle name="Normal 4 2 7 3 2 3 3" xfId="19109" xr:uid="{794D0AD1-6E5B-4944-AC42-F63087BF3ECF}"/>
    <cellStyle name="Normal 4 2 7 3 2 4" xfId="11562" xr:uid="{BB9544F7-064C-4137-ACB6-9B155A30961D}"/>
    <cellStyle name="Normal 4 2 7 3 2 4 2" xfId="21942" xr:uid="{E4B7CE03-3CCC-450B-9B01-EF12E6BA0A56}"/>
    <cellStyle name="Normal 4 2 7 3 2 5" xfId="23847" xr:uid="{D34A9176-1B45-4AAC-9042-B9A26F990569}"/>
    <cellStyle name="Normal 4 2 7 3 2 6" xfId="14207" xr:uid="{265353E3-89BC-4F44-9408-4863DDBD664C}"/>
    <cellStyle name="Normal 4 2 7 3 3" xfId="3693" xr:uid="{00000000-0005-0000-0000-000001060000}"/>
    <cellStyle name="Normal 4 2 7 3 3 2" xfId="6382" xr:uid="{0D7DFBA1-B952-44C4-B6DC-C38B1E2C8A14}"/>
    <cellStyle name="Normal 4 2 7 3 3 2 2" xfId="26701" xr:uid="{9BBF8C4B-75C1-4358-AAB7-6B52696C1F57}"/>
    <cellStyle name="Normal 4 2 7 3 3 2 3" xfId="15766" xr:uid="{64EFDE8A-97B4-4CD1-86C9-8679AB6F818C}"/>
    <cellStyle name="Normal 4 2 7 3 3 3" xfId="8278" xr:uid="{F38D38C1-420E-4220-B257-B0E94DFD386F}"/>
    <cellStyle name="Normal 4 2 7 3 3 3 2" xfId="18599" xr:uid="{1E1C63D9-787C-4016-A6E4-3B3BB666A77C}"/>
    <cellStyle name="Normal 4 2 7 3 3 4" xfId="11052" xr:uid="{D54C8DB7-BEB6-4980-ACF0-3CC4BE676DB7}"/>
    <cellStyle name="Normal 4 2 7 3 3 4 2" xfId="21432" xr:uid="{8EDDE734-118F-419B-8D07-543C073115DB}"/>
    <cellStyle name="Normal 4 2 7 3 3 5" xfId="24162" xr:uid="{A78D0694-C881-4D88-A77D-2A27CC6A9842}"/>
    <cellStyle name="Normal 4 2 7 3 3 6" xfId="13551" xr:uid="{2BF3AA97-B9BA-42AE-85BC-498A8E2AFA4F}"/>
    <cellStyle name="Normal 4 2 7 3 4" xfId="4616" xr:uid="{DC3D158C-4AFD-44A6-AFB3-F08F83A49D83}"/>
    <cellStyle name="Normal 4 2 7 3 4 2" xfId="9332" xr:uid="{3D182DD6-6FEA-4C35-945B-F6875B157D73}"/>
    <cellStyle name="Normal 4 2 7 3 4 2 2" xfId="29297" xr:uid="{40033C06-CEEF-4122-BEDF-A8E741F774CB}"/>
    <cellStyle name="Normal 4 2 7 3 4 2 3" xfId="19656" xr:uid="{57726686-DC17-42A9-9C56-98511AEF7541}"/>
    <cellStyle name="Normal 4 2 7 3 4 3" xfId="12109" xr:uid="{980B8F5D-DA22-4F5B-AD03-4D37941DBA94}"/>
    <cellStyle name="Normal 4 2 7 3 4 3 2" xfId="22489" xr:uid="{ACD69FDD-85CD-4A91-A896-E7F10996EE03}"/>
    <cellStyle name="Normal 4 2 7 3 4 4" xfId="24302" xr:uid="{66B133EF-1072-427F-8C29-50471C0A64B2}"/>
    <cellStyle name="Normal 4 2 7 3 4 5" xfId="16823" xr:uid="{F92A008B-10B4-4D4D-AC49-B4EB88984A1B}"/>
    <cellStyle name="Normal 4 2 7 3 5" xfId="5784" xr:uid="{FC98E697-7876-4CA2-A74B-046F98D1709D}"/>
    <cellStyle name="Normal 4 2 7 3 5 2" xfId="27792" xr:uid="{3406C389-426F-4DC9-A43F-734D3B966C82}"/>
    <cellStyle name="Normal 4 2 7 3 5 3" xfId="14888" xr:uid="{9DD968DC-690C-45FD-9229-0F6A6EF0DBB5}"/>
    <cellStyle name="Normal 4 2 7 3 6" xfId="7402" xr:uid="{0D0592ED-09B1-41D5-9F62-545B213F736E}"/>
    <cellStyle name="Normal 4 2 7 3 6 2" xfId="17721" xr:uid="{C1C9C00D-243C-4DA2-BBA6-D946CAA96402}"/>
    <cellStyle name="Normal 4 2 7 3 7" xfId="10174" xr:uid="{5B8E2509-7696-4B22-B123-A0EB61E6745E}"/>
    <cellStyle name="Normal 4 2 7 3 7 2" xfId="20554" xr:uid="{7AC6E1E9-3307-4DC6-9A4C-724315127219}"/>
    <cellStyle name="Normal 4 2 7 3 8" xfId="25721" xr:uid="{3EFEDBD8-127C-416B-8D90-A53BEEF68D64}"/>
    <cellStyle name="Normal 4 2 7 3 9" xfId="13068" xr:uid="{991669C4-8AC0-4052-A7E9-18EE0B250426}"/>
    <cellStyle name="Normal 4 2 7 4" xfId="2149" xr:uid="{00000000-0005-0000-0000-000011060000}"/>
    <cellStyle name="Normal 4 2 7 4 2" xfId="4954" xr:uid="{11496F3F-380F-4E41-BDAF-C03186DB0A92}"/>
    <cellStyle name="Normal 4 2 7 4 2 2" xfId="9628" xr:uid="{012EFC09-804E-4879-8CCC-6F337C1AD97C}"/>
    <cellStyle name="Normal 4 2 7 4 2 2 2" xfId="29529" xr:uid="{5123D163-3A72-440C-A2C5-3EDB6EEE8A4C}"/>
    <cellStyle name="Normal 4 2 7 4 2 2 3" xfId="19995" xr:uid="{5F3029EA-FBFF-4C1E-8AE0-197EFB298CFA}"/>
    <cellStyle name="Normal 4 2 7 4 2 3" xfId="12448" xr:uid="{1C293F4A-C478-4BD9-8634-2721915B5BA9}"/>
    <cellStyle name="Normal 4 2 7 4 2 3 2" xfId="22828" xr:uid="{EDE4C630-8327-48CC-81FE-715D5F4C03F2}"/>
    <cellStyle name="Normal 4 2 7 4 2 4" xfId="23872" xr:uid="{90548D88-B007-4275-A20B-4231F81134DB}"/>
    <cellStyle name="Normal 4 2 7 4 2 5" xfId="17162" xr:uid="{56855A3F-6370-4F4E-9019-A1B1A95EAE66}"/>
    <cellStyle name="Normal 4 2 7 4 3" xfId="5785" xr:uid="{A010E984-D74C-4949-8725-BBEAF7D458EA}"/>
    <cellStyle name="Normal 4 2 7 4 3 2" xfId="27935" xr:uid="{9FBA12BC-4603-4230-A4AF-DFCAA4F479EC}"/>
    <cellStyle name="Normal 4 2 7 4 3 3" xfId="14889" xr:uid="{33AF5E7F-2D81-4ABD-8569-8AAB055154E2}"/>
    <cellStyle name="Normal 4 2 7 4 4" xfId="7403" xr:uid="{FED195A7-225D-488C-AFA4-8B388D486D0F}"/>
    <cellStyle name="Normal 4 2 7 4 4 2" xfId="17722" xr:uid="{E3E13D8C-CF1E-48F5-8A83-F7CE8D3891CC}"/>
    <cellStyle name="Normal 4 2 7 4 5" xfId="10175" xr:uid="{7944EB7C-3C4E-4106-9793-25AE1FEE6A05}"/>
    <cellStyle name="Normal 4 2 7 4 5 2" xfId="20555" xr:uid="{C8981DAF-3A4A-4015-BA01-366D356952E6}"/>
    <cellStyle name="Normal 4 2 7 4 6" xfId="24199" xr:uid="{1963F080-E535-414B-B1C9-6FA27BD8FBEF}"/>
    <cellStyle name="Normal 4 2 7 4 7" xfId="14208" xr:uid="{CEF904F1-2538-4761-A49A-192B5D78CE41}"/>
    <cellStyle name="Normal 4 2 7 5" xfId="1725" xr:uid="{00000000-0005-0000-0000-000012060000}"/>
    <cellStyle name="Normal 4 2 7 5 2" xfId="6499" xr:uid="{BB7FD854-8151-468F-A261-E096FDDF99B2}"/>
    <cellStyle name="Normal 4 2 7 5 2 2" xfId="24792" xr:uid="{2B7DC0F2-A2E3-46F9-BF98-3C3F8B4B7E9D}"/>
    <cellStyle name="Normal 4 2 7 5 2 3" xfId="26452" xr:uid="{23E13F07-8075-41C5-A3A9-C3B4673EB24C}"/>
    <cellStyle name="Normal 4 2 7 5 2 4" xfId="15908" xr:uid="{31A60E70-4F38-4ED5-824D-AA2023E32579}"/>
    <cellStyle name="Normal 4 2 7 5 3" xfId="8420" xr:uid="{9ABAA25E-0BBF-40B0-8D8C-209044D27E6A}"/>
    <cellStyle name="Normal 4 2 7 5 3 2" xfId="29003" xr:uid="{38C2CFD5-3F13-4447-A1A8-63274AAC7045}"/>
    <cellStyle name="Normal 4 2 7 5 3 3" xfId="18741" xr:uid="{E14C3D0E-E5F0-45EF-949E-58083EE6CBCA}"/>
    <cellStyle name="Normal 4 2 7 5 4" xfId="11194" xr:uid="{AB737C2D-F905-43D1-B5BD-458F2E4EEB3A}"/>
    <cellStyle name="Normal 4 2 7 5 4 2" xfId="21574" xr:uid="{88D3872D-1F4B-412C-A71D-FF8ED7634C05}"/>
    <cellStyle name="Normal 4 2 7 5 5" xfId="25563" xr:uid="{35A99FC9-2269-4BF7-B4DA-87022FCD1125}"/>
    <cellStyle name="Normal 4 2 7 5 6" xfId="13766" xr:uid="{5D2F9C1B-281B-417D-8C4D-6A8891DE6C88}"/>
    <cellStyle name="Normal 4 2 7 6" xfId="3485" xr:uid="{00000000-0005-0000-0000-000004060000}"/>
    <cellStyle name="Normal 4 2 7 6 2" xfId="6170" xr:uid="{11DAE944-4A1C-40FE-9D4F-04D623D94B2C}"/>
    <cellStyle name="Normal 4 2 7 6 2 2" xfId="27578" xr:uid="{309D5F0F-2B77-47FB-90C8-FD0CA7006455}"/>
    <cellStyle name="Normal 4 2 7 6 2 3" xfId="15493" xr:uid="{32CB7138-21F8-429B-88D9-565949DC3CF4}"/>
    <cellStyle name="Normal 4 2 7 6 3" xfId="8005" xr:uid="{475A3F1C-32AE-4160-9F89-93E20762D12E}"/>
    <cellStyle name="Normal 4 2 7 6 3 2" xfId="18326" xr:uid="{1B00B163-4D7E-488A-85E9-D2373F296332}"/>
    <cellStyle name="Normal 4 2 7 6 4" xfId="10779" xr:uid="{A148A47A-05ED-45C0-A8F4-9980A9E799D0}"/>
    <cellStyle name="Normal 4 2 7 6 4 2" xfId="21159" xr:uid="{8767F19C-16AE-4E74-AA80-876A10DA5A53}"/>
    <cellStyle name="Normal 4 2 7 6 5" xfId="25400" xr:uid="{A25A3DF0-1AE6-4EBB-8F56-9AFA82CBFB74}"/>
    <cellStyle name="Normal 4 2 7 6 6" xfId="13209" xr:uid="{11334105-8E0F-40AE-9F3C-A8D93D041C77}"/>
    <cellStyle name="Normal 4 2 7 7" xfId="3261" xr:uid="{00000000-0005-0000-0000-0000F8050000}"/>
    <cellStyle name="Normal 4 2 7 7 2" xfId="7763" xr:uid="{C61C82B7-9500-41E7-965F-2C18F425B341}"/>
    <cellStyle name="Normal 4 2 7 7 2 2" xfId="18084" xr:uid="{1B44293B-F8C9-44DA-8B37-A44411E721D5}"/>
    <cellStyle name="Normal 4 2 7 7 3" xfId="10537" xr:uid="{B419DB01-D123-4929-90D7-8DFA598E9669}"/>
    <cellStyle name="Normal 4 2 7 7 3 2" xfId="20917" xr:uid="{6E88503B-4EEF-4599-A796-83C44EF25BFE}"/>
    <cellStyle name="Normal 4 2 7 7 4" xfId="23530" xr:uid="{97E07568-57C6-452A-864F-1223CD9AA48C}"/>
    <cellStyle name="Normal 4 2 7 7 5" xfId="15251" xr:uid="{A51B24B8-D4D9-440F-BBE2-667155BB7E70}"/>
    <cellStyle name="Normal 4 2 7 8" xfId="4411" xr:uid="{2A12DDD9-A2C3-4172-AA30-AB339F0854E1}"/>
    <cellStyle name="Normal 4 2 7 8 2" xfId="9177" xr:uid="{83E16D41-C579-4B18-B6D5-7EAF61E344F5}"/>
    <cellStyle name="Normal 4 2 7 8 2 2" xfId="19501" xr:uid="{A82677BE-12D5-4154-A0EB-521B4CBC9E2F}"/>
    <cellStyle name="Normal 4 2 7 8 3" xfId="11954" xr:uid="{76AE37C8-DC45-4678-95E2-DC6D7128D637}"/>
    <cellStyle name="Normal 4 2 7 8 3 2" xfId="22334" xr:uid="{937E2772-4971-4827-B7CC-BFF88F620D1A}"/>
    <cellStyle name="Normal 4 2 7 8 4" xfId="16668" xr:uid="{16BB50BF-3CD2-4C16-AF7A-31E31915A082}"/>
    <cellStyle name="Normal 4 2 7 9" xfId="5781" xr:uid="{04344D76-B075-46E9-A924-D5D7B171F0F2}"/>
    <cellStyle name="Normal 4 2 7 9 2" xfId="14885" xr:uid="{A0F66FD0-C0C4-48A8-B9E6-F7EFE9565326}"/>
    <cellStyle name="Normal 4 2 8" xfId="625" xr:uid="{00000000-0005-0000-0000-000013060000}"/>
    <cellStyle name="Normal 4 2 8 10" xfId="10176" xr:uid="{3FA5E7A2-431E-4881-A833-CC5C1686F8F4}"/>
    <cellStyle name="Normal 4 2 8 10 2" xfId="20556" xr:uid="{662C813F-F4BA-426A-86C8-BD1A6CD1D9ED}"/>
    <cellStyle name="Normal 4 2 8 11" xfId="23932" xr:uid="{A3D9C526-393D-45D9-8ED9-69A4C2B2AD7F}"/>
    <cellStyle name="Normal 4 2 8 12" xfId="12911" xr:uid="{499598C9-BDB2-4E79-A3A0-FEA209475337}"/>
    <cellStyle name="Normal 4 2 8 2" xfId="626" xr:uid="{00000000-0005-0000-0000-000014060000}"/>
    <cellStyle name="Normal 4 2 8 2 2" xfId="1274" xr:uid="{00000000-0005-0000-0000-000015060000}"/>
    <cellStyle name="Normal 4 2 8 2 2 2" xfId="5788" xr:uid="{EEEFB47D-5389-4A13-BEAE-D1B9D2770775}"/>
    <cellStyle name="Normal 4 2 8 2 2 2 2" xfId="24556" xr:uid="{38933B4E-18CD-414D-A3B0-18B4297F4332}"/>
    <cellStyle name="Normal 4 2 8 2 2 2 3" xfId="27942" xr:uid="{A3975EB4-1F92-469C-9F7D-478FEF4EBD13}"/>
    <cellStyle name="Normal 4 2 8 2 2 2 4" xfId="14892" xr:uid="{BACC5DDB-56AA-4F00-AD93-178FF2063970}"/>
    <cellStyle name="Normal 4 2 8 2 2 3" xfId="7406" xr:uid="{4A13531B-E6A3-414D-AC4D-CB7C4BC02C6F}"/>
    <cellStyle name="Normal 4 2 8 2 2 3 2" xfId="27881" xr:uid="{7ED0BAFE-E249-4363-9BB2-FF510231E6E3}"/>
    <cellStyle name="Normal 4 2 8 2 2 3 3" xfId="27610" xr:uid="{3548E9D2-4F64-43F7-83DF-DACB17272EA0}"/>
    <cellStyle name="Normal 4 2 8 2 2 3 4" xfId="17725" xr:uid="{734631DF-08F4-4D09-903B-709C07425260}"/>
    <cellStyle name="Normal 4 2 8 2 2 4" xfId="10178" xr:uid="{034CB5F5-4CE9-40BC-8DD9-BA91FB4213E2}"/>
    <cellStyle name="Normal 4 2 8 2 2 4 2" xfId="29671" xr:uid="{649FE0BA-24FC-40F4-9BCA-9292E0BC6A0F}"/>
    <cellStyle name="Normal 4 2 8 2 2 4 3" xfId="20558" xr:uid="{6EE70D0B-0BF0-4DA9-A1E3-C302A44FCE7E}"/>
    <cellStyle name="Normal 4 2 8 2 2 5" xfId="24157" xr:uid="{349F6C6C-3A94-47FF-90F3-581F9B68003C}"/>
    <cellStyle name="Normal 4 2 8 2 2 6" xfId="14209" xr:uid="{F2F85BA1-5DCA-4D06-B61A-BA117BB3B8E7}"/>
    <cellStyle name="Normal 4 2 8 2 3" xfId="3694" xr:uid="{00000000-0005-0000-0000-000008060000}"/>
    <cellStyle name="Normal 4 2 8 2 3 2" xfId="6383" xr:uid="{08617E2E-6FB7-41B4-BCB7-BE45162EB567}"/>
    <cellStyle name="Normal 4 2 8 2 3 2 2" xfId="27076" xr:uid="{FC2819D8-0CCE-4F82-8FDF-5091A0F4513E}"/>
    <cellStyle name="Normal 4 2 8 2 3 2 3" xfId="15767" xr:uid="{446281F1-48B2-42DA-98AE-2BF9D175641B}"/>
    <cellStyle name="Normal 4 2 8 2 3 3" xfId="8279" xr:uid="{C8F8FCCF-1738-4543-AA72-EF431EFBE6E5}"/>
    <cellStyle name="Normal 4 2 8 2 3 3 2" xfId="18600" xr:uid="{32A0C857-2A35-4480-BBAF-8BB074D7A824}"/>
    <cellStyle name="Normal 4 2 8 2 3 4" xfId="11053" xr:uid="{86830647-D177-40C7-A220-DCCF2813D485}"/>
    <cellStyle name="Normal 4 2 8 2 3 4 2" xfId="21433" xr:uid="{E3EA3192-D630-4C4C-9012-26BBBF1740AB}"/>
    <cellStyle name="Normal 4 2 8 2 3 5" xfId="24674" xr:uid="{F9056EC8-4823-43F0-8D3A-2F9E93A5ACA9}"/>
    <cellStyle name="Normal 4 2 8 2 3 6" xfId="13553" xr:uid="{B58B0484-EA61-47FA-800A-FD81A32EA1E1}"/>
    <cellStyle name="Normal 4 2 8 2 4" xfId="4617" xr:uid="{4F2E06D1-9C41-4A31-9FC6-8AF270B8E8BB}"/>
    <cellStyle name="Normal 4 2 8 2 4 2" xfId="9333" xr:uid="{014ACDDF-EF85-42B4-9B4A-9DB53D441C3F}"/>
    <cellStyle name="Normal 4 2 8 2 4 2 2" xfId="29298" xr:uid="{ECFFE3FE-7BDD-4380-9E96-EFF4061EA5E2}"/>
    <cellStyle name="Normal 4 2 8 2 4 2 3" xfId="19657" xr:uid="{27AC1BB0-86D7-4477-B8C3-E2B871EE8266}"/>
    <cellStyle name="Normal 4 2 8 2 4 3" xfId="12110" xr:uid="{8CE68DEB-9E93-453A-8877-4C140168FA46}"/>
    <cellStyle name="Normal 4 2 8 2 4 3 2" xfId="22490" xr:uid="{4C55608E-0471-4E62-B3AE-AEAFAAC0BC2C}"/>
    <cellStyle name="Normal 4 2 8 2 4 4" xfId="25147" xr:uid="{7B069D7C-BDB4-4C52-A1F4-05CAF6BDEF79}"/>
    <cellStyle name="Normal 4 2 8 2 4 5" xfId="16824" xr:uid="{38E15FB1-65DA-4F30-BE6E-86377D9BBE4F}"/>
    <cellStyle name="Normal 4 2 8 2 5" xfId="5787" xr:uid="{8395700B-0D2C-4055-BA99-9F96BA22ECC9}"/>
    <cellStyle name="Normal 4 2 8 2 5 2" xfId="28754" xr:uid="{03E67459-66C7-41A7-8BC3-DEB9CCAC48FA}"/>
    <cellStyle name="Normal 4 2 8 2 5 3" xfId="14891" xr:uid="{F78932EE-B2F6-44A9-8543-6EA2BA59E4F4}"/>
    <cellStyle name="Normal 4 2 8 2 6" xfId="7405" xr:uid="{100F4477-1EE9-43CE-947E-836DF43D3F20}"/>
    <cellStyle name="Normal 4 2 8 2 6 2" xfId="17724" xr:uid="{73DB16B4-6BE8-4E15-A4CD-8A7FA6497608}"/>
    <cellStyle name="Normal 4 2 8 2 7" xfId="10177" xr:uid="{2EE3561E-E807-44A4-8977-D99D9DB346E3}"/>
    <cellStyle name="Normal 4 2 8 2 7 2" xfId="20557" xr:uid="{785C2E4D-3081-43FE-89AC-F132E877CE57}"/>
    <cellStyle name="Normal 4 2 8 2 8" xfId="23736" xr:uid="{387AC2F3-02AE-40E7-9717-CDE3AC83CB52}"/>
    <cellStyle name="Normal 4 2 8 2 9" xfId="13069" xr:uid="{1F0CB0FF-60C9-42A7-B963-899122F6650A}"/>
    <cellStyle name="Normal 4 2 8 3" xfId="1273" xr:uid="{00000000-0005-0000-0000-000016060000}"/>
    <cellStyle name="Normal 4 2 8 3 2" xfId="4955" xr:uid="{4561E006-6EAB-40FE-9688-01B847D8BD22}"/>
    <cellStyle name="Normal 4 2 8 3 2 2" xfId="9629" xr:uid="{CDE949FB-3B40-4F15-BF6C-7040F3CE33D8}"/>
    <cellStyle name="Normal 4 2 8 3 2 2 2" xfId="29530" xr:uid="{194FD3E9-4DBC-4E47-A6EC-A1B32B0B1B2E}"/>
    <cellStyle name="Normal 4 2 8 3 2 2 3" xfId="19996" xr:uid="{2994A9F0-B53D-4ED6-A4CC-F086351398F3}"/>
    <cellStyle name="Normal 4 2 8 3 2 3" xfId="12449" xr:uid="{9AB80BCC-678D-49ED-BB28-87CD0AF61510}"/>
    <cellStyle name="Normal 4 2 8 3 2 3 2" xfId="22829" xr:uid="{63E059C6-3744-4EB5-A547-B83E885E6F61}"/>
    <cellStyle name="Normal 4 2 8 3 2 4" xfId="25892" xr:uid="{98645F22-BCF8-4D17-87D0-788D4BCB7FCE}"/>
    <cellStyle name="Normal 4 2 8 3 2 5" xfId="17163" xr:uid="{3794E2C6-9159-4E04-900A-58879134D19D}"/>
    <cellStyle name="Normal 4 2 8 3 3" xfId="5789" xr:uid="{20ABA0D8-7288-4ADF-96B8-555C2B2BFC28}"/>
    <cellStyle name="Normal 4 2 8 3 3 2" xfId="27085" xr:uid="{8AB3CAF4-2F7D-47A1-AF91-DC6C7D221306}"/>
    <cellStyle name="Normal 4 2 8 3 3 3" xfId="26339" xr:uid="{68A5F77C-7B76-4769-94DC-9FFB557A0137}"/>
    <cellStyle name="Normal 4 2 8 3 3 4" xfId="14893" xr:uid="{B6E0AFFD-B428-4912-99D9-977DD21FE8E9}"/>
    <cellStyle name="Normal 4 2 8 3 4" xfId="7407" xr:uid="{B7A9C27A-1665-4894-8403-557BAD2DE9D9}"/>
    <cellStyle name="Normal 4 2 8 3 4 2" xfId="27845" xr:uid="{4E2259FA-BE17-4ABF-9182-9837A2912E1B}"/>
    <cellStyle name="Normal 4 2 8 3 4 3" xfId="26136" xr:uid="{7316B33A-2F4D-47A4-962B-21D93512254A}"/>
    <cellStyle name="Normal 4 2 8 3 4 4" xfId="17726" xr:uid="{F5C566D9-C535-4AF5-BB51-576791BD1669}"/>
    <cellStyle name="Normal 4 2 8 3 5" xfId="10179" xr:uid="{C1A2E608-EA86-4663-BB47-56018FD5AF9B}"/>
    <cellStyle name="Normal 4 2 8 3 5 2" xfId="29672" xr:uid="{023BA8C1-5E36-4200-B3A0-DE0915AF3D60}"/>
    <cellStyle name="Normal 4 2 8 3 5 3" xfId="20559" xr:uid="{F77B513D-8056-4F9B-8DBD-178C093D16C8}"/>
    <cellStyle name="Normal 4 2 8 3 6" xfId="23582" xr:uid="{0C8A743D-1743-435D-B824-0DF7A1C9C3B4}"/>
    <cellStyle name="Normal 4 2 8 3 7" xfId="14210" xr:uid="{080144A9-77B6-4805-9EAF-5F92DDE2C861}"/>
    <cellStyle name="Normal 4 2 8 4" xfId="1726" xr:uid="{00000000-0005-0000-0000-000017060000}"/>
    <cellStyle name="Normal 4 2 8 4 2" xfId="5790" xr:uid="{1897D5F6-B35D-4435-8433-13E311F9991B}"/>
    <cellStyle name="Normal 4 2 8 4 2 2" xfId="25092" xr:uid="{850F0B40-1230-4AFF-A35B-216369B35232}"/>
    <cellStyle name="Normal 4 2 8 4 2 3" xfId="27951" xr:uid="{0C75F965-DA8C-4B88-8B32-C43AC5D8B80C}"/>
    <cellStyle name="Normal 4 2 8 4 2 4" xfId="14894" xr:uid="{982AC991-009C-4A88-86E9-799B1295B975}"/>
    <cellStyle name="Normal 4 2 8 4 3" xfId="7408" xr:uid="{EF6F7D04-5CB7-44F5-84FE-2310E6E6C2DE}"/>
    <cellStyle name="Normal 4 2 8 4 3 2" xfId="27780" xr:uid="{5F08195E-1234-4AB3-9165-C2555F2729D9}"/>
    <cellStyle name="Normal 4 2 8 4 3 3" xfId="17727" xr:uid="{B17B0F5C-A674-497C-9065-0C59900F9ADC}"/>
    <cellStyle name="Normal 4 2 8 4 4" xfId="10180" xr:uid="{0B6D419D-BD9F-45E6-9C83-1D2E6CAA9EB8}"/>
    <cellStyle name="Normal 4 2 8 4 4 2" xfId="20560" xr:uid="{42FA8D82-613E-4B9D-A4BE-01BBCCEFD5BF}"/>
    <cellStyle name="Normal 4 2 8 4 5" xfId="25359" xr:uid="{B7763AF0-206D-4716-8757-34453EC233C5}"/>
    <cellStyle name="Normal 4 2 8 4 6" xfId="13767" xr:uid="{31C01715-672D-4B6B-9701-2C3B8A588ECF}"/>
    <cellStyle name="Normal 4 2 8 5" xfId="3543" xr:uid="{00000000-0005-0000-0000-00000B060000}"/>
    <cellStyle name="Normal 4 2 8 5 2" xfId="6219" xr:uid="{B518F984-DC44-4B01-905D-B0D4FDDD2C69}"/>
    <cellStyle name="Normal 4 2 8 5 2 2" xfId="28316" xr:uid="{6D44591F-CB9E-4620-944A-9E6649D586E9}"/>
    <cellStyle name="Normal 4 2 8 5 2 3" xfId="15553" xr:uid="{DFC93073-F9A9-4537-901E-76BDAF4FF8CD}"/>
    <cellStyle name="Normal 4 2 8 5 3" xfId="8065" xr:uid="{2BD8CA10-129D-4E6B-BB85-21C615DDAA81}"/>
    <cellStyle name="Normal 4 2 8 5 3 2" xfId="18386" xr:uid="{85A09162-F9C9-4579-B992-33788524AF03}"/>
    <cellStyle name="Normal 4 2 8 5 4" xfId="10839" xr:uid="{82799F92-EC1D-4BDB-B06A-9A547C2C0CF8}"/>
    <cellStyle name="Normal 4 2 8 5 4 2" xfId="21219" xr:uid="{AD2EEC7E-839C-4EC4-BF07-F23D4CBD5839}"/>
    <cellStyle name="Normal 4 2 8 5 5" xfId="24512" xr:uid="{8E00DA72-51E6-4BFB-A532-97F0D8A05E93}"/>
    <cellStyle name="Normal 4 2 8 5 6" xfId="13269" xr:uid="{3774E4E9-99E7-4B06-95A7-627F43599A47}"/>
    <cellStyle name="Normal 4 2 8 6" xfId="3345" xr:uid="{00000000-0005-0000-0000-000005060000}"/>
    <cellStyle name="Normal 4 2 8 6 2" xfId="7863" xr:uid="{1F3F18B9-DD41-47A6-B163-05CE17B8EF42}"/>
    <cellStyle name="Normal 4 2 8 6 2 2" xfId="28323" xr:uid="{640186A0-59E3-4A21-A5A3-2F8010FEF040}"/>
    <cellStyle name="Normal 4 2 8 6 2 3" xfId="18184" xr:uid="{6611342C-4E1B-4F40-BFFD-71FC8A28784F}"/>
    <cellStyle name="Normal 4 2 8 6 3" xfId="10637" xr:uid="{419332C2-18CE-4669-8963-08C7A7882092}"/>
    <cellStyle name="Normal 4 2 8 6 3 2" xfId="21017" xr:uid="{5BEFDCF9-FF8A-4F20-9746-52A31FCC3EEA}"/>
    <cellStyle name="Normal 4 2 8 6 4" xfId="23352" xr:uid="{03A516C4-6255-4E68-A830-DDD5569C23DA}"/>
    <cellStyle name="Normal 4 2 8 6 5" xfId="15351" xr:uid="{E9807C67-6C25-4ED0-8A93-1C05546CB263}"/>
    <cellStyle name="Normal 4 2 8 7" xfId="4412" xr:uid="{9D4F9A75-DC87-4384-BC13-5290F227E34F}"/>
    <cellStyle name="Normal 4 2 8 7 2" xfId="9178" xr:uid="{61EAC62A-DEAD-4C29-9205-4BDAC4133ABA}"/>
    <cellStyle name="Normal 4 2 8 7 2 2" xfId="19502" xr:uid="{0E6993CD-1027-4825-B7D3-A765C2074789}"/>
    <cellStyle name="Normal 4 2 8 7 3" xfId="11955" xr:uid="{E73FC65C-4716-4D57-9C86-6B0913A4EF5A}"/>
    <cellStyle name="Normal 4 2 8 7 3 2" xfId="22335" xr:uid="{D9E910BB-1C7B-446E-9C41-5991FD2C596A}"/>
    <cellStyle name="Normal 4 2 8 7 4" xfId="27235" xr:uid="{06A7B736-BB2F-4D71-937C-6A743858A861}"/>
    <cellStyle name="Normal 4 2 8 7 5" xfId="16669" xr:uid="{1F4433A9-21AB-402C-9DF7-346A46790D32}"/>
    <cellStyle name="Normal 4 2 8 8" xfId="5786" xr:uid="{B60CC972-C3F0-4F80-AB0A-548883277364}"/>
    <cellStyle name="Normal 4 2 8 8 2" xfId="14890" xr:uid="{1B025581-F29F-4EB5-8851-C776D3951B1E}"/>
    <cellStyle name="Normal 4 2 8 9" xfId="7404" xr:uid="{EAE99FC1-D88E-4980-AB3C-AF37B71D30FF}"/>
    <cellStyle name="Normal 4 2 8 9 2" xfId="17723" xr:uid="{F09B07A7-54E1-4449-9A4A-2ADDFBDA90AF}"/>
    <cellStyle name="Normal 4 2 9" xfId="627" xr:uid="{00000000-0005-0000-0000-000018060000}"/>
    <cellStyle name="Normal 4 2 9 10" xfId="24974" xr:uid="{AB2BC00E-A459-4875-8468-F317C6B3D255}"/>
    <cellStyle name="Normal 4 2 9 11" xfId="12912" xr:uid="{65E6089C-36FF-47AD-ACE6-59BC5F748075}"/>
    <cellStyle name="Normal 4 2 9 2" xfId="628" xr:uid="{00000000-0005-0000-0000-000019060000}"/>
    <cellStyle name="Normal 4 2 9 2 2" xfId="1276" xr:uid="{00000000-0005-0000-0000-00001A060000}"/>
    <cellStyle name="Normal 4 2 9 2 2 2" xfId="6773" xr:uid="{99EA8B99-CE9A-4419-B765-FA8106E93AFE}"/>
    <cellStyle name="Normal 4 2 9 2 2 2 2" xfId="28209" xr:uid="{6228C12D-CB51-47FD-9881-A09D39F89F25}"/>
    <cellStyle name="Normal 4 2 9 2 2 2 3" xfId="26769" xr:uid="{B093D424-0715-456B-A0E4-CE950A1CC91C}"/>
    <cellStyle name="Normal 4 2 9 2 2 2 4" xfId="16277" xr:uid="{5FFEFC6D-1EDB-4477-AF3A-F8C68419DC25}"/>
    <cellStyle name="Normal 4 2 9 2 2 3" xfId="8788" xr:uid="{FFA21FEB-F995-48A0-A1A2-3398E674C7CB}"/>
    <cellStyle name="Normal 4 2 9 2 2 3 2" xfId="29160" xr:uid="{8ED29CA7-2464-499C-913B-63FE1FBF2AFC}"/>
    <cellStyle name="Normal 4 2 9 2 2 3 3" xfId="19110" xr:uid="{4F1A5E4E-F4F6-402F-B8E6-0F77AF12F014}"/>
    <cellStyle name="Normal 4 2 9 2 2 4" xfId="11563" xr:uid="{606981B4-BA5D-4240-86DB-68B6DB366669}"/>
    <cellStyle name="Normal 4 2 9 2 2 4 2" xfId="21943" xr:uid="{014280C8-FA40-4F08-B790-9DC7AA2945ED}"/>
    <cellStyle name="Normal 4 2 9 2 2 5" xfId="25513" xr:uid="{9A8675DE-EFFB-4453-B574-02559DC167A2}"/>
    <cellStyle name="Normal 4 2 9 2 2 6" xfId="14211" xr:uid="{D84EDD7F-D2AF-4513-837E-E9B7986B17B2}"/>
    <cellStyle name="Normal 4 2 9 2 3" xfId="4618" xr:uid="{C61A1D4A-88E6-4666-B61C-1D13C74566B1}"/>
    <cellStyle name="Normal 4 2 9 2 3 2" xfId="9334" xr:uid="{3A812F42-13BF-4BA5-A772-FCB05EB59855}"/>
    <cellStyle name="Normal 4 2 9 2 3 2 2" xfId="29299" xr:uid="{45EC1DFC-D26D-4538-AA05-E2F8A30567C3}"/>
    <cellStyle name="Normal 4 2 9 2 3 2 3" xfId="19658" xr:uid="{1601646D-642C-4727-B72F-85DDCFFE6053}"/>
    <cellStyle name="Normal 4 2 9 2 3 3" xfId="12111" xr:uid="{E9B1FFFB-EE8C-4859-A789-6B3478C62D65}"/>
    <cellStyle name="Normal 4 2 9 2 3 3 2" xfId="22491" xr:uid="{25564951-EE13-4D45-A691-2801BBE5E9AF}"/>
    <cellStyle name="Normal 4 2 9 2 3 4" xfId="23550" xr:uid="{16FA28BE-0884-402D-AF37-9C977391907C}"/>
    <cellStyle name="Normal 4 2 9 2 3 5" xfId="16825" xr:uid="{ED8F7752-7A16-42EB-805C-28EE916A5D5D}"/>
    <cellStyle name="Normal 4 2 9 2 4" xfId="5792" xr:uid="{108D0F24-EA5C-44F2-A351-69D4AF197259}"/>
    <cellStyle name="Normal 4 2 9 2 4 2" xfId="26907" xr:uid="{EA544B33-0879-4154-B36B-6B9B44EEE31A}"/>
    <cellStyle name="Normal 4 2 9 2 4 3" xfId="28879" xr:uid="{E9A1FE5F-95ED-457D-8328-6E1B6C1C122D}"/>
    <cellStyle name="Normal 4 2 9 2 4 4" xfId="14896" xr:uid="{F298A2D7-19A2-4071-A863-767504CA6299}"/>
    <cellStyle name="Normal 4 2 9 2 5" xfId="7410" xr:uid="{2BDA6F22-7BEA-4A47-AB8C-2E058BB12F72}"/>
    <cellStyle name="Normal 4 2 9 2 5 2" xfId="27391" xr:uid="{3DAAD8FE-AB1B-4811-803F-7AA453251751}"/>
    <cellStyle name="Normal 4 2 9 2 5 3" xfId="17729" xr:uid="{F4E46906-4B25-46C0-BB37-10570B6C287D}"/>
    <cellStyle name="Normal 4 2 9 2 6" xfId="10182" xr:uid="{E4D662A9-E847-46A8-AA1F-0C5D45F6B01B}"/>
    <cellStyle name="Normal 4 2 9 2 6 2" xfId="20562" xr:uid="{35762EBC-10AC-45BF-AA36-85748BF51584}"/>
    <cellStyle name="Normal 4 2 9 2 7" xfId="25259" xr:uid="{D75AB711-A942-45A9-AA9B-4A82B75358B6}"/>
    <cellStyle name="Normal 4 2 9 2 8" xfId="13070" xr:uid="{6DF320E1-1089-4AE5-B915-ECD7E6BB5D64}"/>
    <cellStyle name="Normal 4 2 9 3" xfId="1275" xr:uid="{00000000-0005-0000-0000-00001B060000}"/>
    <cellStyle name="Normal 4 2 9 3 2" xfId="5793" xr:uid="{40170958-A2F5-402F-8050-BC2CF58104D4}"/>
    <cellStyle name="Normal 4 2 9 3 2 2" xfId="24041" xr:uid="{59D39FDC-0DD9-47EE-88C6-955C8A0CE0B0}"/>
    <cellStyle name="Normal 4 2 9 3 2 3" xfId="27962" xr:uid="{8FF030F2-B79A-45DD-BC81-AA972584DA44}"/>
    <cellStyle name="Normal 4 2 9 3 2 4" xfId="14897" xr:uid="{29A6040B-14CB-4F27-9292-0E38EC51978B}"/>
    <cellStyle name="Normal 4 2 9 3 3" xfId="7411" xr:uid="{456B874E-5EA2-4FC9-AECC-83D0423B1F9B}"/>
    <cellStyle name="Normal 4 2 9 3 3 2" xfId="27882" xr:uid="{E3A0629B-4709-479B-9BC8-8F2303B438DC}"/>
    <cellStyle name="Normal 4 2 9 3 3 3" xfId="27457" xr:uid="{6799D112-FAC7-4EBC-A028-A75EF6B78C79}"/>
    <cellStyle name="Normal 4 2 9 3 3 4" xfId="17730" xr:uid="{A62FF57E-DB5D-4E7F-B4F2-5A1100988900}"/>
    <cellStyle name="Normal 4 2 9 3 4" xfId="10183" xr:uid="{2816CAFE-F03D-4E65-B89A-B196F8D2C622}"/>
    <cellStyle name="Normal 4 2 9 3 4 2" xfId="26948" xr:uid="{DA5EE45F-6F66-4B4A-911D-79D62B9BE47B}"/>
    <cellStyle name="Normal 4 2 9 3 4 3" xfId="29673" xr:uid="{D17B62C7-7A1A-4BA1-AC6C-E87A1F3FDE15}"/>
    <cellStyle name="Normal 4 2 9 3 4 4" xfId="20563" xr:uid="{23B6D714-BF76-423B-9AE5-59D18DD34B5C}"/>
    <cellStyle name="Normal 4 2 9 3 5" xfId="23030" xr:uid="{4D01C16D-212B-49D9-A294-37E8F10BD4AA}"/>
    <cellStyle name="Normal 4 2 9 3 6" xfId="28024" xr:uid="{958A598B-D1B6-46A3-BE4B-7962B5B9ACE2}"/>
    <cellStyle name="Normal 4 2 9 3 7" xfId="13768" xr:uid="{6B18378E-B279-4C84-9A29-3D8E0A0BAF4E}"/>
    <cellStyle name="Normal 4 2 9 4" xfId="3695" xr:uid="{00000000-0005-0000-0000-000010060000}"/>
    <cellStyle name="Normal 4 2 9 4 2" xfId="6384" xr:uid="{D2CFA37A-83D9-46AF-AEFD-F92CB4A47B5B}"/>
    <cellStyle name="Normal 4 2 9 4 2 2" xfId="28862" xr:uid="{4661CF48-4494-479E-A2DD-DFE1293AA3FB}"/>
    <cellStyle name="Normal 4 2 9 4 2 3" xfId="15768" xr:uid="{8BA63E0B-F5F9-4427-BA23-41BEAB8AE156}"/>
    <cellStyle name="Normal 4 2 9 4 3" xfId="8280" xr:uid="{E7A698CA-B3A9-4C76-A92D-2217D7A3036A}"/>
    <cellStyle name="Normal 4 2 9 4 3 2" xfId="18601" xr:uid="{45129DED-F591-41D5-8FCD-4A66EEEE891C}"/>
    <cellStyle name="Normal 4 2 9 4 4" xfId="11054" xr:uid="{CA5A84C6-0AB3-4AA3-9350-691213ED42AE}"/>
    <cellStyle name="Normal 4 2 9 4 4 2" xfId="21434" xr:uid="{70068A63-B8E8-4564-B305-3CA5D940D023}"/>
    <cellStyle name="Normal 4 2 9 4 5" xfId="25250" xr:uid="{0ABDAFEF-B02D-4023-A824-D967769147AC}"/>
    <cellStyle name="Normal 4 2 9 4 6" xfId="13554" xr:uid="{CC1023C1-C100-4481-87E6-E4454033ABEF}"/>
    <cellStyle name="Normal 4 2 9 5" xfId="3346" xr:uid="{00000000-0005-0000-0000-00000C060000}"/>
    <cellStyle name="Normal 4 2 9 5 2" xfId="7864" xr:uid="{93D8954D-5299-4D53-8E4D-06046A74CEDA}"/>
    <cellStyle name="Normal 4 2 9 5 2 2" xfId="27725" xr:uid="{5331A594-AB38-4F13-92AB-D93CC1B57264}"/>
    <cellStyle name="Normal 4 2 9 5 2 3" xfId="18185" xr:uid="{7829E3EB-68BC-4031-9F07-5D3ED4D2C21A}"/>
    <cellStyle name="Normal 4 2 9 5 3" xfId="10638" xr:uid="{C352D0A5-D098-4FC8-AA04-3D6A3C0F22D8}"/>
    <cellStyle name="Normal 4 2 9 5 3 2" xfId="21018" xr:uid="{498742AD-C09D-4F4C-B2B9-1D3F67EADF84}"/>
    <cellStyle name="Normal 4 2 9 5 4" xfId="23918" xr:uid="{316EBB2A-837E-4A98-9E83-A31CC5D62E5A}"/>
    <cellStyle name="Normal 4 2 9 5 5" xfId="15352" xr:uid="{10D7EECB-08A8-4A27-B199-28E69DCCF567}"/>
    <cellStyle name="Normal 4 2 9 6" xfId="4413" xr:uid="{21B552F6-55F0-4D7C-AA4E-E46637D0D3BD}"/>
    <cellStyle name="Normal 4 2 9 6 2" xfId="9179" xr:uid="{4027BF6F-ACE1-417A-B2BC-4981AB1A729E}"/>
    <cellStyle name="Normal 4 2 9 6 2 2" xfId="29237" xr:uid="{1F9CD700-08BD-45DF-9C31-DBF2E915C544}"/>
    <cellStyle name="Normal 4 2 9 6 2 3" xfId="19503" xr:uid="{95663122-FDAC-4A41-92F1-DA1D082252B1}"/>
    <cellStyle name="Normal 4 2 9 6 3" xfId="11956" xr:uid="{E77966E2-F8E7-49E5-9FCB-34699F0B4C9A}"/>
    <cellStyle name="Normal 4 2 9 6 3 2" xfId="22336" xr:uid="{677435F0-A15E-4EC3-8FCA-4EB56BAEEF7F}"/>
    <cellStyle name="Normal 4 2 9 6 4" xfId="28735" xr:uid="{011C4560-BF88-461E-8258-D5B7E37C3E4C}"/>
    <cellStyle name="Normal 4 2 9 6 5" xfId="16670" xr:uid="{3291F1CF-BEB7-4AD4-8C15-B00D961818F7}"/>
    <cellStyle name="Normal 4 2 9 7" xfId="5791" xr:uid="{62CE7DBF-8FAE-4FFA-97FD-1C1F27EF7CD8}"/>
    <cellStyle name="Normal 4 2 9 7 2" xfId="26864" xr:uid="{5DE2EC6D-A923-401C-8880-4056B6D9C2CC}"/>
    <cellStyle name="Normal 4 2 9 7 3" xfId="14895" xr:uid="{D852CB92-8937-4B9C-87CA-7D74388CED1F}"/>
    <cellStyle name="Normal 4 2 9 8" xfId="7409" xr:uid="{6026FB1C-EB44-4B6D-9638-FC026BBF7888}"/>
    <cellStyle name="Normal 4 2 9 8 2" xfId="17728" xr:uid="{E4919A0E-361D-4C0F-AE84-0EE0E7FBF2F3}"/>
    <cellStyle name="Normal 4 2 9 9" xfId="10181" xr:uid="{09A17EB7-0F81-49B7-BF31-DA3CC0138BB6}"/>
    <cellStyle name="Normal 4 2 9 9 2" xfId="20561" xr:uid="{03A94E8A-F644-4D74-95AA-525C671327D0}"/>
    <cellStyle name="Normal 4 20" xfId="7318" xr:uid="{6A15FE70-7D90-431F-9B54-873D3668F702}"/>
    <cellStyle name="Normal 4 20 2" xfId="26049" xr:uid="{D0308A96-6296-4BF6-85C5-44980B129A9D}"/>
    <cellStyle name="Normal 4 20 3" xfId="24320" xr:uid="{B231EB8A-A9CF-43FD-B051-528CC154B034}"/>
    <cellStyle name="Normal 4 20 4" xfId="17637" xr:uid="{02078D62-6452-4E0A-A34D-FF08CB047942}"/>
    <cellStyle name="Normal 4 21" xfId="10090" xr:uid="{312A303A-07E0-409E-8AB0-86C0771AC42E}"/>
    <cellStyle name="Normal 4 21 2" xfId="24049" xr:uid="{4D8920E5-C7D2-4734-9900-E7C892B106C4}"/>
    <cellStyle name="Normal 4 21 3" xfId="20470" xr:uid="{FD496876-44BE-4C70-A249-52CD83857D18}"/>
    <cellStyle name="Normal 4 22" xfId="24122" xr:uid="{6941CB8A-F4E3-4880-81E6-3C918DE1BE0F}"/>
    <cellStyle name="Normal 4 23" xfId="26039" xr:uid="{82942210-0330-4FC6-8763-A0C48506DFB9}"/>
    <cellStyle name="Normal 4 24" xfId="24058" xr:uid="{051627FC-D77A-436B-A562-71FA5A698A30}"/>
    <cellStyle name="Normal 4 25" xfId="12703" xr:uid="{B6F3CD76-5ABB-40FE-A5B3-77121C07DE56}"/>
    <cellStyle name="Normal 4 3" xfId="629" xr:uid="{00000000-0005-0000-0000-00001C060000}"/>
    <cellStyle name="Normal 4 3 2" xfId="630" xr:uid="{00000000-0005-0000-0000-00001D060000}"/>
    <cellStyle name="Normal 4 4" xfId="631" xr:uid="{00000000-0005-0000-0000-00001E060000}"/>
    <cellStyle name="Normal 4 4 10" xfId="632" xr:uid="{00000000-0005-0000-0000-00001F060000}"/>
    <cellStyle name="Normal 4 4 10 2" xfId="1278" xr:uid="{00000000-0005-0000-0000-000020060000}"/>
    <cellStyle name="Normal 4 4 10 2 2" xfId="6774" xr:uid="{B63040D8-3FDA-43AB-B768-9F405D79255C}"/>
    <cellStyle name="Normal 4 4 10 2 2 2" xfId="27691" xr:uid="{9EA9FCEF-1FBB-4093-A7EA-19BB72B77322}"/>
    <cellStyle name="Normal 4 4 10 2 2 3" xfId="16278" xr:uid="{EC85605F-2EB5-4B14-AA6F-388CFADE5FD2}"/>
    <cellStyle name="Normal 4 4 10 2 3" xfId="8789" xr:uid="{C705FA36-22BF-4CD3-9E3B-5A9F56856B0F}"/>
    <cellStyle name="Normal 4 4 10 2 3 2" xfId="19111" xr:uid="{C4784111-7A90-4359-BCDA-9E9958278F8E}"/>
    <cellStyle name="Normal 4 4 10 2 4" xfId="11564" xr:uid="{2F9FA834-6567-4C6D-9817-71BE1FF9C1E9}"/>
    <cellStyle name="Normal 4 4 10 2 4 2" xfId="21944" xr:uid="{709DF463-838C-41F5-B4A3-E18141E2B363}"/>
    <cellStyle name="Normal 4 4 10 2 5" xfId="23444" xr:uid="{5CCE20A8-D2ED-4350-9459-2B8461679D8A}"/>
    <cellStyle name="Normal 4 4 10 2 6" xfId="14212" xr:uid="{32914616-4D02-48B2-9E43-A2BD6D5DE213}"/>
    <cellStyle name="Normal 4 4 10 3" xfId="4619" xr:uid="{EFB0C425-4BBA-4CDA-BCE7-6D315343CC91}"/>
    <cellStyle name="Normal 4 4 10 3 2" xfId="9335" xr:uid="{0310437D-100D-4066-BD6F-E76F2F625126}"/>
    <cellStyle name="Normal 4 4 10 3 2 2" xfId="29300" xr:uid="{0287B14D-5765-46B7-B91B-922A1A438B5E}"/>
    <cellStyle name="Normal 4 4 10 3 2 3" xfId="19659" xr:uid="{07BC21E7-DAF6-48A3-A138-8115ACD07D0F}"/>
    <cellStyle name="Normal 4 4 10 3 3" xfId="12112" xr:uid="{B08DE528-1C40-4EB2-BC8E-58B2032DB05A}"/>
    <cellStyle name="Normal 4 4 10 3 3 2" xfId="22492" xr:uid="{74EA90A0-CF85-4B45-BCFD-833292FE5921}"/>
    <cellStyle name="Normal 4 4 10 3 4" xfId="24560" xr:uid="{698CC36C-4764-4495-A7A8-42FF3A864749}"/>
    <cellStyle name="Normal 4 4 10 3 5" xfId="16826" xr:uid="{AED1126A-1396-452F-ABF9-53BEA21FA20B}"/>
    <cellStyle name="Normal 4 4 10 4" xfId="5795" xr:uid="{51DCC407-BC8A-4C5F-BEBD-4C13B07DD790}"/>
    <cellStyle name="Normal 4 4 10 4 2" xfId="24035" xr:uid="{930CB309-D043-481C-BCB8-503A5028FAC5}"/>
    <cellStyle name="Normal 4 4 10 4 3" xfId="27644" xr:uid="{FF119A39-663C-4402-96F5-B2C3B35CF639}"/>
    <cellStyle name="Normal 4 4 10 4 4" xfId="14899" xr:uid="{E29503D9-C8DF-4A36-981F-B403A363C527}"/>
    <cellStyle name="Normal 4 4 10 5" xfId="7413" xr:uid="{5AC33854-C0D6-4C20-96A2-1826741CCF5B}"/>
    <cellStyle name="Normal 4 4 10 5 2" xfId="27756" xr:uid="{5B1A9D16-97E8-440F-80D1-C40D32B8408D}"/>
    <cellStyle name="Normal 4 4 10 5 3" xfId="17732" xr:uid="{6FAC0905-234D-46D5-AC30-A8349578A451}"/>
    <cellStyle name="Normal 4 4 10 6" xfId="10185" xr:uid="{202B9677-98FE-4433-8283-3664EF058953}"/>
    <cellStyle name="Normal 4 4 10 6 2" xfId="20565" xr:uid="{D91754FB-764B-4536-B412-4A87430F192D}"/>
    <cellStyle name="Normal 4 4 10 7" xfId="25008" xr:uid="{00761908-2244-4B4F-A4C2-9A3DBE643D30}"/>
    <cellStyle name="Normal 4 4 10 8" xfId="13071" xr:uid="{511ACE9D-EA5A-4EDA-8E20-B8F7B0AE2979}"/>
    <cellStyle name="Normal 4 4 11" xfId="1277" xr:uid="{00000000-0005-0000-0000-000021060000}"/>
    <cellStyle name="Normal 4 4 11 2" xfId="5796" xr:uid="{33722127-FD81-4005-A8A0-455F913BBC13}"/>
    <cellStyle name="Normal 4 4 11 2 2" xfId="24311" xr:uid="{80D4EE65-BCD1-4052-85BA-109E3DD4383B}"/>
    <cellStyle name="Normal 4 4 11 2 3" xfId="26448" xr:uid="{FA81DB12-34B0-48A5-A6A9-9C10905F95F0}"/>
    <cellStyle name="Normal 4 4 11 2 4" xfId="14900" xr:uid="{BC16E1F4-C4A8-443C-8F03-26B30CB18B41}"/>
    <cellStyle name="Normal 4 4 11 3" xfId="7414" xr:uid="{E426065A-0A4E-4485-99F0-FE1622D3FF8E}"/>
    <cellStyle name="Normal 4 4 11 3 2" xfId="28985" xr:uid="{F3518DEA-2E95-493F-9A42-81A921F73BD2}"/>
    <cellStyle name="Normal 4 4 11 3 3" xfId="17733" xr:uid="{6AE14013-2B17-41AF-BF62-86D44BC90661}"/>
    <cellStyle name="Normal 4 4 11 4" xfId="10186" xr:uid="{1FA5FB33-7CE2-4592-BF41-D6BA0D99316D}"/>
    <cellStyle name="Normal 4 4 11 4 2" xfId="20566" xr:uid="{B5314712-EC18-45A0-9F1A-F99EABA0FF70}"/>
    <cellStyle name="Normal 4 4 11 5" xfId="23689" xr:uid="{38A0926D-954C-4AEB-8571-BCFEBFCB449F}"/>
    <cellStyle name="Normal 4 4 11 6" xfId="13769" xr:uid="{10258DAA-FED7-40B3-BFA7-8094886C9AB0}"/>
    <cellStyle name="Normal 4 4 12" xfId="3416" xr:uid="{00000000-0005-0000-0000-000017060000}"/>
    <cellStyle name="Normal 4 4 12 2" xfId="6116" xr:uid="{A2A4BCE4-AE72-4B7D-B9BF-E8759BF81CD5}"/>
    <cellStyle name="Normal 4 4 12 2 2" xfId="26830" xr:uid="{5754865D-698D-4426-87F9-DFD7320A6101}"/>
    <cellStyle name="Normal 4 4 12 2 3" xfId="15424" xr:uid="{8E1BF4E5-7D0C-42BC-B7B3-50232212A5F4}"/>
    <cellStyle name="Normal 4 4 12 3" xfId="7936" xr:uid="{17FDD332-E6AD-4FE1-A5B1-BB88BB14989A}"/>
    <cellStyle name="Normal 4 4 12 3 2" xfId="18257" xr:uid="{FB80578A-ED02-440A-9375-F0426739BFFD}"/>
    <cellStyle name="Normal 4 4 12 4" xfId="10710" xr:uid="{34C58335-6256-4075-9B4F-A8F5057F4FC3}"/>
    <cellStyle name="Normal 4 4 12 4 2" xfId="21090" xr:uid="{834AB5FE-30C1-4E71-AA8A-5CD0CD9A20CA}"/>
    <cellStyle name="Normal 4 4 12 5" xfId="23767" xr:uid="{B3E49A99-6634-4991-82BE-3EFFDB7C2025}"/>
    <cellStyle name="Normal 4 4 12 6" xfId="13139" xr:uid="{8408A22D-B44F-4837-8B0E-D73C156AFF50}"/>
    <cellStyle name="Normal 4 4 13" xfId="3176" xr:uid="{00000000-0005-0000-0000-000013060000}"/>
    <cellStyle name="Normal 4 4 13 2" xfId="7669" xr:uid="{173D5FFE-33D8-43B0-BCD2-7671209A4898}"/>
    <cellStyle name="Normal 4 4 13 2 2" xfId="28142" xr:uid="{BCCEB90E-E5CF-453D-B6D2-5C58C26EEF2C}"/>
    <cellStyle name="Normal 4 4 13 2 3" xfId="17989" xr:uid="{4D4DCCCA-5BE9-4E05-97EB-06B9B8F8991F}"/>
    <cellStyle name="Normal 4 4 13 3" xfId="10442" xr:uid="{7D52A627-4CF0-4E78-9298-864FD3E0FAC3}"/>
    <cellStyle name="Normal 4 4 13 3 2" xfId="20822" xr:uid="{C12C3270-2852-40A9-AF4E-A21BFE92CF06}"/>
    <cellStyle name="Normal 4 4 13 4" xfId="24123" xr:uid="{820F98CE-E265-4B0A-A877-0B997D7B78E3}"/>
    <cellStyle name="Normal 4 4 13 5" xfId="15156" xr:uid="{72DDAB3B-E03F-46D3-8DA4-36D2BAE2C4FB}"/>
    <cellStyle name="Normal 4 4 14" xfId="4414" xr:uid="{5FD09591-32D4-4B52-8379-48D679ED8BE3}"/>
    <cellStyle name="Normal 4 4 14 2" xfId="9180" xr:uid="{EEAEC4DF-9459-4639-B376-CA2B969CD1E6}"/>
    <cellStyle name="Normal 4 4 14 2 2" xfId="19504" xr:uid="{EDDBF84A-0FBF-487D-AE7A-47BC0F6A3054}"/>
    <cellStyle name="Normal 4 4 14 3" xfId="11957" xr:uid="{471A1FA9-0375-4BDB-89F9-0A391E60DE5F}"/>
    <cellStyle name="Normal 4 4 14 3 2" xfId="22337" xr:uid="{E1D2BE3A-EAA8-4E4C-B51E-2D76BEA9BD13}"/>
    <cellStyle name="Normal 4 4 14 4" xfId="27809" xr:uid="{F06A98F9-0536-435C-8773-8C50FE43A7D5}"/>
    <cellStyle name="Normal 4 4 14 5" xfId="16671" xr:uid="{A83C78F4-D6F8-486D-91F4-4F6BF400C3FD}"/>
    <cellStyle name="Normal 4 4 15" xfId="5794" xr:uid="{A67D4318-6D92-4547-9A55-E96383C2C6EA}"/>
    <cellStyle name="Normal 4 4 15 2" xfId="14898" xr:uid="{DED0AC3B-2BFD-4EDB-BC6B-931AB585CE76}"/>
    <cellStyle name="Normal 4 4 16" xfId="7412" xr:uid="{9FBADD62-0AD5-4A43-8C44-9ABCE165DAFC}"/>
    <cellStyle name="Normal 4 4 16 2" xfId="17731" xr:uid="{8A7E0C45-1655-47DC-8C6A-5848EA592500}"/>
    <cellStyle name="Normal 4 4 17" xfId="10184" xr:uid="{B73F96E5-78B4-4168-93C5-7B147D608DFF}"/>
    <cellStyle name="Normal 4 4 17 2" xfId="20564" xr:uid="{AB179FF8-6538-4D05-83DA-ED7AC384239F}"/>
    <cellStyle name="Normal 4 4 18" xfId="25024" xr:uid="{3FC3B0F3-B8C0-45C3-B04B-28C672B3E773}"/>
    <cellStyle name="Normal 4 4 19" xfId="12714" xr:uid="{CEB60AB7-1784-432E-A827-87F3D68266E8}"/>
    <cellStyle name="Normal 4 4 2" xfId="633" xr:uid="{00000000-0005-0000-0000-000022060000}"/>
    <cellStyle name="Normal 4 4 2 10" xfId="5797" xr:uid="{11BA62E0-16FD-4CD7-9D38-58B35AC12651}"/>
    <cellStyle name="Normal 4 4 2 10 2" xfId="14901" xr:uid="{CA58C05B-50AF-4D0E-8D15-8C413568B425}"/>
    <cellStyle name="Normal 4 4 2 11" xfId="7415" xr:uid="{44F096D9-D22A-4656-B4E2-ACDC9DC75985}"/>
    <cellStyle name="Normal 4 4 2 11 2" xfId="17734" xr:uid="{A4BEE956-89FD-4BAD-96E3-6F6A92DB38F3}"/>
    <cellStyle name="Normal 4 4 2 12" xfId="10187" xr:uid="{7D9D4FDE-9A21-406D-9AE6-D37579FF4929}"/>
    <cellStyle name="Normal 4 4 2 12 2" xfId="20567" xr:uid="{357AA701-C5EA-4736-9652-D9F0E319110B}"/>
    <cellStyle name="Normal 4 4 2 13" xfId="25800" xr:uid="{3D358469-A628-433E-B334-BE98AA675DF5}"/>
    <cellStyle name="Normal 4 4 2 14" xfId="12737" xr:uid="{1CBCBA03-084F-40F8-B2E7-A7D22D846852}"/>
    <cellStyle name="Normal 4 4 2 2" xfId="634" xr:uid="{00000000-0005-0000-0000-000023060000}"/>
    <cellStyle name="Normal 4 4 2 2 10" xfId="7416" xr:uid="{DE968594-4244-4599-8D69-0542010B7EE5}"/>
    <cellStyle name="Normal 4 4 2 2 10 2" xfId="17735" xr:uid="{4EE90A2F-D0D5-43D6-A5E9-695650BC860F}"/>
    <cellStyle name="Normal 4 4 2 2 11" xfId="10188" xr:uid="{8D86438B-AB5E-4AEF-B572-B99EBF21480E}"/>
    <cellStyle name="Normal 4 4 2 2 11 2" xfId="20568" xr:uid="{85266F47-8AE5-4902-8813-E8E6FBD84BAB}"/>
    <cellStyle name="Normal 4 4 2 2 12" xfId="24599" xr:uid="{72309CCC-F601-4AB7-A137-7404C0FC0FAD}"/>
    <cellStyle name="Normal 4 4 2 2 13" xfId="12797" xr:uid="{C5DF1224-F813-4D32-9FA0-E6537D2BEB40}"/>
    <cellStyle name="Normal 4 4 2 2 2" xfId="1280" xr:uid="{00000000-0005-0000-0000-000024060000}"/>
    <cellStyle name="Normal 4 4 2 2 2 10" xfId="13362" xr:uid="{FAEA5929-7167-473E-A32B-B346DE6854BE}"/>
    <cellStyle name="Normal 4 4 2 2 2 2" xfId="1534" xr:uid="{00000000-0005-0000-0000-000025060000}"/>
    <cellStyle name="Normal 4 4 2 2 2 2 2" xfId="2152" xr:uid="{00000000-0005-0000-0000-000026060000}"/>
    <cellStyle name="Normal 4 4 2 2 2 2 2 2" xfId="6777" xr:uid="{65DC0A27-0C5D-455B-9290-548D3143667D}"/>
    <cellStyle name="Normal 4 4 2 2 2 2 2 2 2" xfId="27229" xr:uid="{60129DE9-5ADB-429F-8AAD-2CFF8757AA26}"/>
    <cellStyle name="Normal 4 4 2 2 2 2 2 2 3" xfId="16281" xr:uid="{9B95916B-4FE3-4EBF-A4D2-AE43AAF274BA}"/>
    <cellStyle name="Normal 4 4 2 2 2 2 2 3" xfId="8792" xr:uid="{76A05989-88EC-4F69-B6FA-A062F4450D3E}"/>
    <cellStyle name="Normal 4 4 2 2 2 2 2 3 2" xfId="19114" xr:uid="{65606F79-282E-4F40-9C5A-7FF4CF390801}"/>
    <cellStyle name="Normal 4 4 2 2 2 2 2 4" xfId="11567" xr:uid="{0E245800-C1F5-4A71-9251-70BF054A1385}"/>
    <cellStyle name="Normal 4 4 2 2 2 2 2 4 2" xfId="21947" xr:uid="{CA671110-AE11-4229-A8DB-D97E8EF11BD2}"/>
    <cellStyle name="Normal 4 4 2 2 2 2 2 5" xfId="24923" xr:uid="{31482D17-E77B-4335-AF98-E4BB84C549D3}"/>
    <cellStyle name="Normal 4 4 2 2 2 2 2 6" xfId="14215" xr:uid="{326ED5B6-22DA-4B6F-9936-A7A653584D92}"/>
    <cellStyle name="Normal 4 4 2 2 2 2 3" xfId="4765" xr:uid="{DABA0561-28A6-4227-B4FD-5C6F12B8D1CF}"/>
    <cellStyle name="Normal 4 4 2 2 2 2 3 2" xfId="9473" xr:uid="{8B040578-4CA5-4B93-9F6E-CF988693198C}"/>
    <cellStyle name="Normal 4 4 2 2 2 2 3 2 2" xfId="29404" xr:uid="{F1E99D12-4158-49F1-A505-ECF9BA24238B}"/>
    <cellStyle name="Normal 4 4 2 2 2 2 3 2 3" xfId="19806" xr:uid="{92A57BB8-2E48-4627-BB03-4584117306F2}"/>
    <cellStyle name="Normal 4 4 2 2 2 2 3 3" xfId="12259" xr:uid="{95FB4475-8523-4DEF-A902-0DCFB0D1A36E}"/>
    <cellStyle name="Normal 4 4 2 2 2 2 3 3 2" xfId="22639" xr:uid="{C8802A02-90A4-4906-80BC-040ECD7F1D7A}"/>
    <cellStyle name="Normal 4 4 2 2 2 2 3 4" xfId="23307" xr:uid="{A16680A3-83D2-4CA7-B3C3-14944AE79C5A}"/>
    <cellStyle name="Normal 4 4 2 2 2 2 3 5" xfId="16973" xr:uid="{A359B9F3-531B-449A-9821-AECE5ABEC69A}"/>
    <cellStyle name="Normal 4 4 2 2 2 2 4" xfId="6388" xr:uid="{D8C62FFB-F706-4688-9488-1A9E8709BA87}"/>
    <cellStyle name="Normal 4 4 2 2 2 2 4 2" xfId="26216" xr:uid="{BD872AA5-C34A-4348-8B19-C250AAC33D4D}"/>
    <cellStyle name="Normal 4 4 2 2 2 2 4 3" xfId="15772" xr:uid="{96CFB9B4-1010-4CE7-A701-E61D84FF0893}"/>
    <cellStyle name="Normal 4 4 2 2 2 2 5" xfId="8284" xr:uid="{5A3A86C1-E157-4CF2-85AB-A35F68B03228}"/>
    <cellStyle name="Normal 4 4 2 2 2 2 5 2" xfId="18605" xr:uid="{56A290AF-CB6E-46B8-91EC-88571A4240F9}"/>
    <cellStyle name="Normal 4 4 2 2 2 2 6" xfId="11058" xr:uid="{1FFF9191-9EC8-4486-B9CB-4FE2A3614E07}"/>
    <cellStyle name="Normal 4 4 2 2 2 2 6 2" xfId="21438" xr:uid="{AAFE6326-C757-46C5-87B1-ECC4910F7D34}"/>
    <cellStyle name="Normal 4 4 2 2 2 2 7" xfId="25813" xr:uid="{A44462BF-A829-48C2-A93F-7ABBE44A5F0C}"/>
    <cellStyle name="Normal 4 4 2 2 2 2 8" xfId="13558" xr:uid="{84A385FF-190A-45BD-B601-69CA9FC2B403}"/>
    <cellStyle name="Normal 4 4 2 2 2 3" xfId="2153" xr:uid="{00000000-0005-0000-0000-000027060000}"/>
    <cellStyle name="Normal 4 4 2 2 2 3 2" xfId="4956" xr:uid="{593ECD1B-6D21-4AD6-802B-8F7848590DE0}"/>
    <cellStyle name="Normal 4 4 2 2 2 3 2 2" xfId="9630" xr:uid="{A124D665-A1B3-47B7-93D1-03DD99944E61}"/>
    <cellStyle name="Normal 4 4 2 2 2 3 2 2 2" xfId="19997" xr:uid="{36C7B7AA-9353-4656-8DBB-3B320D54C090}"/>
    <cellStyle name="Normal 4 4 2 2 2 3 2 3" xfId="12450" xr:uid="{8CDC2576-9347-45E0-A60B-E0CC87C76B41}"/>
    <cellStyle name="Normal 4 4 2 2 2 3 2 3 2" xfId="22830" xr:uid="{915B5BE4-A584-4BF6-87BB-DE0190EB0303}"/>
    <cellStyle name="Normal 4 4 2 2 2 3 2 4" xfId="27416" xr:uid="{9CE31F1B-077B-4B8E-A3E5-E5B198C69661}"/>
    <cellStyle name="Normal 4 4 2 2 2 3 2 5" xfId="17164" xr:uid="{1A520B3D-0A0D-4BDF-9DDB-4FDC16ED81FF}"/>
    <cellStyle name="Normal 4 4 2 2 2 3 3" xfId="6778" xr:uid="{E726148E-D7FA-4056-9E8B-6EE88F5CB3A8}"/>
    <cellStyle name="Normal 4 4 2 2 2 3 3 2" xfId="16282" xr:uid="{92A2B943-9CB6-48CE-92C6-29E58AFB9B33}"/>
    <cellStyle name="Normal 4 4 2 2 2 3 4" xfId="8793" xr:uid="{835B6678-DBB0-45CA-A39C-5CE559518DB8}"/>
    <cellStyle name="Normal 4 4 2 2 2 3 4 2" xfId="19115" xr:uid="{B8CAA4F9-AC12-4A81-99F7-55BAC2434605}"/>
    <cellStyle name="Normal 4 4 2 2 2 3 5" xfId="11568" xr:uid="{87E7C0FA-71D4-45AE-A26A-7700FC4915B4}"/>
    <cellStyle name="Normal 4 4 2 2 2 3 5 2" xfId="21948" xr:uid="{4FD68BC6-AFAE-4287-B9DF-E03D14700038}"/>
    <cellStyle name="Normal 4 4 2 2 2 3 6" xfId="24762" xr:uid="{292737F8-FBD8-4CFB-826C-20EE3FC2FEE0}"/>
    <cellStyle name="Normal 4 4 2 2 2 3 7" xfId="14216" xr:uid="{6ACB00EE-6700-4947-B090-C5970A76D3AD}"/>
    <cellStyle name="Normal 4 4 2 2 2 4" xfId="2151" xr:uid="{00000000-0005-0000-0000-000028060000}"/>
    <cellStyle name="Normal 4 4 2 2 2 4 2" xfId="6776" xr:uid="{27C572A8-86A7-4BE0-A0C6-F36F78E3CD21}"/>
    <cellStyle name="Normal 4 4 2 2 2 4 2 2" xfId="28573" xr:uid="{670AF59E-DACD-4E47-BCBB-3194746AF24B}"/>
    <cellStyle name="Normal 4 4 2 2 2 4 2 3" xfId="16280" xr:uid="{0FA6B633-AC99-4EE9-8522-4638845ED9C6}"/>
    <cellStyle name="Normal 4 4 2 2 2 4 3" xfId="8791" xr:uid="{15B55B3C-2E73-4C26-B910-073E97943D19}"/>
    <cellStyle name="Normal 4 4 2 2 2 4 3 2" xfId="19113" xr:uid="{A499C590-57B6-40D3-A1E4-7FFC59EC11DF}"/>
    <cellStyle name="Normal 4 4 2 2 2 4 4" xfId="11566" xr:uid="{59B14025-F601-472A-9AD3-058540A33916}"/>
    <cellStyle name="Normal 4 4 2 2 2 4 4 2" xfId="21946" xr:uid="{2322F795-2CCA-40C4-A0D4-37B01DD668D9}"/>
    <cellStyle name="Normal 4 4 2 2 2 4 5" xfId="23376" xr:uid="{9F85E055-27BD-454F-B0F1-F8ABDF5366FD}"/>
    <cellStyle name="Normal 4 4 2 2 2 4 6" xfId="14214" xr:uid="{E8597FEF-1BA4-402F-9A69-1CB348D1AB53}"/>
    <cellStyle name="Normal 4 4 2 2 2 5" xfId="4672" xr:uid="{84D0CA32-75C3-4B06-9C6C-E35DC9BE640D}"/>
    <cellStyle name="Normal 4 4 2 2 2 5 2" xfId="9388" xr:uid="{2153D2A4-F8E2-4E3B-B7A9-C55DB6D2D2A6}"/>
    <cellStyle name="Normal 4 4 2 2 2 5 2 2" xfId="29339" xr:uid="{91BED34B-65DD-41E1-8752-38FD4C4C9D91}"/>
    <cellStyle name="Normal 4 4 2 2 2 5 2 3" xfId="19713" xr:uid="{B8422172-33ED-4E7E-8CEC-13E084CD43F1}"/>
    <cellStyle name="Normal 4 4 2 2 2 5 3" xfId="12166" xr:uid="{7AD9C7B7-974C-4F7A-A48E-4E6C0E022C5B}"/>
    <cellStyle name="Normal 4 4 2 2 2 5 3 2" xfId="22546" xr:uid="{42B0A629-DBA9-4353-BACE-7B931B903109}"/>
    <cellStyle name="Normal 4 4 2 2 2 5 4" xfId="24490" xr:uid="{4A59D49F-7F8E-4B75-8F28-20761FC036D5}"/>
    <cellStyle name="Normal 4 4 2 2 2 5 5" xfId="16880" xr:uid="{C8745A3A-F161-4E9C-81E2-9353258B1F55}"/>
    <cellStyle name="Normal 4 4 2 2 2 6" xfId="5799" xr:uid="{7ADD864A-DA8E-4607-8947-BF0A0703581E}"/>
    <cellStyle name="Normal 4 4 2 2 2 6 2" xfId="27588" xr:uid="{55893B08-3811-4E86-8749-6F7B192C7D63}"/>
    <cellStyle name="Normal 4 4 2 2 2 6 3" xfId="14903" xr:uid="{0CD3C46F-A5A0-44C7-ACB3-09FC559A889F}"/>
    <cellStyle name="Normal 4 4 2 2 2 7" xfId="7417" xr:uid="{EBA7735A-C725-42C9-8944-1D1676DB432B}"/>
    <cellStyle name="Normal 4 4 2 2 2 7 2" xfId="17736" xr:uid="{EBAA2FBE-2A9B-423A-9350-7EDDD34C5103}"/>
    <cellStyle name="Normal 4 4 2 2 2 8" xfId="10189" xr:uid="{02E8237F-F764-475C-BFEE-AA7735EFC589}"/>
    <cellStyle name="Normal 4 4 2 2 2 8 2" xfId="20569" xr:uid="{2B1C68D0-B1C4-4650-A655-51BA16A71796}"/>
    <cellStyle name="Normal 4 4 2 2 2 9" xfId="24459" xr:uid="{8A5E8697-349F-44ED-80F3-A93EF217010D}"/>
    <cellStyle name="Normal 4 4 2 2 3" xfId="1533" xr:uid="{00000000-0005-0000-0000-000029060000}"/>
    <cellStyle name="Normal 4 4 2 2 3 2" xfId="2154" xr:uid="{00000000-0005-0000-0000-00002A060000}"/>
    <cellStyle name="Normal 4 4 2 2 3 2 2" xfId="6779" xr:uid="{44EFED2C-B563-4B75-8716-8D7ED506A92D}"/>
    <cellStyle name="Normal 4 4 2 2 3 2 2 2" xfId="28971" xr:uid="{501D258A-D399-4BE8-8EF2-CCD94864C545}"/>
    <cellStyle name="Normal 4 4 2 2 3 2 2 3" xfId="16283" xr:uid="{60909634-EE41-40E4-9B95-CF8E87D88F1E}"/>
    <cellStyle name="Normal 4 4 2 2 3 2 3" xfId="8794" xr:uid="{E8AC5356-FEF3-487E-9998-2CFBEAA7662D}"/>
    <cellStyle name="Normal 4 4 2 2 3 2 3 2" xfId="19116" xr:uid="{A32B6133-03C0-4505-BE70-AE436FA1FE29}"/>
    <cellStyle name="Normal 4 4 2 2 3 2 4" xfId="11569" xr:uid="{B46AF6AC-CFE4-4BC9-AEF2-4AF9D31A670C}"/>
    <cellStyle name="Normal 4 4 2 2 3 2 4 2" xfId="21949" xr:uid="{36BC31DA-F687-4B0A-BD40-036F9CDDA227}"/>
    <cellStyle name="Normal 4 4 2 2 3 2 5" xfId="24520" xr:uid="{222A41AD-4416-4743-81AB-0A3022BDCD78}"/>
    <cellStyle name="Normal 4 4 2 2 3 2 6" xfId="14217" xr:uid="{6BF185FA-C03C-45A5-B983-87EBC241D492}"/>
    <cellStyle name="Normal 4 4 2 2 3 3" xfId="4764" xr:uid="{CAACEB87-1398-4F40-8758-0D5EDB29E6EB}"/>
    <cellStyle name="Normal 4 4 2 2 3 3 2" xfId="9472" xr:uid="{88B275C7-F1EF-4645-AE0C-56E7AD472109}"/>
    <cellStyle name="Normal 4 4 2 2 3 3 2 2" xfId="29403" xr:uid="{4B513451-95FC-4652-92AF-70FE067EF5D7}"/>
    <cellStyle name="Normal 4 4 2 2 3 3 2 3" xfId="19805" xr:uid="{5CD9198B-9115-408D-86F7-793F7CBBBB48}"/>
    <cellStyle name="Normal 4 4 2 2 3 3 3" xfId="12258" xr:uid="{D0125D65-852A-46EF-B276-411E103E4466}"/>
    <cellStyle name="Normal 4 4 2 2 3 3 3 2" xfId="22638" xr:uid="{BC71C237-E19A-428C-9FFE-595B65380442}"/>
    <cellStyle name="Normal 4 4 2 2 3 3 4" xfId="25181" xr:uid="{A1ACD30B-161A-4EF2-AFE5-8A8330D2AB95}"/>
    <cellStyle name="Normal 4 4 2 2 3 3 5" xfId="16972" xr:uid="{B0F1EC97-BAE6-4299-993F-A5C4CFDC75E9}"/>
    <cellStyle name="Normal 4 4 2 2 3 4" xfId="6387" xr:uid="{B0EDBABC-2287-4713-959B-4938C0FEC4AE}"/>
    <cellStyle name="Normal 4 4 2 2 3 4 2" xfId="27191" xr:uid="{E7D124FA-48FD-4623-BF9C-91573518384A}"/>
    <cellStyle name="Normal 4 4 2 2 3 4 3" xfId="15771" xr:uid="{5BB60F38-3CB1-4D0B-BD61-9892077C61CE}"/>
    <cellStyle name="Normal 4 4 2 2 3 5" xfId="8283" xr:uid="{8B3D0F24-A442-48C7-9EEA-BA8A1CC98F0A}"/>
    <cellStyle name="Normal 4 4 2 2 3 5 2" xfId="18604" xr:uid="{24FAA866-854B-4FB3-8B22-F1C6EF2C8FA1}"/>
    <cellStyle name="Normal 4 4 2 2 3 6" xfId="11057" xr:uid="{615469FA-CD49-4714-8171-728823BC017F}"/>
    <cellStyle name="Normal 4 4 2 2 3 6 2" xfId="21437" xr:uid="{0A29F4C4-E0D7-4D98-8935-36A80DCF8DE8}"/>
    <cellStyle name="Normal 4 4 2 2 3 7" xfId="24023" xr:uid="{A06A6000-65AB-443D-9FF8-8DD93464F58F}"/>
    <cellStyle name="Normal 4 4 2 2 3 8" xfId="13557" xr:uid="{44B9016D-2393-4A25-8834-4CD560FCABC0}"/>
    <cellStyle name="Normal 4 4 2 2 4" xfId="2155" xr:uid="{00000000-0005-0000-0000-00002B060000}"/>
    <cellStyle name="Normal 4 4 2 2 4 2" xfId="4957" xr:uid="{6493736E-EA64-42E2-AC51-3711E6588669}"/>
    <cellStyle name="Normal 4 4 2 2 4 2 2" xfId="9631" xr:uid="{2579E2BA-BF62-4125-AF45-A76547FFD022}"/>
    <cellStyle name="Normal 4 4 2 2 4 2 2 2" xfId="19998" xr:uid="{A86B6F86-C56F-42C3-94A4-07521E844CDA}"/>
    <cellStyle name="Normal 4 4 2 2 4 2 3" xfId="12451" xr:uid="{CD5AEF7C-406C-4BBE-8D7A-36A81AC4144C}"/>
    <cellStyle name="Normal 4 4 2 2 4 2 3 2" xfId="22831" xr:uid="{DC464FBB-4CAA-494C-9DD1-532CC7FDD1A5}"/>
    <cellStyle name="Normal 4 4 2 2 4 2 4" xfId="26117" xr:uid="{228ACBEA-C78F-43FA-8D07-E32E7C9C2A86}"/>
    <cellStyle name="Normal 4 4 2 2 4 2 5" xfId="17165" xr:uid="{214011F0-767F-46FC-86E5-F3AD6E3459D3}"/>
    <cellStyle name="Normal 4 4 2 2 4 3" xfId="6780" xr:uid="{4E68ACC5-55E9-454F-82B0-766A99B8F041}"/>
    <cellStyle name="Normal 4 4 2 2 4 3 2" xfId="16284" xr:uid="{B719EF62-E09F-42FC-AB48-277738C96DDA}"/>
    <cellStyle name="Normal 4 4 2 2 4 4" xfId="8795" xr:uid="{772F8A9E-4929-47DF-972F-EF078AB4CB51}"/>
    <cellStyle name="Normal 4 4 2 2 4 4 2" xfId="19117" xr:uid="{5D65347C-9FDC-4044-92FB-F54C2F8731F4}"/>
    <cellStyle name="Normal 4 4 2 2 4 5" xfId="11570" xr:uid="{2424BD73-13AC-494D-AA8A-09C4A26CC2BE}"/>
    <cellStyle name="Normal 4 4 2 2 4 5 2" xfId="21950" xr:uid="{B60B7EEC-F485-4C47-9F82-1B684E9800DC}"/>
    <cellStyle name="Normal 4 4 2 2 4 6" xfId="25657" xr:uid="{7F3E38A0-377D-4ED7-B5DD-610D8438A906}"/>
    <cellStyle name="Normal 4 4 2 2 4 7" xfId="14218" xr:uid="{401852A0-9B11-4286-85C6-7DAB67CA8A19}"/>
    <cellStyle name="Normal 4 4 2 2 5" xfId="2150" xr:uid="{00000000-0005-0000-0000-00002C060000}"/>
    <cellStyle name="Normal 4 4 2 2 5 2" xfId="6775" xr:uid="{0FAF8B9D-F2B2-4051-80D7-D8CA3CB1E6AC}"/>
    <cellStyle name="Normal 4 4 2 2 5 2 2" xfId="26783" xr:uid="{0FFF2BC5-21BB-4762-8B0F-8C7611B26194}"/>
    <cellStyle name="Normal 4 4 2 2 5 2 3" xfId="16279" xr:uid="{AD764517-68F9-4B02-97FA-90F6E8805F6B}"/>
    <cellStyle name="Normal 4 4 2 2 5 3" xfId="8790" xr:uid="{FE2DAEE1-BCA8-4917-B547-2CD6894BBB06}"/>
    <cellStyle name="Normal 4 4 2 2 5 3 2" xfId="19112" xr:uid="{4D640A55-01C0-4D02-9124-89754928AF23}"/>
    <cellStyle name="Normal 4 4 2 2 5 4" xfId="11565" xr:uid="{C7A12631-85EE-466A-9B10-90F75689C808}"/>
    <cellStyle name="Normal 4 4 2 2 5 4 2" xfId="21945" xr:uid="{4657D59D-83A0-4722-AA42-B59704FC04F2}"/>
    <cellStyle name="Normal 4 4 2 2 5 5" xfId="24863" xr:uid="{D63789F8-B377-484B-90C4-B9EE1C277669}"/>
    <cellStyle name="Normal 4 4 2 2 5 6" xfId="14213" xr:uid="{D6DD2FCD-DE75-4ED0-A675-F13E0A232F8F}"/>
    <cellStyle name="Normal 4 4 2 2 6" xfId="3534" xr:uid="{00000000-0005-0000-0000-000023060000}"/>
    <cellStyle name="Normal 4 4 2 2 6 2" xfId="6210" xr:uid="{980A63A1-F8D7-4C54-A915-3745A7F98AE9}"/>
    <cellStyle name="Normal 4 4 2 2 6 2 2" xfId="28657" xr:uid="{3AE9CC1B-EA19-4F99-943A-F3AAD221E8BD}"/>
    <cellStyle name="Normal 4 4 2 2 6 2 3" xfId="15543" xr:uid="{B35A5030-5339-494D-B9A6-9C10BDB402EF}"/>
    <cellStyle name="Normal 4 4 2 2 6 3" xfId="8055" xr:uid="{E68E4820-5488-48D0-9FF1-98BB726C56B3}"/>
    <cellStyle name="Normal 4 4 2 2 6 3 2" xfId="18376" xr:uid="{07B1F916-15F4-4BD4-9B89-EBF27EA2AEC3}"/>
    <cellStyle name="Normal 4 4 2 2 6 4" xfId="10829" xr:uid="{8D3129B4-D1A7-440A-B072-C5D2E36CF41E}"/>
    <cellStyle name="Normal 4 4 2 2 6 4 2" xfId="21209" xr:uid="{223D2E4D-4A5E-4900-A9AF-C6493E599F40}"/>
    <cellStyle name="Normal 4 4 2 2 6 5" xfId="25360" xr:uid="{CF0F4D5F-20E7-42B8-9B68-7FDF96012CFC}"/>
    <cellStyle name="Normal 4 4 2 2 6 6" xfId="13259" xr:uid="{F710C3EC-66DF-42C8-B0EE-9EA25666C8FC}"/>
    <cellStyle name="Normal 4 4 2 2 7" xfId="3249" xr:uid="{00000000-0005-0000-0000-000019060000}"/>
    <cellStyle name="Normal 4 4 2 2 7 2" xfId="7752" xr:uid="{3BE7D408-81FF-4B6C-95F9-3C9AEBC2725D}"/>
    <cellStyle name="Normal 4 4 2 2 7 2 2" xfId="18072" xr:uid="{32D1EF76-B863-4B74-8270-1A1FEDD957E0}"/>
    <cellStyle name="Normal 4 4 2 2 7 3" xfId="10525" xr:uid="{8C05795B-920B-43D9-8CC4-CEED77ADF50F}"/>
    <cellStyle name="Normal 4 4 2 2 7 3 2" xfId="20905" xr:uid="{05FC120A-7EAF-4C80-A597-65AD83495B6F}"/>
    <cellStyle name="Normal 4 4 2 2 7 4" xfId="25518" xr:uid="{F05A46C7-E96F-4B4A-A272-4219E56F56D8}"/>
    <cellStyle name="Normal 4 4 2 2 7 5" xfId="15239" xr:uid="{DE101D28-C54D-4BAC-8D12-C5E0870EADC5}"/>
    <cellStyle name="Normal 4 4 2 2 8" xfId="4233" xr:uid="{D678DDE3-2F68-4CA2-ACE3-94B811685F07}"/>
    <cellStyle name="Normal 4 4 2 2 8 2" xfId="9008" xr:uid="{801AFB8B-0CC2-436C-BF3F-4E2894248550}"/>
    <cellStyle name="Normal 4 4 2 2 8 2 2" xfId="19332" xr:uid="{F8D7839F-7C32-46AA-BD39-17C8AFFE84EC}"/>
    <cellStyle name="Normal 4 4 2 2 8 3" xfId="11785" xr:uid="{51109264-CB15-45DC-98C0-C5E15A899705}"/>
    <cellStyle name="Normal 4 4 2 2 8 3 2" xfId="22165" xr:uid="{365445AF-B9A4-4476-9A2B-22375E2427E7}"/>
    <cellStyle name="Normal 4 4 2 2 8 4" xfId="16499" xr:uid="{9F11E580-D4E8-4C0D-9B47-D896DDC18837}"/>
    <cellStyle name="Normal 4 4 2 2 9" xfId="5798" xr:uid="{E9965720-F5B1-4090-B901-EB555E4F474B}"/>
    <cellStyle name="Normal 4 4 2 2 9 2" xfId="14902" xr:uid="{5A41F618-22EE-4181-B23F-B4C63EF3FB34}"/>
    <cellStyle name="Normal 4 4 2 3" xfId="1279" xr:uid="{00000000-0005-0000-0000-00002D060000}"/>
    <cellStyle name="Normal 4 4 2 3 10" xfId="10190" xr:uid="{E3614B41-3422-4706-9077-525C7F5F6024}"/>
    <cellStyle name="Normal 4 4 2 3 10 2" xfId="20570" xr:uid="{7C8F6398-53B1-4D73-98D8-A8967B545613}"/>
    <cellStyle name="Normal 4 4 2 3 11" xfId="25690" xr:uid="{89E8910D-7868-45A1-AABF-C29631AFF92F}"/>
    <cellStyle name="Normal 4 4 2 3 12" xfId="12914" xr:uid="{E8D19B4A-065B-4934-9FE7-DAAE99260945}"/>
    <cellStyle name="Normal 4 4 2 3 2" xfId="1535" xr:uid="{00000000-0005-0000-0000-00002E060000}"/>
    <cellStyle name="Normal 4 4 2 3 2 2" xfId="2157" xr:uid="{00000000-0005-0000-0000-00002F060000}"/>
    <cellStyle name="Normal 4 4 2 3 2 2 2" xfId="6782" xr:uid="{4A26F1AF-0173-4F8D-A6C3-720F0ACE7E64}"/>
    <cellStyle name="Normal 4 4 2 3 2 2 2 2" xfId="28867" xr:uid="{5AAD85E0-FC2F-470B-9F3C-1245443D3DFF}"/>
    <cellStyle name="Normal 4 4 2 3 2 2 2 3" xfId="16286" xr:uid="{AB527F61-6D56-44D6-BFD3-DE93D1C36B87}"/>
    <cellStyle name="Normal 4 4 2 3 2 2 3" xfId="8797" xr:uid="{5BD88E60-A177-44E7-B2A0-44AF7AEA749D}"/>
    <cellStyle name="Normal 4 4 2 3 2 2 3 2" xfId="19119" xr:uid="{80968AE9-FF9E-4315-9C9B-054B632E7F5B}"/>
    <cellStyle name="Normal 4 4 2 3 2 2 4" xfId="11572" xr:uid="{5962847F-6DED-48E7-9A8F-49297E29D8AF}"/>
    <cellStyle name="Normal 4 4 2 3 2 2 4 2" xfId="21952" xr:uid="{FA8F12A7-A477-4256-A65D-68D034CC6980}"/>
    <cellStyle name="Normal 4 4 2 3 2 2 5" xfId="25807" xr:uid="{A1721972-9CA4-4E4C-AB09-80A7399C2405}"/>
    <cellStyle name="Normal 4 4 2 3 2 2 6" xfId="14220" xr:uid="{C77C902F-D254-4AC6-A6B5-7D0C82935FB4}"/>
    <cellStyle name="Normal 4 4 2 3 2 3" xfId="4766" xr:uid="{AF011E92-A9CF-4468-9B16-ED067F5BBB1F}"/>
    <cellStyle name="Normal 4 4 2 3 2 3 2" xfId="9474" xr:uid="{660BCD54-AA0E-453C-9A95-023F844364A9}"/>
    <cellStyle name="Normal 4 4 2 3 2 3 2 2" xfId="29405" xr:uid="{8A50AF7D-62AA-4F05-B764-E55A2F5A39D2}"/>
    <cellStyle name="Normal 4 4 2 3 2 3 2 3" xfId="19807" xr:uid="{5B574A59-2008-46F1-B416-39F676446D92}"/>
    <cellStyle name="Normal 4 4 2 3 2 3 3" xfId="12260" xr:uid="{B23761F8-A0D5-4B1B-ADEC-46E34823550C}"/>
    <cellStyle name="Normal 4 4 2 3 2 3 3 2" xfId="22640" xr:uid="{AABB3AEF-242A-402F-AE68-AEF7C0649B67}"/>
    <cellStyle name="Normal 4 4 2 3 2 3 4" xfId="24681" xr:uid="{75BEA15B-7E39-436A-86B0-A059B44726A7}"/>
    <cellStyle name="Normal 4 4 2 3 2 3 5" xfId="16974" xr:uid="{97BC67A3-BFC3-4773-AE86-599D83217B20}"/>
    <cellStyle name="Normal 4 4 2 3 2 4" xfId="6389" xr:uid="{923C0D40-6851-4CCF-8A23-F229C9BBEFA0}"/>
    <cellStyle name="Normal 4 4 2 3 2 4 2" xfId="28030" xr:uid="{74F01386-D30F-4F96-8105-CBB51C9515CD}"/>
    <cellStyle name="Normal 4 4 2 3 2 4 3" xfId="15773" xr:uid="{AC5B42AE-62D5-4CFA-B367-63899DC78CF3}"/>
    <cellStyle name="Normal 4 4 2 3 2 5" xfId="8285" xr:uid="{1246D4D6-3A7D-47DE-B7C7-472BC334401C}"/>
    <cellStyle name="Normal 4 4 2 3 2 5 2" xfId="18606" xr:uid="{9AFCEACA-E27C-4C6D-98F2-D8FE13016888}"/>
    <cellStyle name="Normal 4 4 2 3 2 6" xfId="11059" xr:uid="{C572AB82-83AE-4A31-8757-75C9A3D9CDF2}"/>
    <cellStyle name="Normal 4 4 2 3 2 6 2" xfId="21439" xr:uid="{20EA320B-8A9E-4AC6-836B-F7C31A307A0B}"/>
    <cellStyle name="Normal 4 4 2 3 2 7" xfId="24969" xr:uid="{3ADC0A18-EEAE-4957-8B12-8D4B9696A399}"/>
    <cellStyle name="Normal 4 4 2 3 2 8" xfId="13559" xr:uid="{793D7E55-E585-4D76-95D6-D562E43F7E13}"/>
    <cellStyle name="Normal 4 4 2 3 3" xfId="2158" xr:uid="{00000000-0005-0000-0000-000030060000}"/>
    <cellStyle name="Normal 4 4 2 3 3 2" xfId="4958" xr:uid="{58E322F2-2F75-47C5-A203-80536C870523}"/>
    <cellStyle name="Normal 4 4 2 3 3 2 2" xfId="9632" xr:uid="{734B5901-6CFB-4DBA-ADCF-EE8AC661D050}"/>
    <cellStyle name="Normal 4 4 2 3 3 2 2 2" xfId="29531" xr:uid="{1154D73D-D665-4D8A-84B8-C34CB29E6906}"/>
    <cellStyle name="Normal 4 4 2 3 3 2 2 3" xfId="19999" xr:uid="{C07B35CE-3AC7-4EAB-B972-A7F9652A2A7D}"/>
    <cellStyle name="Normal 4 4 2 3 3 2 3" xfId="12452" xr:uid="{79634E93-65D9-4BF0-8F52-0A7FFA813F35}"/>
    <cellStyle name="Normal 4 4 2 3 3 2 3 2" xfId="22832" xr:uid="{D15BA74A-3FA2-41E9-B690-43B2F989CAED}"/>
    <cellStyle name="Normal 4 4 2 3 3 2 4" xfId="26084" xr:uid="{FA98D326-A3FA-453C-8D07-9CD8CD481D06}"/>
    <cellStyle name="Normal 4 4 2 3 3 2 5" xfId="17166" xr:uid="{43A778DC-3DB6-4F52-8460-44AAE4B2AD24}"/>
    <cellStyle name="Normal 4 4 2 3 3 3" xfId="6783" xr:uid="{3BEFF1C1-1868-4D92-A1F8-76218909D87C}"/>
    <cellStyle name="Normal 4 4 2 3 3 3 2" xfId="27340" xr:uid="{55D2B3B8-E921-4493-8C62-98B2800B21ED}"/>
    <cellStyle name="Normal 4 4 2 3 3 3 3" xfId="16287" xr:uid="{F6868429-5569-4FBD-B1F5-2E6D6C616A03}"/>
    <cellStyle name="Normal 4 4 2 3 3 4" xfId="8798" xr:uid="{D0006ED0-42CA-4E5B-8791-F54F4ACDB6B3}"/>
    <cellStyle name="Normal 4 4 2 3 3 4 2" xfId="19120" xr:uid="{B0120BAD-B367-4FE3-9A2A-EF32802F3BEA}"/>
    <cellStyle name="Normal 4 4 2 3 3 5" xfId="11573" xr:uid="{E83C30CE-6952-49AC-9991-236BEC7B3B80}"/>
    <cellStyle name="Normal 4 4 2 3 3 5 2" xfId="21953" xr:uid="{10761F06-C3A3-4579-B333-8D7658398890}"/>
    <cellStyle name="Normal 4 4 2 3 3 6" xfId="25826" xr:uid="{75A143DD-F3A2-4BB1-8DD0-9645BA674C5A}"/>
    <cellStyle name="Normal 4 4 2 3 3 7" xfId="14221" xr:uid="{C392879C-A727-4E19-BA20-D8F3BA0ACDF2}"/>
    <cellStyle name="Normal 4 4 2 3 4" xfId="2156" xr:uid="{00000000-0005-0000-0000-000031060000}"/>
    <cellStyle name="Normal 4 4 2 3 4 2" xfId="6781" xr:uid="{53FD7D25-3BA9-4727-8C69-63D2ED486F6C}"/>
    <cellStyle name="Normal 4 4 2 3 4 2 2" xfId="27645" xr:uid="{DD4BEE05-8D4D-4622-8E64-C034BA376E77}"/>
    <cellStyle name="Normal 4 4 2 3 4 2 3" xfId="16285" xr:uid="{782F26CD-9C70-47F3-B4BE-EE459D3ACE00}"/>
    <cellStyle name="Normal 4 4 2 3 4 3" xfId="8796" xr:uid="{DEF503FB-0718-40DF-A7E6-4D7BAD1324A6}"/>
    <cellStyle name="Normal 4 4 2 3 4 3 2" xfId="19118" xr:uid="{4BFB2787-E47B-43F4-880E-36EC498E96A9}"/>
    <cellStyle name="Normal 4 4 2 3 4 4" xfId="11571" xr:uid="{31386961-03A3-4A3E-88B6-3401A2866A22}"/>
    <cellStyle name="Normal 4 4 2 3 4 4 2" xfId="21951" xr:uid="{DF400806-00BC-40A2-B13B-1F56A1001E2C}"/>
    <cellStyle name="Normal 4 4 2 3 4 5" xfId="25761" xr:uid="{99BCEAF9-0E7C-45C1-A8D8-A7CC3B309D9F}"/>
    <cellStyle name="Normal 4 4 2 3 4 6" xfId="14219" xr:uid="{F944A613-669B-4C88-8BEE-C0040E27CA0F}"/>
    <cellStyle name="Normal 4 4 2 3 5" xfId="3571" xr:uid="{00000000-0005-0000-0000-000029060000}"/>
    <cellStyle name="Normal 4 4 2 3 5 2" xfId="6248" xr:uid="{D1BA1E6D-C5B8-4BB6-B2EB-46583C680920}"/>
    <cellStyle name="Normal 4 4 2 3 5 2 2" xfId="26438" xr:uid="{E26C54DE-3C6F-4ECD-990D-5D86FB2406D6}"/>
    <cellStyle name="Normal 4 4 2 3 5 2 3" xfId="15586" xr:uid="{A9AD2BBF-71A7-403A-B242-441ADA404F2E}"/>
    <cellStyle name="Normal 4 4 2 3 5 3" xfId="8098" xr:uid="{F28E733C-CF6B-4280-B448-EE4284147F2A}"/>
    <cellStyle name="Normal 4 4 2 3 5 3 2" xfId="18419" xr:uid="{BCD0599E-2B9F-4D7C-85FA-BD6AD8F25D4A}"/>
    <cellStyle name="Normal 4 4 2 3 5 4" xfId="10872" xr:uid="{26C9606B-081C-4BB7-BBF5-AE0EEB5786AF}"/>
    <cellStyle name="Normal 4 4 2 3 5 4 2" xfId="21252" xr:uid="{A09E7905-E2F0-4BEA-BE72-8DC1A3745F49}"/>
    <cellStyle name="Normal 4 4 2 3 5 5" xfId="23670" xr:uid="{B752F53C-CC7A-4B52-AB22-DD9CF21383F1}"/>
    <cellStyle name="Normal 4 4 2 3 5 6" xfId="13302" xr:uid="{D959EDDB-70FD-4546-8ED5-8586ED8CE4E4}"/>
    <cellStyle name="Normal 4 4 2 3 6" xfId="3348" xr:uid="{00000000-0005-0000-0000-000024060000}"/>
    <cellStyle name="Normal 4 4 2 3 6 2" xfId="7866" xr:uid="{B6F51ACC-51C9-4C73-B860-39E371DD0B4B}"/>
    <cellStyle name="Normal 4 4 2 3 6 2 2" xfId="18187" xr:uid="{6AD7742D-C13E-4F71-B045-DD16D4D7E8B1}"/>
    <cellStyle name="Normal 4 4 2 3 6 3" xfId="10640" xr:uid="{25514ABA-7846-4B41-905A-09CBA4223979}"/>
    <cellStyle name="Normal 4 4 2 3 6 3 2" xfId="21020" xr:uid="{EA4270DC-EEE2-4E72-920A-BE98CDF3F5B3}"/>
    <cellStyle name="Normal 4 4 2 3 6 4" xfId="23219" xr:uid="{EEB25439-C5B1-4F4F-AB94-36F0EB631837}"/>
    <cellStyle name="Normal 4 4 2 3 6 5" xfId="15354" xr:uid="{7DAAB0B5-0F79-4D70-A209-3C54442B93A6}"/>
    <cellStyle name="Normal 4 4 2 3 7" xfId="4329" xr:uid="{8E53DCBC-4764-4BAB-8644-71FB48FF6DDA}"/>
    <cellStyle name="Normal 4 4 2 3 7 2" xfId="9103" xr:uid="{05E5C9C6-D0ED-4868-B20F-0BEC48F2D125}"/>
    <cellStyle name="Normal 4 4 2 3 7 2 2" xfId="19427" xr:uid="{EDD8BADC-44D0-488F-9D15-05D3F2016292}"/>
    <cellStyle name="Normal 4 4 2 3 7 3" xfId="11880" xr:uid="{BEA322A5-F16B-4B2B-8F4D-5D8CDE92A407}"/>
    <cellStyle name="Normal 4 4 2 3 7 3 2" xfId="22260" xr:uid="{5535BBD5-6125-4256-9386-2CFAF52674A1}"/>
    <cellStyle name="Normal 4 4 2 3 7 4" xfId="16594" xr:uid="{EDBDB557-B1D4-4FFE-8322-088CDE82D79C}"/>
    <cellStyle name="Normal 4 4 2 3 8" xfId="5800" xr:uid="{DD07EDC1-E62E-45F1-90DF-BC8B2767C1A1}"/>
    <cellStyle name="Normal 4 4 2 3 8 2" xfId="14904" xr:uid="{F83A9692-A974-4DA2-9C95-005D1CE33D36}"/>
    <cellStyle name="Normal 4 4 2 3 9" xfId="7418" xr:uid="{E3BBF6CA-F9A6-4D08-816D-6631299A378D}"/>
    <cellStyle name="Normal 4 4 2 3 9 2" xfId="17737" xr:uid="{6EEC0C7E-DD0E-4A61-86E7-3A7574E853C8}"/>
    <cellStyle name="Normal 4 4 2 4" xfId="1532" xr:uid="{00000000-0005-0000-0000-000032060000}"/>
    <cellStyle name="Normal 4 4 2 4 2" xfId="2159" xr:uid="{00000000-0005-0000-0000-000033060000}"/>
    <cellStyle name="Normal 4 4 2 4 2 2" xfId="6784" xr:uid="{F3DA6BCD-CCE6-4311-B4A8-535BDD631FBB}"/>
    <cellStyle name="Normal 4 4 2 4 2 2 2" xfId="27430" xr:uid="{93CD7854-B964-4A23-930E-5AEC049D227B}"/>
    <cellStyle name="Normal 4 4 2 4 2 2 3" xfId="16288" xr:uid="{CEE05B75-C76F-41D0-86D3-2B818A5336E7}"/>
    <cellStyle name="Normal 4 4 2 4 2 3" xfId="8799" xr:uid="{E9F969C2-D95C-4A9E-BD9F-4A2A9A72C8CB}"/>
    <cellStyle name="Normal 4 4 2 4 2 3 2" xfId="19121" xr:uid="{9C6BF639-6D92-450A-B3D3-888DDB480897}"/>
    <cellStyle name="Normal 4 4 2 4 2 4" xfId="11574" xr:uid="{482FE5D8-CD84-49D4-9D72-B9D6F18A202D}"/>
    <cellStyle name="Normal 4 4 2 4 2 4 2" xfId="21954" xr:uid="{200096E4-D3BB-498A-A4EC-C701328E13CC}"/>
    <cellStyle name="Normal 4 4 2 4 2 5" xfId="24279" xr:uid="{DCD93DDD-6CE8-4908-A13C-05920BBD97BE}"/>
    <cellStyle name="Normal 4 4 2 4 2 6" xfId="14222" xr:uid="{CA0C311B-A7DA-4275-83A7-97AC3163E0CB}"/>
    <cellStyle name="Normal 4 4 2 4 3" xfId="3697" xr:uid="{00000000-0005-0000-0000-00002C060000}"/>
    <cellStyle name="Normal 4 4 2 4 3 2" xfId="6386" xr:uid="{64159906-361C-461E-90FE-5FB527C564D5}"/>
    <cellStyle name="Normal 4 4 2 4 3 2 2" xfId="28393" xr:uid="{B3157E1D-482E-46FF-A50F-FC38A7373FD6}"/>
    <cellStyle name="Normal 4 4 2 4 3 2 3" xfId="15770" xr:uid="{9A17DFF9-5C06-484D-B82A-A8C2D1068B08}"/>
    <cellStyle name="Normal 4 4 2 4 3 3" xfId="8282" xr:uid="{ACE7227A-437A-4FBC-9458-A5EF3D319999}"/>
    <cellStyle name="Normal 4 4 2 4 3 3 2" xfId="18603" xr:uid="{3039F26B-679E-4313-9710-835F5120421E}"/>
    <cellStyle name="Normal 4 4 2 4 3 4" xfId="11056" xr:uid="{B9983C02-2437-4673-9024-7CC9B35B0572}"/>
    <cellStyle name="Normal 4 4 2 4 3 4 2" xfId="21436" xr:uid="{C24E4ADD-6554-4905-B0B9-86378A153E6D}"/>
    <cellStyle name="Normal 4 4 2 4 3 5" xfId="22962" xr:uid="{9CEE25F2-4232-4051-8DB5-3B7D8F44FA0D}"/>
    <cellStyle name="Normal 4 4 2 4 3 6" xfId="13556" xr:uid="{2155AB9D-6C72-42FF-9411-CEC7CE6DBD8B}"/>
    <cellStyle name="Normal 4 4 2 4 4" xfId="4620" xr:uid="{1A2B267D-EBDC-4DE7-B097-4D466FCA18F3}"/>
    <cellStyle name="Normal 4 4 2 4 4 2" xfId="9336" xr:uid="{4FD4FB26-E7B9-4C09-AAC5-5B12C392C61F}"/>
    <cellStyle name="Normal 4 4 2 4 4 2 2" xfId="19660" xr:uid="{157F9602-6A7B-4419-96B6-B37A3C62DA1A}"/>
    <cellStyle name="Normal 4 4 2 4 4 3" xfId="12113" xr:uid="{AE62ADF7-84AF-4B2A-ABC8-52BFBD899D04}"/>
    <cellStyle name="Normal 4 4 2 4 4 3 2" xfId="22493" xr:uid="{780B93F4-8B2C-4FB8-94BF-52AE702F9EC5}"/>
    <cellStyle name="Normal 4 4 2 4 4 4" xfId="23462" xr:uid="{18C0EEE0-CFFB-4D26-B36B-D9C60F208084}"/>
    <cellStyle name="Normal 4 4 2 4 4 5" xfId="16827" xr:uid="{6B00A234-5F2C-4C52-BCB4-F48770E392A4}"/>
    <cellStyle name="Normal 4 4 2 4 5" xfId="5801" xr:uid="{F5C986F9-025E-436E-8560-B6F4BB8A1CCE}"/>
    <cellStyle name="Normal 4 4 2 4 5 2" xfId="14905" xr:uid="{9A71055C-38D2-4BFB-92DF-92BB951EA6A6}"/>
    <cellStyle name="Normal 4 4 2 4 6" xfId="7419" xr:uid="{EF9D0620-8E26-4902-8DA9-C1D76814338C}"/>
    <cellStyle name="Normal 4 4 2 4 6 2" xfId="17738" xr:uid="{EEB765AB-F03F-45AA-8D03-382DCE6DCBF7}"/>
    <cellStyle name="Normal 4 4 2 4 7" xfId="10191" xr:uid="{9EE2A5CA-C138-448D-A8EB-57FCD11B3C2B}"/>
    <cellStyle name="Normal 4 4 2 4 7 2" xfId="20571" xr:uid="{D9B61F2D-6B19-41E0-BC4D-B0846C6D2D13}"/>
    <cellStyle name="Normal 4 4 2 4 8" xfId="24239" xr:uid="{831CDCF6-6EB8-4EA6-B020-66943F530D29}"/>
    <cellStyle name="Normal 4 4 2 4 9" xfId="13072" xr:uid="{7DF4F948-7D30-481A-8845-1BA3DB8ED1DA}"/>
    <cellStyle name="Normal 4 4 2 5" xfId="2160" xr:uid="{00000000-0005-0000-0000-000034060000}"/>
    <cellStyle name="Normal 4 4 2 5 2" xfId="4959" xr:uid="{1097F41D-8B50-4DAA-9E3A-9487C8F50C7D}"/>
    <cellStyle name="Normal 4 4 2 5 2 2" xfId="9633" xr:uid="{D1B56525-7679-45F0-9B1C-C9332959A6B9}"/>
    <cellStyle name="Normal 4 4 2 5 2 2 2" xfId="29532" xr:uid="{44B7EBCC-4401-4DF5-BEDE-1C63316EA77A}"/>
    <cellStyle name="Normal 4 4 2 5 2 2 3" xfId="20000" xr:uid="{0818466B-7064-4155-82FF-DE9A7FFADB41}"/>
    <cellStyle name="Normal 4 4 2 5 2 3" xfId="12453" xr:uid="{3AAC4573-3B6B-4714-B4D0-F9E023B5B241}"/>
    <cellStyle name="Normal 4 4 2 5 2 3 2" xfId="22833" xr:uid="{16860944-29F9-4A20-961E-C648EBE9D56B}"/>
    <cellStyle name="Normal 4 4 2 5 2 4" xfId="24418" xr:uid="{2A1A6B1A-3100-4280-899A-18B8C8678B09}"/>
    <cellStyle name="Normal 4 4 2 5 2 5" xfId="17167" xr:uid="{F6693AC0-8DFF-427C-8CCC-9DCBF9F683A9}"/>
    <cellStyle name="Normal 4 4 2 5 3" xfId="6785" xr:uid="{21DEC945-7DDA-4DF2-91FB-8F3DC5E7D289}"/>
    <cellStyle name="Normal 4 4 2 5 3 2" xfId="28412" xr:uid="{6FBF8642-733A-4837-A0A1-87D00EFE816D}"/>
    <cellStyle name="Normal 4 4 2 5 3 3" xfId="16289" xr:uid="{E59BA9F4-0F7D-4351-A581-AD6FA27F8DDE}"/>
    <cellStyle name="Normal 4 4 2 5 4" xfId="8800" xr:uid="{1659E066-5D42-414D-B4EE-6BAB122FA6CE}"/>
    <cellStyle name="Normal 4 4 2 5 4 2" xfId="19122" xr:uid="{39EA67D9-8A15-497F-8FD2-1F6AE49AB137}"/>
    <cellStyle name="Normal 4 4 2 5 5" xfId="11575" xr:uid="{AB735540-2C5E-4C5B-AB46-905BD7CE489A}"/>
    <cellStyle name="Normal 4 4 2 5 5 2" xfId="21955" xr:uid="{405E04DE-8C44-4C25-8552-147CF2135083}"/>
    <cellStyle name="Normal 4 4 2 5 6" xfId="25783" xr:uid="{4FFC6A20-432E-4DCF-BFE8-7D9AFD94CC90}"/>
    <cellStyle name="Normal 4 4 2 5 7" xfId="14223" xr:uid="{8F69F0B3-145A-4352-8B9D-39808ABD74B3}"/>
    <cellStyle name="Normal 4 4 2 6" xfId="1727" xr:uid="{00000000-0005-0000-0000-000035060000}"/>
    <cellStyle name="Normal 4 4 2 6 2" xfId="6500" xr:uid="{2850FE36-285F-4B49-9C19-B8FC5ACDC55B}"/>
    <cellStyle name="Normal 4 4 2 6 2 2" xfId="27755" xr:uid="{3E8D8E7D-5D33-44D5-92E3-932C45738BF1}"/>
    <cellStyle name="Normal 4 4 2 6 2 3" xfId="15909" xr:uid="{B95BD3F3-9E3A-4D61-9BA8-4F40956B6471}"/>
    <cellStyle name="Normal 4 4 2 6 3" xfId="8421" xr:uid="{9E15CAE9-55F6-46A0-8FC7-72C41EC0FD26}"/>
    <cellStyle name="Normal 4 4 2 6 3 2" xfId="18742" xr:uid="{72D2C943-9ADB-478B-ABB0-8D7FB315889B}"/>
    <cellStyle name="Normal 4 4 2 6 4" xfId="11195" xr:uid="{33A1A360-8A9C-4EB6-85CE-A0F2467835FF}"/>
    <cellStyle name="Normal 4 4 2 6 4 2" xfId="21575" xr:uid="{E0D5959B-CF10-407B-B415-DD32B4EAE790}"/>
    <cellStyle name="Normal 4 4 2 6 5" xfId="23071" xr:uid="{9B9E9C0C-FABC-41B8-8755-A3E81441D845}"/>
    <cellStyle name="Normal 4 4 2 6 6" xfId="13770" xr:uid="{02CCE35D-C818-40B6-B45B-21156ECFC6F1}"/>
    <cellStyle name="Normal 4 4 2 7" xfId="3475" xr:uid="{00000000-0005-0000-0000-00002F060000}"/>
    <cellStyle name="Normal 4 4 2 7 2" xfId="6163" xr:uid="{E4D218E4-FBC8-4E67-99E9-19D498D35B1E}"/>
    <cellStyle name="Normal 4 4 2 7 2 2" xfId="27440" xr:uid="{45F98E2A-79DE-4BBD-8931-0D3C799D3673}"/>
    <cellStyle name="Normal 4 4 2 7 2 3" xfId="15483" xr:uid="{97BE92FB-8E2A-4086-B38E-0157DE0EC72A}"/>
    <cellStyle name="Normal 4 4 2 7 3" xfId="7995" xr:uid="{DDD1EAE2-6501-4F7D-B6A9-ADBFC982E904}"/>
    <cellStyle name="Normal 4 4 2 7 3 2" xfId="18316" xr:uid="{59843F00-915C-48B8-9FA4-E35BB1314F98}"/>
    <cellStyle name="Normal 4 4 2 7 4" xfId="10769" xr:uid="{779EC8E3-C2DE-4820-A4A2-0EF543E49931}"/>
    <cellStyle name="Normal 4 4 2 7 4 2" xfId="21149" xr:uid="{011E27D6-96C1-471B-8E7F-DEAF7BC4E5A2}"/>
    <cellStyle name="Normal 4 4 2 7 5" xfId="23241" xr:uid="{90CB61C7-2AD5-4094-BB6E-A009A76E566E}"/>
    <cellStyle name="Normal 4 4 2 7 6" xfId="13199" xr:uid="{7EE7AF0E-C1EF-41CC-B673-345924602F47}"/>
    <cellStyle name="Normal 4 4 2 8" xfId="3198" xr:uid="{00000000-0005-0000-0000-000018060000}"/>
    <cellStyle name="Normal 4 4 2 8 2" xfId="7692" xr:uid="{D7273F2C-C408-4032-B98B-3A5A3B45167F}"/>
    <cellStyle name="Normal 4 4 2 8 2 2" xfId="18012" xr:uid="{C236823E-9EEF-4564-8B26-6110EA7AB659}"/>
    <cellStyle name="Normal 4 4 2 8 3" xfId="10465" xr:uid="{551B38F7-AC84-4D7E-B190-6CBC9F060ED2}"/>
    <cellStyle name="Normal 4 4 2 8 3 2" xfId="20845" xr:uid="{A30F81F4-45D2-407D-85EF-F2C45E485536}"/>
    <cellStyle name="Normal 4 4 2 8 4" xfId="23469" xr:uid="{844B20B6-2CDF-44DB-A1BE-353AA12DCB37}"/>
    <cellStyle name="Normal 4 4 2 8 5" xfId="15179" xr:uid="{CF7309B0-3970-4D1C-B514-3D8FD4502967}"/>
    <cellStyle name="Normal 4 4 2 9" xfId="4415" xr:uid="{E8EC3824-093B-4982-A174-7B04A1C60AC1}"/>
    <cellStyle name="Normal 4 4 2 9 2" xfId="9181" xr:uid="{EFA78BDF-D226-43EE-B8C5-7232A8E24B32}"/>
    <cellStyle name="Normal 4 4 2 9 2 2" xfId="19505" xr:uid="{DBECB4F1-5607-47D9-B266-E6E962C8D23F}"/>
    <cellStyle name="Normal 4 4 2 9 3" xfId="11958" xr:uid="{E5B362D9-2AFF-4BE7-9B28-BE326902EFDB}"/>
    <cellStyle name="Normal 4 4 2 9 3 2" xfId="22338" xr:uid="{FBFA5476-C311-45D6-A9E7-218C22915C04}"/>
    <cellStyle name="Normal 4 4 2 9 4" xfId="16672" xr:uid="{5428269B-9EB2-4FCE-B81B-04E8BDD1BEED}"/>
    <cellStyle name="Normal 4 4 3" xfId="635" xr:uid="{00000000-0005-0000-0000-000036060000}"/>
    <cellStyle name="Normal 4 4 3 10" xfId="5802" xr:uid="{290DA5AD-CEBF-41FF-AB18-73DCF23F5B79}"/>
    <cellStyle name="Normal 4 4 3 10 2" xfId="14906" xr:uid="{96E81AA0-4BE7-42CD-8DB9-A1FB570B996C}"/>
    <cellStyle name="Normal 4 4 3 11" xfId="7420" xr:uid="{EE1B9B68-E422-42E0-8B9C-E5BCA1E7DA45}"/>
    <cellStyle name="Normal 4 4 3 11 2" xfId="17739" xr:uid="{038C0905-D320-401D-97DF-16CDF6B4EE9B}"/>
    <cellStyle name="Normal 4 4 3 12" xfId="10192" xr:uid="{114FEDFA-2F9C-4CB0-95E4-330A6822C16F}"/>
    <cellStyle name="Normal 4 4 3 12 2" xfId="20572" xr:uid="{E597BA7F-DD1F-4319-8C77-0337E13A6D3C}"/>
    <cellStyle name="Normal 4 4 3 13" xfId="24947" xr:uid="{812ABE67-2DEE-4CA5-8FA0-12531B19AF1B}"/>
    <cellStyle name="Normal 4 4 3 14" xfId="12774" xr:uid="{25188801-57A1-4F85-B095-BC2F1CB6C4B0}"/>
    <cellStyle name="Normal 4 4 3 2" xfId="636" xr:uid="{00000000-0005-0000-0000-000037060000}"/>
    <cellStyle name="Normal 4 4 3 2 10" xfId="10193" xr:uid="{FBD141AB-E079-48AB-AD1A-28B2D3F81C98}"/>
    <cellStyle name="Normal 4 4 3 2 10 2" xfId="20573" xr:uid="{E3620713-587F-439B-A084-9321C5BAEBB0}"/>
    <cellStyle name="Normal 4 4 3 2 11" xfId="24951" xr:uid="{42D686E8-9447-413F-9F29-1D4F427CBCE9}"/>
    <cellStyle name="Normal 4 4 3 2 12" xfId="12915" xr:uid="{8B4E39DC-F8F4-4FB4-A900-9E6D9B67942D}"/>
    <cellStyle name="Normal 4 4 3 2 2" xfId="1282" xr:uid="{00000000-0005-0000-0000-000038060000}"/>
    <cellStyle name="Normal 4 4 3 2 2 2" xfId="2162" xr:uid="{00000000-0005-0000-0000-000039060000}"/>
    <cellStyle name="Normal 4 4 3 2 2 2 2" xfId="6787" xr:uid="{53A753D6-EE27-440A-B712-C0225FA0C85B}"/>
    <cellStyle name="Normal 4 4 3 2 2 2 2 2" xfId="28298" xr:uid="{2B09C5E9-A045-4C6C-800D-B7311CF92C35}"/>
    <cellStyle name="Normal 4 4 3 2 2 2 2 3" xfId="28307" xr:uid="{D45BF2C2-13B8-4CB1-9D16-873FC02E78AF}"/>
    <cellStyle name="Normal 4 4 3 2 2 2 2 4" xfId="16291" xr:uid="{8F249D27-2FF4-4641-8A8A-E31C9B72025F}"/>
    <cellStyle name="Normal 4 4 3 2 2 2 3" xfId="8802" xr:uid="{43329B23-D25F-4F19-94A3-03E4FF5084B4}"/>
    <cellStyle name="Normal 4 4 3 2 2 2 3 2" xfId="29161" xr:uid="{1A5A016F-CA04-45D6-8A69-DB59996E2267}"/>
    <cellStyle name="Normal 4 4 3 2 2 2 3 3" xfId="19124" xr:uid="{5D02FF77-E198-4D5B-913A-73ABB95460BA}"/>
    <cellStyle name="Normal 4 4 3 2 2 2 4" xfId="11577" xr:uid="{8709FC0B-E447-4F7E-ACBD-0CD7292B2A5D}"/>
    <cellStyle name="Normal 4 4 3 2 2 2 4 2" xfId="21957" xr:uid="{0B6D08A2-8548-49A1-AD99-8308C015EAF3}"/>
    <cellStyle name="Normal 4 4 3 2 2 2 5" xfId="25461" xr:uid="{BC2CB6E1-C6B3-42A1-8771-79C7AF3C39EC}"/>
    <cellStyle name="Normal 4 4 3 2 2 2 6" xfId="14225" xr:uid="{01676A4A-DB0B-4E34-B63E-5C3C449DB6D3}"/>
    <cellStyle name="Normal 4 4 3 2 2 3" xfId="4768" xr:uid="{9C94E39F-98FA-4A65-89A6-4207026F74AE}"/>
    <cellStyle name="Normal 4 4 3 2 2 3 2" xfId="9476" xr:uid="{D7DA4297-54A8-4A1F-8E2B-B160FDCA02BA}"/>
    <cellStyle name="Normal 4 4 3 2 2 3 2 2" xfId="29407" xr:uid="{887D7CF8-29A3-45D4-90E4-2CD027FBD12D}"/>
    <cellStyle name="Normal 4 4 3 2 2 3 2 3" xfId="19809" xr:uid="{17299A77-2429-4CCA-96E3-43EF7F0E4DCC}"/>
    <cellStyle name="Normal 4 4 3 2 2 3 3" xfId="12262" xr:uid="{01FD7B91-BF9A-40F3-81F5-B20CE4C67008}"/>
    <cellStyle name="Normal 4 4 3 2 2 3 3 2" xfId="22642" xr:uid="{F509C579-8268-4793-B8BE-18B1AE478384}"/>
    <cellStyle name="Normal 4 4 3 2 2 3 4" xfId="23804" xr:uid="{F234BA68-624C-4A54-AA25-4476E6AA79FC}"/>
    <cellStyle name="Normal 4 4 3 2 2 3 5" xfId="16976" xr:uid="{CCBCEC3D-AA6A-4B28-B18E-3DA7A1397320}"/>
    <cellStyle name="Normal 4 4 3 2 2 4" xfId="5804" xr:uid="{41CC897D-6022-4CA5-8CCF-C4389C4F0BF9}"/>
    <cellStyle name="Normal 4 4 3 2 2 4 2" xfId="28054" xr:uid="{ED0FB0B8-198D-4F30-A7AA-A517ED9E02FC}"/>
    <cellStyle name="Normal 4 4 3 2 2 4 3" xfId="14908" xr:uid="{E6046805-8E96-43C8-BBF2-944276C8E64F}"/>
    <cellStyle name="Normal 4 4 3 2 2 5" xfId="7422" xr:uid="{CB7A1A2E-5331-4668-B9BF-6D3E28654C93}"/>
    <cellStyle name="Normal 4 4 3 2 2 5 2" xfId="17741" xr:uid="{B7C558C3-59B5-4DC8-A67F-371F080B9C1F}"/>
    <cellStyle name="Normal 4 4 3 2 2 6" xfId="10194" xr:uid="{05BC46FA-F490-4D32-A951-FE253F60B2F9}"/>
    <cellStyle name="Normal 4 4 3 2 2 6 2" xfId="20574" xr:uid="{2A3C32BB-3589-4FCD-8F39-53F192F27392}"/>
    <cellStyle name="Normal 4 4 3 2 2 7" xfId="24591" xr:uid="{75B49BD1-5272-4929-86D2-72931E652CFA}"/>
    <cellStyle name="Normal 4 4 3 2 2 8" xfId="13561" xr:uid="{40B9DD96-4151-4B2C-80E9-D2494676F33D}"/>
    <cellStyle name="Normal 4 4 3 2 3" xfId="2163" xr:uid="{00000000-0005-0000-0000-00003A060000}"/>
    <cellStyle name="Normal 4 4 3 2 3 2" xfId="4960" xr:uid="{EE93BC22-7F5E-4E33-8840-155EE04BB873}"/>
    <cellStyle name="Normal 4 4 3 2 3 2 2" xfId="9634" xr:uid="{0645253E-9DFB-4E3C-AA8C-690FA3C2B0FE}"/>
    <cellStyle name="Normal 4 4 3 2 3 2 2 2" xfId="29533" xr:uid="{1D1DAAA4-FA80-4652-9CF0-FA47A30BE1DC}"/>
    <cellStyle name="Normal 4 4 3 2 3 2 2 3" xfId="20001" xr:uid="{C250EE6F-9A47-491E-B51B-5600CF1087BB}"/>
    <cellStyle name="Normal 4 4 3 2 3 2 3" xfId="12454" xr:uid="{F8EE1D18-B94E-4D5E-BF45-700E60B63A10}"/>
    <cellStyle name="Normal 4 4 3 2 3 2 3 2" xfId="22834" xr:uid="{49EFE6B6-6411-400C-8251-5A761CF19164}"/>
    <cellStyle name="Normal 4 4 3 2 3 2 4" xfId="25088" xr:uid="{8971868A-ED4F-40DF-9A6D-671D0230CD48}"/>
    <cellStyle name="Normal 4 4 3 2 3 2 5" xfId="17168" xr:uid="{4C3B4AA0-6932-46F7-ACC7-385EC0FDDA9C}"/>
    <cellStyle name="Normal 4 4 3 2 3 3" xfId="6788" xr:uid="{A0CE317C-81AC-4DBB-A826-66F7B4F9C416}"/>
    <cellStyle name="Normal 4 4 3 2 3 3 2" xfId="27807" xr:uid="{ADFCC48B-D912-41E6-BF6D-4AE8E674EDBB}"/>
    <cellStyle name="Normal 4 4 3 2 3 3 3" xfId="16292" xr:uid="{A9001B12-2852-431B-B29B-3CA277C7EC55}"/>
    <cellStyle name="Normal 4 4 3 2 3 4" xfId="8803" xr:uid="{A0844EEE-7B3E-4BAE-8564-01B9EB7F42B6}"/>
    <cellStyle name="Normal 4 4 3 2 3 4 2" xfId="19125" xr:uid="{185C2595-B279-48FB-9C72-D215C1C88F4D}"/>
    <cellStyle name="Normal 4 4 3 2 3 5" xfId="11578" xr:uid="{2751D0C9-9A22-49A5-AC8B-B16CD8922ACC}"/>
    <cellStyle name="Normal 4 4 3 2 3 5 2" xfId="21958" xr:uid="{6A9AAB9A-987D-4D92-88B3-834EE786AA26}"/>
    <cellStyle name="Normal 4 4 3 2 3 6" xfId="23341" xr:uid="{EAD52F98-DC18-4C8A-89C7-187E1ABE8397}"/>
    <cellStyle name="Normal 4 4 3 2 3 7" xfId="14226" xr:uid="{946A55B1-600B-49CA-9376-272515604848}"/>
    <cellStyle name="Normal 4 4 3 2 4" xfId="2161" xr:uid="{00000000-0005-0000-0000-00003B060000}"/>
    <cellStyle name="Normal 4 4 3 2 4 2" xfId="6786" xr:uid="{F3DB142E-9F80-45D0-A779-29F9BF737F3B}"/>
    <cellStyle name="Normal 4 4 3 2 4 2 2" xfId="28819" xr:uid="{6094A9F0-7F45-45EB-BF75-E9BC291E130D}"/>
    <cellStyle name="Normal 4 4 3 2 4 2 3" xfId="16290" xr:uid="{364E30F7-4EBB-49F7-B100-D8A869AF2E3F}"/>
    <cellStyle name="Normal 4 4 3 2 4 3" xfId="8801" xr:uid="{060982E5-A9B5-475C-B870-3FA774FB293D}"/>
    <cellStyle name="Normal 4 4 3 2 4 3 2" xfId="19123" xr:uid="{4A95D6E6-72A6-445E-B021-FDD6E6816718}"/>
    <cellStyle name="Normal 4 4 3 2 4 4" xfId="11576" xr:uid="{07CA2F7F-17D0-458C-AD80-D1602B653EE7}"/>
    <cellStyle name="Normal 4 4 3 2 4 4 2" xfId="21956" xr:uid="{9C476EDB-BB33-46C4-B37C-75932ECE0D47}"/>
    <cellStyle name="Normal 4 4 3 2 4 5" xfId="25004" xr:uid="{40EBFD5F-4AD0-4319-A109-0E3EEA0A566B}"/>
    <cellStyle name="Normal 4 4 3 2 4 6" xfId="14224" xr:uid="{3B2E3AEB-192C-46FB-86C6-285B9FF67951}"/>
    <cellStyle name="Normal 4 4 3 2 5" xfId="3512" xr:uid="{00000000-0005-0000-0000-000036060000}"/>
    <cellStyle name="Normal 4 4 3 2 5 2" xfId="6191" xr:uid="{5FDCD06D-04DC-4196-B169-FE608E184897}"/>
    <cellStyle name="Normal 4 4 3 2 5 2 2" xfId="27251" xr:uid="{BC3294DD-84D8-461A-A9C4-37FBE6778532}"/>
    <cellStyle name="Normal 4 4 3 2 5 2 3" xfId="15520" xr:uid="{BD57B694-5FF2-457B-8B2A-E656842F2CE9}"/>
    <cellStyle name="Normal 4 4 3 2 5 3" xfId="8032" xr:uid="{D7876216-AA87-49E5-BCF9-1BD01CFEBDD1}"/>
    <cellStyle name="Normal 4 4 3 2 5 3 2" xfId="18353" xr:uid="{FB662DF3-34DB-4251-8A88-E76713CFBDD1}"/>
    <cellStyle name="Normal 4 4 3 2 5 4" xfId="10806" xr:uid="{FFF02C4B-4E6C-4D41-B24B-160BCE32208E}"/>
    <cellStyle name="Normal 4 4 3 2 5 4 2" xfId="21186" xr:uid="{B543DA81-77C6-46BE-9F80-2038F0C8E79D}"/>
    <cellStyle name="Normal 4 4 3 2 5 5" xfId="24820" xr:uid="{D53C69DE-2097-4F07-84A7-86305BE9E7FA}"/>
    <cellStyle name="Normal 4 4 3 2 5 6" xfId="13236" xr:uid="{04BC9389-D3AA-4303-ABBB-11CF3D84B328}"/>
    <cellStyle name="Normal 4 4 3 2 6" xfId="3349" xr:uid="{00000000-0005-0000-0000-000031060000}"/>
    <cellStyle name="Normal 4 4 3 2 6 2" xfId="7867" xr:uid="{431B8696-95A3-48DA-A14C-7E8C5E502FE2}"/>
    <cellStyle name="Normal 4 4 3 2 6 2 2" xfId="18188" xr:uid="{3DB3A34F-3DD1-4DD9-A0A8-E7C40D6B187B}"/>
    <cellStyle name="Normal 4 4 3 2 6 3" xfId="10641" xr:uid="{E5813115-CB70-47BB-8CD6-D080D6E80D56}"/>
    <cellStyle name="Normal 4 4 3 2 6 3 2" xfId="21021" xr:uid="{BBFD5B50-298F-4B55-AB63-6D60BF67294B}"/>
    <cellStyle name="Normal 4 4 3 2 6 4" xfId="25851" xr:uid="{BC788FF9-60C0-4553-8B01-FFD04117C3FC}"/>
    <cellStyle name="Normal 4 4 3 2 6 5" xfId="15355" xr:uid="{15A9A898-20DF-4205-9B12-0A9A855EC750}"/>
    <cellStyle name="Normal 4 4 3 2 7" xfId="4330" xr:uid="{31D31046-92CC-4C4F-AA12-B2AFA0450A97}"/>
    <cellStyle name="Normal 4 4 3 2 7 2" xfId="9104" xr:uid="{54017C0F-3652-4D92-935D-AA44BAA58D60}"/>
    <cellStyle name="Normal 4 4 3 2 7 2 2" xfId="19428" xr:uid="{2F5DD5CB-11D3-4868-A43E-B39B1C90F417}"/>
    <cellStyle name="Normal 4 4 3 2 7 3" xfId="11881" xr:uid="{FD3E8E5A-DD9A-4F5F-A63E-C0A65B19CFB4}"/>
    <cellStyle name="Normal 4 4 3 2 7 3 2" xfId="22261" xr:uid="{6AE87A47-710D-4185-9AD2-0494A8AAB23F}"/>
    <cellStyle name="Normal 4 4 3 2 7 4" xfId="16595" xr:uid="{CB75AF5C-D98F-47B4-BBEF-3C330A91FD9D}"/>
    <cellStyle name="Normal 4 4 3 2 8" xfId="5803" xr:uid="{AA0F0165-39A0-45DB-9183-414A429EA187}"/>
    <cellStyle name="Normal 4 4 3 2 8 2" xfId="14907" xr:uid="{CA33E240-4644-45DB-ACC5-1721ED09EC85}"/>
    <cellStyle name="Normal 4 4 3 2 9" xfId="7421" xr:uid="{76650C08-AA4B-43A4-8036-0D0CC12FAC35}"/>
    <cellStyle name="Normal 4 4 3 2 9 2" xfId="17740" xr:uid="{ADBF00FC-184A-4DC7-A52C-C7F15BB7A2D2}"/>
    <cellStyle name="Normal 4 4 3 3" xfId="1281" xr:uid="{00000000-0005-0000-0000-00003C060000}"/>
    <cellStyle name="Normal 4 4 3 3 10" xfId="23118" xr:uid="{FBBEFBC3-90AC-44BC-9AEC-FE90F24368B4}"/>
    <cellStyle name="Normal 4 4 3 3 11" xfId="13073" xr:uid="{9D28D237-8133-4123-B523-54DA63BB0DA3}"/>
    <cellStyle name="Normal 4 4 3 3 2" xfId="1537" xr:uid="{00000000-0005-0000-0000-00003D060000}"/>
    <cellStyle name="Normal 4 4 3 3 2 2" xfId="2165" xr:uid="{00000000-0005-0000-0000-00003E060000}"/>
    <cellStyle name="Normal 4 4 3 3 2 2 2" xfId="6790" xr:uid="{CEE122CD-EB7A-4E6F-94EA-8F1435787350}"/>
    <cellStyle name="Normal 4 4 3 3 2 2 2 2" xfId="26565" xr:uid="{D622BFB6-0B0A-4981-B7BC-782B4C878393}"/>
    <cellStyle name="Normal 4 4 3 3 2 2 2 3" xfId="16294" xr:uid="{76697998-24CC-45DB-997E-6474F2FEB104}"/>
    <cellStyle name="Normal 4 4 3 3 2 2 3" xfId="8805" xr:uid="{1CE9D92A-B1BE-48A2-AD86-F21DBDE1BF64}"/>
    <cellStyle name="Normal 4 4 3 3 2 2 3 2" xfId="19127" xr:uid="{2BAC5F1F-A1ED-4456-B06F-D45611A4B7E6}"/>
    <cellStyle name="Normal 4 4 3 3 2 2 4" xfId="11580" xr:uid="{AF0BA33B-8EC6-4E6F-9F3D-1F7D3A5DF798}"/>
    <cellStyle name="Normal 4 4 3 3 2 2 4 2" xfId="21960" xr:uid="{22DBC0FB-7AD0-42CE-9BC1-124D4F621DEE}"/>
    <cellStyle name="Normal 4 4 3 3 2 2 5" xfId="24608" xr:uid="{C62BD8D5-4A90-43A9-98CE-B9D26C908B9D}"/>
    <cellStyle name="Normal 4 4 3 3 2 2 6" xfId="14228" xr:uid="{2C692B12-50EA-4F87-ABE2-CB34457268A5}"/>
    <cellStyle name="Normal 4 4 3 3 2 3" xfId="4769" xr:uid="{FCA5155F-2577-4459-AAD2-2981793E9D1E}"/>
    <cellStyle name="Normal 4 4 3 3 2 3 2" xfId="9477" xr:uid="{00F4919F-F886-4AFF-937F-466BD5A151B4}"/>
    <cellStyle name="Normal 4 4 3 3 2 3 2 2" xfId="29408" xr:uid="{366B2F15-9FA4-4E4E-AC2C-31F8A7FCFA63}"/>
    <cellStyle name="Normal 4 4 3 3 2 3 2 3" xfId="19810" xr:uid="{7ED8AF1D-378F-4927-A7E0-AEE030FD4DFA}"/>
    <cellStyle name="Normal 4 4 3 3 2 3 3" xfId="12263" xr:uid="{7AE11AB0-C982-491F-8810-D312F59043C8}"/>
    <cellStyle name="Normal 4 4 3 3 2 3 3 2" xfId="22643" xr:uid="{A815E9A6-9736-4D5F-82C9-A2D31AC1D952}"/>
    <cellStyle name="Normal 4 4 3 3 2 3 4" xfId="25753" xr:uid="{DB6A9E99-D9C7-41C3-9F70-F5238D076584}"/>
    <cellStyle name="Normal 4 4 3 3 2 3 5" xfId="16977" xr:uid="{3A1CA3AE-15AA-42C3-A43F-80C83C6771CD}"/>
    <cellStyle name="Normal 4 4 3 3 2 4" xfId="6390" xr:uid="{968F7B92-F72A-4E1F-840C-FC80FA7202E9}"/>
    <cellStyle name="Normal 4 4 3 3 2 4 2" xfId="27007" xr:uid="{0297A020-659D-4FF9-A64D-019BA948332F}"/>
    <cellStyle name="Normal 4 4 3 3 2 4 3" xfId="15774" xr:uid="{6563B375-1AA8-4C17-B72A-412CDD40D883}"/>
    <cellStyle name="Normal 4 4 3 3 2 5" xfId="8286" xr:uid="{0DB83DAA-B911-440A-9924-8C03B408F084}"/>
    <cellStyle name="Normal 4 4 3 3 2 5 2" xfId="18607" xr:uid="{92C7F519-14F6-4303-94DA-321DE4EB2FF5}"/>
    <cellStyle name="Normal 4 4 3 3 2 6" xfId="11060" xr:uid="{0160D5B6-D6C4-4402-9E5C-5617BCF16C2F}"/>
    <cellStyle name="Normal 4 4 3 3 2 6 2" xfId="21440" xr:uid="{C321844B-D997-4E76-BF86-81DEC5282113}"/>
    <cellStyle name="Normal 4 4 3 3 2 7" xfId="24818" xr:uid="{920F622A-1283-49B9-89DC-0B931227FFB7}"/>
    <cellStyle name="Normal 4 4 3 3 2 8" xfId="13562" xr:uid="{8A8988BA-A109-4B18-99CC-4B787E13284E}"/>
    <cellStyle name="Normal 4 4 3 3 3" xfId="2166" xr:uid="{00000000-0005-0000-0000-00003F060000}"/>
    <cellStyle name="Normal 4 4 3 3 3 2" xfId="4961" xr:uid="{6D166404-28EB-441D-8EF4-C0B430A5F367}"/>
    <cellStyle name="Normal 4 4 3 3 3 2 2" xfId="9635" xr:uid="{33369807-0B74-4235-B8F2-604B627DBEFE}"/>
    <cellStyle name="Normal 4 4 3 3 3 2 2 2" xfId="29534" xr:uid="{488A56C6-BD3E-40EC-8EC7-5066AA72249E}"/>
    <cellStyle name="Normal 4 4 3 3 3 2 2 3" xfId="20002" xr:uid="{0BF5DECF-4A64-42EB-AEEA-743B026F89D4}"/>
    <cellStyle name="Normal 4 4 3 3 3 2 3" xfId="12455" xr:uid="{D356F3E1-F382-40B1-A6E6-D4B44DDA844C}"/>
    <cellStyle name="Normal 4 4 3 3 3 2 3 2" xfId="22835" xr:uid="{E7C802A8-FF65-418D-9B0A-F5C4A3B1EEE0}"/>
    <cellStyle name="Normal 4 4 3 3 3 2 4" xfId="24495" xr:uid="{4E24CCC9-B4A5-40F6-B662-F854BCD2C96C}"/>
    <cellStyle name="Normal 4 4 3 3 3 2 5" xfId="17169" xr:uid="{5B55F446-274D-4D78-A39B-0BAB0D6B81F4}"/>
    <cellStyle name="Normal 4 4 3 3 3 3" xfId="6791" xr:uid="{CDA65CAF-3C70-4C7B-83ED-2D3311822B9F}"/>
    <cellStyle name="Normal 4 4 3 3 3 3 2" xfId="27289" xr:uid="{A180248D-567B-47B1-8AB3-A2C1E06368F0}"/>
    <cellStyle name="Normal 4 4 3 3 3 3 3" xfId="16295" xr:uid="{284C30DC-FB4C-4D97-8CCF-C4B7727CB979}"/>
    <cellStyle name="Normal 4 4 3 3 3 4" xfId="8806" xr:uid="{2382E022-B96D-4CE8-B604-89F7A45BEB61}"/>
    <cellStyle name="Normal 4 4 3 3 3 4 2" xfId="19128" xr:uid="{149D5134-D367-482D-BB0A-1A30ACF3064B}"/>
    <cellStyle name="Normal 4 4 3 3 3 5" xfId="11581" xr:uid="{BB231780-892C-40D4-8B7A-2ADEA10E366D}"/>
    <cellStyle name="Normal 4 4 3 3 3 5 2" xfId="21961" xr:uid="{2031FED9-E829-4F92-9CB1-35EDF4AC3C14}"/>
    <cellStyle name="Normal 4 4 3 3 3 6" xfId="24966" xr:uid="{DABEE4F6-CF6E-4B17-B963-BC9E9D901548}"/>
    <cellStyle name="Normal 4 4 3 3 3 7" xfId="14229" xr:uid="{866AD20B-C05C-4056-AC68-49B896A255D5}"/>
    <cellStyle name="Normal 4 4 3 3 4" xfId="2164" xr:uid="{00000000-0005-0000-0000-000040060000}"/>
    <cellStyle name="Normal 4 4 3 3 4 2" xfId="6789" xr:uid="{FF394D02-E0DA-42BC-921E-C03BCF205983}"/>
    <cellStyle name="Normal 4 4 3 3 4 2 2" xfId="27347" xr:uid="{E1E408F9-219A-418E-B095-61018FA5A70C}"/>
    <cellStyle name="Normal 4 4 3 3 4 2 3" xfId="16293" xr:uid="{78744FE3-0F68-4D97-B2C0-50D97B1EB16F}"/>
    <cellStyle name="Normal 4 4 3 3 4 3" xfId="8804" xr:uid="{93EA3F6C-BD4F-4D8A-8BAE-3B7EF33CD464}"/>
    <cellStyle name="Normal 4 4 3 3 4 3 2" xfId="19126" xr:uid="{53718D38-91D9-44A3-AF6A-9210E8A61EBA}"/>
    <cellStyle name="Normal 4 4 3 3 4 4" xfId="11579" xr:uid="{BBAF6096-DF04-49E7-B630-34BCA1263272}"/>
    <cellStyle name="Normal 4 4 3 3 4 4 2" xfId="21959" xr:uid="{2DDAD364-ABC2-4AF7-A482-821130A4864F}"/>
    <cellStyle name="Normal 4 4 3 3 4 5" xfId="24647" xr:uid="{245F3423-B915-4555-B9E6-B7175EA0EBCB}"/>
    <cellStyle name="Normal 4 4 3 3 4 6" xfId="14227" xr:uid="{A57304DC-0B00-4424-821B-6458CBF110E2}"/>
    <cellStyle name="Normal 4 4 3 3 5" xfId="3602" xr:uid="{00000000-0005-0000-0000-00003C060000}"/>
    <cellStyle name="Normal 4 4 3 3 5 2" xfId="6281" xr:uid="{05262A1A-DDB8-48EC-88CF-A0F6D873DC8E}"/>
    <cellStyle name="Normal 4 4 3 3 5 2 2" xfId="26154" xr:uid="{F2316BA1-ACC7-41AA-B23A-F6D656527B36}"/>
    <cellStyle name="Normal 4 4 3 3 5 2 3" xfId="15622" xr:uid="{2D4E0881-5047-4F34-82F5-7E09C7665F16}"/>
    <cellStyle name="Normal 4 4 3 3 5 3" xfId="8134" xr:uid="{7F56EF21-C4A4-41D0-945B-283BF1276CC4}"/>
    <cellStyle name="Normal 4 4 3 3 5 3 2" xfId="18455" xr:uid="{24EA38EE-D6D7-477A-8AA3-5BD681C8FCE6}"/>
    <cellStyle name="Normal 4 4 3 3 5 4" xfId="10908" xr:uid="{72EF1F44-F041-4C5D-ACB0-61E7CD4C0878}"/>
    <cellStyle name="Normal 4 4 3 3 5 4 2" xfId="21288" xr:uid="{AEA8F0B2-7B8F-4D9C-A631-EE1AACDFEFCC}"/>
    <cellStyle name="Normal 4 4 3 3 5 5" xfId="23121" xr:uid="{9AD74001-66C5-412D-996C-35B88308765B}"/>
    <cellStyle name="Normal 4 4 3 3 5 6" xfId="13339" xr:uid="{A0000484-5AFC-450D-8E32-9D857CAB86E5}"/>
    <cellStyle name="Normal 4 4 3 3 6" xfId="4621" xr:uid="{DD2113DA-6420-4A3F-98C4-504525AD195E}"/>
    <cellStyle name="Normal 4 4 3 3 6 2" xfId="9337" xr:uid="{71222C04-848D-40F9-B7CE-82A6CA858628}"/>
    <cellStyle name="Normal 4 4 3 3 6 2 2" xfId="19661" xr:uid="{A36464FC-4C11-4619-A534-FD137CBBBC41}"/>
    <cellStyle name="Normal 4 4 3 3 6 3" xfId="12114" xr:uid="{B429CA6C-775F-4629-A9F1-3E69C1F34D84}"/>
    <cellStyle name="Normal 4 4 3 3 6 3 2" xfId="22494" xr:uid="{7F807E7C-89F1-47B7-95C9-E2B0081D69B9}"/>
    <cellStyle name="Normal 4 4 3 3 6 4" xfId="24654" xr:uid="{A6F5789F-B707-4466-A849-FD7C23BEF6EF}"/>
    <cellStyle name="Normal 4 4 3 3 6 5" xfId="16828" xr:uid="{0F1597E6-5492-4F1A-86A5-4856C8F7AB6E}"/>
    <cellStyle name="Normal 4 4 3 3 7" xfId="5805" xr:uid="{4BE4F2AE-D113-43D0-AE04-E8EAA8634A6D}"/>
    <cellStyle name="Normal 4 4 3 3 7 2" xfId="14909" xr:uid="{1CC1E962-8C75-4C5A-8B0E-351E7E6F6B5B}"/>
    <cellStyle name="Normal 4 4 3 3 8" xfId="7423" xr:uid="{61540C0B-97FD-4E2B-AFBE-60077FD7FC18}"/>
    <cellStyle name="Normal 4 4 3 3 8 2" xfId="17742" xr:uid="{7C5E7009-4E9C-4825-A727-5A5C614730A9}"/>
    <cellStyle name="Normal 4 4 3 3 9" xfId="10195" xr:uid="{2DF6CE47-CDD9-407D-B8E6-D0CA6EF061CE}"/>
    <cellStyle name="Normal 4 4 3 3 9 2" xfId="20575" xr:uid="{CEA19E96-D081-4836-A74A-9BE16ECE0514}"/>
    <cellStyle name="Normal 4 4 3 4" xfId="1536" xr:uid="{00000000-0005-0000-0000-000041060000}"/>
    <cellStyle name="Normal 4 4 3 4 2" xfId="2167" xr:uid="{00000000-0005-0000-0000-000042060000}"/>
    <cellStyle name="Normal 4 4 3 4 2 2" xfId="6792" xr:uid="{289BD5DF-799D-455E-9D1B-612CD3CF6389}"/>
    <cellStyle name="Normal 4 4 3 4 2 2 2" xfId="26315" xr:uid="{19470360-B13B-4555-9BE8-A8B94264A60C}"/>
    <cellStyle name="Normal 4 4 3 4 2 2 3" xfId="16296" xr:uid="{D1CC0C04-75D6-4360-B30F-9E5C0992E74F}"/>
    <cellStyle name="Normal 4 4 3 4 2 3" xfId="8807" xr:uid="{4171A71D-2A8B-486D-961C-99186730E6B5}"/>
    <cellStyle name="Normal 4 4 3 4 2 3 2" xfId="19129" xr:uid="{BCAB6F8D-2829-43E3-8D38-3562AC07691F}"/>
    <cellStyle name="Normal 4 4 3 4 2 4" xfId="11582" xr:uid="{32736485-5C85-4F1C-AFB3-6E425F503DB5}"/>
    <cellStyle name="Normal 4 4 3 4 2 4 2" xfId="21962" xr:uid="{6E8E6DD1-6618-4919-A23F-075F3F36FBAE}"/>
    <cellStyle name="Normal 4 4 3 4 2 5" xfId="23792" xr:uid="{1B2D2019-A410-4B44-A297-1A52818AE7BD}"/>
    <cellStyle name="Normal 4 4 3 4 2 6" xfId="14230" xr:uid="{54171D7E-FD09-49F2-A9BC-FE49051D3422}"/>
    <cellStyle name="Normal 4 4 3 4 3" xfId="4767" xr:uid="{9BD75C5A-84A8-4186-8CDB-C03370CDE3F6}"/>
    <cellStyle name="Normal 4 4 3 4 3 2" xfId="9475" xr:uid="{9DA4DBD2-745D-4396-9A2E-3084A8C027E0}"/>
    <cellStyle name="Normal 4 4 3 4 3 2 2" xfId="29406" xr:uid="{72566CA4-C6C4-4D11-9FC4-22975B95D6D5}"/>
    <cellStyle name="Normal 4 4 3 4 3 2 3" xfId="19808" xr:uid="{9BF09C06-0F8B-4BBE-B42F-4DF984333E10}"/>
    <cellStyle name="Normal 4 4 3 4 3 3" xfId="12261" xr:uid="{36867C9A-4DB1-4C58-ABE9-5FC260BDD5CF}"/>
    <cellStyle name="Normal 4 4 3 4 3 3 2" xfId="22641" xr:uid="{B7253855-4565-4062-B468-4D1FB3319D03}"/>
    <cellStyle name="Normal 4 4 3 4 3 4" xfId="23533" xr:uid="{380163CC-C161-4B70-8235-1FCEA9CA97B1}"/>
    <cellStyle name="Normal 4 4 3 4 3 5" xfId="16975" xr:uid="{FE6AC1E6-F37F-48B1-B1B8-96A7116D896F}"/>
    <cellStyle name="Normal 4 4 3 4 4" xfId="5806" xr:uid="{C4833BAB-AAEC-4AE5-8F7A-47299A7553E6}"/>
    <cellStyle name="Normal 4 4 3 4 4 2" xfId="28294" xr:uid="{8DFB1CF4-2622-4BA7-AB75-EDD6EF065FC1}"/>
    <cellStyle name="Normal 4 4 3 4 4 3" xfId="14910" xr:uid="{32EED849-C398-4BD2-A56C-E36CE0BE955E}"/>
    <cellStyle name="Normal 4 4 3 4 5" xfId="7424" xr:uid="{BC5AF500-2A86-4434-BA5B-0D44329B266B}"/>
    <cellStyle name="Normal 4 4 3 4 5 2" xfId="17743" xr:uid="{195490EF-3C48-4F8A-81E9-B6CB12262D21}"/>
    <cellStyle name="Normal 4 4 3 4 6" xfId="10196" xr:uid="{10831612-4B1F-4498-A31D-143788C418AE}"/>
    <cellStyle name="Normal 4 4 3 4 6 2" xfId="20576" xr:uid="{40921B6D-70FB-42AC-9B92-DD3F68FA1301}"/>
    <cellStyle name="Normal 4 4 3 4 7" xfId="24445" xr:uid="{6F7636B5-619D-434B-A39C-6F47829BCE00}"/>
    <cellStyle name="Normal 4 4 3 4 8" xfId="13560" xr:uid="{CEA28DC0-5144-4453-9A5D-B15E7A8DEA20}"/>
    <cellStyle name="Normal 4 4 3 5" xfId="2168" xr:uid="{00000000-0005-0000-0000-000043060000}"/>
    <cellStyle name="Normal 4 4 3 5 2" xfId="4962" xr:uid="{1E74A269-31EC-4275-BBCD-BA590EFBB701}"/>
    <cellStyle name="Normal 4 4 3 5 2 2" xfId="9636" xr:uid="{9106C74F-61A3-4454-94E0-2997DDA5E14A}"/>
    <cellStyle name="Normal 4 4 3 5 2 2 2" xfId="29535" xr:uid="{5226982D-F4B2-4D43-BFCA-39F314436ABA}"/>
    <cellStyle name="Normal 4 4 3 5 2 2 3" xfId="20003" xr:uid="{F49A23F0-7F7F-46CE-826E-964AE4068A68}"/>
    <cellStyle name="Normal 4 4 3 5 2 3" xfId="12456" xr:uid="{E378D6F0-0BD9-4EEE-9AA8-DB1EA317FA0F}"/>
    <cellStyle name="Normal 4 4 3 5 2 3 2" xfId="22836" xr:uid="{A943BF67-E4C7-478F-9E81-634BF731BA2A}"/>
    <cellStyle name="Normal 4 4 3 5 2 4" xfId="25533" xr:uid="{CB1FF17E-F49A-4A58-8237-28B144AB4D0D}"/>
    <cellStyle name="Normal 4 4 3 5 2 5" xfId="17170" xr:uid="{5807E55A-8DB0-4CA5-96DA-A750611A1A5B}"/>
    <cellStyle name="Normal 4 4 3 5 3" xfId="6793" xr:uid="{CE29EA53-1D52-404C-9680-1DFC7633A2F0}"/>
    <cellStyle name="Normal 4 4 3 5 3 2" xfId="27410" xr:uid="{9C44A27B-62E8-4503-A934-44AE6CD57853}"/>
    <cellStyle name="Normal 4 4 3 5 3 3" xfId="16297" xr:uid="{9C8C72D9-7F44-4B3E-901E-A63EB31F5A7D}"/>
    <cellStyle name="Normal 4 4 3 5 4" xfId="8808" xr:uid="{3CAA097F-75B1-4448-87BA-79E974024DB9}"/>
    <cellStyle name="Normal 4 4 3 5 4 2" xfId="19130" xr:uid="{EE3E7EF0-7A81-441B-8932-18FBC941682A}"/>
    <cellStyle name="Normal 4 4 3 5 5" xfId="11583" xr:uid="{B10A230F-D296-4918-80CA-88BD41503C98}"/>
    <cellStyle name="Normal 4 4 3 5 5 2" xfId="21963" xr:uid="{C597376D-1ABB-423E-A284-03957A643B3F}"/>
    <cellStyle name="Normal 4 4 3 5 6" xfId="24179" xr:uid="{D22BF91D-7667-4107-823E-249214BAB2A4}"/>
    <cellStyle name="Normal 4 4 3 5 7" xfId="14231" xr:uid="{756D71AD-6D9D-428A-A9B4-D1E5CF4BBB85}"/>
    <cellStyle name="Normal 4 4 3 6" xfId="1728" xr:uid="{00000000-0005-0000-0000-000044060000}"/>
    <cellStyle name="Normal 4 4 3 6 2" xfId="6501" xr:uid="{594A49FA-850A-43DB-AF58-81DE917CC859}"/>
    <cellStyle name="Normal 4 4 3 6 2 2" xfId="26282" xr:uid="{F6832718-083D-4E2D-A580-26301307354D}"/>
    <cellStyle name="Normal 4 4 3 6 2 3" xfId="15910" xr:uid="{2902950B-DCC0-4CBB-B86E-FF2B0C72EEB7}"/>
    <cellStyle name="Normal 4 4 3 6 3" xfId="8422" xr:uid="{466DC118-92DA-4CBE-866E-A2DF1586487A}"/>
    <cellStyle name="Normal 4 4 3 6 3 2" xfId="18743" xr:uid="{CAEFE322-3DFD-400D-86BD-87C1EDDB2CA9}"/>
    <cellStyle name="Normal 4 4 3 6 4" xfId="11196" xr:uid="{1EA512B9-AE8B-43B3-B7F5-68CE73A6B966}"/>
    <cellStyle name="Normal 4 4 3 6 4 2" xfId="21576" xr:uid="{12113AA4-50DB-4955-AF6B-5D1BCF10C8DA}"/>
    <cellStyle name="Normal 4 4 3 6 5" xfId="25479" xr:uid="{291F783F-FA01-4888-9070-19388713191B}"/>
    <cellStyle name="Normal 4 4 3 6 6" xfId="13771" xr:uid="{B6AB803C-61EE-47EC-A063-28705B93EE5D}"/>
    <cellStyle name="Normal 4 4 3 7" xfId="3452" xr:uid="{00000000-0005-0000-0000-000041060000}"/>
    <cellStyle name="Normal 4 4 3 7 2" xfId="6145" xr:uid="{CBCB64A6-E5EE-4213-9FFC-08F294DBEB4B}"/>
    <cellStyle name="Normal 4 4 3 7 2 2" xfId="27977" xr:uid="{6149A23B-C41A-4FC2-ACAC-72F15CC361FB}"/>
    <cellStyle name="Normal 4 4 3 7 2 3" xfId="15460" xr:uid="{81AA6FB8-433A-474D-927F-7CDC719481B1}"/>
    <cellStyle name="Normal 4 4 3 7 3" xfId="7972" xr:uid="{64340308-4EE5-4940-A517-4E54AA0CF2DD}"/>
    <cellStyle name="Normal 4 4 3 7 3 2" xfId="18293" xr:uid="{4C4C3A59-21CB-4925-8834-7810377C0E00}"/>
    <cellStyle name="Normal 4 4 3 7 4" xfId="10746" xr:uid="{0E404CED-E33D-4800-BA8C-14781E7C57F8}"/>
    <cellStyle name="Normal 4 4 3 7 4 2" xfId="21126" xr:uid="{15DADE52-DA82-4A59-96BE-9149CEC312A5}"/>
    <cellStyle name="Normal 4 4 3 7 5" xfId="25781" xr:uid="{013D91C1-55AD-4598-9600-14D59B6CF946}"/>
    <cellStyle name="Normal 4 4 3 7 6" xfId="13176" xr:uid="{6A803B3E-6D24-4495-AA00-D13BF0088568}"/>
    <cellStyle name="Normal 4 4 3 8" xfId="3231" xr:uid="{00000000-0005-0000-0000-000030060000}"/>
    <cellStyle name="Normal 4 4 3 8 2" xfId="7729" xr:uid="{4AFD7895-6A68-4D36-A7DA-12943C4B241A}"/>
    <cellStyle name="Normal 4 4 3 8 2 2" xfId="18049" xr:uid="{12154F6B-DA0E-4D53-ACB7-E2B588DFC4E0}"/>
    <cellStyle name="Normal 4 4 3 8 3" xfId="10502" xr:uid="{AE6EB6BC-5AD4-42AD-8682-A5FD9788E187}"/>
    <cellStyle name="Normal 4 4 3 8 3 2" xfId="20882" xr:uid="{6F2D2044-2AD3-4A8F-AA36-DC408B0721F0}"/>
    <cellStyle name="Normal 4 4 3 8 4" xfId="25642" xr:uid="{3E45D252-77F5-4FEA-AA60-F7697FD64AE0}"/>
    <cellStyle name="Normal 4 4 3 8 5" xfId="15216" xr:uid="{99D4C33D-3324-4B85-A26A-0C68753D5E5E}"/>
    <cellStyle name="Normal 4 4 3 9" xfId="4416" xr:uid="{B1F3348C-A5E0-4B4C-8473-7B52B694260A}"/>
    <cellStyle name="Normal 4 4 3 9 2" xfId="9182" xr:uid="{A21ADDC7-CB9B-419A-82D2-16DB97C38EC3}"/>
    <cellStyle name="Normal 4 4 3 9 2 2" xfId="19506" xr:uid="{A2EC5EDC-673D-49C3-AA66-8AAEE7B9BFB2}"/>
    <cellStyle name="Normal 4 4 3 9 3" xfId="11959" xr:uid="{EFCA0D21-FD0C-4009-9A0A-DD47DB7096F9}"/>
    <cellStyle name="Normal 4 4 3 9 3 2" xfId="22339" xr:uid="{D849E8D6-270D-4A72-AFCC-B8568BD408D3}"/>
    <cellStyle name="Normal 4 4 3 9 4" xfId="16673" xr:uid="{47B7E367-DECC-4D2C-9BE6-639AAC6A9FF4}"/>
    <cellStyle name="Normal 4 4 4" xfId="637" xr:uid="{00000000-0005-0000-0000-000045060000}"/>
    <cellStyle name="Normal 4 4 4 10" xfId="7425" xr:uid="{7A18C80F-FCEE-48BA-99C0-A466C5F41560}"/>
    <cellStyle name="Normal 4 4 4 10 2" xfId="17744" xr:uid="{2B8CDC73-BC7D-4114-93D1-19191BF5D97A}"/>
    <cellStyle name="Normal 4 4 4 11" xfId="10197" xr:uid="{CA32E997-8272-46C3-9918-1B84AB15A99D}"/>
    <cellStyle name="Normal 4 4 4 11 2" xfId="20577" xr:uid="{9C99A6B0-ED9B-4B7B-842A-1B400F365A90}"/>
    <cellStyle name="Normal 4 4 4 12" xfId="24902" xr:uid="{3AD28A3F-F2D2-417B-8452-8DCEBEFFA2DF}"/>
    <cellStyle name="Normal 4 4 4 13" xfId="12754" xr:uid="{A3BEE187-DB92-4298-9E6C-42E00867554A}"/>
    <cellStyle name="Normal 4 4 4 2" xfId="638" xr:uid="{00000000-0005-0000-0000-000046060000}"/>
    <cellStyle name="Normal 4 4 4 2 10" xfId="10198" xr:uid="{E5914006-2679-4FD8-84FB-5EF8EBADDAB0}"/>
    <cellStyle name="Normal 4 4 4 2 10 2" xfId="20578" xr:uid="{5EAF6DFB-B5ED-4B69-9170-F6C09071817E}"/>
    <cellStyle name="Normal 4 4 4 2 11" xfId="25512" xr:uid="{29876505-3E2A-4AB4-95A7-482536AC1D9A}"/>
    <cellStyle name="Normal 4 4 4 2 12" xfId="12916" xr:uid="{31F5189C-4436-4252-8BF1-FBFA20193CA9}"/>
    <cellStyle name="Normal 4 4 4 2 2" xfId="1284" xr:uid="{00000000-0005-0000-0000-000047060000}"/>
    <cellStyle name="Normal 4 4 4 2 2 2" xfId="2170" xr:uid="{00000000-0005-0000-0000-000048060000}"/>
    <cellStyle name="Normal 4 4 4 2 2 2 2" xfId="6795" xr:uid="{55B16673-D0C0-4B64-BA4E-B2CDA51C2EB7}"/>
    <cellStyle name="Normal 4 4 4 2 2 2 2 2" xfId="27668" xr:uid="{9322CF40-17D4-4DB0-8AC7-7C5DB10CC10C}"/>
    <cellStyle name="Normal 4 4 4 2 2 2 2 3" xfId="28359" xr:uid="{605B6E93-5FA3-413A-85F5-6905523BE9F5}"/>
    <cellStyle name="Normal 4 4 4 2 2 2 2 4" xfId="16299" xr:uid="{2673A929-3F23-42DE-9602-2C7C9F8BB6CD}"/>
    <cellStyle name="Normal 4 4 4 2 2 2 3" xfId="8810" xr:uid="{93AC9002-5EFE-4E5C-AE3E-C9D8FB7E14E3}"/>
    <cellStyle name="Normal 4 4 4 2 2 2 3 2" xfId="29162" xr:uid="{DAA32F0E-0F35-4C4A-B7ED-AF7EC13120E6}"/>
    <cellStyle name="Normal 4 4 4 2 2 2 3 3" xfId="19132" xr:uid="{DB7CCBC0-0F81-4B11-B786-7A8BAB4139D4}"/>
    <cellStyle name="Normal 4 4 4 2 2 2 4" xfId="11585" xr:uid="{95943F04-DB29-4B58-BB1B-7742E1BFC468}"/>
    <cellStyle name="Normal 4 4 4 2 2 2 4 2" xfId="21965" xr:uid="{0BA4C6FA-1F29-4108-9850-E50384F4DAFD}"/>
    <cellStyle name="Normal 4 4 4 2 2 2 5" xfId="24264" xr:uid="{46ED9BA2-F27C-4ECA-9AD6-703485A0A152}"/>
    <cellStyle name="Normal 4 4 4 2 2 2 6" xfId="14233" xr:uid="{54DD4E19-3803-4810-888E-F5023EA57A03}"/>
    <cellStyle name="Normal 4 4 4 2 2 3" xfId="4770" xr:uid="{5377523D-731B-4A9F-9870-E3FD29CB84AC}"/>
    <cellStyle name="Normal 4 4 4 2 2 3 2" xfId="9478" xr:uid="{B507CC4A-3EC9-4D5C-A983-C5EF63B6135D}"/>
    <cellStyle name="Normal 4 4 4 2 2 3 2 2" xfId="29409" xr:uid="{C9E47030-DC62-4A4C-9488-F9504065D84B}"/>
    <cellStyle name="Normal 4 4 4 2 2 3 2 3" xfId="19811" xr:uid="{5AE62EF2-7C57-4BDC-93C2-C65EF32F7868}"/>
    <cellStyle name="Normal 4 4 4 2 2 3 3" xfId="12264" xr:uid="{191F742C-273F-44EB-B903-AD5A141A9775}"/>
    <cellStyle name="Normal 4 4 4 2 2 3 3 2" xfId="22644" xr:uid="{6C9B4FB2-A3FF-402E-BD5D-DB7B2C2CF606}"/>
    <cellStyle name="Normal 4 4 4 2 2 3 4" xfId="23315" xr:uid="{76FAB0F6-105B-43CF-9D8B-DA63F089A90E}"/>
    <cellStyle name="Normal 4 4 4 2 2 3 5" xfId="16978" xr:uid="{52FBA6AA-06D0-4C4A-B7C9-881F5C6423EF}"/>
    <cellStyle name="Normal 4 4 4 2 2 4" xfId="5809" xr:uid="{0E42B608-6CB0-44C5-950E-1724C1880B25}"/>
    <cellStyle name="Normal 4 4 4 2 2 4 2" xfId="26491" xr:uid="{8693DB2D-5495-4053-9CC5-D71C593633A5}"/>
    <cellStyle name="Normal 4 4 4 2 2 4 3" xfId="14913" xr:uid="{4FDCC465-07BA-4C97-813B-0F94F3F45D13}"/>
    <cellStyle name="Normal 4 4 4 2 2 5" xfId="7427" xr:uid="{37B1F628-31DA-4128-83C2-8B8A74942B5D}"/>
    <cellStyle name="Normal 4 4 4 2 2 5 2" xfId="17746" xr:uid="{54B82892-1881-410A-B22E-90D2B25F305D}"/>
    <cellStyle name="Normal 4 4 4 2 2 6" xfId="10199" xr:uid="{0DA205D9-DACA-40D6-A069-EF020CBC4AAC}"/>
    <cellStyle name="Normal 4 4 4 2 2 6 2" xfId="20579" xr:uid="{0565B23C-94F1-4E70-A598-DF60B850B776}"/>
    <cellStyle name="Normal 4 4 4 2 2 7" xfId="23005" xr:uid="{49E91C5B-0E10-45CF-B359-B330164F2E23}"/>
    <cellStyle name="Normal 4 4 4 2 2 8" xfId="13564" xr:uid="{7B5219EA-03A9-4AE9-B72D-D95A9FB4047E}"/>
    <cellStyle name="Normal 4 4 4 2 3" xfId="2171" xr:uid="{00000000-0005-0000-0000-000049060000}"/>
    <cellStyle name="Normal 4 4 4 2 3 2" xfId="4963" xr:uid="{3736003E-6B8A-4B9C-91A3-C9DF45495E67}"/>
    <cellStyle name="Normal 4 4 4 2 3 2 2" xfId="9637" xr:uid="{026CB8DF-7B39-4ACB-BA2A-00FEE943C52E}"/>
    <cellStyle name="Normal 4 4 4 2 3 2 2 2" xfId="29536" xr:uid="{EAFC3148-D18E-451A-847D-BBFAFB250776}"/>
    <cellStyle name="Normal 4 4 4 2 3 2 2 3" xfId="20004" xr:uid="{5095CE90-0307-4343-A806-3EF9B674ABF4}"/>
    <cellStyle name="Normal 4 4 4 2 3 2 3" xfId="12457" xr:uid="{5A660A4D-7BD0-4B07-B309-30ACF83D3BD8}"/>
    <cellStyle name="Normal 4 4 4 2 3 2 3 2" xfId="22837" xr:uid="{BE92CD7D-1E1A-40AC-86AB-9279217BF5C4}"/>
    <cellStyle name="Normal 4 4 4 2 3 2 4" xfId="25299" xr:uid="{B6F0FC63-F5E4-4CA5-824D-4292078784C5}"/>
    <cellStyle name="Normal 4 4 4 2 3 2 5" xfId="17171" xr:uid="{D3268819-00DC-4883-B5B1-8F8A5AF4A994}"/>
    <cellStyle name="Normal 4 4 4 2 3 3" xfId="6796" xr:uid="{072EF428-451B-4E09-A5F3-934DC509569A}"/>
    <cellStyle name="Normal 4 4 4 2 3 3 2" xfId="28711" xr:uid="{997D6C5C-E6C0-4BDA-9FC7-C6774E77324C}"/>
    <cellStyle name="Normal 4 4 4 2 3 3 3" xfId="16300" xr:uid="{70C03D8B-1C42-4D49-8B20-9506A0703C76}"/>
    <cellStyle name="Normal 4 4 4 2 3 4" xfId="8811" xr:uid="{FB73D9E7-6678-48B7-9E77-709B0678B333}"/>
    <cellStyle name="Normal 4 4 4 2 3 4 2" xfId="19133" xr:uid="{8872BA84-CC28-42BF-97A4-B989D9BF51BA}"/>
    <cellStyle name="Normal 4 4 4 2 3 5" xfId="11586" xr:uid="{59FB7013-4E52-4549-83C7-5C523DFE0EBC}"/>
    <cellStyle name="Normal 4 4 4 2 3 5 2" xfId="21966" xr:uid="{92F8AE14-6004-4FDB-A3F3-FAE7F3B50F1A}"/>
    <cellStyle name="Normal 4 4 4 2 3 6" xfId="23423" xr:uid="{4C76BD4F-9730-4B0E-BC04-831B99B5AB80}"/>
    <cellStyle name="Normal 4 4 4 2 3 7" xfId="14234" xr:uid="{2E1BC3A0-EE17-43A6-BA8C-D68D95043261}"/>
    <cellStyle name="Normal 4 4 4 2 4" xfId="2169" xr:uid="{00000000-0005-0000-0000-00004A060000}"/>
    <cellStyle name="Normal 4 4 4 2 4 2" xfId="6794" xr:uid="{1AF926EE-4971-47BD-8EC2-B3992D99D796}"/>
    <cellStyle name="Normal 4 4 4 2 4 2 2" xfId="28364" xr:uid="{FB4257D3-7450-4104-84AC-759693F65BD9}"/>
    <cellStyle name="Normal 4 4 4 2 4 2 3" xfId="16298" xr:uid="{6FB9B83A-96B1-490B-9C19-B0D4E24D3F68}"/>
    <cellStyle name="Normal 4 4 4 2 4 3" xfId="8809" xr:uid="{105C550D-3573-47F6-999B-4827A5D0D1AA}"/>
    <cellStyle name="Normal 4 4 4 2 4 3 2" xfId="19131" xr:uid="{276BBB24-2DD5-4AE6-A8D8-E8855DD2FFC1}"/>
    <cellStyle name="Normal 4 4 4 2 4 4" xfId="11584" xr:uid="{2704DD4F-7A6B-45C6-BC67-6AFB480D081F}"/>
    <cellStyle name="Normal 4 4 4 2 4 4 2" xfId="21964" xr:uid="{1214C9ED-AE79-4623-A7DD-FAA5858FAF7B}"/>
    <cellStyle name="Normal 4 4 4 2 4 5" xfId="23314" xr:uid="{BE3E3780-1FB5-41F6-9EB7-7A434DF6B24C}"/>
    <cellStyle name="Normal 4 4 4 2 4 6" xfId="14232" xr:uid="{29DA378A-CB1E-4241-B6F5-CFF22A78F63C}"/>
    <cellStyle name="Normal 4 4 4 2 5" xfId="3587" xr:uid="{00000000-0005-0000-0000-000048060000}"/>
    <cellStyle name="Normal 4 4 4 2 5 2" xfId="6262" xr:uid="{3DCB96FC-B046-4DA1-8A8B-C4D2612D67B0}"/>
    <cellStyle name="Normal 4 4 4 2 5 2 2" xfId="28897" xr:uid="{3855C303-54D0-4A29-B70B-7FD18FAF3F35}"/>
    <cellStyle name="Normal 4 4 4 2 5 2 3" xfId="15603" xr:uid="{D0EFCC2C-52E8-4265-B75A-B5EF873110FB}"/>
    <cellStyle name="Normal 4 4 4 2 5 3" xfId="8115" xr:uid="{71493200-1986-4E04-8B08-058561F3013C}"/>
    <cellStyle name="Normal 4 4 4 2 5 3 2" xfId="18436" xr:uid="{3765379B-5505-4739-9C16-D9C341226195}"/>
    <cellStyle name="Normal 4 4 4 2 5 4" xfId="10889" xr:uid="{97F32AC6-8545-484D-B5CB-9054B2F2B914}"/>
    <cellStyle name="Normal 4 4 4 2 5 4 2" xfId="21269" xr:uid="{366E72A3-DB2E-4FBC-8246-80199D68A2FA}"/>
    <cellStyle name="Normal 4 4 4 2 5 5" xfId="23502" xr:uid="{179F6B4D-BE07-459A-8AD6-6075C7957CD5}"/>
    <cellStyle name="Normal 4 4 4 2 5 6" xfId="13319" xr:uid="{EB1EB45A-43C6-485C-9993-83D6D0BEE126}"/>
    <cellStyle name="Normal 4 4 4 2 6" xfId="3350" xr:uid="{00000000-0005-0000-0000-000043060000}"/>
    <cellStyle name="Normal 4 4 4 2 6 2" xfId="7868" xr:uid="{6A9B7D56-3B19-4BEE-B4F9-0DF22C95DBB8}"/>
    <cellStyle name="Normal 4 4 4 2 6 2 2" xfId="18189" xr:uid="{FDA224D0-8CBD-40CE-9A01-4A38850CB945}"/>
    <cellStyle name="Normal 4 4 4 2 6 3" xfId="10642" xr:uid="{70F8421E-EDF7-42C4-A1B1-606389FC8269}"/>
    <cellStyle name="Normal 4 4 4 2 6 3 2" xfId="21022" xr:uid="{B6866A7B-8C94-416C-BCA3-6A2F65562251}"/>
    <cellStyle name="Normal 4 4 4 2 6 4" xfId="24603" xr:uid="{A48379FB-56DA-4978-9B33-76F5CAE61EA0}"/>
    <cellStyle name="Normal 4 4 4 2 6 5" xfId="15356" xr:uid="{8F235E85-E771-4356-8607-7653738FE42E}"/>
    <cellStyle name="Normal 4 4 4 2 7" xfId="4331" xr:uid="{CC7F78D0-41D1-4F60-B44F-1FBBCAB8FD37}"/>
    <cellStyle name="Normal 4 4 4 2 7 2" xfId="9105" xr:uid="{4D15D731-7EB8-4062-A252-31353A3E177B}"/>
    <cellStyle name="Normal 4 4 4 2 7 2 2" xfId="19429" xr:uid="{FE3EE2ED-39CB-4E8C-95A8-F0DE2B714754}"/>
    <cellStyle name="Normal 4 4 4 2 7 3" xfId="11882" xr:uid="{AA662AB7-00BD-4BC5-B376-BDA642443B0E}"/>
    <cellStyle name="Normal 4 4 4 2 7 3 2" xfId="22262" xr:uid="{09C0AEE9-DF75-4214-8910-FCA54C6FE4AE}"/>
    <cellStyle name="Normal 4 4 4 2 7 4" xfId="16596" xr:uid="{D6919DF4-29DC-4447-8B0B-9F526F524AF7}"/>
    <cellStyle name="Normal 4 4 4 2 8" xfId="5808" xr:uid="{C6E206F0-B857-41BB-AE53-955EA136C346}"/>
    <cellStyle name="Normal 4 4 4 2 8 2" xfId="14912" xr:uid="{33754A8E-4E07-4475-9F56-FDAE1F835E7A}"/>
    <cellStyle name="Normal 4 4 4 2 9" xfId="7426" xr:uid="{773BBFA9-5043-409D-8BC3-84F69C1F25AA}"/>
    <cellStyle name="Normal 4 4 4 2 9 2" xfId="17745" xr:uid="{BFB178BD-4BD5-4A82-A0CA-45410E12FB62}"/>
    <cellStyle name="Normal 4 4 4 3" xfId="1283" xr:uid="{00000000-0005-0000-0000-00004B060000}"/>
    <cellStyle name="Normal 4 4 4 3 2" xfId="2172" xr:uid="{00000000-0005-0000-0000-00004C060000}"/>
    <cellStyle name="Normal 4 4 4 3 2 2" xfId="6797" xr:uid="{67189146-6CC5-4C80-A039-EBE9055D5ADD}"/>
    <cellStyle name="Normal 4 4 4 3 2 2 2" xfId="24641" xr:uid="{6DCE44D9-679D-416D-85E3-082DAC6B8F7F}"/>
    <cellStyle name="Normal 4 4 4 3 2 2 3" xfId="27759" xr:uid="{793FDE21-5ABA-4CFC-AFF6-2291E54F2B53}"/>
    <cellStyle name="Normal 4 4 4 3 2 2 4" xfId="16301" xr:uid="{CAC79C84-B05C-4360-AEBB-2285F66D51F4}"/>
    <cellStyle name="Normal 4 4 4 3 2 3" xfId="8812" xr:uid="{C82ED5FC-ED08-4101-8733-E4109575456C}"/>
    <cellStyle name="Normal 4 4 4 3 2 3 2" xfId="29163" xr:uid="{FB075AD0-BD28-4216-8FF6-C64F0A556268}"/>
    <cellStyle name="Normal 4 4 4 3 2 3 3" xfId="19134" xr:uid="{6DA4C2D6-3254-4DC6-91AA-B0604167BC2D}"/>
    <cellStyle name="Normal 4 4 4 3 2 4" xfId="11587" xr:uid="{F9DDA215-6AD2-4677-B9AA-E0D28D3F67B3}"/>
    <cellStyle name="Normal 4 4 4 3 2 4 2" xfId="21967" xr:uid="{663BFE21-AB9C-4319-B062-936E4F794A33}"/>
    <cellStyle name="Normal 4 4 4 3 2 5" xfId="24374" xr:uid="{326DFD53-1BF6-47A4-803B-07E53F45C991}"/>
    <cellStyle name="Normal 4 4 4 3 2 6" xfId="14235" xr:uid="{B82D7D7F-62C3-4FEF-9601-5015C6C3433A}"/>
    <cellStyle name="Normal 4 4 4 3 3" xfId="3698" xr:uid="{00000000-0005-0000-0000-00004B060000}"/>
    <cellStyle name="Normal 4 4 4 3 3 2" xfId="6391" xr:uid="{3C9127C5-FE7A-4C0C-A91E-01203ED7DB40}"/>
    <cellStyle name="Normal 4 4 4 3 3 2 2" xfId="26839" xr:uid="{3FB76DED-B39E-4FB1-A29D-A60045AD434B}"/>
    <cellStyle name="Normal 4 4 4 3 3 2 3" xfId="15775" xr:uid="{5473E79E-B3EA-4F85-B82B-557BB8C3DD58}"/>
    <cellStyle name="Normal 4 4 4 3 3 3" xfId="8287" xr:uid="{0F33392C-C80E-4327-BDF2-6D592D719CF4}"/>
    <cellStyle name="Normal 4 4 4 3 3 3 2" xfId="18608" xr:uid="{F7816A87-EE52-4DF8-AB85-6C978DBDB290}"/>
    <cellStyle name="Normal 4 4 4 3 3 4" xfId="11061" xr:uid="{EC4020BA-2DF0-44E1-9737-4F2E8C7363BC}"/>
    <cellStyle name="Normal 4 4 4 3 3 4 2" xfId="21441" xr:uid="{CEFF8C82-F37D-419B-AED2-696148ACE0AE}"/>
    <cellStyle name="Normal 4 4 4 3 3 5" xfId="24691" xr:uid="{CA735B3A-58DE-4F2C-A15F-8E12D3692402}"/>
    <cellStyle name="Normal 4 4 4 3 3 6" xfId="13563" xr:uid="{882EEF99-AD8A-42DF-A310-2FF0292DA28E}"/>
    <cellStyle name="Normal 4 4 4 3 4" xfId="4622" xr:uid="{17753FAB-7BB1-487B-9141-9519EDCFDD1E}"/>
    <cellStyle name="Normal 4 4 4 3 4 2" xfId="9338" xr:uid="{D1AD158F-B933-4593-91FD-596F992E9A4C}"/>
    <cellStyle name="Normal 4 4 4 3 4 2 2" xfId="29301" xr:uid="{D7A89073-CCC0-4DFE-8D2E-32E60EDC13D0}"/>
    <cellStyle name="Normal 4 4 4 3 4 2 3" xfId="19662" xr:uid="{52BA7634-492C-4922-B0B2-311229F85241}"/>
    <cellStyle name="Normal 4 4 4 3 4 3" xfId="12115" xr:uid="{B5327851-C7FD-4C44-A674-2F3DCFB309A2}"/>
    <cellStyle name="Normal 4 4 4 3 4 3 2" xfId="22495" xr:uid="{E730EF43-BE1F-4827-9B94-420A690D3BF0}"/>
    <cellStyle name="Normal 4 4 4 3 4 4" xfId="23032" xr:uid="{8E1ED09D-0AA1-4557-8884-3A37BAB07524}"/>
    <cellStyle name="Normal 4 4 4 3 4 5" xfId="16829" xr:uid="{F6070B7B-54BE-4647-BE6F-9443C4836E12}"/>
    <cellStyle name="Normal 4 4 4 3 5" xfId="5810" xr:uid="{DF263275-3943-4D2C-B17B-0BEA02B43D0A}"/>
    <cellStyle name="Normal 4 4 4 3 5 2" xfId="28833" xr:uid="{47689C6E-D3CD-4D2C-B5AB-AF762D0659EB}"/>
    <cellStyle name="Normal 4 4 4 3 5 3" xfId="14914" xr:uid="{C2232069-F15D-49DE-8361-DB7B47A08C9C}"/>
    <cellStyle name="Normal 4 4 4 3 6" xfId="7428" xr:uid="{A1CD1678-3634-4234-9F97-69B0768D8E32}"/>
    <cellStyle name="Normal 4 4 4 3 6 2" xfId="17747" xr:uid="{2476D737-71E5-460E-9DE6-93E5847C639A}"/>
    <cellStyle name="Normal 4 4 4 3 7" xfId="10200" xr:uid="{A73F72AE-97DC-4D9B-9DB9-DE9BA7AB09DF}"/>
    <cellStyle name="Normal 4 4 4 3 7 2" xfId="20580" xr:uid="{2912DA73-DF34-457C-8F2A-B091E6B5193B}"/>
    <cellStyle name="Normal 4 4 4 3 8" xfId="25039" xr:uid="{E6FD46B4-7B9B-4BAB-A01B-CDD3BF81A431}"/>
    <cellStyle name="Normal 4 4 4 3 9" xfId="13074" xr:uid="{43AD4F8C-7FB5-4642-9890-4B9F4D55A22A}"/>
    <cellStyle name="Normal 4 4 4 4" xfId="2173" xr:uid="{00000000-0005-0000-0000-00004D060000}"/>
    <cellStyle name="Normal 4 4 4 4 2" xfId="4964" xr:uid="{B2C61EC7-8F5A-4883-8B85-DE90CEE9880F}"/>
    <cellStyle name="Normal 4 4 4 4 2 2" xfId="9638" xr:uid="{D3EF34A9-0CEE-45F5-8EC1-5571F2F1FCAD}"/>
    <cellStyle name="Normal 4 4 4 4 2 2 2" xfId="29537" xr:uid="{1A3BF24F-DCA8-4B4C-9E14-E4D6D333D65B}"/>
    <cellStyle name="Normal 4 4 4 4 2 2 3" xfId="20005" xr:uid="{20430573-616A-472C-8D3D-AE8501752BAF}"/>
    <cellStyle name="Normal 4 4 4 4 2 3" xfId="12458" xr:uid="{538689C0-5F21-4386-8137-6E7FD7471A4A}"/>
    <cellStyle name="Normal 4 4 4 4 2 3 2" xfId="22838" xr:uid="{65C841AD-3CCA-419A-A3A5-2A5A7A3DBF7D}"/>
    <cellStyle name="Normal 4 4 4 4 2 4" xfId="25272" xr:uid="{B51A6130-7BDC-4F79-B62E-07028BB33002}"/>
    <cellStyle name="Normal 4 4 4 4 2 5" xfId="17172" xr:uid="{2F1A494B-1E7E-4B21-BBA0-82B48589EA23}"/>
    <cellStyle name="Normal 4 4 4 4 3" xfId="5811" xr:uid="{4DA53D34-6885-46F4-9175-CFE6A0B1381F}"/>
    <cellStyle name="Normal 4 4 4 4 3 2" xfId="27506" xr:uid="{9D4B2F13-99AE-4BF1-B771-36B4014D3450}"/>
    <cellStyle name="Normal 4 4 4 4 3 3" xfId="14915" xr:uid="{0EEBCECA-AF08-479C-B6EC-00A35868DB34}"/>
    <cellStyle name="Normal 4 4 4 4 4" xfId="7429" xr:uid="{B3243845-DC8E-4469-88A2-45E2ED027478}"/>
    <cellStyle name="Normal 4 4 4 4 4 2" xfId="17748" xr:uid="{740ECDE4-5B53-48BE-8E90-2F15577A6C3E}"/>
    <cellStyle name="Normal 4 4 4 4 5" xfId="10201" xr:uid="{ECB8CF41-E8C6-4D78-90A4-825511E53053}"/>
    <cellStyle name="Normal 4 4 4 4 5 2" xfId="20581" xr:uid="{D06B87D8-0063-4F82-91CE-55F673EEB9CE}"/>
    <cellStyle name="Normal 4 4 4 4 6" xfId="24600" xr:uid="{F93B5FA1-FCC4-4C79-A5A1-F840F9F5B314}"/>
    <cellStyle name="Normal 4 4 4 4 7" xfId="14236" xr:uid="{8D894B0A-9DE1-4DBC-A8D4-C28E1EF0E88C}"/>
    <cellStyle name="Normal 4 4 4 5" xfId="1729" xr:uid="{00000000-0005-0000-0000-00004E060000}"/>
    <cellStyle name="Normal 4 4 4 5 2" xfId="6502" xr:uid="{6A151529-015B-4EF9-8959-DA91AE9370DF}"/>
    <cellStyle name="Normal 4 4 4 5 2 2" xfId="24204" xr:uid="{6B20F920-1537-4B59-BCA3-44E035438C8E}"/>
    <cellStyle name="Normal 4 4 4 5 2 3" xfId="26702" xr:uid="{F30310AB-4ED9-45B0-B08D-FD04070FB69C}"/>
    <cellStyle name="Normal 4 4 4 5 2 4" xfId="15911" xr:uid="{589CC3E9-F085-4D8D-AD10-741F835044A2}"/>
    <cellStyle name="Normal 4 4 4 5 3" xfId="8423" xr:uid="{EFDB5195-298F-4C4C-A237-7D64BD1332CD}"/>
    <cellStyle name="Normal 4 4 4 5 3 2" xfId="29004" xr:uid="{2C3E59A9-7747-4DC6-AC28-449843CA872C}"/>
    <cellStyle name="Normal 4 4 4 5 3 3" xfId="18744" xr:uid="{47B6AEB8-F9F4-4E33-92D4-AE156043537F}"/>
    <cellStyle name="Normal 4 4 4 5 4" xfId="11197" xr:uid="{9C232D9C-5739-4DF5-8028-5CCE8540A758}"/>
    <cellStyle name="Normal 4 4 4 5 4 2" xfId="21577" xr:uid="{0DF4B471-3A53-4167-990C-70E809E66B93}"/>
    <cellStyle name="Normal 4 4 4 5 5" xfId="24287" xr:uid="{5B80CC8F-0C9A-4A1B-80CA-466D296571E3}"/>
    <cellStyle name="Normal 4 4 4 5 6" xfId="13772" xr:uid="{4908DD0D-978C-458F-A570-2A88DAE3580D}"/>
    <cellStyle name="Normal 4 4 4 6" xfId="3432" xr:uid="{00000000-0005-0000-0000-00004E060000}"/>
    <cellStyle name="Normal 4 4 4 6 2" xfId="6129" xr:uid="{BC1F088E-364C-49C2-AF48-F4E1F7A19EC9}"/>
    <cellStyle name="Normal 4 4 4 6 2 2" xfId="26762" xr:uid="{042A2587-C418-4F43-BD94-EDE52939826D}"/>
    <cellStyle name="Normal 4 4 4 6 2 3" xfId="15440" xr:uid="{6443679A-A8E4-4E65-91B2-DC0D2105A7F8}"/>
    <cellStyle name="Normal 4 4 4 6 3" xfId="7952" xr:uid="{4F4944E0-72AE-4E3F-BDCE-01E024FCB9D9}"/>
    <cellStyle name="Normal 4 4 4 6 3 2" xfId="18273" xr:uid="{4596FDF8-628F-45BD-9EAA-7A4AD2C0EF8E}"/>
    <cellStyle name="Normal 4 4 4 6 4" xfId="10726" xr:uid="{FEEC9E7A-E7AC-43EF-81C0-562E838B084E}"/>
    <cellStyle name="Normal 4 4 4 6 4 2" xfId="21106" xr:uid="{3882D331-2ED0-4C5C-8F08-763CF6FE22AD}"/>
    <cellStyle name="Normal 4 4 4 6 5" xfId="25785" xr:uid="{764F6E1D-4210-46DD-9515-97A6D744045D}"/>
    <cellStyle name="Normal 4 4 4 6 6" xfId="13156" xr:uid="{2EEEC030-0516-410A-9EB9-B9103F3CABE0}"/>
    <cellStyle name="Normal 4 4 4 7" xfId="3215" xr:uid="{00000000-0005-0000-0000-000042060000}"/>
    <cellStyle name="Normal 4 4 4 7 2" xfId="7709" xr:uid="{EB2240D4-FEB0-42ED-859C-729E2108B4C4}"/>
    <cellStyle name="Normal 4 4 4 7 2 2" xfId="18029" xr:uid="{2F6B075A-C4D0-4DCB-A13D-8C301470BFD3}"/>
    <cellStyle name="Normal 4 4 4 7 3" xfId="10482" xr:uid="{836CF94B-CC50-450E-81BB-FB8FD2EBCD4D}"/>
    <cellStyle name="Normal 4 4 4 7 3 2" xfId="20862" xr:uid="{4554CF80-A847-4FF1-A06E-AC8006DDEE34}"/>
    <cellStyle name="Normal 4 4 4 7 4" xfId="23705" xr:uid="{00BF85B6-F184-4B7D-A392-D1E612C60801}"/>
    <cellStyle name="Normal 4 4 4 7 5" xfId="15196" xr:uid="{49E30E5D-8B6F-4190-B6D8-A5B870D58B9B}"/>
    <cellStyle name="Normal 4 4 4 8" xfId="4417" xr:uid="{330C0B3D-9E3B-4E81-B19B-2EE09A5568D9}"/>
    <cellStyle name="Normal 4 4 4 8 2" xfId="9183" xr:uid="{AD60F938-2C75-4060-848E-29D6511F8FF2}"/>
    <cellStyle name="Normal 4 4 4 8 2 2" xfId="19507" xr:uid="{9441F19A-04AF-407C-B030-B04938DFBD9B}"/>
    <cellStyle name="Normal 4 4 4 8 3" xfId="11960" xr:uid="{B2935BC8-6B33-4393-8419-612728C21EF1}"/>
    <cellStyle name="Normal 4 4 4 8 3 2" xfId="22340" xr:uid="{97FAF2E7-2C8D-483F-A3A1-4E49F3476B1B}"/>
    <cellStyle name="Normal 4 4 4 8 4" xfId="16674" xr:uid="{86A65BE4-5326-48B7-A0C1-CD1EBDFF4A06}"/>
    <cellStyle name="Normal 4 4 4 9" xfId="5807" xr:uid="{504B49B9-BDD4-488B-82CB-0FDE5995B7ED}"/>
    <cellStyle name="Normal 4 4 4 9 2" xfId="14911" xr:uid="{EAA5865C-D941-4E82-ACEA-A492A0F772CE}"/>
    <cellStyle name="Normal 4 4 5" xfId="639" xr:uid="{00000000-0005-0000-0000-00004F060000}"/>
    <cellStyle name="Normal 4 4 5 10" xfId="10202" xr:uid="{EBECDF73-D7C7-4BE4-8F8F-CF7A8932C436}"/>
    <cellStyle name="Normal 4 4 5 10 2" xfId="20582" xr:uid="{C2CA0544-B771-4198-9C06-93F8C4ED0537}"/>
    <cellStyle name="Normal 4 4 5 11" xfId="25197" xr:uid="{4F869F14-2578-402F-98E0-B1C75E68DA8E}"/>
    <cellStyle name="Normal 4 4 5 12" xfId="12917" xr:uid="{3426B617-D392-4F13-BDC1-F5E07140B87B}"/>
    <cellStyle name="Normal 4 4 5 2" xfId="640" xr:uid="{00000000-0005-0000-0000-000050060000}"/>
    <cellStyle name="Normal 4 4 5 2 2" xfId="1286" xr:uid="{00000000-0005-0000-0000-000051060000}"/>
    <cellStyle name="Normal 4 4 5 2 2 2" xfId="5814" xr:uid="{FB14B106-0EEA-4DD5-8138-F78A7D669E7C}"/>
    <cellStyle name="Normal 4 4 5 2 2 2 2" xfId="25962" xr:uid="{2B622AEF-9E2A-4214-A57E-7D028B9C7579}"/>
    <cellStyle name="Normal 4 4 5 2 2 2 3" xfId="27082" xr:uid="{818B94FC-E8AF-4F13-8492-F7FBFB936EBD}"/>
    <cellStyle name="Normal 4 4 5 2 2 2 4" xfId="14918" xr:uid="{D1E1E362-A7D2-4250-82A5-F969642BB51A}"/>
    <cellStyle name="Normal 4 4 5 2 2 3" xfId="7432" xr:uid="{065A36EB-E011-4FCE-83D0-B81F51E842CD}"/>
    <cellStyle name="Normal 4 4 5 2 2 3 2" xfId="27886" xr:uid="{EB1842DF-E231-4C59-ABFF-B8D7BD55FD36}"/>
    <cellStyle name="Normal 4 4 5 2 2 3 3" xfId="28324" xr:uid="{8707448A-DEC4-4E20-AE4A-9693E52DCC37}"/>
    <cellStyle name="Normal 4 4 5 2 2 3 4" xfId="17751" xr:uid="{84D8187D-B751-4447-BF21-908D41BAAE82}"/>
    <cellStyle name="Normal 4 4 5 2 2 4" xfId="10204" xr:uid="{27768ADC-4BDA-402C-8574-D9796118CEAE}"/>
    <cellStyle name="Normal 4 4 5 2 2 4 2" xfId="29674" xr:uid="{83C3A2C1-B8ED-4F71-85C9-5AAAA765417B}"/>
    <cellStyle name="Normal 4 4 5 2 2 4 3" xfId="20584" xr:uid="{A828905C-2526-4F4F-A808-E00FFADF330B}"/>
    <cellStyle name="Normal 4 4 5 2 2 5" xfId="25522" xr:uid="{4A75354C-0673-4E9B-9A26-CB6B8460F73E}"/>
    <cellStyle name="Normal 4 4 5 2 2 6" xfId="14237" xr:uid="{99EF5E01-1B36-4F97-AB9B-C9C964467854}"/>
    <cellStyle name="Normal 4 4 5 2 3" xfId="3699" xr:uid="{00000000-0005-0000-0000-000052060000}"/>
    <cellStyle name="Normal 4 4 5 2 3 2" xfId="6392" xr:uid="{4B76FB37-6268-42A2-951E-16900256E53E}"/>
    <cellStyle name="Normal 4 4 5 2 3 2 2" xfId="27458" xr:uid="{161E170A-E23E-43B5-9803-A7B24865B85A}"/>
    <cellStyle name="Normal 4 4 5 2 3 2 3" xfId="15776" xr:uid="{6EFDD4CD-138F-4EF9-AD61-C088C8CFF364}"/>
    <cellStyle name="Normal 4 4 5 2 3 3" xfId="8288" xr:uid="{ACCADA27-2AB5-41EE-AE9B-23640BF03188}"/>
    <cellStyle name="Normal 4 4 5 2 3 3 2" xfId="18609" xr:uid="{F9A8026D-0C98-40AB-90F2-67B97C3C4011}"/>
    <cellStyle name="Normal 4 4 5 2 3 4" xfId="11062" xr:uid="{6193832D-7C21-4941-A18E-5CAF17855A5C}"/>
    <cellStyle name="Normal 4 4 5 2 3 4 2" xfId="21442" xr:uid="{05E8DA66-9DAD-451B-B45B-6D373AE057DA}"/>
    <cellStyle name="Normal 4 4 5 2 3 5" xfId="25745" xr:uid="{040F631C-1B60-4B6A-B57B-426D7F6C7AF0}"/>
    <cellStyle name="Normal 4 4 5 2 3 6" xfId="13565" xr:uid="{F2EC894B-139A-4E9B-8F09-7A6043386147}"/>
    <cellStyle name="Normal 4 4 5 2 4" xfId="4623" xr:uid="{0CF92427-DD1F-4038-92C2-44479126EB68}"/>
    <cellStyle name="Normal 4 4 5 2 4 2" xfId="9339" xr:uid="{119048C2-67C2-4141-B9C9-10A2CF0F5175}"/>
    <cellStyle name="Normal 4 4 5 2 4 2 2" xfId="29302" xr:uid="{A906B5ED-77B9-4E62-9A4B-73ABB7F6DEF3}"/>
    <cellStyle name="Normal 4 4 5 2 4 2 3" xfId="19663" xr:uid="{5A1EA93F-DD8F-437B-85EF-B2C8820ED78D}"/>
    <cellStyle name="Normal 4 4 5 2 4 3" xfId="12116" xr:uid="{E2938C29-CD69-4409-BC4F-7E566225BED1}"/>
    <cellStyle name="Normal 4 4 5 2 4 3 2" xfId="22496" xr:uid="{4B6B5A7C-6E61-40DF-ADC2-2CC3DE005064}"/>
    <cellStyle name="Normal 4 4 5 2 4 4" xfId="24994" xr:uid="{709443DB-3B08-4F10-A3EC-E855BC1853D4}"/>
    <cellStyle name="Normal 4 4 5 2 4 5" xfId="16830" xr:uid="{66346A47-9D0D-45A7-B14D-7180712D57C7}"/>
    <cellStyle name="Normal 4 4 5 2 5" xfId="5813" xr:uid="{46A8FFCF-1982-4A9B-9D25-92A682F901AC}"/>
    <cellStyle name="Normal 4 4 5 2 5 2" xfId="28130" xr:uid="{827A3412-0B97-4E82-BF2B-30314B47D229}"/>
    <cellStyle name="Normal 4 4 5 2 5 3" xfId="14917" xr:uid="{3F5ADC22-8C6B-4CD1-97A5-D6DA46029AE3}"/>
    <cellStyle name="Normal 4 4 5 2 6" xfId="7431" xr:uid="{753222B5-73BD-4B71-B98F-07F9E9B20F72}"/>
    <cellStyle name="Normal 4 4 5 2 6 2" xfId="17750" xr:uid="{144E3A6D-0E51-4665-9CB0-9791C772F80C}"/>
    <cellStyle name="Normal 4 4 5 2 7" xfId="10203" xr:uid="{55DAA4D8-D247-47E2-8F16-41536826EF54}"/>
    <cellStyle name="Normal 4 4 5 2 7 2" xfId="20583" xr:uid="{80536089-1835-44BC-979B-2EBBF1BE8D25}"/>
    <cellStyle name="Normal 4 4 5 2 8" xfId="23599" xr:uid="{083652BD-1A0B-4FF8-8F3F-72639F6FFCDC}"/>
    <cellStyle name="Normal 4 4 5 2 9" xfId="13075" xr:uid="{22F568DB-F829-4850-87C7-5A0E1D7AC6B4}"/>
    <cellStyle name="Normal 4 4 5 3" xfId="1285" xr:uid="{00000000-0005-0000-0000-000052060000}"/>
    <cellStyle name="Normal 4 4 5 3 2" xfId="4965" xr:uid="{0D58D33B-C86D-4618-A9F1-D9B921977970}"/>
    <cellStyle name="Normal 4 4 5 3 2 2" xfId="9639" xr:uid="{460355FF-9F2F-47A3-A507-D5451BF78DAD}"/>
    <cellStyle name="Normal 4 4 5 3 2 2 2" xfId="29538" xr:uid="{06A15ED1-E318-45C6-923D-417666C35B65}"/>
    <cellStyle name="Normal 4 4 5 3 2 2 3" xfId="20006" xr:uid="{5D98F656-63CB-43AB-BE4E-1BF205198E93}"/>
    <cellStyle name="Normal 4 4 5 3 2 3" xfId="12459" xr:uid="{4C84D6C6-8D14-4258-99C1-5C407EF2A566}"/>
    <cellStyle name="Normal 4 4 5 3 2 3 2" xfId="22839" xr:uid="{31625B9F-07E3-4F24-A7D6-FD9E2796AE49}"/>
    <cellStyle name="Normal 4 4 5 3 2 4" xfId="25254" xr:uid="{856AF5EC-0C42-4F84-B818-D56875B77FEE}"/>
    <cellStyle name="Normal 4 4 5 3 2 5" xfId="17173" xr:uid="{8C78B719-8D38-4FBC-AFFA-A317C17B3153}"/>
    <cellStyle name="Normal 4 4 5 3 3" xfId="5815" xr:uid="{1F9C5D20-CBF9-4B1A-A464-843E98BB7205}"/>
    <cellStyle name="Normal 4 4 5 3 3 2" xfId="23978" xr:uid="{8319DFB0-0AF9-42C4-A193-A3C06B905F6B}"/>
    <cellStyle name="Normal 4 4 5 3 3 3" xfId="26522" xr:uid="{003870AF-F5B3-4AB8-9ABD-EA6491972298}"/>
    <cellStyle name="Normal 4 4 5 3 3 4" xfId="14919" xr:uid="{67F6E096-FEEB-47C9-91E8-FB0C484E8488}"/>
    <cellStyle name="Normal 4 4 5 3 4" xfId="7433" xr:uid="{AEB10168-BF68-4C5E-98C2-303FEAB9C504}"/>
    <cellStyle name="Normal 4 4 5 3 4 2" xfId="26023" xr:uid="{B46FFFD8-DC8B-4D3C-AA91-33F8B07E7737}"/>
    <cellStyle name="Normal 4 4 5 3 4 3" xfId="26248" xr:uid="{C6793CE3-F9F1-41F5-970A-676901D811BC}"/>
    <cellStyle name="Normal 4 4 5 3 4 4" xfId="17752" xr:uid="{A3B7D8D7-8F60-4331-8E53-0780C508F800}"/>
    <cellStyle name="Normal 4 4 5 3 5" xfId="10205" xr:uid="{9B4C8175-B48A-430D-BB0F-E7F834BB9471}"/>
    <cellStyle name="Normal 4 4 5 3 5 2" xfId="29675" xr:uid="{78019887-D9FE-420D-B1BA-C868F5879E1B}"/>
    <cellStyle name="Normal 4 4 5 3 5 3" xfId="20585" xr:uid="{96430BB8-9447-4505-82B2-8715F15E18A1}"/>
    <cellStyle name="Normal 4 4 5 3 6" xfId="24225" xr:uid="{5BCCDBF4-01C4-48A1-8C42-DB5895E3445A}"/>
    <cellStyle name="Normal 4 4 5 3 7" xfId="14238" xr:uid="{B5EB2BFD-6765-48B4-B55A-E3B6E4F5E67B}"/>
    <cellStyle name="Normal 4 4 5 4" xfId="1730" xr:uid="{00000000-0005-0000-0000-000053060000}"/>
    <cellStyle name="Normal 4 4 5 4 2" xfId="5816" xr:uid="{9F884A05-7D8A-4EB0-BB4D-700D14B32B22}"/>
    <cellStyle name="Normal 4 4 5 4 2 2" xfId="24854" xr:uid="{8D5AF127-5011-41F4-A9EC-69A697F28581}"/>
    <cellStyle name="Normal 4 4 5 4 2 3" xfId="27943" xr:uid="{7ABC1B2D-8BC3-46C3-92F4-EF510D59C74A}"/>
    <cellStyle name="Normal 4 4 5 4 2 4" xfId="14920" xr:uid="{2C75C6E7-7372-4CD6-AF62-735848AC460A}"/>
    <cellStyle name="Normal 4 4 5 4 3" xfId="7434" xr:uid="{C518E96D-D209-4D6E-B7D9-0C7F41C78129}"/>
    <cellStyle name="Normal 4 4 5 4 3 2" xfId="27806" xr:uid="{1C8A0D9E-26F0-4645-97B8-936193D3C58E}"/>
    <cellStyle name="Normal 4 4 5 4 3 3" xfId="17753" xr:uid="{B1CE42B1-4259-4F1D-BF1A-3046164B0A7D}"/>
    <cellStyle name="Normal 4 4 5 4 4" xfId="10206" xr:uid="{89D3F174-C7D2-4BD0-856B-5D230D6F9DC0}"/>
    <cellStyle name="Normal 4 4 5 4 4 2" xfId="20586" xr:uid="{7083DD8A-336F-4F9E-8E61-3AAF4D421F14}"/>
    <cellStyle name="Normal 4 4 5 4 5" xfId="24565" xr:uid="{5099D42F-E273-404E-A648-1CF6F796F52C}"/>
    <cellStyle name="Normal 4 4 5 4 6" xfId="13773" xr:uid="{5EE57568-D813-46D2-AC13-7481723C82C8}"/>
    <cellStyle name="Normal 4 4 5 5" xfId="3492" xr:uid="{00000000-0005-0000-0000-000055060000}"/>
    <cellStyle name="Normal 4 4 5 5 2" xfId="6175" xr:uid="{B39EF5E3-6BD0-41D8-BCF8-4D5D6F837170}"/>
    <cellStyle name="Normal 4 4 5 5 2 2" xfId="27271" xr:uid="{4394BC4D-B0A5-4E42-95A6-81059A64DE6E}"/>
    <cellStyle name="Normal 4 4 5 5 2 3" xfId="15500" xr:uid="{83C54C98-052B-4881-B817-53D149E7E15B}"/>
    <cellStyle name="Normal 4 4 5 5 3" xfId="8012" xr:uid="{AE61B33C-5306-4C6E-9769-6DA36FD316AE}"/>
    <cellStyle name="Normal 4 4 5 5 3 2" xfId="18333" xr:uid="{D6A89A45-E08E-4B13-BEC9-0EA865D23BA3}"/>
    <cellStyle name="Normal 4 4 5 5 4" xfId="10786" xr:uid="{7B0CAC6A-E399-4247-870C-13C8C0A7BAA0}"/>
    <cellStyle name="Normal 4 4 5 5 4 2" xfId="21166" xr:uid="{16D8FA55-909B-45E4-9AF9-C395FA8CFD9C}"/>
    <cellStyle name="Normal 4 4 5 5 5" xfId="25260" xr:uid="{FA82823F-306E-46E9-8B3F-23AB34825DF4}"/>
    <cellStyle name="Normal 4 4 5 5 6" xfId="13216" xr:uid="{7C08902A-1C13-40FA-AC70-D38C3C3A75E3}"/>
    <cellStyle name="Normal 4 4 5 6" xfId="3351" xr:uid="{00000000-0005-0000-0000-00004F060000}"/>
    <cellStyle name="Normal 4 4 5 6 2" xfId="7869" xr:uid="{F9A515C1-A721-457B-A4A9-A9526B98D3AF}"/>
    <cellStyle name="Normal 4 4 5 6 2 2" xfId="27699" xr:uid="{D7006255-3ED5-4018-9685-AC7EFD931966}"/>
    <cellStyle name="Normal 4 4 5 6 2 3" xfId="18190" xr:uid="{10F45D46-FC22-4161-A75A-1E97CF851B53}"/>
    <cellStyle name="Normal 4 4 5 6 3" xfId="10643" xr:uid="{3535F74D-6B7B-4976-83B3-5B725E1C4B67}"/>
    <cellStyle name="Normal 4 4 5 6 3 2" xfId="21023" xr:uid="{437B77BE-059A-4285-AED4-F23A07DDAE71}"/>
    <cellStyle name="Normal 4 4 5 6 4" xfId="23712" xr:uid="{0C3F418F-CCDB-4F1F-A3B7-E8DD12EA0092}"/>
    <cellStyle name="Normal 4 4 5 6 5" xfId="15357" xr:uid="{28207E49-5EC8-47B9-8E02-E005CA139D04}"/>
    <cellStyle name="Normal 4 4 5 7" xfId="4418" xr:uid="{946C67F2-C692-4C1F-A722-870BE9C0C049}"/>
    <cellStyle name="Normal 4 4 5 7 2" xfId="9184" xr:uid="{049995C3-F742-4AD4-9DB7-500E388392DD}"/>
    <cellStyle name="Normal 4 4 5 7 2 2" xfId="19508" xr:uid="{1B9F4415-4F0B-4335-81C7-24ECD519863D}"/>
    <cellStyle name="Normal 4 4 5 7 3" xfId="11961" xr:uid="{AA591968-4BBA-4CF9-9D19-FADCF2911B27}"/>
    <cellStyle name="Normal 4 4 5 7 3 2" xfId="22341" xr:uid="{5ABDF0F6-B660-4E06-9683-4846B2D2CAEE}"/>
    <cellStyle name="Normal 4 4 5 7 4" xfId="26966" xr:uid="{D064D0B0-D636-465A-AE8C-98A8A685A4CF}"/>
    <cellStyle name="Normal 4 4 5 7 5" xfId="16675" xr:uid="{1FB24F44-0A42-4493-8D28-5150EC38F1EA}"/>
    <cellStyle name="Normal 4 4 5 8" xfId="5812" xr:uid="{68ED1A37-9EDA-4127-8A8D-9B511DF1A773}"/>
    <cellStyle name="Normal 4 4 5 8 2" xfId="14916" xr:uid="{ED768524-85C7-4FDB-8469-1FB9863D35D1}"/>
    <cellStyle name="Normal 4 4 5 9" xfId="7430" xr:uid="{D9153717-41E1-4FF2-A2B6-77A2615AF0A0}"/>
    <cellStyle name="Normal 4 4 5 9 2" xfId="17749" xr:uid="{27B4C6E5-DAA8-4AA1-ABDC-1019BBDE472F}"/>
    <cellStyle name="Normal 4 4 6" xfId="641" xr:uid="{00000000-0005-0000-0000-000054060000}"/>
    <cellStyle name="Normal 4 4 6 10" xfId="10207" xr:uid="{025E977F-699F-4DC2-84B7-F38549DEFCAD}"/>
    <cellStyle name="Normal 4 4 6 10 2" xfId="20587" xr:uid="{930D9D66-C105-4AB9-8C81-5B4463007697}"/>
    <cellStyle name="Normal 4 4 6 11" xfId="23575" xr:uid="{0AD9E017-217F-44B6-B768-242DF7BBF846}"/>
    <cellStyle name="Normal 4 4 6 12" xfId="12918" xr:uid="{457A521B-97DE-4649-85D4-7CD07847F350}"/>
    <cellStyle name="Normal 4 4 6 2" xfId="642" xr:uid="{00000000-0005-0000-0000-000055060000}"/>
    <cellStyle name="Normal 4 4 6 2 2" xfId="1288" xr:uid="{00000000-0005-0000-0000-000056060000}"/>
    <cellStyle name="Normal 4 4 6 2 2 2" xfId="5819" xr:uid="{EA7515E2-635F-4DD1-85FB-1251BE4800A7}"/>
    <cellStyle name="Normal 4 4 6 2 2 2 2" xfId="24306" xr:uid="{E9B70D28-98B1-4DF5-AE78-645C33596392}"/>
    <cellStyle name="Normal 4 4 6 2 2 2 3" xfId="27249" xr:uid="{08FF53DC-D612-474B-A988-C944927C39F8}"/>
    <cellStyle name="Normal 4 4 6 2 2 2 4" xfId="14923" xr:uid="{00EB61F5-13DE-44ED-8BA1-83668A015DAE}"/>
    <cellStyle name="Normal 4 4 6 2 2 3" xfId="7437" xr:uid="{664F7689-6047-4E3B-9A38-F0EB6D4E5E17}"/>
    <cellStyle name="Normal 4 4 6 2 2 3 2" xfId="27887" xr:uid="{63ED66C0-47D9-4CED-A340-3C4A23F0D9D5}"/>
    <cellStyle name="Normal 4 4 6 2 2 3 3" xfId="28310" xr:uid="{79633C2D-9833-40D6-96F2-3A2B319F09C0}"/>
    <cellStyle name="Normal 4 4 6 2 2 3 4" xfId="17756" xr:uid="{401A399D-5CCA-440D-ABED-3555F29EEF37}"/>
    <cellStyle name="Normal 4 4 6 2 2 4" xfId="10209" xr:uid="{8E16E889-6FB2-44EA-AD18-F1416F40902A}"/>
    <cellStyle name="Normal 4 4 6 2 2 4 2" xfId="29676" xr:uid="{81CE4333-2184-4A65-BF78-68071DA833C8}"/>
    <cellStyle name="Normal 4 4 6 2 2 4 3" xfId="20589" xr:uid="{8297AEF0-87CC-46DD-BB0B-CCA2E34B557E}"/>
    <cellStyle name="Normal 4 4 6 2 2 5" xfId="22960" xr:uid="{51D49FAD-170B-4190-BC3A-7B75ED981A61}"/>
    <cellStyle name="Normal 4 4 6 2 2 6" xfId="14239" xr:uid="{EB444E04-537B-46E8-BDD0-7B11256A7F0A}"/>
    <cellStyle name="Normal 4 4 6 2 3" xfId="3700" xr:uid="{00000000-0005-0000-0000-000059060000}"/>
    <cellStyle name="Normal 4 4 6 2 3 2" xfId="6393" xr:uid="{189C3107-5AE1-414B-822B-EE2A821C5139}"/>
    <cellStyle name="Normal 4 4 6 2 3 2 2" xfId="26213" xr:uid="{CE3C498C-ADDC-4D7E-A55A-8CE7D00B0E1E}"/>
    <cellStyle name="Normal 4 4 6 2 3 2 3" xfId="15777" xr:uid="{789C0B52-E487-4283-89B4-683D9023F19D}"/>
    <cellStyle name="Normal 4 4 6 2 3 3" xfId="8289" xr:uid="{87931975-1CA2-4BAB-B63D-0DC483120A44}"/>
    <cellStyle name="Normal 4 4 6 2 3 3 2" xfId="18610" xr:uid="{119DFA7E-5FFC-4FC7-BF52-88D11FBDCB56}"/>
    <cellStyle name="Normal 4 4 6 2 3 4" xfId="11063" xr:uid="{965899CE-CEBC-4F05-B050-FB70B8481D2C}"/>
    <cellStyle name="Normal 4 4 6 2 3 4 2" xfId="21443" xr:uid="{91A0E2BB-77E5-421B-87E9-FF899BFB03B5}"/>
    <cellStyle name="Normal 4 4 6 2 3 5" xfId="24692" xr:uid="{AEF1D9CA-7615-48C1-8C84-75D53B7B9D16}"/>
    <cellStyle name="Normal 4 4 6 2 3 6" xfId="13566" xr:uid="{EAA59D9A-35DD-46FF-BE65-9F4425587444}"/>
    <cellStyle name="Normal 4 4 6 2 4" xfId="4624" xr:uid="{5381BB46-91F6-4A26-9A7E-03C4BB132221}"/>
    <cellStyle name="Normal 4 4 6 2 4 2" xfId="9340" xr:uid="{74A28361-14D8-4A73-9A8F-EF621FD79204}"/>
    <cellStyle name="Normal 4 4 6 2 4 2 2" xfId="29303" xr:uid="{52A06FBB-1BBD-41F3-990B-FF0705A1C4F6}"/>
    <cellStyle name="Normal 4 4 6 2 4 2 3" xfId="19664" xr:uid="{33E92AC5-550A-4F5F-9F48-9526E98380C9}"/>
    <cellStyle name="Normal 4 4 6 2 4 3" xfId="12117" xr:uid="{254B2682-004B-498F-B950-830E38036325}"/>
    <cellStyle name="Normal 4 4 6 2 4 3 2" xfId="22497" xr:uid="{E2EF7B21-C015-4A04-9069-93643A1AAA53}"/>
    <cellStyle name="Normal 4 4 6 2 4 4" xfId="25734" xr:uid="{1DF9AA40-AF3F-42C1-8142-1AC890ACBD34}"/>
    <cellStyle name="Normal 4 4 6 2 4 5" xfId="16831" xr:uid="{2F7DB3F7-54A9-4780-8197-F774B893D07C}"/>
    <cellStyle name="Normal 4 4 6 2 5" xfId="5818" xr:uid="{D7483244-E1AC-4C5E-BD22-B280617565FF}"/>
    <cellStyle name="Normal 4 4 6 2 5 2" xfId="26347" xr:uid="{36DF8F84-D59F-4C0B-A0FD-A66061543BB1}"/>
    <cellStyle name="Normal 4 4 6 2 5 3" xfId="14922" xr:uid="{5655F18B-791B-4561-9E42-7A92304764E2}"/>
    <cellStyle name="Normal 4 4 6 2 6" xfId="7436" xr:uid="{F45752FB-F54A-4950-8692-3761A890B42B}"/>
    <cellStyle name="Normal 4 4 6 2 6 2" xfId="17755" xr:uid="{492AE518-F7F7-4B9D-B6E4-E76184F218D1}"/>
    <cellStyle name="Normal 4 4 6 2 7" xfId="10208" xr:uid="{138AFC45-BB1A-488B-8739-C989F8436B6F}"/>
    <cellStyle name="Normal 4 4 6 2 7 2" xfId="20588" xr:uid="{6DD7A541-6EAE-445A-AB34-A99184A3BEEF}"/>
    <cellStyle name="Normal 4 4 6 2 8" xfId="25501" xr:uid="{76EF6B00-E615-408E-BFFA-5F1520E540DF}"/>
    <cellStyle name="Normal 4 4 6 2 9" xfId="13076" xr:uid="{49237424-730C-438E-A363-7C6B46E14E8F}"/>
    <cellStyle name="Normal 4 4 6 3" xfId="1287" xr:uid="{00000000-0005-0000-0000-000057060000}"/>
    <cellStyle name="Normal 4 4 6 3 2" xfId="4966" xr:uid="{C8146547-E281-4F9E-A8B6-36CBBAA0DF01}"/>
    <cellStyle name="Normal 4 4 6 3 2 2" xfId="9640" xr:uid="{1254CC9B-C814-4E5D-AA36-6FC8DFA64B72}"/>
    <cellStyle name="Normal 4 4 6 3 2 2 2" xfId="29539" xr:uid="{5B2484ED-7CBD-40EF-B1AF-7A9385820567}"/>
    <cellStyle name="Normal 4 4 6 3 2 2 3" xfId="20007" xr:uid="{90AF3F48-4894-4A6C-85CB-BAC466F4AFE6}"/>
    <cellStyle name="Normal 4 4 6 3 2 3" xfId="12460" xr:uid="{79B77BFF-0F4A-4915-80B0-8156E3AC7352}"/>
    <cellStyle name="Normal 4 4 6 3 2 3 2" xfId="22840" xr:uid="{AA569C5A-3DD3-45F4-9E9B-8CEB6405E9AD}"/>
    <cellStyle name="Normal 4 4 6 3 2 4" xfId="25315" xr:uid="{4D81E42A-705C-467D-A491-AFAF07891FDF}"/>
    <cellStyle name="Normal 4 4 6 3 2 5" xfId="17174" xr:uid="{26E7BB61-3DE0-4B2D-93B2-ED05AB4B3682}"/>
    <cellStyle name="Normal 4 4 6 3 3" xfId="5820" xr:uid="{03511E8C-49B5-42F1-A604-B060D7968AF6}"/>
    <cellStyle name="Normal 4 4 6 3 3 2" xfId="27091" xr:uid="{D4601894-9FFE-4AF7-AF6B-6EF1E1F16858}"/>
    <cellStyle name="Normal 4 4 6 3 3 3" xfId="27161" xr:uid="{B1E2A5E3-DA72-433C-9562-5C22DCF3C898}"/>
    <cellStyle name="Normal 4 4 6 3 3 4" xfId="14924" xr:uid="{9CAB9E03-5C64-4D05-9B7E-D89E886F3B12}"/>
    <cellStyle name="Normal 4 4 6 3 4" xfId="7438" xr:uid="{EFE32CE8-5DE2-45CA-8B93-04150427521C}"/>
    <cellStyle name="Normal 4 4 6 3 4 2" xfId="26433" xr:uid="{D9C48B58-0952-4050-9BAD-8E8F4F625C5D}"/>
    <cellStyle name="Normal 4 4 6 3 4 3" xfId="27997" xr:uid="{D3870D84-43DF-4533-A6F3-A874F84F6BD8}"/>
    <cellStyle name="Normal 4 4 6 3 4 4" xfId="17757" xr:uid="{7BEE06C0-504E-475A-B520-658C079D03BF}"/>
    <cellStyle name="Normal 4 4 6 3 5" xfId="10210" xr:uid="{CB9B49DA-4A47-41C7-B174-5A9AF1C54165}"/>
    <cellStyle name="Normal 4 4 6 3 5 2" xfId="29677" xr:uid="{FF1CFDEE-7F2E-49E0-8297-AE4955CB03B2}"/>
    <cellStyle name="Normal 4 4 6 3 5 3" xfId="20590" xr:uid="{00FC50A9-BB9F-476A-B679-7F32BFE5785F}"/>
    <cellStyle name="Normal 4 4 6 3 6" xfId="24811" xr:uid="{6B748789-B014-4426-A7F5-1238FADD98F8}"/>
    <cellStyle name="Normal 4 4 6 3 7" xfId="14240" xr:uid="{21CB70A5-5B23-4248-B76D-FDC74CB7384E}"/>
    <cellStyle name="Normal 4 4 6 4" xfId="1731" xr:uid="{00000000-0005-0000-0000-000058060000}"/>
    <cellStyle name="Normal 4 4 6 4 2" xfId="5821" xr:uid="{14A3038B-ECAB-4BB8-865E-00C9FC48481A}"/>
    <cellStyle name="Normal 4 4 6 4 2 2" xfId="25373" xr:uid="{863B8CA5-82DC-4B78-9F4D-36F12A8A12AB}"/>
    <cellStyle name="Normal 4 4 6 4 2 3" xfId="27255" xr:uid="{F622A70E-5661-4D67-8865-DDED7F8381E2}"/>
    <cellStyle name="Normal 4 4 6 4 2 4" xfId="14925" xr:uid="{301BE9C8-7A7C-4E33-A197-DB0DF387B5DE}"/>
    <cellStyle name="Normal 4 4 6 4 3" xfId="7439" xr:uid="{6D0822C4-D802-4C18-8170-AB37BA2E8E74}"/>
    <cellStyle name="Normal 4 4 6 4 3 2" xfId="26222" xr:uid="{CA0E3DE2-6768-4A1E-B58C-95633199CBD3}"/>
    <cellStyle name="Normal 4 4 6 4 3 3" xfId="17758" xr:uid="{8E641495-EC33-4D66-B093-15762625BF2B}"/>
    <cellStyle name="Normal 4 4 6 4 4" xfId="10211" xr:uid="{6B8971D3-F525-45E2-BB6D-2A00BAEDAC35}"/>
    <cellStyle name="Normal 4 4 6 4 4 2" xfId="20591" xr:uid="{863354B4-05A1-4B6D-ADBC-181773B16B37}"/>
    <cellStyle name="Normal 4 4 6 4 5" xfId="25162" xr:uid="{103F8062-6E03-4630-A07D-9265EAA7454E}"/>
    <cellStyle name="Normal 4 4 6 4 6" xfId="13774" xr:uid="{B160550D-9D64-4968-841D-B4E37682F9D6}"/>
    <cellStyle name="Normal 4 4 6 5" xfId="3553" xr:uid="{00000000-0005-0000-0000-00005C060000}"/>
    <cellStyle name="Normal 4 4 6 5 2" xfId="6225" xr:uid="{68B2078A-D321-49CA-A211-6032E20B1136}"/>
    <cellStyle name="Normal 4 4 6 5 2 2" xfId="28050" xr:uid="{CBF24AA2-61C8-48C3-96FC-8359DDB9271B}"/>
    <cellStyle name="Normal 4 4 6 5 2 3" xfId="15563" xr:uid="{99751BCD-1CDE-4284-9C6D-BA9F7D376B0D}"/>
    <cellStyle name="Normal 4 4 6 5 3" xfId="8075" xr:uid="{30A23B3E-EDF0-4E1C-8A00-9E7E76EF9144}"/>
    <cellStyle name="Normal 4 4 6 5 3 2" xfId="18396" xr:uid="{CAFBD47F-3B73-464C-B9FD-47061B272B6F}"/>
    <cellStyle name="Normal 4 4 6 5 4" xfId="10849" xr:uid="{214CD4DD-84F0-4B29-B3CB-ADE7C6C1A098}"/>
    <cellStyle name="Normal 4 4 6 5 4 2" xfId="21229" xr:uid="{B321A3AB-6BF2-45BA-92AB-ADB3B393DAE8}"/>
    <cellStyle name="Normal 4 4 6 5 5" xfId="25150" xr:uid="{2A8655CF-9C1D-4EB3-9147-83C90C269AA8}"/>
    <cellStyle name="Normal 4 4 6 5 6" xfId="13279" xr:uid="{514B5356-3C13-4313-A5CF-D45F39B32156}"/>
    <cellStyle name="Normal 4 4 6 6" xfId="3352" xr:uid="{00000000-0005-0000-0000-000056060000}"/>
    <cellStyle name="Normal 4 4 6 6 2" xfId="7870" xr:uid="{690EAD71-DC41-49EC-85FC-0C733105BE08}"/>
    <cellStyle name="Normal 4 4 6 6 2 2" xfId="27704" xr:uid="{276A9CED-4886-4F79-83C0-D107B3CA575B}"/>
    <cellStyle name="Normal 4 4 6 6 2 3" xfId="18191" xr:uid="{841C87C0-7C97-4159-8C1E-061D1D5CC1A4}"/>
    <cellStyle name="Normal 4 4 6 6 3" xfId="10644" xr:uid="{82A7579F-921F-439D-A721-A362E0E23AE4}"/>
    <cellStyle name="Normal 4 4 6 6 3 2" xfId="21024" xr:uid="{65A43C17-B7FE-4DBC-87F2-84121AA12095}"/>
    <cellStyle name="Normal 4 4 6 6 4" xfId="23063" xr:uid="{0C851850-F89C-45D5-8690-9FA868CE7822}"/>
    <cellStyle name="Normal 4 4 6 6 5" xfId="15358" xr:uid="{6EA7ED54-CB49-4CE0-8E93-21F3BBFC8999}"/>
    <cellStyle name="Normal 4 4 6 7" xfId="4419" xr:uid="{51C2547C-12F2-4641-B169-BBE4B81D8DA1}"/>
    <cellStyle name="Normal 4 4 6 7 2" xfId="9185" xr:uid="{7B3AD003-547C-4E57-9C42-64DF129DEA5E}"/>
    <cellStyle name="Normal 4 4 6 7 2 2" xfId="19509" xr:uid="{B959DA4F-9D62-4737-AE1A-28841038AB78}"/>
    <cellStyle name="Normal 4 4 6 7 3" xfId="11962" xr:uid="{91D2933C-036E-4DA5-9585-7638DF038AED}"/>
    <cellStyle name="Normal 4 4 6 7 3 2" xfId="22342" xr:uid="{A3A0ECB8-75C7-403C-8812-6B055BCEC7A7}"/>
    <cellStyle name="Normal 4 4 6 7 4" xfId="27926" xr:uid="{E57E37E1-7C3E-46E4-9A7B-D83D85D351A0}"/>
    <cellStyle name="Normal 4 4 6 7 5" xfId="16676" xr:uid="{FEE789B7-8431-468C-AC6F-B20BFC8A4E28}"/>
    <cellStyle name="Normal 4 4 6 8" xfId="5817" xr:uid="{438E0CAD-4905-471A-B8ED-C68A8AF77E55}"/>
    <cellStyle name="Normal 4 4 6 8 2" xfId="14921" xr:uid="{B17DAD88-F3EA-4CF5-8E09-1DBCED4C6772}"/>
    <cellStyle name="Normal 4 4 6 9" xfId="7435" xr:uid="{230084DB-9D50-402A-BA3C-EDE13C2D571F}"/>
    <cellStyle name="Normal 4 4 6 9 2" xfId="17754" xr:uid="{64B38436-CB65-447A-931E-DD2E2A9AABE8}"/>
    <cellStyle name="Normal 4 4 7" xfId="643" xr:uid="{00000000-0005-0000-0000-000059060000}"/>
    <cellStyle name="Normal 4 4 7 10" xfId="12919" xr:uid="{94AD1EBA-66D4-42A8-AF86-585EC5E8F7D3}"/>
    <cellStyle name="Normal 4 4 7 2" xfId="644" xr:uid="{00000000-0005-0000-0000-00005A060000}"/>
    <cellStyle name="Normal 4 4 7 2 2" xfId="1290" xr:uid="{00000000-0005-0000-0000-00005B060000}"/>
    <cellStyle name="Normal 4 4 7 2 2 2" xfId="6503" xr:uid="{022BE093-2461-47A7-9FD5-5DE07584C347}"/>
    <cellStyle name="Normal 4 4 7 2 2 2 2" xfId="28455" xr:uid="{740971FF-2A2A-4335-BFD3-32995AE0679D}"/>
    <cellStyle name="Normal 4 4 7 2 2 2 3" xfId="28375" xr:uid="{CC9B1D6E-D3E0-4B55-A681-90E4898290DE}"/>
    <cellStyle name="Normal 4 4 7 2 2 2 4" xfId="15912" xr:uid="{1EA18C9A-6073-468D-9AC2-B59120846D36}"/>
    <cellStyle name="Normal 4 4 7 2 2 3" xfId="8424" xr:uid="{C8A63C9D-9BE2-4789-97F6-E4F3D132C203}"/>
    <cellStyle name="Normal 4 4 7 2 2 3 2" xfId="29005" xr:uid="{FB72B580-2FF5-438D-A4C9-1DCF85581DE5}"/>
    <cellStyle name="Normal 4 4 7 2 2 3 3" xfId="18745" xr:uid="{412CB2D8-988F-45CF-A33F-611142EFDD52}"/>
    <cellStyle name="Normal 4 4 7 2 2 4" xfId="11198" xr:uid="{D0132568-8B65-4176-A6C6-C9D5E4C76A77}"/>
    <cellStyle name="Normal 4 4 7 2 2 4 2" xfId="21578" xr:uid="{3FE1A81C-6776-4D75-9125-79B2F6382FA1}"/>
    <cellStyle name="Normal 4 4 7 2 2 5" xfId="25628" xr:uid="{5BECC9CA-D003-4AFB-95EB-CEE3F8FC9418}"/>
    <cellStyle name="Normal 4 4 7 2 2 6" xfId="13775" xr:uid="{3FDA987F-6B0D-452A-87B0-A00A65873456}"/>
    <cellStyle name="Normal 4 4 7 2 3" xfId="5823" xr:uid="{6A85148A-17AD-4AFF-AA13-6E2CB2E831E9}"/>
    <cellStyle name="Normal 4 4 7 2 3 2" xfId="25587" xr:uid="{5B9FC6FD-1AE6-4DE5-ADD8-5F6547FACB99}"/>
    <cellStyle name="Normal 4 4 7 2 3 3" xfId="28194" xr:uid="{04F3B444-2CE2-480A-AF97-7690FDDE69AF}"/>
    <cellStyle name="Normal 4 4 7 2 3 4" xfId="14927" xr:uid="{ADE83402-A957-4415-8CA6-A66AF64357F5}"/>
    <cellStyle name="Normal 4 4 7 2 4" xfId="7441" xr:uid="{6A181A42-B1D2-4C27-8073-670DE8EF2F46}"/>
    <cellStyle name="Normal 4 4 7 2 4 2" xfId="26377" xr:uid="{0E2BD4F2-1018-4B61-BCFF-CF86A047EE94}"/>
    <cellStyle name="Normal 4 4 7 2 4 3" xfId="27098" xr:uid="{A7EA7F14-1893-4244-9636-192966729520}"/>
    <cellStyle name="Normal 4 4 7 2 4 4" xfId="17760" xr:uid="{712A98D5-8DFA-457E-B44D-28B5B0EC1BCA}"/>
    <cellStyle name="Normal 4 4 7 2 5" xfId="10213" xr:uid="{F914CA4A-7196-47AE-A21B-BCB183C7976D}"/>
    <cellStyle name="Normal 4 4 7 2 5 2" xfId="29678" xr:uid="{DC8B2CEB-A1D6-4669-82F9-1A4468A5DD4A}"/>
    <cellStyle name="Normal 4 4 7 2 5 3" xfId="20593" xr:uid="{0CBA6E1D-FCA5-482F-A17E-9B39BF0B5B8E}"/>
    <cellStyle name="Normal 4 4 7 2 6" xfId="25378" xr:uid="{484FFA6B-A794-462B-8071-6CBEE0DEA60F}"/>
    <cellStyle name="Normal 4 4 7 2 7" xfId="13077" xr:uid="{9C969AB7-0589-412A-BD0B-595134638215}"/>
    <cellStyle name="Normal 4 4 7 3" xfId="1289" xr:uid="{00000000-0005-0000-0000-00005C060000}"/>
    <cellStyle name="Normal 4 4 7 3 2" xfId="5824" xr:uid="{7F44AB92-0128-42CC-8DD0-E1FC19E91262}"/>
    <cellStyle name="Normal 4 4 7 3 2 2" xfId="28486" xr:uid="{64798470-E821-4D76-AEA9-6DD1CCC0B28B}"/>
    <cellStyle name="Normal 4 4 7 3 2 3" xfId="28078" xr:uid="{B346FF57-2382-47B6-896D-F3CC5D3AC9F4}"/>
    <cellStyle name="Normal 4 4 7 3 2 4" xfId="14928" xr:uid="{ECDC3B06-D419-429F-9DA5-F08C3815DA9B}"/>
    <cellStyle name="Normal 4 4 7 3 3" xfId="7442" xr:uid="{90A18B5A-8DEF-43F1-A9F2-E33F99D056AA}"/>
    <cellStyle name="Normal 4 4 7 3 3 2" xfId="28145" xr:uid="{6677F3B4-1111-4A65-9EFC-60BFB2DD4F40}"/>
    <cellStyle name="Normal 4 4 7 3 3 3" xfId="26928" xr:uid="{EE71DE7D-D09C-455D-B9DA-344E2B4A25B7}"/>
    <cellStyle name="Normal 4 4 7 3 3 4" xfId="17761" xr:uid="{503EC498-261C-4278-A949-D3BFF23F1EEA}"/>
    <cellStyle name="Normal 4 4 7 3 4" xfId="10214" xr:uid="{7DB0C290-B3FC-45EB-99D7-EED4DF793C1F}"/>
    <cellStyle name="Normal 4 4 7 3 4 2" xfId="29679" xr:uid="{CF82A083-69B9-4477-9A4E-2C7DD01DB630}"/>
    <cellStyle name="Normal 4 4 7 3 4 3" xfId="20594" xr:uid="{4F0BF32A-B228-416D-AAA8-EDA7D7CEFD35}"/>
    <cellStyle name="Normal 4 4 7 3 5" xfId="23902" xr:uid="{A8D97FC0-412B-4011-B566-706285C43968}"/>
    <cellStyle name="Normal 4 4 7 3 6" xfId="13567" xr:uid="{6DA082EB-B066-4EAD-80B4-E579692DDEEE}"/>
    <cellStyle name="Normal 4 4 7 4" xfId="3353" xr:uid="{00000000-0005-0000-0000-00005D060000}"/>
    <cellStyle name="Normal 4 4 7 4 2" xfId="7871" xr:uid="{3194CE28-FC66-4C2A-8B31-857DF16D18A7}"/>
    <cellStyle name="Normal 4 4 7 4 2 2" xfId="28382" xr:uid="{EC30A042-A685-4E21-B6F6-52B4462E7091}"/>
    <cellStyle name="Normal 4 4 7 4 2 3" xfId="18192" xr:uid="{F85CEA76-D5B7-43D0-9696-97DD528C2C71}"/>
    <cellStyle name="Normal 4 4 7 4 3" xfId="10645" xr:uid="{022C05F1-E24A-49C1-B917-E19181CAB267}"/>
    <cellStyle name="Normal 4 4 7 4 3 2" xfId="21025" xr:uid="{0C5EC382-D7C6-4039-A0AD-22AE9414AD90}"/>
    <cellStyle name="Normal 4 4 7 4 4" xfId="24609" xr:uid="{A34F2C71-6369-4499-A60B-3F6B6B53639D}"/>
    <cellStyle name="Normal 4 4 7 4 5" xfId="15359" xr:uid="{637F1AA6-09B2-4F77-98E5-E4464E057286}"/>
    <cellStyle name="Normal 4 4 7 5" xfId="4420" xr:uid="{CB0A7530-DED3-4520-B395-B2DD110D4B79}"/>
    <cellStyle name="Normal 4 4 7 5 2" xfId="9186" xr:uid="{8CE0FA5D-2149-4047-933F-27EF17A142E5}"/>
    <cellStyle name="Normal 4 4 7 5 2 2" xfId="29238" xr:uid="{D5E3BC0E-BAE3-4684-BFC3-677C596DF406}"/>
    <cellStyle name="Normal 4 4 7 5 2 3" xfId="19510" xr:uid="{A6F3E3F7-A9E3-4ADC-8D5E-7BCE72E3B1D2}"/>
    <cellStyle name="Normal 4 4 7 5 3" xfId="11963" xr:uid="{703DD86C-6473-4263-9729-FDEE5A2DA15F}"/>
    <cellStyle name="Normal 4 4 7 5 3 2" xfId="22343" xr:uid="{2A372D29-80FB-47A2-991C-13A0799E16BE}"/>
    <cellStyle name="Normal 4 4 7 5 4" xfId="23081" xr:uid="{6FC8AC9A-5FBE-4831-81F9-CA20356CCE52}"/>
    <cellStyle name="Normal 4 4 7 5 5" xfId="16677" xr:uid="{66485F2E-FF83-4765-867D-C7C50A8132F3}"/>
    <cellStyle name="Normal 4 4 7 6" xfId="5822" xr:uid="{6EB4C647-9F01-44C3-ACEF-CEF52083AE83}"/>
    <cellStyle name="Normal 4 4 7 6 2" xfId="26095" xr:uid="{BC398010-9E2A-4513-A901-1E8B72FE4454}"/>
    <cellStyle name="Normal 4 4 7 6 3" xfId="26262" xr:uid="{28282D4D-BB93-4C7B-A49D-29D72E87D133}"/>
    <cellStyle name="Normal 4 4 7 6 4" xfId="14926" xr:uid="{60FE4CCD-D2D4-4FCA-8220-31DE9FDAFB4B}"/>
    <cellStyle name="Normal 4 4 7 7" xfId="7440" xr:uid="{D9EDA86C-3E1C-46B7-A457-0FFAD305B8DC}"/>
    <cellStyle name="Normal 4 4 7 7 2" xfId="26450" xr:uid="{F848A04E-148E-4B97-81D5-5AB90B94FF57}"/>
    <cellStyle name="Normal 4 4 7 7 3" xfId="17759" xr:uid="{49C3B9DB-B4CE-40E4-8A49-DBF73F9FA0C0}"/>
    <cellStyle name="Normal 4 4 7 8" xfId="10212" xr:uid="{D0E658F4-5D35-4F48-BD14-9E756B2E4A8C}"/>
    <cellStyle name="Normal 4 4 7 8 2" xfId="20592" xr:uid="{5718AD7A-98F7-440A-96AB-511E3C708600}"/>
    <cellStyle name="Normal 4 4 7 9" xfId="24426" xr:uid="{EC888E81-9264-4F47-89CC-B7F2559C2582}"/>
    <cellStyle name="Normal 4 4 8" xfId="645" xr:uid="{00000000-0005-0000-0000-00005D060000}"/>
    <cellStyle name="Normal 4 4 8 10" xfId="12920" xr:uid="{04DA1CBE-50BF-4787-8713-EA4BDF65AAE8}"/>
    <cellStyle name="Normal 4 4 8 2" xfId="646" xr:uid="{00000000-0005-0000-0000-00005E060000}"/>
    <cellStyle name="Normal 4 4 8 2 2" xfId="1292" xr:uid="{00000000-0005-0000-0000-00005F060000}"/>
    <cellStyle name="Normal 4 4 8 2 2 2" xfId="6504" xr:uid="{5DB8CFD2-98D2-4462-90C2-8BBC5988889E}"/>
    <cellStyle name="Normal 4 4 8 2 2 2 2" xfId="26757" xr:uid="{4037182C-774D-4D44-9368-0DE7728EDFC2}"/>
    <cellStyle name="Normal 4 4 8 2 2 2 3" xfId="28306" xr:uid="{1D0ECD1E-9481-4C9F-A571-DD64FA941688}"/>
    <cellStyle name="Normal 4 4 8 2 2 2 4" xfId="15913" xr:uid="{4FAE2373-1284-4BE7-9453-43419B2E2430}"/>
    <cellStyle name="Normal 4 4 8 2 2 3" xfId="8425" xr:uid="{93772672-41A0-46AC-B080-C9A7531DBC13}"/>
    <cellStyle name="Normal 4 4 8 2 2 3 2" xfId="29006" xr:uid="{C42CF7D0-9E57-452C-ADCC-C10A0FAAE31B}"/>
    <cellStyle name="Normal 4 4 8 2 2 3 3" xfId="18746" xr:uid="{FB7EB530-C340-4051-BD20-94D3154E3B03}"/>
    <cellStyle name="Normal 4 4 8 2 2 4" xfId="11199" xr:uid="{AA7BBBDD-3FCE-4330-9C4A-8537BBB054BD}"/>
    <cellStyle name="Normal 4 4 8 2 2 4 2" xfId="21579" xr:uid="{7AF60CAD-92CA-47A4-883A-3680943F9255}"/>
    <cellStyle name="Normal 4 4 8 2 2 5" xfId="24835" xr:uid="{210E8394-044D-4D6F-9AE4-826759DF0DD4}"/>
    <cellStyle name="Normal 4 4 8 2 2 6" xfId="13776" xr:uid="{38A1806E-06D4-4CEE-8AFD-B896C020B434}"/>
    <cellStyle name="Normal 4 4 8 2 3" xfId="5826" xr:uid="{3B315304-ED53-4F94-9CF7-E457F2100042}"/>
    <cellStyle name="Normal 4 4 8 2 3 2" xfId="24735" xr:uid="{BB5E37D9-D1A3-48B5-A678-320C4E371708}"/>
    <cellStyle name="Normal 4 4 8 2 3 3" xfId="26680" xr:uid="{68710A08-097A-4702-B4A4-C4441EE29BF4}"/>
    <cellStyle name="Normal 4 4 8 2 3 4" xfId="14930" xr:uid="{E81C2789-13EB-402D-BEEC-02EDC700B59C}"/>
    <cellStyle name="Normal 4 4 8 2 4" xfId="7444" xr:uid="{9B3CCB36-2B06-413A-8E22-0F14750CF687}"/>
    <cellStyle name="Normal 4 4 8 2 4 2" xfId="28172" xr:uid="{0BD943FF-64A5-4FE0-B2C3-4CDCC104AD74}"/>
    <cellStyle name="Normal 4 4 8 2 4 3" xfId="26554" xr:uid="{884535EE-7FF4-4D8F-9CE8-76B0ACCE126B}"/>
    <cellStyle name="Normal 4 4 8 2 4 4" xfId="17763" xr:uid="{E4E90B2E-3DC4-4780-B557-4E841924B7DA}"/>
    <cellStyle name="Normal 4 4 8 2 5" xfId="10216" xr:uid="{D52BEC8F-8067-41FD-AFDC-0FD6E077DFAF}"/>
    <cellStyle name="Normal 4 4 8 2 5 2" xfId="29680" xr:uid="{99818F1B-795C-4590-889D-9ED65C9E46F6}"/>
    <cellStyle name="Normal 4 4 8 2 5 3" xfId="20596" xr:uid="{4059E60B-B3EB-4404-823E-4B04327FCD38}"/>
    <cellStyle name="Normal 4 4 8 2 6" xfId="25762" xr:uid="{7C4C3664-BE80-4DEF-AB1D-E1EF553C3237}"/>
    <cellStyle name="Normal 4 4 8 2 7" xfId="13078" xr:uid="{BF9BF25A-3F99-47AA-8345-137338011A0C}"/>
    <cellStyle name="Normal 4 4 8 3" xfId="1291" xr:uid="{00000000-0005-0000-0000-000060060000}"/>
    <cellStyle name="Normal 4 4 8 3 2" xfId="5827" xr:uid="{01FCE510-908C-42A2-A687-88C76D8F757F}"/>
    <cellStyle name="Normal 4 4 8 3 2 2" xfId="28309" xr:uid="{E4851CB1-D8E9-46EA-B853-452E50C23BAA}"/>
    <cellStyle name="Normal 4 4 8 3 2 3" xfId="27247" xr:uid="{F387FC18-1C1D-441B-91A9-D34DBAE359B4}"/>
    <cellStyle name="Normal 4 4 8 3 2 4" xfId="14931" xr:uid="{2F3F92A8-69D2-4EFB-B067-E84FDEA563F7}"/>
    <cellStyle name="Normal 4 4 8 3 3" xfId="7445" xr:uid="{B835AF79-0C8B-4E12-B752-F8A36519C478}"/>
    <cellStyle name="Normal 4 4 8 3 3 2" xfId="26528" xr:uid="{D8209F17-D906-47CC-BAE4-07CC8FD18004}"/>
    <cellStyle name="Normal 4 4 8 3 3 3" xfId="28693" xr:uid="{BD6989DD-984C-4DC5-973B-32E690C836C4}"/>
    <cellStyle name="Normal 4 4 8 3 3 4" xfId="17764" xr:uid="{4DE18437-6631-491B-92AE-98FBF65989BB}"/>
    <cellStyle name="Normal 4 4 8 3 4" xfId="10217" xr:uid="{8E3FDFBE-38D8-4FBD-AD77-C1805FE646B8}"/>
    <cellStyle name="Normal 4 4 8 3 4 2" xfId="29681" xr:uid="{28689B48-9285-4746-8A07-FD9BD4F96C61}"/>
    <cellStyle name="Normal 4 4 8 3 4 3" xfId="20597" xr:uid="{C8365E71-D26F-45C2-BDE6-7CAADDDC367F}"/>
    <cellStyle name="Normal 4 4 8 3 5" xfId="23602" xr:uid="{25600AB3-D9C5-440A-8F37-2F139A40F9BA}"/>
    <cellStyle name="Normal 4 4 8 3 6" xfId="13568" xr:uid="{E8B6E94A-D2AF-4C83-8C81-E6B7955F7440}"/>
    <cellStyle name="Normal 4 4 8 4" xfId="3354" xr:uid="{00000000-0005-0000-0000-000061060000}"/>
    <cellStyle name="Normal 4 4 8 4 2" xfId="7872" xr:uid="{E30AFD63-4D4F-4625-A532-FE8A2C82367C}"/>
    <cellStyle name="Normal 4 4 8 4 2 2" xfId="28084" xr:uid="{6A20B42C-8A0C-4D26-BAE3-5D8E9662FB43}"/>
    <cellStyle name="Normal 4 4 8 4 2 3" xfId="18193" xr:uid="{951166FB-BFDE-4830-9338-A5E11D9BEFF0}"/>
    <cellStyle name="Normal 4 4 8 4 3" xfId="10646" xr:uid="{7BC01F8C-18B9-4AC6-8F70-0EBEB2147FCF}"/>
    <cellStyle name="Normal 4 4 8 4 3 2" xfId="21026" xr:uid="{C688852C-AEA4-4CA7-891E-2A553E59B166}"/>
    <cellStyle name="Normal 4 4 8 4 4" xfId="24164" xr:uid="{84CC8B1F-5FF8-4A56-8431-A1DD6E5FFB02}"/>
    <cellStyle name="Normal 4 4 8 4 5" xfId="15360" xr:uid="{C68719AF-CFE6-45D6-8ABF-A43BC1327BF9}"/>
    <cellStyle name="Normal 4 4 8 5" xfId="4421" xr:uid="{1B2C7D4B-8076-44C7-B577-63B4365DF889}"/>
    <cellStyle name="Normal 4 4 8 5 2" xfId="9187" xr:uid="{045C7E5C-AEE1-47B1-B724-D00F94399091}"/>
    <cellStyle name="Normal 4 4 8 5 2 2" xfId="29239" xr:uid="{9B645AE3-9FD9-488D-8960-D9FB0CA940F4}"/>
    <cellStyle name="Normal 4 4 8 5 2 3" xfId="19511" xr:uid="{94878C31-6F4B-47A8-B354-5B10A2014C74}"/>
    <cellStyle name="Normal 4 4 8 5 3" xfId="11964" xr:uid="{2A7784BB-778F-4102-AB09-33687F597276}"/>
    <cellStyle name="Normal 4 4 8 5 3 2" xfId="22344" xr:uid="{3F4E0E6E-77EB-442A-BE02-5845A0D846F4}"/>
    <cellStyle name="Normal 4 4 8 5 4" xfId="24629" xr:uid="{1A806F06-5682-4986-8052-0C7FFDBCBCB7}"/>
    <cellStyle name="Normal 4 4 8 5 5" xfId="16678" xr:uid="{906AB2B2-B676-44D7-A338-C3965D2A3454}"/>
    <cellStyle name="Normal 4 4 8 6" xfId="5825" xr:uid="{50523713-3D8C-4712-92F7-06939E4429BE}"/>
    <cellStyle name="Normal 4 4 8 6 2" xfId="27788" xr:uid="{63C24029-AFDA-4999-B8E0-8A1CA458FC60}"/>
    <cellStyle name="Normal 4 4 8 6 3" xfId="28258" xr:uid="{CE2143F9-C519-4FE7-AE01-FAE8F5495AAF}"/>
    <cellStyle name="Normal 4 4 8 6 4" xfId="14929" xr:uid="{93289DB7-C6DE-481D-9C5C-5A5C524F03E6}"/>
    <cellStyle name="Normal 4 4 8 7" xfId="7443" xr:uid="{6003F292-EED6-451E-9A9C-E8F0079A6537}"/>
    <cellStyle name="Normal 4 4 8 7 2" xfId="28567" xr:uid="{0958E592-6D53-43AF-AF41-30AE66ACD3B2}"/>
    <cellStyle name="Normal 4 4 8 7 3" xfId="17762" xr:uid="{B037D646-EAC3-4C64-B054-229449FFFA09}"/>
    <cellStyle name="Normal 4 4 8 8" xfId="10215" xr:uid="{3D57DCE7-D038-4430-A90A-3EFE93ADCFA4}"/>
    <cellStyle name="Normal 4 4 8 8 2" xfId="20595" xr:uid="{47F8520D-DAA8-4999-80AB-5089F87F21C9}"/>
    <cellStyle name="Normal 4 4 8 9" xfId="24448" xr:uid="{272991FB-D062-4A8A-9C8B-417FC1800DCE}"/>
    <cellStyle name="Normal 4 4 9" xfId="647" xr:uid="{00000000-0005-0000-0000-000061060000}"/>
    <cellStyle name="Normal 4 4 9 10" xfId="12913" xr:uid="{7438668C-B407-4D11-80A9-55A34BE75381}"/>
    <cellStyle name="Normal 4 4 9 2" xfId="1293" xr:uid="{00000000-0005-0000-0000-000062060000}"/>
    <cellStyle name="Normal 4 4 9 2 2" xfId="6798" xr:uid="{6D845ABE-A98E-48E5-8CD0-1B64125A1C87}"/>
    <cellStyle name="Normal 4 4 9 2 2 2" xfId="25848" xr:uid="{ECE970F6-A2B1-444C-B012-239B55BED051}"/>
    <cellStyle name="Normal 4 4 9 2 2 3" xfId="27264" xr:uid="{63AB9DFC-C7D0-4923-A512-46DF79889EB0}"/>
    <cellStyle name="Normal 4 4 9 2 2 4" xfId="16302" xr:uid="{B581CC90-825D-4D05-AB8F-B0ACD2CF3730}"/>
    <cellStyle name="Normal 4 4 9 2 3" xfId="8813" xr:uid="{8A6265DA-3787-4FB8-8347-523CE4FA2FF3}"/>
    <cellStyle name="Normal 4 4 9 2 3 2" xfId="27046" xr:uid="{1080645D-E552-41D4-8033-5364E9D936B1}"/>
    <cellStyle name="Normal 4 4 9 2 3 3" xfId="29164" xr:uid="{1ED8F7A7-079A-43F7-A483-FEEC140B94FC}"/>
    <cellStyle name="Normal 4 4 9 2 3 4" xfId="19135" xr:uid="{08ACD46B-D11D-40A8-AED0-1C4F37D58127}"/>
    <cellStyle name="Normal 4 4 9 2 4" xfId="11588" xr:uid="{7AE06F61-8A69-4E74-B84B-14AE5515C7B0}"/>
    <cellStyle name="Normal 4 4 9 2 4 2" xfId="29731" xr:uid="{C1FD9732-02C6-4A2D-A6DE-957159A4259D}"/>
    <cellStyle name="Normal 4 4 9 2 4 3" xfId="21968" xr:uid="{709A83CE-8F68-497A-AC5C-7903AAB789D7}"/>
    <cellStyle name="Normal 4 4 9 2 5" xfId="25517" xr:uid="{1E0FFC8A-5F29-4EBE-95F7-27AF98067D65}"/>
    <cellStyle name="Normal 4 4 9 2 6" xfId="14241" xr:uid="{11922675-DB23-46FC-B768-93DA6460002A}"/>
    <cellStyle name="Normal 4 4 9 3" xfId="3696" xr:uid="{00000000-0005-0000-0000-000067060000}"/>
    <cellStyle name="Normal 4 4 9 3 2" xfId="6385" xr:uid="{F6697425-3BD0-4D3C-B141-80D7C02B26D0}"/>
    <cellStyle name="Normal 4 4 9 3 2 2" xfId="26896" xr:uid="{14C52721-CA36-4A36-9283-32BEB747B793}"/>
    <cellStyle name="Normal 4 4 9 3 2 3" xfId="15769" xr:uid="{182FC062-21AC-41D8-8679-8546A0CBDF5F}"/>
    <cellStyle name="Normal 4 4 9 3 3" xfId="8281" xr:uid="{E5A6C3E2-3112-485A-B7C2-7A35686DCAFE}"/>
    <cellStyle name="Normal 4 4 9 3 3 2" xfId="18602" xr:uid="{135838BB-9F38-465D-96DF-4D9DC05D8DD8}"/>
    <cellStyle name="Normal 4 4 9 3 4" xfId="11055" xr:uid="{DADA672F-3E6C-4428-B136-330D3F366955}"/>
    <cellStyle name="Normal 4 4 9 3 4 2" xfId="21435" xr:uid="{3F5330D7-C296-4CAC-B295-15D7534C5BD2}"/>
    <cellStyle name="Normal 4 4 9 3 5" xfId="24912" xr:uid="{A1C5E899-5563-4270-8A9B-D035FF9814A4}"/>
    <cellStyle name="Normal 4 4 9 3 6" xfId="13555" xr:uid="{0DFDCAE5-6B04-46AB-BA53-240607194CA3}"/>
    <cellStyle name="Normal 4 4 9 4" xfId="3347" xr:uid="{00000000-0005-0000-0000-000065060000}"/>
    <cellStyle name="Normal 4 4 9 4 2" xfId="7865" xr:uid="{F216CC68-7DA4-426E-ABB5-B191C45E68F2}"/>
    <cellStyle name="Normal 4 4 9 4 2 2" xfId="28098" xr:uid="{E9972AC1-BDBE-4CBE-A74B-CA4250CF1176}"/>
    <cellStyle name="Normal 4 4 9 4 2 3" xfId="18186" xr:uid="{E20A28E0-8371-4387-8F30-5CB03B37527F}"/>
    <cellStyle name="Normal 4 4 9 4 3" xfId="10639" xr:uid="{8026E23E-9DD6-4EE5-9B1B-298EE7E6B333}"/>
    <cellStyle name="Normal 4 4 9 4 3 2" xfId="21019" xr:uid="{86822FAA-6748-4B24-9FF1-4530C276C047}"/>
    <cellStyle name="Normal 4 4 9 4 4" xfId="25846" xr:uid="{9AB3E11D-2200-4DBF-BC86-64BB11B19770}"/>
    <cellStyle name="Normal 4 4 9 4 5" xfId="15353" xr:uid="{D49C3362-AA61-484F-B70C-8F9E999317FD}"/>
    <cellStyle name="Normal 4 4 9 5" xfId="4328" xr:uid="{B41D85D0-EBBA-423B-B167-2BF86A377870}"/>
    <cellStyle name="Normal 4 4 9 5 2" xfId="9102" xr:uid="{CB0204FB-4E85-4361-8E50-81505E4BC018}"/>
    <cellStyle name="Normal 4 4 9 5 2 2" xfId="19426" xr:uid="{A91A33B8-4823-400E-BFAB-BBF7E3EE1D94}"/>
    <cellStyle name="Normal 4 4 9 5 3" xfId="11879" xr:uid="{CA1F2107-5AC4-4FE9-9830-7222AEDB2A2E}"/>
    <cellStyle name="Normal 4 4 9 5 3 2" xfId="22259" xr:uid="{B3B380DB-A6E7-42E3-8622-B5E1931D3809}"/>
    <cellStyle name="Normal 4 4 9 5 4" xfId="26521" xr:uid="{FDFA5CA0-E2E5-4545-A8BF-F7D97FC0BB05}"/>
    <cellStyle name="Normal 4 4 9 5 5" xfId="16593" xr:uid="{508793C2-CCCB-4A49-AF1E-297F58C8AD16}"/>
    <cellStyle name="Normal 4 4 9 6" xfId="5828" xr:uid="{F55D6158-B190-4192-A10F-7501DB45B40B}"/>
    <cellStyle name="Normal 4 4 9 6 2" xfId="14932" xr:uid="{C563CD38-D669-4B67-9B40-6F1D73F8BA76}"/>
    <cellStyle name="Normal 4 4 9 7" xfId="7446" xr:uid="{8133203C-BD6B-4441-8801-7267041431D6}"/>
    <cellStyle name="Normal 4 4 9 7 2" xfId="17765" xr:uid="{9404F303-1B5C-42AE-9A7C-2E37DB4BCF8A}"/>
    <cellStyle name="Normal 4 4 9 8" xfId="10218" xr:uid="{01AB68B0-8614-4973-99DD-3214E820BB0D}"/>
    <cellStyle name="Normal 4 4 9 8 2" xfId="20598" xr:uid="{790489B1-7D27-4037-8725-A058091C7EB6}"/>
    <cellStyle name="Normal 4 4 9 9" xfId="23751" xr:uid="{7354E654-3599-4BBC-BEB6-201A1D0BF76A}"/>
    <cellStyle name="Normal 4 5" xfId="648" xr:uid="{00000000-0005-0000-0000-000063060000}"/>
    <cellStyle name="Normal 4 5 10" xfId="5829" xr:uid="{153A0935-DC30-49F2-986E-2E943E114382}"/>
    <cellStyle name="Normal 4 5 10 2" xfId="14933" xr:uid="{329C55C5-ADF8-4B91-8012-93552612AFB6}"/>
    <cellStyle name="Normal 4 5 11" xfId="7447" xr:uid="{85A09D88-7D6F-4420-9D64-792390C2B713}"/>
    <cellStyle name="Normal 4 5 11 2" xfId="17766" xr:uid="{86962FA3-316A-4F73-A732-FB065D1C856B}"/>
    <cellStyle name="Normal 4 5 12" xfId="10219" xr:uid="{98CD763C-4159-4ACC-BF37-29BD84CE70BE}"/>
    <cellStyle name="Normal 4 5 12 2" xfId="20599" xr:uid="{D4D4AF20-7896-4DEE-9E79-19BFEF35B3C4}"/>
    <cellStyle name="Normal 4 5 13" xfId="25819" xr:uid="{84CCD1F3-95DE-4660-AD33-CFCD10EB8B32}"/>
    <cellStyle name="Normal 4 5 14" xfId="12723" xr:uid="{34C65A2C-0C9D-49D4-B201-682F4461AC47}"/>
    <cellStyle name="Normal 4 5 15" xfId="29809" xr:uid="{4D2185CD-C203-4FA3-893F-EA2E94C5CB92}"/>
    <cellStyle name="Normal 4 5 2" xfId="649" xr:uid="{00000000-0005-0000-0000-000064060000}"/>
    <cellStyle name="Normal 4 5 2 10" xfId="7448" xr:uid="{61F73D47-6A2C-4CBD-83FD-0207017A5EC2}"/>
    <cellStyle name="Normal 4 5 2 10 2" xfId="17767" xr:uid="{A4D40B0C-8A85-4190-AC1A-608A1D7AAF0F}"/>
    <cellStyle name="Normal 4 5 2 11" xfId="10220" xr:uid="{506E7FA6-009B-41D3-A09C-D01CF2FB3821}"/>
    <cellStyle name="Normal 4 5 2 11 2" xfId="20600" xr:uid="{28EEAB9E-FA38-4B85-AE67-7CF4A8F38429}"/>
    <cellStyle name="Normal 4 5 2 12" xfId="22961" xr:uid="{BA5FEF74-3B3A-41AB-9CFC-A36165080008}"/>
    <cellStyle name="Normal 4 5 2 13" xfId="12783" xr:uid="{C5571587-EA38-4485-9352-DA71CB920904}"/>
    <cellStyle name="Normal 4 5 2 2" xfId="650" xr:uid="{00000000-0005-0000-0000-000065060000}"/>
    <cellStyle name="Normal 4 5 2 2 10" xfId="10221" xr:uid="{56ABA2F7-9A86-4473-B2B6-DC3E85D18E22}"/>
    <cellStyle name="Normal 4 5 2 2 10 2" xfId="20601" xr:uid="{FB323008-1172-45E7-A6D4-C78FA727E9AA}"/>
    <cellStyle name="Normal 4 5 2 2 11" xfId="25829" xr:uid="{6140441A-E529-489F-AED6-766DF76C0417}"/>
    <cellStyle name="Normal 4 5 2 2 12" xfId="12922" xr:uid="{4C5CA9C6-2FFA-4414-9DAE-5A1B94AFAE34}"/>
    <cellStyle name="Normal 4 5 2 2 2" xfId="1296" xr:uid="{00000000-0005-0000-0000-000066060000}"/>
    <cellStyle name="Normal 4 5 2 2 2 2" xfId="2175" xr:uid="{00000000-0005-0000-0000-000067060000}"/>
    <cellStyle name="Normal 4 5 2 2 2 2 2" xfId="6800" xr:uid="{903B7E93-5F90-4635-BA1A-57664F60A484}"/>
    <cellStyle name="Normal 4 5 2 2 2 2 2 2" xfId="27726" xr:uid="{DFF3460E-5B5D-46E2-8BF4-6767A53F0434}"/>
    <cellStyle name="Normal 4 5 2 2 2 2 2 3" xfId="27950" xr:uid="{420B2C04-6EAD-44D4-B00E-D6B03A533A11}"/>
    <cellStyle name="Normal 4 5 2 2 2 2 2 4" xfId="16304" xr:uid="{449543F7-BE47-4868-9627-70A0F21BD014}"/>
    <cellStyle name="Normal 4 5 2 2 2 2 3" xfId="8815" xr:uid="{37ABDE7E-6399-42CA-999C-4D7F9AFCBF5B}"/>
    <cellStyle name="Normal 4 5 2 2 2 2 3 2" xfId="29165" xr:uid="{AC4EB6CF-60B2-40CE-BA4A-FEF18DC56E3B}"/>
    <cellStyle name="Normal 4 5 2 2 2 2 3 3" xfId="19137" xr:uid="{3D858DD7-75FA-4410-A44A-9C92A0D8CBE8}"/>
    <cellStyle name="Normal 4 5 2 2 2 2 4" xfId="11590" xr:uid="{F22F7B27-41A4-4B12-9B08-7172CFABE12D}"/>
    <cellStyle name="Normal 4 5 2 2 2 2 4 2" xfId="21970" xr:uid="{A508C546-127F-4D0B-9DA2-58278C847705}"/>
    <cellStyle name="Normal 4 5 2 2 2 2 5" xfId="25192" xr:uid="{821DD579-4D75-4C8C-AC1D-3E133F1A1DDA}"/>
    <cellStyle name="Normal 4 5 2 2 2 2 6" xfId="14243" xr:uid="{CF862136-E9FB-4C81-AEA3-677E72873055}"/>
    <cellStyle name="Normal 4 5 2 2 2 3" xfId="4771" xr:uid="{644F3D9F-B74E-4E37-B63E-0672294DCF48}"/>
    <cellStyle name="Normal 4 5 2 2 2 3 2" xfId="9479" xr:uid="{3EA7731E-559A-4592-899B-0D0DD7541E97}"/>
    <cellStyle name="Normal 4 5 2 2 2 3 2 2" xfId="29410" xr:uid="{674A9CDB-7A27-4762-9724-BDFA5AA5A1CA}"/>
    <cellStyle name="Normal 4 5 2 2 2 3 2 3" xfId="19812" xr:uid="{6D33C0A6-3803-45F8-91C2-B17FA96DC8DC}"/>
    <cellStyle name="Normal 4 5 2 2 2 3 3" xfId="12265" xr:uid="{52FE93D5-78CC-442C-8411-E99ADAF23C6A}"/>
    <cellStyle name="Normal 4 5 2 2 2 3 3 2" xfId="22645" xr:uid="{04079FDA-33BD-4780-93C8-24772444B82A}"/>
    <cellStyle name="Normal 4 5 2 2 2 3 4" xfId="25137" xr:uid="{6A0CC33E-7CE0-4510-B7D2-7E360EF165D4}"/>
    <cellStyle name="Normal 4 5 2 2 2 3 5" xfId="16979" xr:uid="{E17ACACB-4EA3-4A7F-B0EA-78064085791B}"/>
    <cellStyle name="Normal 4 5 2 2 2 4" xfId="6396" xr:uid="{A82124FD-C544-40F5-B7C6-E97BDB5D2940}"/>
    <cellStyle name="Normal 4 5 2 2 2 4 2" xfId="26335" xr:uid="{635EC879-FC2B-4E4E-AE2F-2819F48B7391}"/>
    <cellStyle name="Normal 4 5 2 2 2 4 3" xfId="15780" xr:uid="{FA43B31D-59B4-45F5-9B30-C5503AE166C9}"/>
    <cellStyle name="Normal 4 5 2 2 2 5" xfId="8292" xr:uid="{4EC64CBD-FE7A-4CEE-832D-98CD5A2EF269}"/>
    <cellStyle name="Normal 4 5 2 2 2 5 2" xfId="18613" xr:uid="{A5345A0B-FC6E-465E-BD31-9F7FCF53A732}"/>
    <cellStyle name="Normal 4 5 2 2 2 6" xfId="11066" xr:uid="{CDF7E1FC-CC58-455B-9C8D-9971BFC7F4EA}"/>
    <cellStyle name="Normal 4 5 2 2 2 6 2" xfId="21446" xr:uid="{B9B5559D-3C15-4225-894D-1EEEA4D9DCCB}"/>
    <cellStyle name="Normal 4 5 2 2 2 7" xfId="25208" xr:uid="{755029E8-2AEC-49FE-A2EC-049692CAE5D3}"/>
    <cellStyle name="Normal 4 5 2 2 2 8" xfId="13571" xr:uid="{C10A6351-03C7-4AAD-8698-7CD357847B45}"/>
    <cellStyle name="Normal 4 5 2 2 3" xfId="2176" xr:uid="{00000000-0005-0000-0000-000068060000}"/>
    <cellStyle name="Normal 4 5 2 2 3 2" xfId="4967" xr:uid="{38F6D8C2-8077-4567-B7DE-0A6D6B46330C}"/>
    <cellStyle name="Normal 4 5 2 2 3 2 2" xfId="9641" xr:uid="{1B0A2E67-0829-4412-94C4-46EFB4F7DF36}"/>
    <cellStyle name="Normal 4 5 2 2 3 2 2 2" xfId="29540" xr:uid="{59411C6D-61BD-4A8D-9FBD-B59FF008FB98}"/>
    <cellStyle name="Normal 4 5 2 2 3 2 2 3" xfId="20008" xr:uid="{788BB102-6FD0-4692-9468-05CD139CB134}"/>
    <cellStyle name="Normal 4 5 2 2 3 2 3" xfId="12461" xr:uid="{395A34B9-3809-4452-AA47-B23F90529726}"/>
    <cellStyle name="Normal 4 5 2 2 3 2 3 2" xfId="22841" xr:uid="{6046C857-3AF4-4B63-9E66-B87F95D53D1E}"/>
    <cellStyle name="Normal 4 5 2 2 3 2 4" xfId="26284" xr:uid="{5B81C044-260B-44BE-B960-AFA7FE3DCE39}"/>
    <cellStyle name="Normal 4 5 2 2 3 2 5" xfId="17175" xr:uid="{C0D109CC-E2BE-4275-ADAF-D641B390D8DC}"/>
    <cellStyle name="Normal 4 5 2 2 3 3" xfId="6801" xr:uid="{9486820E-E22F-41A9-8DCF-705C6380F307}"/>
    <cellStyle name="Normal 4 5 2 2 3 3 2" xfId="26969" xr:uid="{CC80E6A8-A72B-40A9-9725-63B2627A985F}"/>
    <cellStyle name="Normal 4 5 2 2 3 3 3" xfId="16305" xr:uid="{753187E4-7CB8-4377-83D4-9647A6EC85F0}"/>
    <cellStyle name="Normal 4 5 2 2 3 4" xfId="8816" xr:uid="{E7352A7D-36F5-442A-BB85-1072AC29A1F7}"/>
    <cellStyle name="Normal 4 5 2 2 3 4 2" xfId="19138" xr:uid="{AF44C06A-F153-43CC-8211-B3E6D1E55B94}"/>
    <cellStyle name="Normal 4 5 2 2 3 5" xfId="11591" xr:uid="{1BF0CE35-2696-4134-8C2F-70B24B02F81D}"/>
    <cellStyle name="Normal 4 5 2 2 3 5 2" xfId="21971" xr:uid="{B63AA706-CCAE-42AB-86EC-304C54818C7A}"/>
    <cellStyle name="Normal 4 5 2 2 3 6" xfId="23607" xr:uid="{08A6AF2F-9DAB-42C3-AD85-F814B3F4B363}"/>
    <cellStyle name="Normal 4 5 2 2 3 7" xfId="14244" xr:uid="{E1187546-8C62-4DAB-AC52-E20DC29D9A3A}"/>
    <cellStyle name="Normal 4 5 2 2 4" xfId="2174" xr:uid="{00000000-0005-0000-0000-000069060000}"/>
    <cellStyle name="Normal 4 5 2 2 4 2" xfId="6799" xr:uid="{BBB58FB8-E48D-42D7-BB0C-0516E350323E}"/>
    <cellStyle name="Normal 4 5 2 2 4 2 2" xfId="28105" xr:uid="{EC06698D-FBB9-41EC-8514-503C1B704482}"/>
    <cellStyle name="Normal 4 5 2 2 4 2 3" xfId="16303" xr:uid="{4FB48F3E-6DAF-4256-9923-EE6DC5621470}"/>
    <cellStyle name="Normal 4 5 2 2 4 3" xfId="8814" xr:uid="{6F9A4A35-DFF5-43DA-B72C-A100E3DBC4BA}"/>
    <cellStyle name="Normal 4 5 2 2 4 3 2" xfId="19136" xr:uid="{07224A66-CCE2-4432-A8DB-4890BD92FC9C}"/>
    <cellStyle name="Normal 4 5 2 2 4 4" xfId="11589" xr:uid="{18117455-6E26-49CF-B723-8E6177A117EB}"/>
    <cellStyle name="Normal 4 5 2 2 4 4 2" xfId="21969" xr:uid="{2EF6AA59-40F5-467A-A6DE-E186284CB459}"/>
    <cellStyle name="Normal 4 5 2 2 4 5" xfId="25306" xr:uid="{6B218DBA-1CB4-4E84-86F6-EC9AD1CFB34D}"/>
    <cellStyle name="Normal 4 5 2 2 4 6" xfId="14242" xr:uid="{BAFDBE2B-F700-44D7-B6EE-9CED687C6B8A}"/>
    <cellStyle name="Normal 4 5 2 2 5" xfId="3607" xr:uid="{00000000-0005-0000-0000-00006F060000}"/>
    <cellStyle name="Normal 4 5 2 2 5 2" xfId="6290" xr:uid="{9D30CC39-F57E-45FD-8EDA-7443B56CABE5}"/>
    <cellStyle name="Normal 4 5 2 2 5 2 2" xfId="26125" xr:uid="{85BA88F4-3E74-4C61-AD4C-397D77D13357}"/>
    <cellStyle name="Normal 4 5 2 2 5 2 3" xfId="15631" xr:uid="{93159C0E-CF7B-431D-BF42-A0108C849DAE}"/>
    <cellStyle name="Normal 4 5 2 2 5 3" xfId="8143" xr:uid="{3DEA2F03-C527-4744-B4BE-4105E240C5F1}"/>
    <cellStyle name="Normal 4 5 2 2 5 3 2" xfId="18464" xr:uid="{16441B94-5D86-4F0D-A0F3-C107066A28EA}"/>
    <cellStyle name="Normal 4 5 2 2 5 4" xfId="10917" xr:uid="{13F4CE60-600C-47FD-AB4E-632A56DF7A28}"/>
    <cellStyle name="Normal 4 5 2 2 5 4 2" xfId="21297" xr:uid="{83589574-C76E-442F-9186-77DACEC1B4FD}"/>
    <cellStyle name="Normal 4 5 2 2 5 5" xfId="23425" xr:uid="{52BC4732-9CA4-48F9-92AD-8AAB3A062A02}"/>
    <cellStyle name="Normal 4 5 2 2 5 6" xfId="13348" xr:uid="{56154370-54F2-4929-A83A-8280048C2793}"/>
    <cellStyle name="Normal 4 5 2 2 6" xfId="3356" xr:uid="{00000000-0005-0000-0000-00006A060000}"/>
    <cellStyle name="Normal 4 5 2 2 6 2" xfId="7874" xr:uid="{6DD731A1-E85F-4C9C-ADCF-B42368D3E89E}"/>
    <cellStyle name="Normal 4 5 2 2 6 2 2" xfId="18195" xr:uid="{2E0FCFAC-BDA8-4513-92AA-FD771E81EFB0}"/>
    <cellStyle name="Normal 4 5 2 2 6 3" xfId="10648" xr:uid="{232DB37E-7EF1-4DC6-90B7-3A654E410E84}"/>
    <cellStyle name="Normal 4 5 2 2 6 3 2" xfId="21028" xr:uid="{219FA0C8-19DB-4B39-B376-AAB7D6EF3D63}"/>
    <cellStyle name="Normal 4 5 2 2 6 4" xfId="23686" xr:uid="{9D0C7D69-F271-4EE9-A303-A2ABFB0A1A83}"/>
    <cellStyle name="Normal 4 5 2 2 6 5" xfId="15362" xr:uid="{983823F7-6AA1-4E73-AE8E-07D3D4AE8793}"/>
    <cellStyle name="Normal 4 5 2 2 7" xfId="4353" xr:uid="{4ACC10AB-77D2-46D0-8C15-D241AC7EE7C6}"/>
    <cellStyle name="Normal 4 5 2 2 7 2" xfId="9127" xr:uid="{E57115FE-B73A-4EF3-B1AD-55323009B6AC}"/>
    <cellStyle name="Normal 4 5 2 2 7 2 2" xfId="19451" xr:uid="{0E05843B-5E20-485A-8089-B8C7C9A5613D}"/>
    <cellStyle name="Normal 4 5 2 2 7 3" xfId="11904" xr:uid="{3F27755B-446A-4FA7-BF62-835CD35300DD}"/>
    <cellStyle name="Normal 4 5 2 2 7 3 2" xfId="22284" xr:uid="{CD792CAB-03A3-42BC-B20A-AA2886CAEB6F}"/>
    <cellStyle name="Normal 4 5 2 2 7 4" xfId="16618" xr:uid="{261B45E2-7626-423F-8D6B-08D5C16ADEDA}"/>
    <cellStyle name="Normal 4 5 2 2 8" xfId="5831" xr:uid="{3155C0C1-18A8-4E1C-B0DA-E26ECB164E08}"/>
    <cellStyle name="Normal 4 5 2 2 8 2" xfId="14935" xr:uid="{F26829F8-9A77-48F5-B892-24F2EA4FA4D5}"/>
    <cellStyle name="Normal 4 5 2 2 9" xfId="7449" xr:uid="{8CF82769-9D24-4A10-9ACF-554B2B2F38F5}"/>
    <cellStyle name="Normal 4 5 2 2 9 2" xfId="17768" xr:uid="{0E631256-8BDF-4727-97CB-B8A453FB7D2B}"/>
    <cellStyle name="Normal 4 5 2 3" xfId="1295" xr:uid="{00000000-0005-0000-0000-00006A060000}"/>
    <cellStyle name="Normal 4 5 2 3 2" xfId="2177" xr:uid="{00000000-0005-0000-0000-00006B060000}"/>
    <cellStyle name="Normal 4 5 2 3 2 2" xfId="6802" xr:uid="{29DBF270-7DB1-4021-9F5F-560DDA30511F}"/>
    <cellStyle name="Normal 4 5 2 3 2 2 2" xfId="26967" xr:uid="{FFC03AD3-8D28-4095-AB6D-EE16128422CD}"/>
    <cellStyle name="Normal 4 5 2 3 2 2 3" xfId="28457" xr:uid="{3FB2E7FC-4EC9-453C-B149-0D876FE37E9C}"/>
    <cellStyle name="Normal 4 5 2 3 2 2 4" xfId="16306" xr:uid="{476AB75C-A4C0-430F-92DA-F87FFBA40756}"/>
    <cellStyle name="Normal 4 5 2 3 2 3" xfId="8817" xr:uid="{935EFFD2-2C1B-4F9E-86DE-107958BE73DD}"/>
    <cellStyle name="Normal 4 5 2 3 2 3 2" xfId="29166" xr:uid="{274FD10C-6BE1-47E7-8DFF-3574368B30C6}"/>
    <cellStyle name="Normal 4 5 2 3 2 3 3" xfId="19139" xr:uid="{89417450-5E2A-4BC6-8699-0AB9873EAEE7}"/>
    <cellStyle name="Normal 4 5 2 3 2 4" xfId="11592" xr:uid="{37ECA7B1-6B81-4495-8CDB-AD7BF19924EB}"/>
    <cellStyle name="Normal 4 5 2 3 2 4 2" xfId="21972" xr:uid="{ADB9E053-7819-4B35-B9D9-146129668B5A}"/>
    <cellStyle name="Normal 4 5 2 3 2 5" xfId="24219" xr:uid="{99E7DC6B-F0FD-46EA-9759-BBB9889B6C09}"/>
    <cellStyle name="Normal 4 5 2 3 2 6" xfId="14245" xr:uid="{1F0D3956-BB8D-4EB0-BA9C-AD76273F4331}"/>
    <cellStyle name="Normal 4 5 2 3 3" xfId="3702" xr:uid="{00000000-0005-0000-0000-000072060000}"/>
    <cellStyle name="Normal 4 5 2 3 3 2" xfId="6395" xr:uid="{76494719-B861-4034-AA84-E2C218206D0B}"/>
    <cellStyle name="Normal 4 5 2 3 3 2 2" xfId="26603" xr:uid="{FE2924A6-D21B-4B30-8E7A-23EF9EF11489}"/>
    <cellStyle name="Normal 4 5 2 3 3 2 3" xfId="15779" xr:uid="{9E41C722-D2F9-49C2-BBD6-DC1943B47F80}"/>
    <cellStyle name="Normal 4 5 2 3 3 3" xfId="8291" xr:uid="{D6C8C35B-CF98-4D8B-BF1E-15374167DF0A}"/>
    <cellStyle name="Normal 4 5 2 3 3 3 2" xfId="18612" xr:uid="{6E232C31-5CB8-4313-B919-BBF37C193EB4}"/>
    <cellStyle name="Normal 4 5 2 3 3 4" xfId="11065" xr:uid="{00470A64-AA70-4865-A3B2-44F19312E3AA}"/>
    <cellStyle name="Normal 4 5 2 3 3 4 2" xfId="21445" xr:uid="{0AF50823-0D92-4ADF-B07F-54CABDA71348}"/>
    <cellStyle name="Normal 4 5 2 3 3 5" xfId="25038" xr:uid="{6BAEA18E-6CC7-4A4B-8505-DA67F9A32DA8}"/>
    <cellStyle name="Normal 4 5 2 3 3 6" xfId="13570" xr:uid="{2D896747-BFE3-4EE7-BD9C-F5B7487F7232}"/>
    <cellStyle name="Normal 4 5 2 3 4" xfId="4626" xr:uid="{81BF7CF6-FB4A-42EE-A59D-1E3854BFD9CF}"/>
    <cellStyle name="Normal 4 5 2 3 4 2" xfId="9342" xr:uid="{2F2C80EB-7228-459F-BF47-61CE287BE031}"/>
    <cellStyle name="Normal 4 5 2 3 4 2 2" xfId="29305" xr:uid="{46388B6F-FE74-4359-9A50-94C7F0CD7E91}"/>
    <cellStyle name="Normal 4 5 2 3 4 2 3" xfId="19666" xr:uid="{C27E94DA-A82E-4433-B5DB-1E9908EF53E4}"/>
    <cellStyle name="Normal 4 5 2 3 4 3" xfId="12119" xr:uid="{7564C031-AA00-41D5-AA22-F49C29644F2D}"/>
    <cellStyle name="Normal 4 5 2 3 4 3 2" xfId="22499" xr:uid="{7526E3E0-F427-4AB2-AC76-AE88985BBF38}"/>
    <cellStyle name="Normal 4 5 2 3 4 4" xfId="23432" xr:uid="{65B92AA2-4454-4D51-898B-854ED8166342}"/>
    <cellStyle name="Normal 4 5 2 3 4 5" xfId="16833" xr:uid="{068AB293-2E37-470B-A6E4-14A5A7113034}"/>
    <cellStyle name="Normal 4 5 2 3 5" xfId="5832" xr:uid="{00FD22D7-AB51-4210-8298-56545C5CD0FB}"/>
    <cellStyle name="Normal 4 5 2 3 5 2" xfId="28354" xr:uid="{CF050353-CFC6-43F7-A7CE-DB4C57A39247}"/>
    <cellStyle name="Normal 4 5 2 3 5 3" xfId="14936" xr:uid="{3A9F74EB-89C3-4868-A4E0-1D5A6E314DD1}"/>
    <cellStyle name="Normal 4 5 2 3 6" xfId="7450" xr:uid="{F499E9B3-3FD5-4B50-ABDC-4FCA32B85FC6}"/>
    <cellStyle name="Normal 4 5 2 3 6 2" xfId="17769" xr:uid="{ACFDA2A1-B814-4ADB-9C79-8FB9EEFD83A1}"/>
    <cellStyle name="Normal 4 5 2 3 7" xfId="10222" xr:uid="{F84E15B6-5361-440C-940F-E43CB35F8B08}"/>
    <cellStyle name="Normal 4 5 2 3 7 2" xfId="20602" xr:uid="{A79EB82B-90C1-4B82-8E47-DDDB08749E11}"/>
    <cellStyle name="Normal 4 5 2 3 8" xfId="24559" xr:uid="{A2001D50-35C2-42EA-B044-9D85099F55D5}"/>
    <cellStyle name="Normal 4 5 2 3 9" xfId="13080" xr:uid="{BC3755AA-4394-49E1-96B8-E3C58746AAF1}"/>
    <cellStyle name="Normal 4 5 2 4" xfId="2178" xr:uid="{00000000-0005-0000-0000-00006C060000}"/>
    <cellStyle name="Normal 4 5 2 4 2" xfId="4968" xr:uid="{95F72B5D-791B-4605-AE20-B7B9893C2EF0}"/>
    <cellStyle name="Normal 4 5 2 4 2 2" xfId="9642" xr:uid="{506AFD27-2281-4F9D-96AD-581B2B7FF3F7}"/>
    <cellStyle name="Normal 4 5 2 4 2 2 2" xfId="29541" xr:uid="{90DFD67D-5214-472F-A2FD-6401452549BB}"/>
    <cellStyle name="Normal 4 5 2 4 2 2 3" xfId="20009" xr:uid="{A0884C1B-8370-4F1F-A86A-FE523AB69DAA}"/>
    <cellStyle name="Normal 4 5 2 4 2 3" xfId="12462" xr:uid="{423987DE-1C0B-47E3-9E7F-D215EC40AE2D}"/>
    <cellStyle name="Normal 4 5 2 4 2 3 2" xfId="22842" xr:uid="{C29402DD-0D86-405B-812B-54DB6E5B7564}"/>
    <cellStyle name="Normal 4 5 2 4 2 4" xfId="25290" xr:uid="{95B3FDE2-024B-4C3A-8C41-985CB17FF255}"/>
    <cellStyle name="Normal 4 5 2 4 2 5" xfId="17176" xr:uid="{093E11D9-0646-4CB2-BA6C-37284418C70F}"/>
    <cellStyle name="Normal 4 5 2 4 3" xfId="6803" xr:uid="{B74E5306-AD1D-4590-AA9D-4B489270AF2C}"/>
    <cellStyle name="Normal 4 5 2 4 3 2" xfId="27773" xr:uid="{5C6D176E-AE6D-4976-AA0D-C1A081767824}"/>
    <cellStyle name="Normal 4 5 2 4 3 3" xfId="16307" xr:uid="{ACDC68E8-3A54-4A82-BA29-1BD4204B98F4}"/>
    <cellStyle name="Normal 4 5 2 4 4" xfId="8818" xr:uid="{9A0CC544-97F7-4625-B9E9-1725331A25FB}"/>
    <cellStyle name="Normal 4 5 2 4 4 2" xfId="19140" xr:uid="{799D09F1-97E3-454B-820B-F4DF2BF125FC}"/>
    <cellStyle name="Normal 4 5 2 4 5" xfId="11593" xr:uid="{C9E1FD41-B5EE-42DD-9276-605880CB4617}"/>
    <cellStyle name="Normal 4 5 2 4 5 2" xfId="21973" xr:uid="{FAD542DC-23D0-422C-B726-39003FC628B5}"/>
    <cellStyle name="Normal 4 5 2 4 6" xfId="25295" xr:uid="{939A25EB-93BB-4E3F-91AB-F4D81F79AD88}"/>
    <cellStyle name="Normal 4 5 2 4 7" xfId="14246" xr:uid="{5A6F47B8-D8BF-42A0-8849-4A2E62A60F7E}"/>
    <cellStyle name="Normal 4 5 2 5" xfId="1733" xr:uid="{00000000-0005-0000-0000-00006D060000}"/>
    <cellStyle name="Normal 4 5 2 5 2" xfId="6506" xr:uid="{8B086755-6611-4062-9EA8-488DBBF9C18D}"/>
    <cellStyle name="Normal 4 5 2 5 2 2" xfId="27622" xr:uid="{286E9B0D-B61F-4646-AEF9-94EB5416D570}"/>
    <cellStyle name="Normal 4 5 2 5 2 3" xfId="28609" xr:uid="{EB8E7CF8-6846-4728-82E0-3A54AAB683B2}"/>
    <cellStyle name="Normal 4 5 2 5 2 4" xfId="15915" xr:uid="{BADB876C-A523-4288-854F-F2B07258C373}"/>
    <cellStyle name="Normal 4 5 2 5 3" xfId="8427" xr:uid="{CC738620-C909-495C-B260-0DEBF4901A7A}"/>
    <cellStyle name="Normal 4 5 2 5 3 2" xfId="27771" xr:uid="{543C9E54-D01B-4F48-8D9B-69472E97A8A8}"/>
    <cellStyle name="Normal 4 5 2 5 3 3" xfId="18748" xr:uid="{D012B2A3-15A8-422C-B3CD-FCBDEE8048A9}"/>
    <cellStyle name="Normal 4 5 2 5 4" xfId="11201" xr:uid="{2666CC0F-5421-40A2-9A65-D518E4A4CF21}"/>
    <cellStyle name="Normal 4 5 2 5 4 2" xfId="21581" xr:uid="{F72A0FEE-4F1E-44DB-A987-4C07FD450C78}"/>
    <cellStyle name="Normal 4 5 2 5 5" xfId="24090" xr:uid="{D205F5C8-8B4B-47D8-BFA9-E053ADEAFA4C}"/>
    <cellStyle name="Normal 4 5 2 5 6" xfId="13778" xr:uid="{193C44D8-882D-4031-A671-6A0020B9931C}"/>
    <cellStyle name="Normal 4 5 2 6" xfId="3521" xr:uid="{00000000-0005-0000-0000-000075060000}"/>
    <cellStyle name="Normal 4 5 2 6 2" xfId="6198" xr:uid="{8BD13C2C-4383-4025-913A-B64B15E1BE41}"/>
    <cellStyle name="Normal 4 5 2 6 2 2" xfId="28225" xr:uid="{0C8C7094-0A12-4B96-9603-27105C5A917C}"/>
    <cellStyle name="Normal 4 5 2 6 2 3" xfId="15529" xr:uid="{FF7387AD-018C-41C3-9E89-471D0CF0CCC8}"/>
    <cellStyle name="Normal 4 5 2 6 3" xfId="8041" xr:uid="{F9CDF1EC-A6E8-431B-A39D-B4C032EC861E}"/>
    <cellStyle name="Normal 4 5 2 6 3 2" xfId="18362" xr:uid="{1080B72B-2563-4AFD-95B0-71C3431544C9}"/>
    <cellStyle name="Normal 4 5 2 6 4" xfId="10815" xr:uid="{47663DE7-83C2-41C9-BD0C-975A9B5B7EB5}"/>
    <cellStyle name="Normal 4 5 2 6 4 2" xfId="21195" xr:uid="{88C2F2EE-C5AB-4890-912F-51725B77C1FA}"/>
    <cellStyle name="Normal 4 5 2 6 5" xfId="23461" xr:uid="{A82996F5-068A-447C-B198-74D10CB634C8}"/>
    <cellStyle name="Normal 4 5 2 6 6" xfId="13245" xr:uid="{C5399CA3-A0D7-4DCC-A5C0-4F0EA8531EC6}"/>
    <cellStyle name="Normal 4 5 2 7" xfId="3238" xr:uid="{00000000-0005-0000-0000-000069060000}"/>
    <cellStyle name="Normal 4 5 2 7 2" xfId="7738" xr:uid="{116AC088-07A9-48F3-83ED-66D31714AC20}"/>
    <cellStyle name="Normal 4 5 2 7 2 2" xfId="18058" xr:uid="{97A246EA-E60A-46F7-8512-5830C6F50E0A}"/>
    <cellStyle name="Normal 4 5 2 7 3" xfId="10511" xr:uid="{AC34686F-CF35-4C62-9D35-705B25B0061F}"/>
    <cellStyle name="Normal 4 5 2 7 3 2" xfId="20891" xr:uid="{5ED8D589-3171-49E2-8F15-FB5893A70234}"/>
    <cellStyle name="Normal 4 5 2 7 4" xfId="23516" xr:uid="{EF58C9B2-0169-44DC-9FA9-450FEBCD41BC}"/>
    <cellStyle name="Normal 4 5 2 7 5" xfId="15225" xr:uid="{11BC4BE9-F7C0-43AF-9413-B4933B91213C}"/>
    <cellStyle name="Normal 4 5 2 8" xfId="4423" xr:uid="{48EF4D65-A023-47C3-ADB4-380DC4FB3ABA}"/>
    <cellStyle name="Normal 4 5 2 8 2" xfId="9189" xr:uid="{A07BB131-31B0-4709-B63F-87F9D03F0DB0}"/>
    <cellStyle name="Normal 4 5 2 8 2 2" xfId="19513" xr:uid="{5E3B34B4-F3C7-4167-A14C-DE4DC5B89704}"/>
    <cellStyle name="Normal 4 5 2 8 3" xfId="11966" xr:uid="{DA790690-8D1E-49CC-A97A-90B825ED5998}"/>
    <cellStyle name="Normal 4 5 2 8 3 2" xfId="22346" xr:uid="{85073A20-CE48-4B68-A16C-C36565A44C07}"/>
    <cellStyle name="Normal 4 5 2 8 4" xfId="16680" xr:uid="{3D139D8D-8975-4AA2-B5F4-E3A86ED458D6}"/>
    <cellStyle name="Normal 4 5 2 9" xfId="5830" xr:uid="{5E587B5A-7FD7-4BFC-868D-29ADD03E20BC}"/>
    <cellStyle name="Normal 4 5 2 9 2" xfId="14934" xr:uid="{9D6383BD-6733-4F52-8145-DC8C1C29FCC7}"/>
    <cellStyle name="Normal 4 5 3" xfId="651" xr:uid="{00000000-0005-0000-0000-00006E060000}"/>
    <cellStyle name="Normal 4 5 3 10" xfId="10223" xr:uid="{AC6276D9-E486-4D93-949C-873D91650FD0}"/>
    <cellStyle name="Normal 4 5 3 10 2" xfId="20603" xr:uid="{E2209E43-CA1C-498D-9DC3-C5175075215C}"/>
    <cellStyle name="Normal 4 5 3 11" xfId="23866" xr:uid="{2BF3E94C-038E-4C92-9846-002A3904FD37}"/>
    <cellStyle name="Normal 4 5 3 12" xfId="12921" xr:uid="{BB70A116-22B4-4215-95B4-45E05EFE2118}"/>
    <cellStyle name="Normal 4 5 3 2" xfId="1297" xr:uid="{00000000-0005-0000-0000-00006F060000}"/>
    <cellStyle name="Normal 4 5 3 2 2" xfId="2180" xr:uid="{00000000-0005-0000-0000-000070060000}"/>
    <cellStyle name="Normal 4 5 3 2 2 2" xfId="6805" xr:uid="{8FC9F964-8CB3-4AAF-AA6F-A3B3D897A47E}"/>
    <cellStyle name="Normal 4 5 3 2 2 2 2" xfId="27290" xr:uid="{40AE2AD7-15C6-41C8-B8E1-A407D23336D2}"/>
    <cellStyle name="Normal 4 5 3 2 2 2 3" xfId="26278" xr:uid="{61395351-3052-426C-9EBF-A9E574E44BB5}"/>
    <cellStyle name="Normal 4 5 3 2 2 2 4" xfId="16309" xr:uid="{AF4A3F02-4B35-4B10-BA11-391D8C4AFA47}"/>
    <cellStyle name="Normal 4 5 3 2 2 3" xfId="8820" xr:uid="{BA073F0E-0CD1-486A-94FE-BE9C207A100C}"/>
    <cellStyle name="Normal 4 5 3 2 2 3 2" xfId="29167" xr:uid="{EB71193E-6EA1-4C4D-8A96-CF809EF270F2}"/>
    <cellStyle name="Normal 4 5 3 2 2 3 3" xfId="19142" xr:uid="{194FAB41-8445-4415-9215-B527381CCDD4}"/>
    <cellStyle name="Normal 4 5 3 2 2 4" xfId="11595" xr:uid="{8B10334B-3B05-4DD3-8CA1-AA6BF5EC6D51}"/>
    <cellStyle name="Normal 4 5 3 2 2 4 2" xfId="21975" xr:uid="{83AE2486-4046-4107-BDF4-6CC9177EA053}"/>
    <cellStyle name="Normal 4 5 3 2 2 5" xfId="23679" xr:uid="{C3492F90-5E31-4D48-9BD5-5017F4560596}"/>
    <cellStyle name="Normal 4 5 3 2 2 6" xfId="14248" xr:uid="{1DC5EF57-3414-4414-B9E5-7057D6E93A12}"/>
    <cellStyle name="Normal 4 5 3 2 3" xfId="4772" xr:uid="{740E58F0-2A9C-422D-9310-47D221CC4E2B}"/>
    <cellStyle name="Normal 4 5 3 2 3 2" xfId="9480" xr:uid="{CD1ECCE1-2CBC-438D-A573-CB815154475A}"/>
    <cellStyle name="Normal 4 5 3 2 3 2 2" xfId="29411" xr:uid="{6CFB40A5-0DE8-401B-BB98-6C9B562592F9}"/>
    <cellStyle name="Normal 4 5 3 2 3 2 3" xfId="19813" xr:uid="{EEFA57AA-4832-4C51-9E43-1B4603ADDC6D}"/>
    <cellStyle name="Normal 4 5 3 2 3 3" xfId="12266" xr:uid="{01F1719B-EA2F-4E0D-AB72-3C0D62F0124D}"/>
    <cellStyle name="Normal 4 5 3 2 3 3 2" xfId="22646" xr:uid="{AB97C993-8BD7-460D-ABBB-0D3AABC656DA}"/>
    <cellStyle name="Normal 4 5 3 2 3 4" xfId="25216" xr:uid="{EC94F98B-DE84-4C5B-91CF-F00B0CAA9B88}"/>
    <cellStyle name="Normal 4 5 3 2 3 5" xfId="16980" xr:uid="{ED3F8E69-9419-4C7B-90F3-7472E2C8986E}"/>
    <cellStyle name="Normal 4 5 3 2 4" xfId="6397" xr:uid="{9505F246-9969-478E-8E53-71E4AD6BD5BB}"/>
    <cellStyle name="Normal 4 5 3 2 4 2" xfId="28459" xr:uid="{39455F4C-8EA8-4D66-B62D-954F199AB764}"/>
    <cellStyle name="Normal 4 5 3 2 4 3" xfId="15781" xr:uid="{63A7F8AD-5506-4CA4-A464-D392D4D12818}"/>
    <cellStyle name="Normal 4 5 3 2 5" xfId="8293" xr:uid="{FA9708A2-2DC4-459D-B8C8-81F9B04AD4B5}"/>
    <cellStyle name="Normal 4 5 3 2 5 2" xfId="18614" xr:uid="{FC78EE71-B0BB-432B-BD35-4F6846CA72EF}"/>
    <cellStyle name="Normal 4 5 3 2 6" xfId="11067" xr:uid="{EC35CB65-3068-4F42-8F72-E42CB4333521}"/>
    <cellStyle name="Normal 4 5 3 2 6 2" xfId="21447" xr:uid="{218C6978-69D6-42ED-9DFF-E379D8B91C03}"/>
    <cellStyle name="Normal 4 5 3 2 7" xfId="23427" xr:uid="{20CF3DE9-734E-4A18-ABDA-A8D92B32BD0F}"/>
    <cellStyle name="Normal 4 5 3 2 8" xfId="13572" xr:uid="{D3F5B4F9-9451-4A95-B7DC-9EADC7F89D0A}"/>
    <cellStyle name="Normal 4 5 3 3" xfId="2181" xr:uid="{00000000-0005-0000-0000-000071060000}"/>
    <cellStyle name="Normal 4 5 3 3 2" xfId="4969" xr:uid="{191A302F-AB4A-4128-9B92-223D7BF7790E}"/>
    <cellStyle name="Normal 4 5 3 3 2 2" xfId="9643" xr:uid="{8D2FC993-491E-461A-ABAB-5873F514FC4A}"/>
    <cellStyle name="Normal 4 5 3 3 2 2 2" xfId="29542" xr:uid="{15DC6329-614C-418E-84A9-D3D4F9FBC3E7}"/>
    <cellStyle name="Normal 4 5 3 3 2 2 3" xfId="20010" xr:uid="{61B011BC-A1EB-47A5-9510-280A69202D33}"/>
    <cellStyle name="Normal 4 5 3 3 2 3" xfId="12463" xr:uid="{BBF0A743-FC17-4CA2-8646-1EC7488EEC7F}"/>
    <cellStyle name="Normal 4 5 3 3 2 3 2" xfId="22843" xr:uid="{68B00C69-5F1D-4247-9B43-EC312D9C106C}"/>
    <cellStyle name="Normal 4 5 3 3 2 4" xfId="23796" xr:uid="{5D77CB35-9736-40CE-902D-C16832518799}"/>
    <cellStyle name="Normal 4 5 3 3 2 5" xfId="17177" xr:uid="{FB696514-FA0D-440F-A36C-76CA8C9D5537}"/>
    <cellStyle name="Normal 4 5 3 3 3" xfId="6806" xr:uid="{4A78EE33-9BEE-44DB-84BF-D4ED101A090B}"/>
    <cellStyle name="Normal 4 5 3 3 3 2" xfId="27625" xr:uid="{BC20487A-729F-4B4F-91AF-2A59EDC85554}"/>
    <cellStyle name="Normal 4 5 3 3 3 3" xfId="16310" xr:uid="{A3C67806-0AAD-47A2-8786-3ECF0FBAD66A}"/>
    <cellStyle name="Normal 4 5 3 3 4" xfId="8821" xr:uid="{F93ABE76-2B7C-4263-AE88-D6FEEFA3019C}"/>
    <cellStyle name="Normal 4 5 3 3 4 2" xfId="19143" xr:uid="{02CD7181-3E55-4877-8AD8-466A6D007791}"/>
    <cellStyle name="Normal 4 5 3 3 5" xfId="11596" xr:uid="{07322D06-3480-4D1E-8C31-99FFAF9A2877}"/>
    <cellStyle name="Normal 4 5 3 3 5 2" xfId="21976" xr:uid="{3C3EF11D-47A8-4C5B-AFFD-40FD0E3FCDD8}"/>
    <cellStyle name="Normal 4 5 3 3 6" xfId="23193" xr:uid="{9B52AF24-F76D-45B4-8705-F242F67116A6}"/>
    <cellStyle name="Normal 4 5 3 3 7" xfId="14249" xr:uid="{12515E25-31BB-4C1C-AF61-2A4C0A615108}"/>
    <cellStyle name="Normal 4 5 3 4" xfId="2179" xr:uid="{00000000-0005-0000-0000-000072060000}"/>
    <cellStyle name="Normal 4 5 3 4 2" xfId="6804" xr:uid="{7699E758-BFE9-4593-82A1-88B7DF4540A9}"/>
    <cellStyle name="Normal 4 5 3 4 2 2" xfId="27002" xr:uid="{6F3D89FF-EB88-4DB5-937C-4735B14D8112}"/>
    <cellStyle name="Normal 4 5 3 4 2 3" xfId="16308" xr:uid="{B96595E1-69C4-4426-911C-8175D72FC81B}"/>
    <cellStyle name="Normal 4 5 3 4 3" xfId="8819" xr:uid="{8DC0CDFE-F5EA-4115-B3C8-70322085CFCE}"/>
    <cellStyle name="Normal 4 5 3 4 3 2" xfId="19141" xr:uid="{22D550A5-72DD-484A-A34C-C132ECA08B92}"/>
    <cellStyle name="Normal 4 5 3 4 4" xfId="11594" xr:uid="{D6B8FDC7-9DDF-4229-8C85-8D0D27AB2B56}"/>
    <cellStyle name="Normal 4 5 3 4 4 2" xfId="21974" xr:uid="{6E5AEBB2-E874-4535-90C8-E79D72AA50B1}"/>
    <cellStyle name="Normal 4 5 3 4 5" xfId="24896" xr:uid="{87B34267-6BA7-4740-B534-68FE93A3A38F}"/>
    <cellStyle name="Normal 4 5 3 4 6" xfId="14247" xr:uid="{4F9D91C3-DA92-4B00-B020-E3848149B6BA}"/>
    <cellStyle name="Normal 4 5 3 5" xfId="3560" xr:uid="{00000000-0005-0000-0000-00007B060000}"/>
    <cellStyle name="Normal 4 5 3 5 2" xfId="6234" xr:uid="{4073C8D7-B1BC-4F83-B314-BBAC4C47998F}"/>
    <cellStyle name="Normal 4 5 3 5 2 2" xfId="27657" xr:uid="{C6E401C0-0BF9-4407-8926-B2F9AE45F7DF}"/>
    <cellStyle name="Normal 4 5 3 5 2 3" xfId="15572" xr:uid="{01F9BEF7-6341-49FE-94E7-71D230DC580A}"/>
    <cellStyle name="Normal 4 5 3 5 3" xfId="8084" xr:uid="{795B683F-36F7-4AB6-9578-98F91125966E}"/>
    <cellStyle name="Normal 4 5 3 5 3 2" xfId="18405" xr:uid="{C78233FA-B6DC-4C0F-8184-D7679ED5B3D0}"/>
    <cellStyle name="Normal 4 5 3 5 4" xfId="10858" xr:uid="{846D55BE-2AE9-49EF-885C-A673434321B8}"/>
    <cellStyle name="Normal 4 5 3 5 4 2" xfId="21238" xr:uid="{AA5FD7BA-376C-4C66-BA0C-6645586B75C2}"/>
    <cellStyle name="Normal 4 5 3 5 5" xfId="23284" xr:uid="{95C9C87F-F87C-477A-B432-6E5021F9D8B4}"/>
    <cellStyle name="Normal 4 5 3 5 6" xfId="13288" xr:uid="{E27C902A-F9B6-4B44-B4FD-537C2A3C04AF}"/>
    <cellStyle name="Normal 4 5 3 6" xfId="3355" xr:uid="{00000000-0005-0000-0000-000076060000}"/>
    <cellStyle name="Normal 4 5 3 6 2" xfId="7873" xr:uid="{1782C01B-C8E8-4F98-A130-A95A9BA9A0F5}"/>
    <cellStyle name="Normal 4 5 3 6 2 2" xfId="18194" xr:uid="{BC2A194B-E9E2-479F-A5B0-741521BC0B96}"/>
    <cellStyle name="Normal 4 5 3 6 3" xfId="10647" xr:uid="{8583772F-2B37-47E9-9F9C-28A58A5BF1A1}"/>
    <cellStyle name="Normal 4 5 3 6 3 2" xfId="21027" xr:uid="{F07B7AFB-22C8-40F9-91FB-EDBB72410C9D}"/>
    <cellStyle name="Normal 4 5 3 6 4" xfId="24630" xr:uid="{87FA6F20-001A-497D-8100-9715F53DD812}"/>
    <cellStyle name="Normal 4 5 3 6 5" xfId="15361" xr:uid="{E8B27BBF-0DBB-420A-B200-26C185621160}"/>
    <cellStyle name="Normal 4 5 3 7" xfId="4344" xr:uid="{F43A0C80-DB75-4E6E-926E-FA47426E6D11}"/>
    <cellStyle name="Normal 4 5 3 7 2" xfId="9118" xr:uid="{2AAF2553-12FD-457D-88BC-00CB2C185100}"/>
    <cellStyle name="Normal 4 5 3 7 2 2" xfId="19442" xr:uid="{7D345215-C7BC-418A-A3B6-C1DCB96EB37F}"/>
    <cellStyle name="Normal 4 5 3 7 3" xfId="11895" xr:uid="{1CBFE988-8D07-40BB-87BA-73FB5EBACCC7}"/>
    <cellStyle name="Normal 4 5 3 7 3 2" xfId="22275" xr:uid="{015F9F5E-938D-4A44-A9CC-A33227D559BF}"/>
    <cellStyle name="Normal 4 5 3 7 4" xfId="16609" xr:uid="{786B5A30-CF17-4D23-8CCD-9F19CFDD92EE}"/>
    <cellStyle name="Normal 4 5 3 8" xfId="5833" xr:uid="{96EAC22A-6D87-4BEB-803A-DD755F6E12C3}"/>
    <cellStyle name="Normal 4 5 3 8 2" xfId="14937" xr:uid="{258AECAE-8309-4A20-84A3-6C174E636967}"/>
    <cellStyle name="Normal 4 5 3 9" xfId="7451" xr:uid="{8036536D-FBB0-4DC2-B668-8FEBCC4D7B43}"/>
    <cellStyle name="Normal 4 5 3 9 2" xfId="17770" xr:uid="{A9BD7130-1F90-4476-9967-AB1A5B896D38}"/>
    <cellStyle name="Normal 4 5 4" xfId="1294" xr:uid="{00000000-0005-0000-0000-000073060000}"/>
    <cellStyle name="Normal 4 5 4 2" xfId="2182" xr:uid="{00000000-0005-0000-0000-000074060000}"/>
    <cellStyle name="Normal 4 5 4 2 2" xfId="6807" xr:uid="{6B1B01D7-C990-4667-A652-D8F333C4530F}"/>
    <cellStyle name="Normal 4 5 4 2 2 2" xfId="24745" xr:uid="{7A6C28A9-BDFF-46C0-97E2-AB4530D78EB0}"/>
    <cellStyle name="Normal 4 5 4 2 2 3" xfId="26838" xr:uid="{033AFD9F-92AE-4E14-A06E-D78DF3EE2DB7}"/>
    <cellStyle name="Normal 4 5 4 2 2 4" xfId="16311" xr:uid="{C8ACB6AC-0FFA-4C82-9916-ED1C824B012C}"/>
    <cellStyle name="Normal 4 5 4 2 3" xfId="8822" xr:uid="{EAFF29B4-BA79-4CAD-B44B-18F58C8362E5}"/>
    <cellStyle name="Normal 4 5 4 2 3 2" xfId="29168" xr:uid="{459B5F8F-AE24-41DA-838B-82AA9F06D7D1}"/>
    <cellStyle name="Normal 4 5 4 2 3 3" xfId="19144" xr:uid="{DA590E57-BF72-4D5E-B973-ADECCB10FFFE}"/>
    <cellStyle name="Normal 4 5 4 2 4" xfId="11597" xr:uid="{A80E2EDC-9F5A-4649-94FF-99DC2923E9A3}"/>
    <cellStyle name="Normal 4 5 4 2 4 2" xfId="21977" xr:uid="{7E9D2CC9-59A4-40CD-BBEC-28E23622A6CF}"/>
    <cellStyle name="Normal 4 5 4 2 5" xfId="24393" xr:uid="{CFECBC4F-518E-46BD-A0E0-823DE4996B1D}"/>
    <cellStyle name="Normal 4 5 4 2 6" xfId="14250" xr:uid="{B93A331B-9436-45A9-B516-E1A66B787DCE}"/>
    <cellStyle name="Normal 4 5 4 3" xfId="3701" xr:uid="{00000000-0005-0000-0000-00007E060000}"/>
    <cellStyle name="Normal 4 5 4 3 2" xfId="6394" xr:uid="{743E6EC2-95C5-4296-98AB-639E63B2D1D4}"/>
    <cellStyle name="Normal 4 5 4 3 2 2" xfId="27685" xr:uid="{D5C43024-A026-42C2-A395-DC2E0788F15A}"/>
    <cellStyle name="Normal 4 5 4 3 2 3" xfId="15778" xr:uid="{7757F3A3-5EA5-4015-B1AC-D84236248B1C}"/>
    <cellStyle name="Normal 4 5 4 3 3" xfId="8290" xr:uid="{CEF6311B-3E23-427D-94A7-8B760CEB4C36}"/>
    <cellStyle name="Normal 4 5 4 3 3 2" xfId="18611" xr:uid="{8A8CC613-AD5C-4345-ACC9-85F26F3AFD61}"/>
    <cellStyle name="Normal 4 5 4 3 4" xfId="11064" xr:uid="{6CBDA7A2-9D45-476C-95E9-74F55FC14B27}"/>
    <cellStyle name="Normal 4 5 4 3 4 2" xfId="21444" xr:uid="{728D45A9-3494-489F-BD84-E97E8100A3CC}"/>
    <cellStyle name="Normal 4 5 4 3 5" xfId="23405" xr:uid="{C80B977A-F0EC-459D-9CF0-F99BDAC03C48}"/>
    <cellStyle name="Normal 4 5 4 3 6" xfId="13569" xr:uid="{4A7B13AB-DCDD-4C9A-9C67-D06E9AC88BA5}"/>
    <cellStyle name="Normal 4 5 4 4" xfId="4625" xr:uid="{ED3EB1C9-8D60-4EB8-91DE-EDE7F80AF66E}"/>
    <cellStyle name="Normal 4 5 4 4 2" xfId="9341" xr:uid="{39B5AE2B-B11D-4562-84BB-9AA3CF97F0CC}"/>
    <cellStyle name="Normal 4 5 4 4 2 2" xfId="29304" xr:uid="{C8094F69-2627-4757-9F40-99AE9CA9A8C5}"/>
    <cellStyle name="Normal 4 5 4 4 2 3" xfId="19665" xr:uid="{78A3FD2F-F3D7-4BEC-B294-0CC19A37C281}"/>
    <cellStyle name="Normal 4 5 4 4 3" xfId="12118" xr:uid="{517D57E0-BF96-4DDE-B189-5A531066513F}"/>
    <cellStyle name="Normal 4 5 4 4 3 2" xfId="22498" xr:uid="{01218973-8566-4450-A46E-0EB427804B3B}"/>
    <cellStyle name="Normal 4 5 4 4 4" xfId="23390" xr:uid="{7A181449-55E1-43C7-ACA0-92611A8F078F}"/>
    <cellStyle name="Normal 4 5 4 4 5" xfId="16832" xr:uid="{41A7A7EE-38D5-41C4-98E8-C6304C9AA79B}"/>
    <cellStyle name="Normal 4 5 4 5" xfId="5834" xr:uid="{AC34DB8B-395D-47D7-A314-8C3847B1F92D}"/>
    <cellStyle name="Normal 4 5 4 5 2" xfId="28473" xr:uid="{7A8F48FA-89CB-48EF-A1F6-F4DD832E3623}"/>
    <cellStyle name="Normal 4 5 4 5 3" xfId="14938" xr:uid="{C574749B-1E7D-4CFF-95CD-5DC5C8DEA79F}"/>
    <cellStyle name="Normal 4 5 4 6" xfId="7452" xr:uid="{1B41F5F6-7D03-4305-BA90-9CF11D23440D}"/>
    <cellStyle name="Normal 4 5 4 6 2" xfId="17771" xr:uid="{8347F314-39E1-4430-B1D8-3E59F946CD9A}"/>
    <cellStyle name="Normal 4 5 4 7" xfId="10224" xr:uid="{E4E5F263-02B2-434C-93B0-95DC45637560}"/>
    <cellStyle name="Normal 4 5 4 7 2" xfId="20604" xr:uid="{50B7A441-F9DF-4084-A092-7ED65FEC7BEF}"/>
    <cellStyle name="Normal 4 5 4 8" xfId="24139" xr:uid="{7A67712C-0DD7-4285-9B7A-618401C01894}"/>
    <cellStyle name="Normal 4 5 4 9" xfId="13079" xr:uid="{E311A7E0-58AB-4F9B-8E7A-B40BCDAC9E2D}"/>
    <cellStyle name="Normal 4 5 5" xfId="2183" xr:uid="{00000000-0005-0000-0000-000075060000}"/>
    <cellStyle name="Normal 4 5 5 2" xfId="4970" xr:uid="{39E49AD2-5BB3-4054-94C3-39A4811A4BE9}"/>
    <cellStyle name="Normal 4 5 5 2 2" xfId="9644" xr:uid="{52A22956-1A42-4F23-8EC8-B9E9416E50F3}"/>
    <cellStyle name="Normal 4 5 5 2 2 2" xfId="29543" xr:uid="{D6C0D28C-25DF-420A-BEAD-FDAC40483917}"/>
    <cellStyle name="Normal 4 5 5 2 2 3" xfId="20011" xr:uid="{563B7000-23A6-42EA-AD54-66AE4626C74F}"/>
    <cellStyle name="Normal 4 5 5 2 3" xfId="12464" xr:uid="{BD849827-AE4F-4394-B96E-7F1387784823}"/>
    <cellStyle name="Normal 4 5 5 2 3 2" xfId="22844" xr:uid="{2AD02FFD-FFB4-4FBF-A9AA-4D535C28D770}"/>
    <cellStyle name="Normal 4 5 5 2 4" xfId="24887" xr:uid="{4CADAC09-6041-4F30-9D76-810DF98D0E19}"/>
    <cellStyle name="Normal 4 5 5 2 5" xfId="17178" xr:uid="{1B441393-F985-451E-8AEF-4DBAE963612F}"/>
    <cellStyle name="Normal 4 5 5 3" xfId="5835" xr:uid="{E7D4E4C9-E211-4E82-9E4F-2636641DB491}"/>
    <cellStyle name="Normal 4 5 5 3 2" xfId="26982" xr:uid="{266B2CE5-79FC-45FB-AEFE-6BBB9FDDB549}"/>
    <cellStyle name="Normal 4 5 5 3 3" xfId="14939" xr:uid="{7C2EA8E2-8915-43A4-BE88-C7C83787C618}"/>
    <cellStyle name="Normal 4 5 5 4" xfId="7453" xr:uid="{5D611F01-627D-48D5-9DE2-0A52D6C4C4EB}"/>
    <cellStyle name="Normal 4 5 5 4 2" xfId="17772" xr:uid="{30A4BD65-BE2C-4543-8B81-C8AAF98842B5}"/>
    <cellStyle name="Normal 4 5 5 5" xfId="10225" xr:uid="{1EEE71F8-88CD-4699-A58E-21F99221BA20}"/>
    <cellStyle name="Normal 4 5 5 5 2" xfId="20605" xr:uid="{FF38EF7D-7255-4493-9879-8777B08B228B}"/>
    <cellStyle name="Normal 4 5 5 6" xfId="24399" xr:uid="{4788FA76-5F2A-4A5D-98B7-4ECF33618638}"/>
    <cellStyle name="Normal 4 5 5 7" xfId="14251" xr:uid="{50D43A7C-CDFC-48D0-A248-F6EA118A7A51}"/>
    <cellStyle name="Normal 4 5 6" xfId="1732" xr:uid="{00000000-0005-0000-0000-000076060000}"/>
    <cellStyle name="Normal 4 5 6 2" xfId="6505" xr:uid="{C656FFF1-BC64-4558-ABE9-A925C68BE574}"/>
    <cellStyle name="Normal 4 5 6 2 2" xfId="25895" xr:uid="{9D4D5D55-4160-4948-8E2E-C81072E96EC8}"/>
    <cellStyle name="Normal 4 5 6 2 3" xfId="27744" xr:uid="{D12A6572-2175-422A-8EDC-FF77E4D99A21}"/>
    <cellStyle name="Normal 4 5 6 2 4" xfId="15914" xr:uid="{6269F58B-83CD-417E-8A55-AD81C6F64B18}"/>
    <cellStyle name="Normal 4 5 6 3" xfId="8426" xr:uid="{6783533C-DD50-4DFF-8A68-6BD9CB8E4032}"/>
    <cellStyle name="Normal 4 5 6 3 2" xfId="29007" xr:uid="{BB729B8A-8107-4E1C-9749-578466836847}"/>
    <cellStyle name="Normal 4 5 6 3 3" xfId="18747" xr:uid="{70E55D67-45F9-4071-8A58-963E12715649}"/>
    <cellStyle name="Normal 4 5 6 4" xfId="11200" xr:uid="{3832E854-38C3-4D0D-8063-4C215E9B9937}"/>
    <cellStyle name="Normal 4 5 6 4 2" xfId="21580" xr:uid="{749215D7-0029-466A-AF4E-83620E28AD5E}"/>
    <cellStyle name="Normal 4 5 6 5" xfId="25828" xr:uid="{8ECF5794-F7CB-4C38-B42C-E5BD5A81A2BD}"/>
    <cellStyle name="Normal 4 5 6 6" xfId="13777" xr:uid="{2E73D3DA-AC14-4970-8C4C-292E9FC871C4}"/>
    <cellStyle name="Normal 4 5 7" xfId="3461" xr:uid="{00000000-0005-0000-0000-000081060000}"/>
    <cellStyle name="Normal 4 5 7 2" xfId="6152" xr:uid="{2C6A9B93-05ED-49C6-832B-BF9CC62627FF}"/>
    <cellStyle name="Normal 4 5 7 2 2" xfId="28767" xr:uid="{6F5BCE59-35C7-457D-A759-E761902818EF}"/>
    <cellStyle name="Normal 4 5 7 2 3" xfId="15469" xr:uid="{0646997F-9579-468C-B1C9-5BDF66948913}"/>
    <cellStyle name="Normal 4 5 7 3" xfId="7981" xr:uid="{B8508C56-8581-4145-97BD-1BD5D4211410}"/>
    <cellStyle name="Normal 4 5 7 3 2" xfId="18302" xr:uid="{72D7DB5A-DB53-4B60-A6EE-41A2F73B8C11}"/>
    <cellStyle name="Normal 4 5 7 4" xfId="10755" xr:uid="{04038187-688F-4076-AFEB-3BC36C8CAB23}"/>
    <cellStyle name="Normal 4 5 7 4 2" xfId="21135" xr:uid="{7E46DC94-920F-4CDA-B86B-854DBB5A3D43}"/>
    <cellStyle name="Normal 4 5 7 5" xfId="25340" xr:uid="{F6134462-A97F-4CD6-BB3C-0265F34143CF}"/>
    <cellStyle name="Normal 4 5 7 6" xfId="13185" xr:uid="{63EFD157-3EF8-4718-A272-19588585A395}"/>
    <cellStyle name="Normal 4 5 8" xfId="3185" xr:uid="{00000000-0005-0000-0000-000068060000}"/>
    <cellStyle name="Normal 4 5 8 2" xfId="7678" xr:uid="{7BF56A3F-A33E-455D-8880-13ABE26662CB}"/>
    <cellStyle name="Normal 4 5 8 2 2" xfId="17998" xr:uid="{88796E72-38C3-4976-B0C7-709C958DC5C8}"/>
    <cellStyle name="Normal 4 5 8 3" xfId="10451" xr:uid="{40D5EF31-C81E-449A-BB48-F4D2837950C8}"/>
    <cellStyle name="Normal 4 5 8 3 2" xfId="20831" xr:uid="{239A3FF5-AFA9-4B61-8457-DB31D6E1E156}"/>
    <cellStyle name="Normal 4 5 8 4" xfId="23204" xr:uid="{349DB3B9-24E6-4353-A14F-ABB57B9ABFC2}"/>
    <cellStyle name="Normal 4 5 8 5" xfId="15165" xr:uid="{C9A54145-EBF9-4299-8374-C551E7209FC2}"/>
    <cellStyle name="Normal 4 5 9" xfId="4422" xr:uid="{C7674D7D-8312-4DAB-AC8F-B75D957111C5}"/>
    <cellStyle name="Normal 4 5 9 2" xfId="9188" xr:uid="{05FB49E9-CE63-4CCC-BE40-73B6061F3174}"/>
    <cellStyle name="Normal 4 5 9 2 2" xfId="19512" xr:uid="{B8EE1DED-7B9A-4012-A2A5-750B8701719F}"/>
    <cellStyle name="Normal 4 5 9 3" xfId="11965" xr:uid="{001CAD96-211A-4431-B8B0-557F4D4C3E18}"/>
    <cellStyle name="Normal 4 5 9 3 2" xfId="22345" xr:uid="{273AE70A-C1FE-4151-9768-338FEC6C5899}"/>
    <cellStyle name="Normal 4 5 9 4" xfId="16679" xr:uid="{F2C54AE4-6F3F-41BF-BEF5-282755506360}"/>
    <cellStyle name="Normal 4 6" xfId="652" xr:uid="{00000000-0005-0000-0000-000077060000}"/>
    <cellStyle name="Normal 4 6 10" xfId="5836" xr:uid="{80668C44-DEFF-4FAB-B8D3-71B3D700B240}"/>
    <cellStyle name="Normal 4 6 10 2" xfId="14940" xr:uid="{6D865217-D754-4AD6-8B62-092D9A2A7B67}"/>
    <cellStyle name="Normal 4 6 11" xfId="7454" xr:uid="{6B802B38-9A6C-48D3-8F3C-7AE95E1C7C73}"/>
    <cellStyle name="Normal 4 6 11 2" xfId="17773" xr:uid="{64D4B764-327B-46BF-ACBB-66DF8BA01A8D}"/>
    <cellStyle name="Normal 4 6 12" xfId="10226" xr:uid="{B69ACA01-3744-404A-AD9F-B48B9D1199AE}"/>
    <cellStyle name="Normal 4 6 12 2" xfId="20606" xr:uid="{BA55B33E-3818-4C17-A78D-7C3698E632CB}"/>
    <cellStyle name="Normal 4 6 13" xfId="23611" xr:uid="{4958A8DD-FFA4-4932-8071-A182E6FAF0BA}"/>
    <cellStyle name="Normal 4 6 14" xfId="12729" xr:uid="{4A160609-D070-4F52-92A5-3FE49BDC36B8}"/>
    <cellStyle name="Normal 4 6 2" xfId="653" xr:uid="{00000000-0005-0000-0000-000078060000}"/>
    <cellStyle name="Normal 4 6 2 10" xfId="7455" xr:uid="{E794D133-FF6A-42B5-B3B0-D735E4DD15ED}"/>
    <cellStyle name="Normal 4 6 2 10 2" xfId="17774" xr:uid="{AA57AD8B-2095-4407-B44E-0F7BFE4133F2}"/>
    <cellStyle name="Normal 4 6 2 11" xfId="10227" xr:uid="{6A63BF39-6D95-4A71-919A-322D3C327E15}"/>
    <cellStyle name="Normal 4 6 2 11 2" xfId="20607" xr:uid="{E4E509CD-EF59-4570-ACDD-80359C02540B}"/>
    <cellStyle name="Normal 4 6 2 12" xfId="23007" xr:uid="{136A9FA3-AC58-43FC-AF5B-40ADD504ECA2}"/>
    <cellStyle name="Normal 4 6 2 13" xfId="12789" xr:uid="{4632866F-427C-443A-90B1-037E39704F3B}"/>
    <cellStyle name="Normal 4 6 2 2" xfId="1299" xr:uid="{00000000-0005-0000-0000-000079060000}"/>
    <cellStyle name="Normal 4 6 2 2 10" xfId="13354" xr:uid="{909156B3-01CC-4281-8EC2-A57A7C0840A2}"/>
    <cellStyle name="Normal 4 6 2 2 2" xfId="1540" xr:uid="{00000000-0005-0000-0000-00007A060000}"/>
    <cellStyle name="Normal 4 6 2 2 2 2" xfId="2186" xr:uid="{00000000-0005-0000-0000-00007B060000}"/>
    <cellStyle name="Normal 4 6 2 2 2 2 2" xfId="6810" xr:uid="{13FE7772-8B84-450F-B9CF-0D121FDF3E6B}"/>
    <cellStyle name="Normal 4 6 2 2 2 2 2 2" xfId="26202" xr:uid="{6CDC0EE2-3083-43A0-8861-A61FE520D90C}"/>
    <cellStyle name="Normal 4 6 2 2 2 2 2 3" xfId="16314" xr:uid="{9605D918-E98F-4192-AA0C-0195C0A4C53E}"/>
    <cellStyle name="Normal 4 6 2 2 2 2 3" xfId="8825" xr:uid="{C28210EE-4016-43C5-B7DE-4EE624FF8265}"/>
    <cellStyle name="Normal 4 6 2 2 2 2 3 2" xfId="19147" xr:uid="{09CA0754-EBDE-4751-8DCB-B8CECF17E8CF}"/>
    <cellStyle name="Normal 4 6 2 2 2 2 4" xfId="11600" xr:uid="{32D066C7-7BC0-49A8-8EFA-4030F85212F7}"/>
    <cellStyle name="Normal 4 6 2 2 2 2 4 2" xfId="21980" xr:uid="{3D30645F-97AA-4764-82A3-D5CBAB895D30}"/>
    <cellStyle name="Normal 4 6 2 2 2 2 5" xfId="23024" xr:uid="{1F320A3C-7085-48A3-A516-B5FCDE091BCB}"/>
    <cellStyle name="Normal 4 6 2 2 2 2 6" xfId="14254" xr:uid="{9637DBA1-F1BD-4ED8-B636-5F9C6C4DA26E}"/>
    <cellStyle name="Normal 4 6 2 2 2 3" xfId="4774" xr:uid="{37891772-D6ED-4659-8A08-48DC3F1E9C90}"/>
    <cellStyle name="Normal 4 6 2 2 2 3 2" xfId="9482" xr:uid="{AF20D88D-B389-4986-A898-AD536F67394F}"/>
    <cellStyle name="Normal 4 6 2 2 2 3 2 2" xfId="29413" xr:uid="{1F174E13-B8B3-4337-9458-542B7F8D59DB}"/>
    <cellStyle name="Normal 4 6 2 2 2 3 2 3" xfId="19815" xr:uid="{E019D609-BED9-4A21-847C-40F7225FC568}"/>
    <cellStyle name="Normal 4 6 2 2 2 3 3" xfId="12268" xr:uid="{B44DA599-A10A-419E-A380-43410B271B5A}"/>
    <cellStyle name="Normal 4 6 2 2 2 3 3 2" xfId="22648" xr:uid="{6AB52EBF-9355-4659-AD65-6A55B14B7469}"/>
    <cellStyle name="Normal 4 6 2 2 2 3 4" xfId="25697" xr:uid="{FA92528D-CE4D-4812-9B39-699013A5809A}"/>
    <cellStyle name="Normal 4 6 2 2 2 3 5" xfId="16982" xr:uid="{AE1578C7-6A6D-4BE9-805A-D59B70CD19E7}"/>
    <cellStyle name="Normal 4 6 2 2 2 4" xfId="6400" xr:uid="{F47B2238-F133-4266-9734-DD1AFDAE50AE}"/>
    <cellStyle name="Normal 4 6 2 2 2 4 2" xfId="26341" xr:uid="{67E9955A-606C-41AE-8914-84940BEBA721}"/>
    <cellStyle name="Normal 4 6 2 2 2 4 3" xfId="15784" xr:uid="{09EE9C8D-EA1D-4079-89BF-3301FF73EDA0}"/>
    <cellStyle name="Normal 4 6 2 2 2 5" xfId="8296" xr:uid="{9D8A3B71-B627-4F35-8646-8F3179B8E1FE}"/>
    <cellStyle name="Normal 4 6 2 2 2 5 2" xfId="18617" xr:uid="{FE69FD22-3C9B-4809-B469-B11569867815}"/>
    <cellStyle name="Normal 4 6 2 2 2 6" xfId="11070" xr:uid="{F54394B2-7FA4-4AA5-AE51-02158F9D2FBB}"/>
    <cellStyle name="Normal 4 6 2 2 2 6 2" xfId="21450" xr:uid="{DF3B3D21-A27E-47CD-81AF-47F377B5C2F5}"/>
    <cellStyle name="Normal 4 6 2 2 2 7" xfId="24631" xr:uid="{ADFE9601-AEEB-4CF9-A624-2B950A85F0DF}"/>
    <cellStyle name="Normal 4 6 2 2 2 8" xfId="13575" xr:uid="{D0DEE7CB-F211-4322-9A99-3985DAD01D8B}"/>
    <cellStyle name="Normal 4 6 2 2 3" xfId="2187" xr:uid="{00000000-0005-0000-0000-00007C060000}"/>
    <cellStyle name="Normal 4 6 2 2 3 2" xfId="4971" xr:uid="{D8E07B1F-58A3-4AB4-A0B8-A713A80EC92B}"/>
    <cellStyle name="Normal 4 6 2 2 3 2 2" xfId="9645" xr:uid="{619D0BD2-83B1-4848-8515-BA34563543F9}"/>
    <cellStyle name="Normal 4 6 2 2 3 2 2 2" xfId="20012" xr:uid="{58599CF2-4C41-42B2-A5FB-14D84BEC00C6}"/>
    <cellStyle name="Normal 4 6 2 2 3 2 3" xfId="12465" xr:uid="{D7F2B511-17B3-4775-BA36-C2496367B87A}"/>
    <cellStyle name="Normal 4 6 2 2 3 2 3 2" xfId="22845" xr:uid="{B305BB5C-19CB-4D74-892D-762C1688A7D1}"/>
    <cellStyle name="Normal 4 6 2 2 3 2 4" xfId="27717" xr:uid="{5B0D875F-2963-4540-8C8B-0B98A8393DA2}"/>
    <cellStyle name="Normal 4 6 2 2 3 2 5" xfId="17179" xr:uid="{6EA49B4F-402D-446C-9473-AED98D254F1A}"/>
    <cellStyle name="Normal 4 6 2 2 3 3" xfId="6811" xr:uid="{A5E73CA3-2B05-4AC0-85D4-7088EA726EF7}"/>
    <cellStyle name="Normal 4 6 2 2 3 3 2" xfId="16315" xr:uid="{F0B09F5C-BF3F-4540-9F6E-46CD7E10006E}"/>
    <cellStyle name="Normal 4 6 2 2 3 4" xfId="8826" xr:uid="{6F978121-85D5-458E-B76E-09FD4E14685D}"/>
    <cellStyle name="Normal 4 6 2 2 3 4 2" xfId="19148" xr:uid="{9C5D9CAF-7E52-4F96-9178-83C85E03C404}"/>
    <cellStyle name="Normal 4 6 2 2 3 5" xfId="11601" xr:uid="{8A11C93E-656C-42C7-A63F-38708D343AF9}"/>
    <cellStyle name="Normal 4 6 2 2 3 5 2" xfId="21981" xr:uid="{4B5FF547-BBCA-4087-A948-774DA305C27F}"/>
    <cellStyle name="Normal 4 6 2 2 3 6" xfId="23878" xr:uid="{6A7FD364-6913-4744-B1DB-1A1BE8665E34}"/>
    <cellStyle name="Normal 4 6 2 2 3 7" xfId="14255" xr:uid="{94229FD7-AC4C-493F-82F6-8C833E29A050}"/>
    <cellStyle name="Normal 4 6 2 2 4" xfId="2185" xr:uid="{00000000-0005-0000-0000-00007D060000}"/>
    <cellStyle name="Normal 4 6 2 2 4 2" xfId="6809" xr:uid="{08DE9B5A-E5FA-40D6-8C32-1613CE244E23}"/>
    <cellStyle name="Normal 4 6 2 2 4 2 2" xfId="27937" xr:uid="{40B2F36E-D5B6-446A-A400-C7444A252139}"/>
    <cellStyle name="Normal 4 6 2 2 4 2 3" xfId="16313" xr:uid="{7EE132D1-2E56-4ACE-B289-DC740E07413C}"/>
    <cellStyle name="Normal 4 6 2 2 4 3" xfId="8824" xr:uid="{2CD0CA76-6D13-47F3-86C0-6103DEA4022A}"/>
    <cellStyle name="Normal 4 6 2 2 4 3 2" xfId="19146" xr:uid="{9768FC5D-79C4-43E8-85D2-76C01CF4E5D4}"/>
    <cellStyle name="Normal 4 6 2 2 4 4" xfId="11599" xr:uid="{036FE4B4-64B4-4667-922B-B3515B007736}"/>
    <cellStyle name="Normal 4 6 2 2 4 4 2" xfId="21979" xr:uid="{1CB67681-4BDE-43E2-8F19-A99546093FE0}"/>
    <cellStyle name="Normal 4 6 2 2 4 5" xfId="25838" xr:uid="{3AF55B88-02F9-4CE2-AD7A-A973A7B15601}"/>
    <cellStyle name="Normal 4 6 2 2 4 6" xfId="14253" xr:uid="{A34C1B63-6C78-4A29-8684-3968EB9C976A}"/>
    <cellStyle name="Normal 4 6 2 2 5" xfId="4666" xr:uid="{9E65A538-F602-4D0F-9FFD-13C808ABADAE}"/>
    <cellStyle name="Normal 4 6 2 2 5 2" xfId="9382" xr:uid="{6E34ACDE-3EE7-49D6-8178-16E2B4204449}"/>
    <cellStyle name="Normal 4 6 2 2 5 2 2" xfId="29333" xr:uid="{9F23E9C7-1039-4D63-AEC6-4058DEEC0A31}"/>
    <cellStyle name="Normal 4 6 2 2 5 2 3" xfId="19707" xr:uid="{67C7D4A2-A3B8-43E5-BF81-5C33BF954790}"/>
    <cellStyle name="Normal 4 6 2 2 5 3" xfId="12160" xr:uid="{724C3818-E32D-4609-9CC6-5F78F4C41656}"/>
    <cellStyle name="Normal 4 6 2 2 5 3 2" xfId="22540" xr:uid="{410FAD6B-9329-4D4D-BF32-F5C2CB7BA438}"/>
    <cellStyle name="Normal 4 6 2 2 5 4" xfId="23198" xr:uid="{A43AF90C-5FC2-42C4-8604-35CDDA255273}"/>
    <cellStyle name="Normal 4 6 2 2 5 5" xfId="16874" xr:uid="{657E369E-987A-462A-954B-169CDF84B7C0}"/>
    <cellStyle name="Normal 4 6 2 2 6" xfId="5838" xr:uid="{0E0307F7-820F-4548-813B-2D28A8C7E162}"/>
    <cellStyle name="Normal 4 6 2 2 6 2" xfId="26765" xr:uid="{72E0B1FF-A45C-43F7-A868-4E5C1A771CDE}"/>
    <cellStyle name="Normal 4 6 2 2 6 3" xfId="14942" xr:uid="{14F56E82-7F5A-4A9C-8431-4CFB27BE1A74}"/>
    <cellStyle name="Normal 4 6 2 2 7" xfId="7456" xr:uid="{38CD8856-C647-4CC2-964C-55AF2127CFD0}"/>
    <cellStyle name="Normal 4 6 2 2 7 2" xfId="17775" xr:uid="{2FB53D56-20B0-4728-9A5E-77A4C41D4F4A}"/>
    <cellStyle name="Normal 4 6 2 2 8" xfId="10228" xr:uid="{2C3065FC-186E-47D8-840D-4CC18B32EAF3}"/>
    <cellStyle name="Normal 4 6 2 2 8 2" xfId="20608" xr:uid="{17EE8CBF-7FEB-4E3B-A628-0492729813DF}"/>
    <cellStyle name="Normal 4 6 2 2 9" xfId="25818" xr:uid="{116BE109-E78C-4399-B994-24CDEDFACDA9}"/>
    <cellStyle name="Normal 4 6 2 3" xfId="1539" xr:uid="{00000000-0005-0000-0000-00007E060000}"/>
    <cellStyle name="Normal 4 6 2 3 2" xfId="2188" xr:uid="{00000000-0005-0000-0000-00007F060000}"/>
    <cellStyle name="Normal 4 6 2 3 2 2" xfId="6812" xr:uid="{E7B8D39D-4552-463D-9202-2C2A056DBDDF}"/>
    <cellStyle name="Normal 4 6 2 3 2 2 2" xfId="27712" xr:uid="{638A666F-3C5D-42CD-AB50-DE7F445BB9F2}"/>
    <cellStyle name="Normal 4 6 2 3 2 2 3" xfId="16316" xr:uid="{11073672-F9E4-426E-B53E-590917E72C32}"/>
    <cellStyle name="Normal 4 6 2 3 2 3" xfId="8827" xr:uid="{83132884-D579-4119-AF04-8EBB28A0997C}"/>
    <cellStyle name="Normal 4 6 2 3 2 3 2" xfId="19149" xr:uid="{39F62763-0BDC-4AD0-805C-767C817DFC4F}"/>
    <cellStyle name="Normal 4 6 2 3 2 4" xfId="11602" xr:uid="{DF4CB89E-1F35-4184-855B-7358B9A4EEB8}"/>
    <cellStyle name="Normal 4 6 2 3 2 4 2" xfId="21982" xr:uid="{D0420F3E-5187-4453-A9A8-D9B715173563}"/>
    <cellStyle name="Normal 4 6 2 3 2 5" xfId="23764" xr:uid="{703DC291-9247-40FD-A76A-EEDBE8D98573}"/>
    <cellStyle name="Normal 4 6 2 3 2 6" xfId="14256" xr:uid="{C56E6003-3976-4F2C-935F-03897D01BBBA}"/>
    <cellStyle name="Normal 4 6 2 3 3" xfId="4773" xr:uid="{1E48F0A0-9EAB-4E46-B9D4-C67C6C6812AA}"/>
    <cellStyle name="Normal 4 6 2 3 3 2" xfId="9481" xr:uid="{9D6331D7-CDAE-4879-9066-8B2286314BA5}"/>
    <cellStyle name="Normal 4 6 2 3 3 2 2" xfId="29412" xr:uid="{5752E36E-DDEE-4841-B49F-D4D36C9C9CC4}"/>
    <cellStyle name="Normal 4 6 2 3 3 2 3" xfId="19814" xr:uid="{A56A3B0A-CC4D-4EA3-9364-A102551CEB0F}"/>
    <cellStyle name="Normal 4 6 2 3 3 3" xfId="12267" xr:uid="{5FA0A04C-62F7-462F-A9D4-2FB84A585971}"/>
    <cellStyle name="Normal 4 6 2 3 3 3 2" xfId="22647" xr:uid="{8D874614-FD16-46A5-A5F8-BE8067A0BFC0}"/>
    <cellStyle name="Normal 4 6 2 3 3 4" xfId="24086" xr:uid="{F0E492DE-1369-44BE-9523-3F75CCFD8B13}"/>
    <cellStyle name="Normal 4 6 2 3 3 5" xfId="16981" xr:uid="{8EEBF953-89B1-4B36-9EE0-07FBD1B7B402}"/>
    <cellStyle name="Normal 4 6 2 3 4" xfId="6399" xr:uid="{2A58E39E-96A2-4737-9040-73E846E96657}"/>
    <cellStyle name="Normal 4 6 2 3 4 2" xfId="28990" xr:uid="{C296E5FC-EFC0-4E0A-8130-AD3CC0B14733}"/>
    <cellStyle name="Normal 4 6 2 3 4 3" xfId="15783" xr:uid="{4BCDC7B3-8B9B-4AA7-A833-D5DF10B0ADD8}"/>
    <cellStyle name="Normal 4 6 2 3 5" xfId="8295" xr:uid="{E88D76E8-5B64-472A-B046-37E6A58090D9}"/>
    <cellStyle name="Normal 4 6 2 3 5 2" xfId="18616" xr:uid="{E7D72C6E-2871-4B5C-BE56-8B63B2656497}"/>
    <cellStyle name="Normal 4 6 2 3 6" xfId="11069" xr:uid="{80B3965E-1DB4-46D2-89FA-2DEC54D05848}"/>
    <cellStyle name="Normal 4 6 2 3 6 2" xfId="21449" xr:uid="{BE32E2DD-C6E2-4704-9FAF-58758CAB7E0E}"/>
    <cellStyle name="Normal 4 6 2 3 7" xfId="25121" xr:uid="{8CB25B00-3008-49E3-9BE8-9599AA0E5A59}"/>
    <cellStyle name="Normal 4 6 2 3 8" xfId="13574" xr:uid="{253587C2-C877-4C70-9269-768509056852}"/>
    <cellStyle name="Normal 4 6 2 4" xfId="2189" xr:uid="{00000000-0005-0000-0000-000080060000}"/>
    <cellStyle name="Normal 4 6 2 4 2" xfId="4972" xr:uid="{07697430-59AF-4CA3-A92B-FE170DF1B485}"/>
    <cellStyle name="Normal 4 6 2 4 2 2" xfId="9646" xr:uid="{4189C67E-1CD6-49B8-AD08-0346C240ACE1}"/>
    <cellStyle name="Normal 4 6 2 4 2 2 2" xfId="20013" xr:uid="{475BB109-7D31-4C0E-8B35-5E3703774B35}"/>
    <cellStyle name="Normal 4 6 2 4 2 3" xfId="12466" xr:uid="{EDEFB659-20FE-4904-9101-48210C7305BD}"/>
    <cellStyle name="Normal 4 6 2 4 2 3 2" xfId="22846" xr:uid="{7CA7AECF-9193-423C-AFF9-9DA78507B65B}"/>
    <cellStyle name="Normal 4 6 2 4 2 4" xfId="28476" xr:uid="{7CAE52B4-A8FD-4806-AB05-59DCBBAB908E}"/>
    <cellStyle name="Normal 4 6 2 4 2 5" xfId="17180" xr:uid="{7521D680-29E3-43F4-8D9D-EE3036F493D3}"/>
    <cellStyle name="Normal 4 6 2 4 3" xfId="6813" xr:uid="{5E0C82E7-B882-4836-8918-4777D665F1A4}"/>
    <cellStyle name="Normal 4 6 2 4 3 2" xfId="16317" xr:uid="{3D345377-F413-43A0-BAE9-3E11472C9B88}"/>
    <cellStyle name="Normal 4 6 2 4 4" xfId="8828" xr:uid="{52AADBBA-858C-42DE-9533-3FE2A230AF4E}"/>
    <cellStyle name="Normal 4 6 2 4 4 2" xfId="19150" xr:uid="{F784D9A8-735A-4201-87AA-93F79A57AD1D}"/>
    <cellStyle name="Normal 4 6 2 4 5" xfId="11603" xr:uid="{0DB0D8F5-2D06-4DC3-8ADB-0668CBA56B7F}"/>
    <cellStyle name="Normal 4 6 2 4 5 2" xfId="21983" xr:uid="{42FC36DF-72D6-457E-AF4D-E2FC7C36D317}"/>
    <cellStyle name="Normal 4 6 2 4 6" xfId="24117" xr:uid="{FC570D3C-C402-4024-90F8-F8F6620A5725}"/>
    <cellStyle name="Normal 4 6 2 4 7" xfId="14257" xr:uid="{32D5A864-4E35-4CF1-9689-B985820CBE9E}"/>
    <cellStyle name="Normal 4 6 2 5" xfId="2184" xr:uid="{00000000-0005-0000-0000-000081060000}"/>
    <cellStyle name="Normal 4 6 2 5 2" xfId="6808" xr:uid="{60576459-79CC-4C99-BC19-D4B0BF2EDB0A}"/>
    <cellStyle name="Normal 4 6 2 5 2 2" xfId="26636" xr:uid="{103DE995-D9AE-4B40-AAB0-831DC1E9ECD9}"/>
    <cellStyle name="Normal 4 6 2 5 2 3" xfId="16312" xr:uid="{2DF6E5A0-8456-4D17-8F37-8737CA5B96BF}"/>
    <cellStyle name="Normal 4 6 2 5 3" xfId="8823" xr:uid="{3EA596DB-58C9-4C33-BC82-ED6DE5213E41}"/>
    <cellStyle name="Normal 4 6 2 5 3 2" xfId="19145" xr:uid="{671E8B74-0B46-4C24-B332-9085E655CC3E}"/>
    <cellStyle name="Normal 4 6 2 5 4" xfId="11598" xr:uid="{63A32054-D47B-4FA2-AE08-62770D18CA87}"/>
    <cellStyle name="Normal 4 6 2 5 4 2" xfId="21978" xr:uid="{F6606AB1-C99F-4A02-BCA4-53A33205D23F}"/>
    <cellStyle name="Normal 4 6 2 5 5" xfId="23540" xr:uid="{8A86C5BE-123B-4707-871F-D22153F13BE0}"/>
    <cellStyle name="Normal 4 6 2 5 6" xfId="14252" xr:uid="{3672D1B0-26DC-4606-853D-BA2162A54834}"/>
    <cellStyle name="Normal 4 6 2 6" xfId="3526" xr:uid="{00000000-0005-0000-0000-00008D060000}"/>
    <cellStyle name="Normal 4 6 2 6 2" xfId="6204" xr:uid="{5CD74CC0-E23D-4788-877D-CFC17605F9E8}"/>
    <cellStyle name="Normal 4 6 2 6 2 2" xfId="27764" xr:uid="{F1EB6388-BF34-480F-82DF-13C838D98854}"/>
    <cellStyle name="Normal 4 6 2 6 2 3" xfId="15535" xr:uid="{FE3BB58A-28D9-4A3A-8163-9FCCBCB523CF}"/>
    <cellStyle name="Normal 4 6 2 6 3" xfId="8047" xr:uid="{A6F6686F-C3B1-44F8-9F01-ADE49A5235C1}"/>
    <cellStyle name="Normal 4 6 2 6 3 2" xfId="18368" xr:uid="{05F18158-31F5-46FF-8B46-6EDBDF88C3D6}"/>
    <cellStyle name="Normal 4 6 2 6 4" xfId="10821" xr:uid="{6C0BA34A-17D9-4ABC-A3F1-86575AEA02AA}"/>
    <cellStyle name="Normal 4 6 2 6 4 2" xfId="21201" xr:uid="{015CCCAC-872D-4A32-B246-FC5B8EB371FF}"/>
    <cellStyle name="Normal 4 6 2 6 5" xfId="23194" xr:uid="{4642FCEE-B5DA-4BA6-936F-93B5C69733E4}"/>
    <cellStyle name="Normal 4 6 2 6 6" xfId="13251" xr:uid="{0A5E5C64-7F53-437C-80E6-F323596C7A3A}"/>
    <cellStyle name="Normal 4 6 2 7" xfId="3243" xr:uid="{00000000-0005-0000-0000-000083060000}"/>
    <cellStyle name="Normal 4 6 2 7 2" xfId="7744" xr:uid="{DE73C870-864C-466C-9CAB-39621689D984}"/>
    <cellStyle name="Normal 4 6 2 7 2 2" xfId="18064" xr:uid="{4104F4E7-66C9-4615-AC00-0E3726E1E313}"/>
    <cellStyle name="Normal 4 6 2 7 3" xfId="10517" xr:uid="{D722516D-88AD-4400-AB60-0CD08149F4DD}"/>
    <cellStyle name="Normal 4 6 2 7 3 2" xfId="20897" xr:uid="{C8226F41-8279-4FF5-A524-87A45DD079E9}"/>
    <cellStyle name="Normal 4 6 2 7 4" xfId="25593" xr:uid="{CFF9F79B-255D-4679-ABAC-92ADF60583C2}"/>
    <cellStyle name="Normal 4 6 2 7 5" xfId="15231" xr:uid="{505152AF-AA5F-4A93-94C5-BBD0476C4578}"/>
    <cellStyle name="Normal 4 6 2 8" xfId="4227" xr:uid="{49D51D47-E8C6-4C3B-A4B0-CCD93B1741D5}"/>
    <cellStyle name="Normal 4 6 2 8 2" xfId="9002" xr:uid="{741D5CA4-07EB-4537-AF3B-4E5631A5C679}"/>
    <cellStyle name="Normal 4 6 2 8 2 2" xfId="19326" xr:uid="{3456A747-D176-4873-B488-2ABC746176D7}"/>
    <cellStyle name="Normal 4 6 2 8 3" xfId="11779" xr:uid="{DA26DE63-DA20-4E33-8E2C-3F87DEDAFFBF}"/>
    <cellStyle name="Normal 4 6 2 8 3 2" xfId="22159" xr:uid="{75817E49-31F2-4142-B00D-0AD46B399827}"/>
    <cellStyle name="Normal 4 6 2 8 4" xfId="16493" xr:uid="{F0A8ADCD-D7BA-44CB-84BF-7E5B47AFB0A6}"/>
    <cellStyle name="Normal 4 6 2 9" xfId="5837" xr:uid="{0EADF8E3-81C3-427F-B438-6CFFB945D5E8}"/>
    <cellStyle name="Normal 4 6 2 9 2" xfId="14941" xr:uid="{48F00ACA-30D2-4853-8175-C16FEB5581AF}"/>
    <cellStyle name="Normal 4 6 3" xfId="1298" xr:uid="{00000000-0005-0000-0000-000082060000}"/>
    <cellStyle name="Normal 4 6 3 10" xfId="10229" xr:uid="{5974E7D4-1AE8-4583-9BCB-1325C0E0D1FD}"/>
    <cellStyle name="Normal 4 6 3 10 2" xfId="20609" xr:uid="{DBFCB554-62FC-49AF-BE99-272C76E856FF}"/>
    <cellStyle name="Normal 4 6 3 11" xfId="24497" xr:uid="{430C9020-4C2B-4590-8E1B-6DEA96BF8992}"/>
    <cellStyle name="Normal 4 6 3 12" xfId="12923" xr:uid="{07A2BCA2-9E8A-456A-A15E-1A0085B5D875}"/>
    <cellStyle name="Normal 4 6 3 2" xfId="1541" xr:uid="{00000000-0005-0000-0000-000083060000}"/>
    <cellStyle name="Normal 4 6 3 2 2" xfId="2191" xr:uid="{00000000-0005-0000-0000-000084060000}"/>
    <cellStyle name="Normal 4 6 3 2 2 2" xfId="6815" xr:uid="{5CCD2C80-5A77-422E-A8BB-20883C7FF5FD}"/>
    <cellStyle name="Normal 4 6 3 2 2 2 2" xfId="28558" xr:uid="{D9C81729-92EA-4BC1-9EFA-D4275039BB3A}"/>
    <cellStyle name="Normal 4 6 3 2 2 2 3" xfId="16319" xr:uid="{9E01D4E1-0AAD-4581-ABC2-867A79946A8D}"/>
    <cellStyle name="Normal 4 6 3 2 2 3" xfId="8830" xr:uid="{A0D5D62E-CF7A-4C56-AC23-08869C8A0A24}"/>
    <cellStyle name="Normal 4 6 3 2 2 3 2" xfId="19152" xr:uid="{3F8DF1C8-7388-43E3-A1FD-C18E7AE21DD9}"/>
    <cellStyle name="Normal 4 6 3 2 2 4" xfId="11605" xr:uid="{35170D9D-7681-4A5A-9810-27CC216B8886}"/>
    <cellStyle name="Normal 4 6 3 2 2 4 2" xfId="21985" xr:uid="{0916BEFF-B8FE-47AC-8098-932274FE52CB}"/>
    <cellStyle name="Normal 4 6 3 2 2 5" xfId="24198" xr:uid="{781C38B1-B221-4E0D-9826-A470F80C28FD}"/>
    <cellStyle name="Normal 4 6 3 2 2 6" xfId="14259" xr:uid="{E5C66194-914E-47FE-AB75-30E1BD115810}"/>
    <cellStyle name="Normal 4 6 3 2 3" xfId="4775" xr:uid="{1D535FFE-E896-4C22-8A27-C2CA2FBD37AF}"/>
    <cellStyle name="Normal 4 6 3 2 3 2" xfId="9483" xr:uid="{B0CC86CD-AC01-493C-B85D-F1DF7DCB1995}"/>
    <cellStyle name="Normal 4 6 3 2 3 2 2" xfId="29414" xr:uid="{9A15DD92-0018-46EE-9159-88F3A4EC64E3}"/>
    <cellStyle name="Normal 4 6 3 2 3 2 3" xfId="19816" xr:uid="{10A4B681-0A4F-4D51-9273-9B7D6BA61CFC}"/>
    <cellStyle name="Normal 4 6 3 2 3 3" xfId="12269" xr:uid="{83D01BAA-C911-4DC3-AA9E-816B62F36EC3}"/>
    <cellStyle name="Normal 4 6 3 2 3 3 2" xfId="22649" xr:uid="{36ABE892-9F4A-4BE0-B336-C5FD2B7F3EDA}"/>
    <cellStyle name="Normal 4 6 3 2 3 4" xfId="24316" xr:uid="{BAB379C2-EE60-448F-8E34-3FC6296CE849}"/>
    <cellStyle name="Normal 4 6 3 2 3 5" xfId="16983" xr:uid="{207261BF-D653-4EC4-9201-6345D3E0A6A9}"/>
    <cellStyle name="Normal 4 6 3 2 4" xfId="6401" xr:uid="{281D30C9-9D74-472A-A270-CA9090639E6B}"/>
    <cellStyle name="Normal 4 6 3 2 4 2" xfId="27202" xr:uid="{5EBB91DA-311F-4C9F-8E86-DFEE5F801FFB}"/>
    <cellStyle name="Normal 4 6 3 2 4 3" xfId="15785" xr:uid="{EBFC21B4-93F9-44E3-A435-4FE003A09039}"/>
    <cellStyle name="Normal 4 6 3 2 5" xfId="8297" xr:uid="{094F2CAE-86DC-4115-BE78-58DD39D407AA}"/>
    <cellStyle name="Normal 4 6 3 2 5 2" xfId="18618" xr:uid="{BDD9E8FD-2985-4424-A42E-81DE01F2FDD2}"/>
    <cellStyle name="Normal 4 6 3 2 6" xfId="11071" xr:uid="{4AB13A88-D6D7-4048-82FD-454AB52477A2}"/>
    <cellStyle name="Normal 4 6 3 2 6 2" xfId="21451" xr:uid="{B6843C86-E276-43A3-9712-A20A019366EC}"/>
    <cellStyle name="Normal 4 6 3 2 7" xfId="23348" xr:uid="{DEBF932E-E51A-4920-88CD-66A58A352E9E}"/>
    <cellStyle name="Normal 4 6 3 2 8" xfId="13576" xr:uid="{CB29A4BB-AF84-4B52-BE7A-2AE774E04E4D}"/>
    <cellStyle name="Normal 4 6 3 3" xfId="2192" xr:uid="{00000000-0005-0000-0000-000085060000}"/>
    <cellStyle name="Normal 4 6 3 3 2" xfId="4973" xr:uid="{76AEDE6B-7460-4805-B2E4-CB3000A79FBB}"/>
    <cellStyle name="Normal 4 6 3 3 2 2" xfId="9647" xr:uid="{79425903-D2E2-44DD-B361-4952C9DAF806}"/>
    <cellStyle name="Normal 4 6 3 3 2 2 2" xfId="29544" xr:uid="{BD4DAC9E-280C-41D2-8082-747A440E75FF}"/>
    <cellStyle name="Normal 4 6 3 3 2 2 3" xfId="20014" xr:uid="{383B8AE6-DAA3-47F2-9DDD-43CAAEAF08ED}"/>
    <cellStyle name="Normal 4 6 3 3 2 3" xfId="12467" xr:uid="{BBA86D58-7668-47A4-A5DA-CF6B4CF25564}"/>
    <cellStyle name="Normal 4 6 3 3 2 3 2" xfId="22847" xr:uid="{594096F4-B5C5-4EB4-B21D-E8C140059A8E}"/>
    <cellStyle name="Normal 4 6 3 3 2 4" xfId="24376" xr:uid="{EBEEC542-42AD-49F9-B151-59AE7B8C3E73}"/>
    <cellStyle name="Normal 4 6 3 3 2 5" xfId="17181" xr:uid="{514D4116-DF96-4664-A6D5-BC86AA8CCEF1}"/>
    <cellStyle name="Normal 4 6 3 3 3" xfId="6816" xr:uid="{8D14E93B-F30A-4A31-86B4-DD0D0BAE7C1D}"/>
    <cellStyle name="Normal 4 6 3 3 3 2" xfId="28069" xr:uid="{09BAF98E-1741-4C1F-8A54-4A6FDE8E6763}"/>
    <cellStyle name="Normal 4 6 3 3 3 3" xfId="16320" xr:uid="{B7B600B3-4C23-4EFB-BA45-8CA56A9F096E}"/>
    <cellStyle name="Normal 4 6 3 3 4" xfId="8831" xr:uid="{CA55317F-01E8-440E-AD3C-E5C6D5F189E8}"/>
    <cellStyle name="Normal 4 6 3 3 4 2" xfId="19153" xr:uid="{A58050C4-44E3-440F-9837-8568D3F84715}"/>
    <cellStyle name="Normal 4 6 3 3 5" xfId="11606" xr:uid="{92B5E461-05D7-406D-84C6-222F1E4D21C8}"/>
    <cellStyle name="Normal 4 6 3 3 5 2" xfId="21986" xr:uid="{DF6E23BE-ED76-46AE-B495-1B8FB49A58E5}"/>
    <cellStyle name="Normal 4 6 3 3 6" xfId="25769" xr:uid="{161B384F-92DA-48E6-8021-9DCE50CE4354}"/>
    <cellStyle name="Normal 4 6 3 3 7" xfId="14260" xr:uid="{38E4C68E-5CCF-4EDF-BBC9-555D3A029D46}"/>
    <cellStyle name="Normal 4 6 3 4" xfId="2190" xr:uid="{00000000-0005-0000-0000-000086060000}"/>
    <cellStyle name="Normal 4 6 3 4 2" xfId="6814" xr:uid="{7A8A3FC0-829A-4C86-A8CC-9CFD1C8B7A68}"/>
    <cellStyle name="Normal 4 6 3 4 2 2" xfId="26960" xr:uid="{EB7B112C-7F36-46E5-8A86-D9C000AD29A9}"/>
    <cellStyle name="Normal 4 6 3 4 2 3" xfId="16318" xr:uid="{954016A7-FF74-41F7-92C5-306314A60063}"/>
    <cellStyle name="Normal 4 6 3 4 3" xfId="8829" xr:uid="{4F5C32E3-3E2D-4780-8E01-F8CFBAB8859B}"/>
    <cellStyle name="Normal 4 6 3 4 3 2" xfId="19151" xr:uid="{603675FE-E227-4DE1-A95C-711D17746F51}"/>
    <cellStyle name="Normal 4 6 3 4 4" xfId="11604" xr:uid="{38549486-00A8-433A-B4A6-D3D14458AB55}"/>
    <cellStyle name="Normal 4 6 3 4 4 2" xfId="21984" xr:uid="{C16E7DB3-5ECE-4D0B-841B-0CF305478294}"/>
    <cellStyle name="Normal 4 6 3 4 5" xfId="25390" xr:uid="{4F2E92CB-AF8D-494E-8F00-6CCE0F8444EC}"/>
    <cellStyle name="Normal 4 6 3 4 6" xfId="14258" xr:uid="{95187099-DFE4-4FDD-BD86-A42DCF68F290}"/>
    <cellStyle name="Normal 4 6 3 5" xfId="3565" xr:uid="{00000000-0005-0000-0000-000093060000}"/>
    <cellStyle name="Normal 4 6 3 5 2" xfId="6240" xr:uid="{72EA33F1-3DD0-42C1-B293-4AA39E5C8D13}"/>
    <cellStyle name="Normal 4 6 3 5 2 2" xfId="27045" xr:uid="{23968D20-57BF-4F67-B95F-608C3A34E307}"/>
    <cellStyle name="Normal 4 6 3 5 2 3" xfId="15578" xr:uid="{A3954A4C-237B-479D-BAAC-85418121228D}"/>
    <cellStyle name="Normal 4 6 3 5 3" xfId="8090" xr:uid="{7F34085A-51DA-4404-A05F-FBEF9B9987D9}"/>
    <cellStyle name="Normal 4 6 3 5 3 2" xfId="18411" xr:uid="{DC65F157-FB8B-4F4F-AC97-59242D528387}"/>
    <cellStyle name="Normal 4 6 3 5 4" xfId="10864" xr:uid="{03E81796-DB9C-431B-A5EF-3B80C088A68C}"/>
    <cellStyle name="Normal 4 6 3 5 4 2" xfId="21244" xr:uid="{0C7C5966-DA9C-4C49-83E9-23F3955E46A5}"/>
    <cellStyle name="Normal 4 6 3 5 5" xfId="24224" xr:uid="{94F03F45-D182-4188-822A-C429EACA07FA}"/>
    <cellStyle name="Normal 4 6 3 5 6" xfId="13294" xr:uid="{EEA7008C-A22F-43AC-ADAF-AD306BE85F09}"/>
    <cellStyle name="Normal 4 6 3 6" xfId="3357" xr:uid="{00000000-0005-0000-0000-00008E060000}"/>
    <cellStyle name="Normal 4 6 3 6 2" xfId="7875" xr:uid="{90C851C9-82C6-4DFB-A474-75D0FE978A73}"/>
    <cellStyle name="Normal 4 6 3 6 2 2" xfId="18196" xr:uid="{D440DCDA-14B1-4D79-8C1D-98A6785F5E07}"/>
    <cellStyle name="Normal 4 6 3 6 3" xfId="10649" xr:uid="{E3E1ABE4-B3D2-4641-AA3A-15FE792FC2E5}"/>
    <cellStyle name="Normal 4 6 3 6 3 2" xfId="21029" xr:uid="{FE264A18-4297-4324-8573-8B6862833416}"/>
    <cellStyle name="Normal 4 6 3 6 4" xfId="25711" xr:uid="{2450E39D-8B96-4A6F-A0FD-139E9C062A0A}"/>
    <cellStyle name="Normal 4 6 3 6 5" xfId="15363" xr:uid="{E1628513-9D7D-4F6D-970A-A6D06C075104}"/>
    <cellStyle name="Normal 4 6 3 7" xfId="4354" xr:uid="{D23236BB-D035-489C-BFE9-73F2766ED426}"/>
    <cellStyle name="Normal 4 6 3 7 2" xfId="9128" xr:uid="{D6037040-E29F-49D4-82BC-A515B245E132}"/>
    <cellStyle name="Normal 4 6 3 7 2 2" xfId="19452" xr:uid="{9FDF9DC2-8399-4188-B335-A86EFD08B9FA}"/>
    <cellStyle name="Normal 4 6 3 7 3" xfId="11905" xr:uid="{B290A68B-7524-4575-92F3-0A3604697190}"/>
    <cellStyle name="Normal 4 6 3 7 3 2" xfId="22285" xr:uid="{F6FBF6BD-98A0-4FB5-BDE8-812E26A46934}"/>
    <cellStyle name="Normal 4 6 3 7 4" xfId="16619" xr:uid="{9DB64C04-D3D8-4458-BD3C-B03D111E3684}"/>
    <cellStyle name="Normal 4 6 3 8" xfId="5839" xr:uid="{74EAE0F4-F567-4AB3-91D1-CE6F4ACB0B71}"/>
    <cellStyle name="Normal 4 6 3 8 2" xfId="14943" xr:uid="{46A41342-E984-4F70-8FF6-ED9C9AB52506}"/>
    <cellStyle name="Normal 4 6 3 9" xfId="7457" xr:uid="{5F5B84CB-D6E5-4741-958C-D0B2707EC83A}"/>
    <cellStyle name="Normal 4 6 3 9 2" xfId="17776" xr:uid="{DE5AA2DA-739A-48E3-96C1-787FC6511CF1}"/>
    <cellStyle name="Normal 4 6 4" xfId="1538" xr:uid="{00000000-0005-0000-0000-000087060000}"/>
    <cellStyle name="Normal 4 6 4 2" xfId="2193" xr:uid="{00000000-0005-0000-0000-000088060000}"/>
    <cellStyle name="Normal 4 6 4 2 2" xfId="6817" xr:uid="{5ABCF8CB-BEC6-4723-89B1-AE170EE6A090}"/>
    <cellStyle name="Normal 4 6 4 2 2 2" xfId="27228" xr:uid="{A083A86E-C086-4E6E-AB89-AB19185B6237}"/>
    <cellStyle name="Normal 4 6 4 2 2 3" xfId="16321" xr:uid="{D9E43E08-2211-4E80-B817-0AF41DA025F3}"/>
    <cellStyle name="Normal 4 6 4 2 3" xfId="8832" xr:uid="{DBA49BB1-6F38-4D28-826C-51016A934A06}"/>
    <cellStyle name="Normal 4 6 4 2 3 2" xfId="19154" xr:uid="{6BDE7057-8B81-41F4-B142-B6F37479A298}"/>
    <cellStyle name="Normal 4 6 4 2 4" xfId="11607" xr:uid="{BEA16956-63E4-467C-9671-A3E8737C894E}"/>
    <cellStyle name="Normal 4 6 4 2 4 2" xfId="21987" xr:uid="{70BA9EC1-87B0-4238-A469-C0BAE05D013E}"/>
    <cellStyle name="Normal 4 6 4 2 5" xfId="24055" xr:uid="{9F31DD1D-C63E-45F4-968C-2CCB23E631CB}"/>
    <cellStyle name="Normal 4 6 4 2 6" xfId="14261" xr:uid="{67AA7934-E83E-430E-9F70-B4205B34AEA9}"/>
    <cellStyle name="Normal 4 6 4 3" xfId="3703" xr:uid="{00000000-0005-0000-0000-000096060000}"/>
    <cellStyle name="Normal 4 6 4 3 2" xfId="6398" xr:uid="{1F1D4B83-4482-45AE-807D-B348D4A33DE5}"/>
    <cellStyle name="Normal 4 6 4 3 2 2" xfId="27757" xr:uid="{B5A8AA54-9862-4F9B-812B-A51495DCAD6C}"/>
    <cellStyle name="Normal 4 6 4 3 2 3" xfId="15782" xr:uid="{2428362E-DDAD-43A3-876D-FEFFA53AE1C3}"/>
    <cellStyle name="Normal 4 6 4 3 3" xfId="8294" xr:uid="{442FF3B3-21F3-493B-AC25-A7C10B716B08}"/>
    <cellStyle name="Normal 4 6 4 3 3 2" xfId="18615" xr:uid="{092A7528-8331-49FE-A9EF-29126853C71C}"/>
    <cellStyle name="Normal 4 6 4 3 4" xfId="11068" xr:uid="{A29EC1BD-F2F3-4757-BCA4-17B7C172137F}"/>
    <cellStyle name="Normal 4 6 4 3 4 2" xfId="21448" xr:uid="{CAA6A0D1-04BC-4420-99FD-4E542802BE49}"/>
    <cellStyle name="Normal 4 6 4 3 5" xfId="25159" xr:uid="{0B5CC170-1D22-43C1-AFC4-6B10580B2D86}"/>
    <cellStyle name="Normal 4 6 4 3 6" xfId="13573" xr:uid="{1B17ECD9-CC10-498B-B6AB-15C3D74D3626}"/>
    <cellStyle name="Normal 4 6 4 4" xfId="4627" xr:uid="{C53ED684-B14B-456A-8AFD-8474950F0B67}"/>
    <cellStyle name="Normal 4 6 4 4 2" xfId="9343" xr:uid="{612A6A06-05A7-4830-8A88-A6AA70A652A2}"/>
    <cellStyle name="Normal 4 6 4 4 2 2" xfId="19667" xr:uid="{226EC3E4-7245-4D3F-8D05-6BF701EA7864}"/>
    <cellStyle name="Normal 4 6 4 4 3" xfId="12120" xr:uid="{684D0867-FDAB-4862-BE16-D646C2DEF87D}"/>
    <cellStyle name="Normal 4 6 4 4 3 2" xfId="22500" xr:uid="{59330B6D-11AF-450F-8C75-E01A6DF4EAA8}"/>
    <cellStyle name="Normal 4 6 4 4 4" xfId="23386" xr:uid="{138A5A52-C1CD-4546-A8C8-145C95891A6E}"/>
    <cellStyle name="Normal 4 6 4 4 5" xfId="16834" xr:uid="{EE8D6D32-915F-41BC-BF2D-02A9053A6A9D}"/>
    <cellStyle name="Normal 4 6 4 5" xfId="5840" xr:uid="{672757EE-AA88-4417-BC7C-44ACA6EFDD7D}"/>
    <cellStyle name="Normal 4 6 4 5 2" xfId="14944" xr:uid="{0DC16225-0058-4312-BC7F-B6A302EF9376}"/>
    <cellStyle name="Normal 4 6 4 6" xfId="7458" xr:uid="{4453A367-9463-48DC-A705-B7B769F3D0B3}"/>
    <cellStyle name="Normal 4 6 4 6 2" xfId="17777" xr:uid="{B2AF2DD5-9BC3-49F4-B4A6-A6C01115EB6F}"/>
    <cellStyle name="Normal 4 6 4 7" xfId="10230" xr:uid="{B6866BCD-C167-433A-A22A-0A45D774C4C0}"/>
    <cellStyle name="Normal 4 6 4 7 2" xfId="20610" xr:uid="{53C75568-5D22-4865-ABCD-A06580014D22}"/>
    <cellStyle name="Normal 4 6 4 8" xfId="25213" xr:uid="{FD893628-B6CC-4929-82AB-2620EFCF5BF7}"/>
    <cellStyle name="Normal 4 6 4 9" xfId="13081" xr:uid="{A5D81E1C-9DCD-4449-9598-8F6841D41B6B}"/>
    <cellStyle name="Normal 4 6 5" xfId="2194" xr:uid="{00000000-0005-0000-0000-000089060000}"/>
    <cellStyle name="Normal 4 6 5 2" xfId="4974" xr:uid="{A0D5713B-3AD2-48E6-BD4A-DE462715FB7A}"/>
    <cellStyle name="Normal 4 6 5 2 2" xfId="9648" xr:uid="{5318F323-D8CC-4008-92AF-9986224A2B1B}"/>
    <cellStyle name="Normal 4 6 5 2 2 2" xfId="29545" xr:uid="{5197C167-FA96-4F0A-B488-2543B946AB6A}"/>
    <cellStyle name="Normal 4 6 5 2 2 3" xfId="20015" xr:uid="{3D6D6AB4-3707-46C3-945C-20B09BB397DB}"/>
    <cellStyle name="Normal 4 6 5 2 3" xfId="12468" xr:uid="{272E33DA-5340-4BBF-A715-AA023331340E}"/>
    <cellStyle name="Normal 4 6 5 2 3 2" xfId="22848" xr:uid="{922E637D-4F60-4F7E-B2D9-3970740E58F5}"/>
    <cellStyle name="Normal 4 6 5 2 4" xfId="23614" xr:uid="{64DE5702-F99B-4A8D-9501-F7E936C0249D}"/>
    <cellStyle name="Normal 4 6 5 2 5" xfId="17182" xr:uid="{061D6D68-C6D5-4D28-A42F-E7C378FFBFA1}"/>
    <cellStyle name="Normal 4 6 5 3" xfId="6818" xr:uid="{E33B4369-F632-423E-90A8-A453C6F39017}"/>
    <cellStyle name="Normal 4 6 5 3 2" xfId="26498" xr:uid="{74103EC9-AF1E-4997-87DE-A33DAC354F54}"/>
    <cellStyle name="Normal 4 6 5 3 3" xfId="16322" xr:uid="{162B793F-AA15-40BC-9713-6F6B0976CA6D}"/>
    <cellStyle name="Normal 4 6 5 4" xfId="8833" xr:uid="{D9728C44-92BA-4917-83F7-38C23AF4D453}"/>
    <cellStyle name="Normal 4 6 5 4 2" xfId="19155" xr:uid="{B1DAF4CF-4A7B-449D-996B-CBCD4B55F96C}"/>
    <cellStyle name="Normal 4 6 5 5" xfId="11608" xr:uid="{017F0CF9-6F9E-4940-80EC-90F322FAB4AE}"/>
    <cellStyle name="Normal 4 6 5 5 2" xfId="21988" xr:uid="{869AC76A-0507-46C1-A989-0393408E56D7}"/>
    <cellStyle name="Normal 4 6 5 6" xfId="25380" xr:uid="{5745EDBC-B261-4F08-BCE0-CF72F5697871}"/>
    <cellStyle name="Normal 4 6 5 7" xfId="14262" xr:uid="{4EC8FAE2-CF6D-482B-91DD-5B34E0FD0BBA}"/>
    <cellStyle name="Normal 4 6 6" xfId="1734" xr:uid="{00000000-0005-0000-0000-00008A060000}"/>
    <cellStyle name="Normal 4 6 6 2" xfId="6507" xr:uid="{095EE699-CD83-4A57-A369-661775CA35F3}"/>
    <cellStyle name="Normal 4 6 6 2 2" xfId="26763" xr:uid="{3F6EA8FC-80E6-49E9-9B33-394C05ED617C}"/>
    <cellStyle name="Normal 4 6 6 2 3" xfId="15916" xr:uid="{7CD8BE87-C214-4AE0-9ED9-68E6081514F3}"/>
    <cellStyle name="Normal 4 6 6 3" xfId="8428" xr:uid="{A4105E9E-B3F3-451A-83D3-A3FCE4C80369}"/>
    <cellStyle name="Normal 4 6 6 3 2" xfId="18749" xr:uid="{1FA8AABC-CDC2-48D7-A349-BDFDE6E460A2}"/>
    <cellStyle name="Normal 4 6 6 4" xfId="11202" xr:uid="{CEEEB8B6-900A-4029-A5C3-1D3F16F22731}"/>
    <cellStyle name="Normal 4 6 6 4 2" xfId="21582" xr:uid="{D7711C9D-FE6E-4119-8A20-4C6C2D1D22DD}"/>
    <cellStyle name="Normal 4 6 6 5" xfId="24326" xr:uid="{33496A52-A782-4297-8D75-60340D18E67C}"/>
    <cellStyle name="Normal 4 6 6 6" xfId="13779" xr:uid="{D35D812F-3E2E-4348-9BD5-B282A33D8E34}"/>
    <cellStyle name="Normal 4 6 7" xfId="3467" xr:uid="{00000000-0005-0000-0000-000099060000}"/>
    <cellStyle name="Normal 4 6 7 2" xfId="6157" xr:uid="{D72794DF-31E5-4971-B9A6-745B70B84887}"/>
    <cellStyle name="Normal 4 6 7 2 2" xfId="26414" xr:uid="{C9730EEF-452A-49E1-B03E-B6C455A5FD72}"/>
    <cellStyle name="Normal 4 6 7 2 3" xfId="15475" xr:uid="{1A0544B7-3AA5-414A-B964-0277C138CB91}"/>
    <cellStyle name="Normal 4 6 7 3" xfId="7987" xr:uid="{E7A8159E-C1EC-459D-8352-3DB8F02C7BDF}"/>
    <cellStyle name="Normal 4 6 7 3 2" xfId="18308" xr:uid="{B8B88052-9714-40BC-B897-49BA004CC342}"/>
    <cellStyle name="Normal 4 6 7 4" xfId="10761" xr:uid="{3AA4427E-05B5-4BF4-89F5-5904EB17451A}"/>
    <cellStyle name="Normal 4 6 7 4 2" xfId="21141" xr:uid="{1F6D2411-0BF4-4373-9E06-B7305F54C88B}"/>
    <cellStyle name="Normal 4 6 7 5" xfId="23629" xr:uid="{D56E841D-C047-4C67-8627-42B5461E8E66}"/>
    <cellStyle name="Normal 4 6 7 6" xfId="13191" xr:uid="{28A30148-D839-4F81-A217-150C4667034E}"/>
    <cellStyle name="Normal 4 6 8" xfId="3190" xr:uid="{00000000-0005-0000-0000-000082060000}"/>
    <cellStyle name="Normal 4 6 8 2" xfId="7684" xr:uid="{4C882A00-A857-44FF-B561-822A0F6CB06C}"/>
    <cellStyle name="Normal 4 6 8 2 2" xfId="18004" xr:uid="{D0F8B33C-DB50-46E3-9EA0-37E70D55F3DC}"/>
    <cellStyle name="Normal 4 6 8 3" xfId="10457" xr:uid="{24A84AC7-0BDE-4F9C-B8D3-22A64888ABF1}"/>
    <cellStyle name="Normal 4 6 8 3 2" xfId="20837" xr:uid="{EA11F28F-CB2C-444C-99DE-AF838DE2675E}"/>
    <cellStyle name="Normal 4 6 8 4" xfId="24557" xr:uid="{680A2D68-FF33-477D-A78D-A5B1911896F6}"/>
    <cellStyle name="Normal 4 6 8 5" xfId="15171" xr:uid="{B8739D81-44E2-4FE7-BD11-FF9F65B81962}"/>
    <cellStyle name="Normal 4 6 9" xfId="4424" xr:uid="{E3A1443A-BC54-43FC-BDB1-AE1D2E6E0886}"/>
    <cellStyle name="Normal 4 6 9 2" xfId="9190" xr:uid="{F7C42527-C447-49AB-81FD-280CC955AEA8}"/>
    <cellStyle name="Normal 4 6 9 2 2" xfId="19514" xr:uid="{426D1AD6-A496-4E80-AC83-FFF245C6E058}"/>
    <cellStyle name="Normal 4 6 9 3" xfId="11967" xr:uid="{AA65A977-501D-4D63-8377-D831510B4F72}"/>
    <cellStyle name="Normal 4 6 9 3 2" xfId="22347" xr:uid="{3C596856-F4AD-49B0-AC34-AE90DBBFFAAC}"/>
    <cellStyle name="Normal 4 6 9 4" xfId="16681" xr:uid="{BBBB64F1-788D-41E2-BB6C-B38908D920E2}"/>
    <cellStyle name="Normal 4 7" xfId="654" xr:uid="{00000000-0005-0000-0000-00008B060000}"/>
    <cellStyle name="Normal 4 7 10" xfId="5841" xr:uid="{895516BD-ED24-40E1-A48F-E3A51853A9AD}"/>
    <cellStyle name="Normal 4 7 10 2" xfId="14945" xr:uid="{6D9A56B6-B344-4494-A8FC-DF4DB2D3830A}"/>
    <cellStyle name="Normal 4 7 11" xfId="7459" xr:uid="{B40B8368-3A5F-4E3B-808D-EC267620FC1C}"/>
    <cellStyle name="Normal 4 7 11 2" xfId="17778" xr:uid="{25B945D0-91BD-4729-AEE6-D22DFB15B3D5}"/>
    <cellStyle name="Normal 4 7 12" xfId="10231" xr:uid="{B85C36E3-D86D-49EB-AAEE-417CDEE0313D}"/>
    <cellStyle name="Normal 4 7 12 2" xfId="20611" xr:uid="{6C727125-2164-460A-8205-8D495A3E9E5D}"/>
    <cellStyle name="Normal 4 7 13" xfId="24152" xr:uid="{6ECE364A-FA84-4387-8B07-D91996CC21F5}"/>
    <cellStyle name="Normal 4 7 14" xfId="12763" xr:uid="{684C1483-2155-4F61-AA90-57958F0A5C66}"/>
    <cellStyle name="Normal 4 7 2" xfId="655" xr:uid="{00000000-0005-0000-0000-00008C060000}"/>
    <cellStyle name="Normal 4 7 2 10" xfId="10232" xr:uid="{7A77BE65-E374-462E-842B-2E8DA7275936}"/>
    <cellStyle name="Normal 4 7 2 10 2" xfId="20612" xr:uid="{E0A3B650-A1D1-49CB-9ADF-1D5B57130D07}"/>
    <cellStyle name="Normal 4 7 2 11" xfId="23369" xr:uid="{03F1E66E-0AAD-4349-90B7-596AF1ED8A86}"/>
    <cellStyle name="Normal 4 7 2 12" xfId="12924" xr:uid="{642E1977-C072-4495-99C8-FD96E77163C9}"/>
    <cellStyle name="Normal 4 7 2 2" xfId="1301" xr:uid="{00000000-0005-0000-0000-00008D060000}"/>
    <cellStyle name="Normal 4 7 2 2 2" xfId="2196" xr:uid="{00000000-0005-0000-0000-00008E060000}"/>
    <cellStyle name="Normal 4 7 2 2 2 2" xfId="6820" xr:uid="{1DF62454-7226-44F1-B748-19F7676A7CF3}"/>
    <cellStyle name="Normal 4 7 2 2 2 2 2" xfId="28317" xr:uid="{ABC0F353-79DD-469C-92CF-29444BAA93DE}"/>
    <cellStyle name="Normal 4 7 2 2 2 2 3" xfId="28449" xr:uid="{0172B1AE-557E-4BC4-B205-491A17289461}"/>
    <cellStyle name="Normal 4 7 2 2 2 2 4" xfId="16324" xr:uid="{A7A30A17-0549-4105-A41A-FB7F78DAF71C}"/>
    <cellStyle name="Normal 4 7 2 2 2 3" xfId="8835" xr:uid="{E01C1C5A-8E3F-4599-BB8A-D052A932FED7}"/>
    <cellStyle name="Normal 4 7 2 2 2 3 2" xfId="29169" xr:uid="{ABDA752A-6221-425F-8BA1-6F3E4516F4BA}"/>
    <cellStyle name="Normal 4 7 2 2 2 3 3" xfId="19157" xr:uid="{0EE66F2E-2124-4E02-B05E-66E54C4041CE}"/>
    <cellStyle name="Normal 4 7 2 2 2 4" xfId="11610" xr:uid="{BB85F58E-8ABF-44DA-9036-82AA2042E1B5}"/>
    <cellStyle name="Normal 4 7 2 2 2 4 2" xfId="21990" xr:uid="{38690770-C396-4E2E-AD29-36292AFEC645}"/>
    <cellStyle name="Normal 4 7 2 2 2 5" xfId="25597" xr:uid="{074800A5-3A16-4868-8F8C-0E82AD9DD03C}"/>
    <cellStyle name="Normal 4 7 2 2 2 6" xfId="14264" xr:uid="{66FB3878-E03D-4302-ACAC-CCA9780DE615}"/>
    <cellStyle name="Normal 4 7 2 2 3" xfId="4777" xr:uid="{AE8B06EB-27C7-427D-A617-BC9A7282917A}"/>
    <cellStyle name="Normal 4 7 2 2 3 2" xfId="9485" xr:uid="{72E61635-FAF3-4AFC-8A62-511F0F02A877}"/>
    <cellStyle name="Normal 4 7 2 2 3 2 2" xfId="29416" xr:uid="{1E04A6B7-D819-47AE-BC84-93E87F5F5B16}"/>
    <cellStyle name="Normal 4 7 2 2 3 2 3" xfId="19818" xr:uid="{94BC3D72-437F-417F-91D3-F50756959E56}"/>
    <cellStyle name="Normal 4 7 2 2 3 3" xfId="12271" xr:uid="{F11A026D-807A-421D-B5F2-2AEDABF3AE6A}"/>
    <cellStyle name="Normal 4 7 2 2 3 3 2" xfId="22651" xr:uid="{270EE783-605C-4497-A7D9-1EF47ABBD822}"/>
    <cellStyle name="Normal 4 7 2 2 3 4" xfId="24968" xr:uid="{D0C3216A-5898-4699-8B29-38B16103551C}"/>
    <cellStyle name="Normal 4 7 2 2 3 5" xfId="16985" xr:uid="{8D000E50-F6D3-4B5B-9842-03CC422C4240}"/>
    <cellStyle name="Normal 4 7 2 2 4" xfId="5843" xr:uid="{8BF32E92-9282-484E-AC9F-AF05463D64FD}"/>
    <cellStyle name="Normal 4 7 2 2 4 2" xfId="28440" xr:uid="{12C1417A-08DC-48C4-9420-B579AB6B0DAD}"/>
    <cellStyle name="Normal 4 7 2 2 4 3" xfId="14947" xr:uid="{BA0F49A0-5C61-46CF-A563-FB893AED7602}"/>
    <cellStyle name="Normal 4 7 2 2 5" xfId="7461" xr:uid="{C73FCE27-DDAE-4454-BD4A-E408F2F79B1C}"/>
    <cellStyle name="Normal 4 7 2 2 5 2" xfId="17780" xr:uid="{40166DEA-AE88-48CA-BBC2-27BE92F4B0D5}"/>
    <cellStyle name="Normal 4 7 2 2 6" xfId="10233" xr:uid="{102234B6-2EB3-44A0-8E90-0EADF8922D42}"/>
    <cellStyle name="Normal 4 7 2 2 6 2" xfId="20613" xr:uid="{D75C9035-A7EF-4725-8B15-08ACD056BEA5}"/>
    <cellStyle name="Normal 4 7 2 2 7" xfId="25700" xr:uid="{F29778E0-AB88-4193-BF4E-C4DCBFBC99C8}"/>
    <cellStyle name="Normal 4 7 2 2 8" xfId="13578" xr:uid="{E883523B-6052-4086-8356-E580D8C3F504}"/>
    <cellStyle name="Normal 4 7 2 3" xfId="2197" xr:uid="{00000000-0005-0000-0000-00008F060000}"/>
    <cellStyle name="Normal 4 7 2 3 2" xfId="4975" xr:uid="{21B2C9FE-68D9-4A3D-A145-57A659809A62}"/>
    <cellStyle name="Normal 4 7 2 3 2 2" xfId="9649" xr:uid="{8F19E392-4CC9-413F-8DD2-38CB02FCF255}"/>
    <cellStyle name="Normal 4 7 2 3 2 2 2" xfId="29546" xr:uid="{8E965D7D-78AF-4949-8615-0AAC0C18F452}"/>
    <cellStyle name="Normal 4 7 2 3 2 2 3" xfId="20016" xr:uid="{3A052DA9-638D-43CF-90FC-3BAD6B167731}"/>
    <cellStyle name="Normal 4 7 2 3 2 3" xfId="12469" xr:uid="{844E4C10-823C-4AA5-BB3D-5265027D0366}"/>
    <cellStyle name="Normal 4 7 2 3 2 3 2" xfId="22849" xr:uid="{5BFF7A5B-243D-4E06-AF80-419FA6AFB15E}"/>
    <cellStyle name="Normal 4 7 2 3 2 4" xfId="23793" xr:uid="{2752D4A4-635D-48C2-BB6B-F0836DB70EF3}"/>
    <cellStyle name="Normal 4 7 2 3 2 5" xfId="17183" xr:uid="{DCC9E552-EF17-4438-87DF-D0B7F85AE149}"/>
    <cellStyle name="Normal 4 7 2 3 3" xfId="6821" xr:uid="{DF0C8FB1-95A0-48D2-A907-7A76E6272E43}"/>
    <cellStyle name="Normal 4 7 2 3 3 2" xfId="27282" xr:uid="{00E734BD-3820-4EB5-9909-F535092BD702}"/>
    <cellStyle name="Normal 4 7 2 3 3 3" xfId="16325" xr:uid="{FD594530-53C7-4CF3-BABC-90720644D17D}"/>
    <cellStyle name="Normal 4 7 2 3 4" xfId="8836" xr:uid="{4160B37C-E401-4E3D-95F2-95FF63074004}"/>
    <cellStyle name="Normal 4 7 2 3 4 2" xfId="19158" xr:uid="{9D2AE2B1-A7F1-4212-9DC9-17A698812CC7}"/>
    <cellStyle name="Normal 4 7 2 3 5" xfId="11611" xr:uid="{670CE366-0063-4764-A50B-705401A4EB9E}"/>
    <cellStyle name="Normal 4 7 2 3 5 2" xfId="21991" xr:uid="{C5CB9183-2660-42C4-A84E-298F35662C16}"/>
    <cellStyle name="Normal 4 7 2 3 6" xfId="25289" xr:uid="{96496259-6E95-4764-B399-2B27A3BA7318}"/>
    <cellStyle name="Normal 4 7 2 3 7" xfId="14265" xr:uid="{2FD87DF3-EEBB-4F48-825D-9FEBE0A5CBDA}"/>
    <cellStyle name="Normal 4 7 2 4" xfId="2195" xr:uid="{00000000-0005-0000-0000-000090060000}"/>
    <cellStyle name="Normal 4 7 2 4 2" xfId="6819" xr:uid="{97F7CFD5-1FC9-49A7-A008-6FE7A9422C75}"/>
    <cellStyle name="Normal 4 7 2 4 2 2" xfId="28675" xr:uid="{02FE9026-9605-4B9E-AD81-9631CC3F4EE3}"/>
    <cellStyle name="Normal 4 7 2 4 2 3" xfId="16323" xr:uid="{CE4A09C9-F6F5-4A17-A877-E274D800B0B5}"/>
    <cellStyle name="Normal 4 7 2 4 3" xfId="8834" xr:uid="{9268EA50-FD65-4C43-A7DF-76A704F299EF}"/>
    <cellStyle name="Normal 4 7 2 4 3 2" xfId="19156" xr:uid="{AC0AEB2A-3C28-4C06-96CF-6CF1E545B41D}"/>
    <cellStyle name="Normal 4 7 2 4 4" xfId="11609" xr:uid="{5BC44D5F-542B-4095-980A-2CF021400996}"/>
    <cellStyle name="Normal 4 7 2 4 4 2" xfId="21989" xr:uid="{D807A939-35C8-4599-A7E8-644F3E49AA21}"/>
    <cellStyle name="Normal 4 7 2 4 5" xfId="24624" xr:uid="{2C4C69D8-64C1-4C3B-94B4-B85F778E6E90}"/>
    <cellStyle name="Normal 4 7 2 4 6" xfId="14263" xr:uid="{0D7076CD-88C0-418E-B8BC-825B60592551}"/>
    <cellStyle name="Normal 4 7 2 5" xfId="3501" xr:uid="{00000000-0005-0000-0000-0000A0060000}"/>
    <cellStyle name="Normal 4 7 2 5 2" xfId="6183" xr:uid="{4313C482-9593-4812-81DC-7CCAE86E5DE3}"/>
    <cellStyle name="Normal 4 7 2 5 2 2" xfId="26723" xr:uid="{8B99D1FF-B1E9-4606-8FC1-BDEA19B6727C}"/>
    <cellStyle name="Normal 4 7 2 5 2 3" xfId="15509" xr:uid="{26AB7E76-CA6C-4EEB-A54F-540D0768E749}"/>
    <cellStyle name="Normal 4 7 2 5 3" xfId="8021" xr:uid="{0A719194-77A9-4A65-9AB3-E5460E740552}"/>
    <cellStyle name="Normal 4 7 2 5 3 2" xfId="18342" xr:uid="{9BF59052-C25F-42E0-8B1E-93143F78941A}"/>
    <cellStyle name="Normal 4 7 2 5 4" xfId="10795" xr:uid="{67F7A5EB-D508-428F-A723-421AC5890F2A}"/>
    <cellStyle name="Normal 4 7 2 5 4 2" xfId="21175" xr:uid="{E873B3F7-77E3-4254-9D34-0F9709E0BEA8}"/>
    <cellStyle name="Normal 4 7 2 5 5" xfId="23391" xr:uid="{AB8B66B3-6B9D-493E-AA67-CF8BD9FC1EC5}"/>
    <cellStyle name="Normal 4 7 2 5 6" xfId="13225" xr:uid="{62D467C1-30CD-4AF7-911E-11413A2A3673}"/>
    <cellStyle name="Normal 4 7 2 6" xfId="3358" xr:uid="{00000000-0005-0000-0000-00009B060000}"/>
    <cellStyle name="Normal 4 7 2 6 2" xfId="7876" xr:uid="{BDDF327A-F895-4E40-BB8E-6A4C82FD2C8B}"/>
    <cellStyle name="Normal 4 7 2 6 2 2" xfId="18197" xr:uid="{DCBCAC77-DD8B-48B9-97D2-3B91696B1397}"/>
    <cellStyle name="Normal 4 7 2 6 3" xfId="10650" xr:uid="{9A1377A1-2486-4B27-A44A-41C1502356E8}"/>
    <cellStyle name="Normal 4 7 2 6 3 2" xfId="21030" xr:uid="{FCD975B6-C0E1-4E60-B9D9-9D3E61545D8F}"/>
    <cellStyle name="Normal 4 7 2 6 4" xfId="24781" xr:uid="{4A2A61C2-646A-4E18-B8C2-FF3986C7D68E}"/>
    <cellStyle name="Normal 4 7 2 6 5" xfId="15364" xr:uid="{EF8031FB-FDA2-47A5-82AC-67FBB22ADFEA}"/>
    <cellStyle name="Normal 4 7 2 7" xfId="4369" xr:uid="{CBCFC614-C6AF-4349-88E2-E7B147D4CABD}"/>
    <cellStyle name="Normal 4 7 2 7 2" xfId="9143" xr:uid="{DFFA320F-84C0-44C1-9BEC-D4428DC34BF5}"/>
    <cellStyle name="Normal 4 7 2 7 2 2" xfId="19467" xr:uid="{144A6609-3F63-4949-B3E8-3A46A37FE48A}"/>
    <cellStyle name="Normal 4 7 2 7 3" xfId="11920" xr:uid="{DC3CEFDE-640E-473B-A012-4F255FCA2992}"/>
    <cellStyle name="Normal 4 7 2 7 3 2" xfId="22300" xr:uid="{0E04951E-F591-40F7-AD90-4A5C9A549B99}"/>
    <cellStyle name="Normal 4 7 2 7 4" xfId="16634" xr:uid="{23372816-8A53-4042-8E34-F321CF3C758D}"/>
    <cellStyle name="Normal 4 7 2 8" xfId="5842" xr:uid="{863E9C78-43E8-49A1-86C5-F5633FCEBDC0}"/>
    <cellStyle name="Normal 4 7 2 8 2" xfId="14946" xr:uid="{AFF9ED98-B6F2-45FD-8C8D-E83139CE898C}"/>
    <cellStyle name="Normal 4 7 2 9" xfId="7460" xr:uid="{44BE0654-364D-4BEC-821D-FE1C513298AA}"/>
    <cellStyle name="Normal 4 7 2 9 2" xfId="17779" xr:uid="{9E6F6F95-EC6A-4956-936D-20DCB454C7B0}"/>
    <cellStyle name="Normal 4 7 3" xfId="1300" xr:uid="{00000000-0005-0000-0000-000091060000}"/>
    <cellStyle name="Normal 4 7 3 10" xfId="23527" xr:uid="{EACEAA4B-6AB8-4EFF-8CC2-88ED45E6F7F6}"/>
    <cellStyle name="Normal 4 7 3 11" xfId="13082" xr:uid="{6AF3536B-9B67-4728-B833-B06D190B096B}"/>
    <cellStyle name="Normal 4 7 3 2" xfId="1543" xr:uid="{00000000-0005-0000-0000-000092060000}"/>
    <cellStyle name="Normal 4 7 3 2 2" xfId="2199" xr:uid="{00000000-0005-0000-0000-000093060000}"/>
    <cellStyle name="Normal 4 7 3 2 2 2" xfId="6823" xr:uid="{4E6A8F6B-FCE0-47B2-BA6E-9B1C0D13F447}"/>
    <cellStyle name="Normal 4 7 3 2 2 2 2" xfId="28112" xr:uid="{5CB534F1-6B10-42BE-9D0F-837139F141B7}"/>
    <cellStyle name="Normal 4 7 3 2 2 2 3" xfId="16327" xr:uid="{F02929F8-607F-4FCE-A790-3CEE863B4B4C}"/>
    <cellStyle name="Normal 4 7 3 2 2 3" xfId="8838" xr:uid="{859B4DD3-320E-4863-A06E-0484BF5C2E3B}"/>
    <cellStyle name="Normal 4 7 3 2 2 3 2" xfId="19160" xr:uid="{56FCE8ED-BFEB-40CF-BF38-C76DAC9CCDA7}"/>
    <cellStyle name="Normal 4 7 3 2 2 4" xfId="11613" xr:uid="{C88750F3-1F1B-41B8-B283-600D0E9F37BE}"/>
    <cellStyle name="Normal 4 7 3 2 2 4 2" xfId="21993" xr:uid="{916604A1-952C-44B5-939B-9B0FB2008C8B}"/>
    <cellStyle name="Normal 4 7 3 2 2 5" xfId="24522" xr:uid="{68AC3D10-DE56-4111-82CE-2AFF2E76E6D0}"/>
    <cellStyle name="Normal 4 7 3 2 2 6" xfId="14267" xr:uid="{2371AA77-5892-4AB7-855D-8DEE782F7CB6}"/>
    <cellStyle name="Normal 4 7 3 2 3" xfId="4778" xr:uid="{3331BB65-979D-4914-BF17-20563E50DD3E}"/>
    <cellStyle name="Normal 4 7 3 2 3 2" xfId="9486" xr:uid="{46E8A777-1A20-4755-A2A8-A577DC88D844}"/>
    <cellStyle name="Normal 4 7 3 2 3 2 2" xfId="29417" xr:uid="{DE13C30D-F6CA-4473-A547-37296B20DB8E}"/>
    <cellStyle name="Normal 4 7 3 2 3 2 3" xfId="19819" xr:uid="{294F6688-C2E8-41D7-9A5A-E59593709C2A}"/>
    <cellStyle name="Normal 4 7 3 2 3 3" xfId="12272" xr:uid="{08D000EE-5209-461B-AD15-678E8602B339}"/>
    <cellStyle name="Normal 4 7 3 2 3 3 2" xfId="22652" xr:uid="{41A6DDC3-CA6C-4D19-8E6F-E21F5EA74215}"/>
    <cellStyle name="Normal 4 7 3 2 3 4" xfId="25797" xr:uid="{D0B7B484-BB5A-44EA-ADE6-8F89E51135D9}"/>
    <cellStyle name="Normal 4 7 3 2 3 5" xfId="16986" xr:uid="{73DFB9E2-29C1-43FF-8D1F-7E490FC7F381}"/>
    <cellStyle name="Normal 4 7 3 2 4" xfId="6402" xr:uid="{FFDD1F86-A588-45F5-B27F-35CE7F47F4F1}"/>
    <cellStyle name="Normal 4 7 3 2 4 2" xfId="28887" xr:uid="{5C31DF7F-8120-492F-8432-94F8E60AE534}"/>
    <cellStyle name="Normal 4 7 3 2 4 3" xfId="15786" xr:uid="{7852A581-3B77-4497-A5E6-24C59FA39461}"/>
    <cellStyle name="Normal 4 7 3 2 5" xfId="8298" xr:uid="{38C151F8-D8C1-4C25-935C-7346ED26C73C}"/>
    <cellStyle name="Normal 4 7 3 2 5 2" xfId="18619" xr:uid="{0C79AB38-095E-4C0D-938A-F89CEC928D00}"/>
    <cellStyle name="Normal 4 7 3 2 6" xfId="11072" xr:uid="{EB3DE822-C4B2-44D2-AB0E-4E2E7B4C80A2}"/>
    <cellStyle name="Normal 4 7 3 2 6 2" xfId="21452" xr:uid="{8FDA7D94-A847-4481-9CC4-5ED3F177BFFA}"/>
    <cellStyle name="Normal 4 7 3 2 7" xfId="23244" xr:uid="{15222D6F-9D5C-41B8-9CA2-44D3263567A0}"/>
    <cellStyle name="Normal 4 7 3 2 8" xfId="13579" xr:uid="{49CEB904-17C1-4860-AF33-99AA3621282E}"/>
    <cellStyle name="Normal 4 7 3 3" xfId="2200" xr:uid="{00000000-0005-0000-0000-000094060000}"/>
    <cellStyle name="Normal 4 7 3 3 2" xfId="4976" xr:uid="{C7339F7A-F456-4E20-87DD-D04FB91FEC8F}"/>
    <cellStyle name="Normal 4 7 3 3 2 2" xfId="9650" xr:uid="{7AC0329F-0AF5-4FBF-8432-5A93D503EF4E}"/>
    <cellStyle name="Normal 4 7 3 3 2 2 2" xfId="29547" xr:uid="{A2FBF2B9-E851-4427-9501-605A543DBC5B}"/>
    <cellStyle name="Normal 4 7 3 3 2 2 3" xfId="20017" xr:uid="{D874B0F9-027D-49C3-A4E2-22B65B15FE94}"/>
    <cellStyle name="Normal 4 7 3 3 2 3" xfId="12470" xr:uid="{6B2E860D-70FF-420B-BBE9-EC8B514C0534}"/>
    <cellStyle name="Normal 4 7 3 3 2 3 2" xfId="22850" xr:uid="{EAE12A57-E7D5-45CB-8388-15A406D71162}"/>
    <cellStyle name="Normal 4 7 3 3 2 4" xfId="25880" xr:uid="{F84098C4-F814-4BBD-8D11-FA5BE62AF649}"/>
    <cellStyle name="Normal 4 7 3 3 2 5" xfId="17184" xr:uid="{7D7C8B96-3295-412A-B2E9-BF374AFDA8E7}"/>
    <cellStyle name="Normal 4 7 3 3 3" xfId="6824" xr:uid="{BB5A61DC-CA60-4E93-B9D2-6CB533C44FD8}"/>
    <cellStyle name="Normal 4 7 3 3 3 2" xfId="28372" xr:uid="{B89DA816-2BFD-4469-8F2F-F0D07FEE1505}"/>
    <cellStyle name="Normal 4 7 3 3 3 3" xfId="16328" xr:uid="{DB212BC4-28B2-4B31-BEAA-D4306934AFBC}"/>
    <cellStyle name="Normal 4 7 3 3 4" xfId="8839" xr:uid="{1FE22F74-2400-43F0-9049-30D7A9958742}"/>
    <cellStyle name="Normal 4 7 3 3 4 2" xfId="19161" xr:uid="{0666F905-F88E-46B1-AC82-34E0415B1205}"/>
    <cellStyle name="Normal 4 7 3 3 5" xfId="11614" xr:uid="{39E49CC9-D38F-4EF2-BECE-68DBC7B406A7}"/>
    <cellStyle name="Normal 4 7 3 3 5 2" xfId="21994" xr:uid="{08021DA8-F107-4CCC-BBAE-FDF06AAA3EE9}"/>
    <cellStyle name="Normal 4 7 3 3 6" xfId="25269" xr:uid="{9582F38D-D09A-4600-8F66-645CE445CC12}"/>
    <cellStyle name="Normal 4 7 3 3 7" xfId="14268" xr:uid="{0B929D5D-B664-4785-9460-DEEE3CE8AC19}"/>
    <cellStyle name="Normal 4 7 3 4" xfId="2198" xr:uid="{00000000-0005-0000-0000-000095060000}"/>
    <cellStyle name="Normal 4 7 3 4 2" xfId="6822" xr:uid="{AD20D022-DAA9-422E-817B-0873BFD5329C}"/>
    <cellStyle name="Normal 4 7 3 4 2 2" xfId="27972" xr:uid="{24A9BE1B-AE05-49A0-ADF7-4F823B894833}"/>
    <cellStyle name="Normal 4 7 3 4 2 3" xfId="16326" xr:uid="{42B24989-50F8-42E4-ABDF-4AB8BF27BC3D}"/>
    <cellStyle name="Normal 4 7 3 4 3" xfId="8837" xr:uid="{4E1B9C3A-2214-4437-AA97-9E28054CFFC7}"/>
    <cellStyle name="Normal 4 7 3 4 3 2" xfId="19159" xr:uid="{87A4744C-4968-4625-A2D0-EB8D4635BB86}"/>
    <cellStyle name="Normal 4 7 3 4 4" xfId="11612" xr:uid="{4B2C7C5A-3150-4FA9-8B2E-CDC076CFB5C4}"/>
    <cellStyle name="Normal 4 7 3 4 4 2" xfId="21992" xr:uid="{3A3249C1-B405-4822-A323-48AB241AFBE6}"/>
    <cellStyle name="Normal 4 7 3 4 5" xfId="24725" xr:uid="{D2897C97-D2DD-49A6-BD9C-E2F39F35786D}"/>
    <cellStyle name="Normal 4 7 3 4 6" xfId="14266" xr:uid="{FF480A30-2D4C-4D90-974F-8F5334780393}"/>
    <cellStyle name="Normal 4 7 3 5" xfId="3595" xr:uid="{00000000-0005-0000-0000-0000A6060000}"/>
    <cellStyle name="Normal 4 7 3 5 2" xfId="6271" xr:uid="{40349856-0E50-4BDA-8D16-FDFF0D44A42A}"/>
    <cellStyle name="Normal 4 7 3 5 2 2" xfId="26786" xr:uid="{7DEDEA69-66C1-4C03-8C68-21961841C295}"/>
    <cellStyle name="Normal 4 7 3 5 2 3" xfId="15612" xr:uid="{EBE3F870-D785-4B9F-AEC5-36C3FA17AA8C}"/>
    <cellStyle name="Normal 4 7 3 5 3" xfId="8124" xr:uid="{1DCE1BDA-3086-40E1-8C69-0BEEDAABA5C3}"/>
    <cellStyle name="Normal 4 7 3 5 3 2" xfId="18445" xr:uid="{922E1DC7-E91F-4B0D-BAEE-CA5FF295860B}"/>
    <cellStyle name="Normal 4 7 3 5 4" xfId="10898" xr:uid="{7EA9ECA2-3ACC-48D7-80AB-EBA244D989FE}"/>
    <cellStyle name="Normal 4 7 3 5 4 2" xfId="21278" xr:uid="{F0567DB4-B742-49BA-B931-39500F18CFC0}"/>
    <cellStyle name="Normal 4 7 3 5 5" xfId="24571" xr:uid="{208F84E5-5BDF-4C10-8130-F17C80F8E64A}"/>
    <cellStyle name="Normal 4 7 3 5 6" xfId="13328" xr:uid="{D074D9E6-90F7-490B-87EF-B80D3D1FE6F4}"/>
    <cellStyle name="Normal 4 7 3 6" xfId="4628" xr:uid="{969270DC-008B-4494-8E33-DA07485E45F5}"/>
    <cellStyle name="Normal 4 7 3 6 2" xfId="9344" xr:uid="{30D2101F-993A-4F6C-891A-622DFCB9F5F8}"/>
    <cellStyle name="Normal 4 7 3 6 2 2" xfId="19668" xr:uid="{84947A75-ACB7-442D-A29C-EB0F7A582262}"/>
    <cellStyle name="Normal 4 7 3 6 3" xfId="12121" xr:uid="{C04CAE76-B53E-4B23-95F5-6625B8887112}"/>
    <cellStyle name="Normal 4 7 3 6 3 2" xfId="22501" xr:uid="{CED8B9B9-D455-40E9-A90E-E999A81D511F}"/>
    <cellStyle name="Normal 4 7 3 6 4" xfId="24552" xr:uid="{0ECB9766-4F75-4EF3-8DC6-5DD313C5861B}"/>
    <cellStyle name="Normal 4 7 3 6 5" xfId="16835" xr:uid="{8B1FA0C5-79FA-43FA-ABAD-02F6A40B1122}"/>
    <cellStyle name="Normal 4 7 3 7" xfId="5844" xr:uid="{C651FB63-EC45-428A-9C47-2676029C7D27}"/>
    <cellStyle name="Normal 4 7 3 7 2" xfId="14948" xr:uid="{D6730358-F28D-43C5-B837-744BCB945050}"/>
    <cellStyle name="Normal 4 7 3 8" xfId="7462" xr:uid="{20E812B7-08EF-4D21-875F-E655C96DD492}"/>
    <cellStyle name="Normal 4 7 3 8 2" xfId="17781" xr:uid="{52E14F52-9BC4-400B-9115-1E669C034D16}"/>
    <cellStyle name="Normal 4 7 3 9" xfId="10234" xr:uid="{8BCE4028-E633-4B9C-9FDF-AF93E4B891A5}"/>
    <cellStyle name="Normal 4 7 3 9 2" xfId="20614" xr:uid="{47F74C73-4BED-48C2-9D4C-80CB8ABE17AE}"/>
    <cellStyle name="Normal 4 7 4" xfId="1542" xr:uid="{00000000-0005-0000-0000-000096060000}"/>
    <cellStyle name="Normal 4 7 4 2" xfId="2201" xr:uid="{00000000-0005-0000-0000-000097060000}"/>
    <cellStyle name="Normal 4 7 4 2 2" xfId="6825" xr:uid="{C8C5FE40-EAE2-4C5E-A7B8-5AC285A62FD2}"/>
    <cellStyle name="Normal 4 7 4 2 2 2" xfId="27422" xr:uid="{494A04F2-EBD2-4156-BA4A-FC47042659E3}"/>
    <cellStyle name="Normal 4 7 4 2 2 3" xfId="16329" xr:uid="{FB840A66-77B1-4805-B1A8-C980E71F4AF0}"/>
    <cellStyle name="Normal 4 7 4 2 3" xfId="8840" xr:uid="{7C67C125-242F-4AD2-9DE8-AA0D5802F10B}"/>
    <cellStyle name="Normal 4 7 4 2 3 2" xfId="19162" xr:uid="{737FCBBE-EE55-4B24-9CA6-3F7EA315FE1B}"/>
    <cellStyle name="Normal 4 7 4 2 4" xfId="11615" xr:uid="{6F8FB36D-8AE4-4F65-970A-61BF01E94196}"/>
    <cellStyle name="Normal 4 7 4 2 4 2" xfId="21995" xr:uid="{58AEBB8E-6F58-4867-8068-1A671D584C88}"/>
    <cellStyle name="Normal 4 7 4 2 5" xfId="25775" xr:uid="{498E456B-3F42-4000-94F4-22D9599C487D}"/>
    <cellStyle name="Normal 4 7 4 2 6" xfId="14269" xr:uid="{566BECA6-35A9-4278-9538-643AAE66D9C1}"/>
    <cellStyle name="Normal 4 7 4 3" xfId="4776" xr:uid="{439AC448-8657-470B-9FF3-FD9E6B1C0D41}"/>
    <cellStyle name="Normal 4 7 4 3 2" xfId="9484" xr:uid="{A414253C-7B5A-4A93-B4BE-A7483F74D1DD}"/>
    <cellStyle name="Normal 4 7 4 3 2 2" xfId="29415" xr:uid="{7C3F81EE-929C-4455-AB39-8B0CA38B67E7}"/>
    <cellStyle name="Normal 4 7 4 3 2 3" xfId="19817" xr:uid="{4EEC5D88-D71E-4B9F-89F6-FC92B9223B67}"/>
    <cellStyle name="Normal 4 7 4 3 3" xfId="12270" xr:uid="{E5860CFC-9918-447D-993F-43E9A87BD141}"/>
    <cellStyle name="Normal 4 7 4 3 3 2" xfId="22650" xr:uid="{750C678A-0BC1-48E3-9E2D-EC7822490C71}"/>
    <cellStyle name="Normal 4 7 4 3 4" xfId="24933" xr:uid="{BE222EE6-62F1-4910-B56C-2F3D6E090BF2}"/>
    <cellStyle name="Normal 4 7 4 3 5" xfId="16984" xr:uid="{BB5D39FD-0421-4776-A613-FB15B492016A}"/>
    <cellStyle name="Normal 4 7 4 4" xfId="5845" xr:uid="{00224D8A-9B78-40C8-90BC-30F2AD5E0213}"/>
    <cellStyle name="Normal 4 7 4 4 2" xfId="27387" xr:uid="{321A9BBD-4B22-4990-B77C-04DDDE134568}"/>
    <cellStyle name="Normal 4 7 4 4 3" xfId="14949" xr:uid="{5FF117C1-8136-4D99-84D7-779D4EE58F78}"/>
    <cellStyle name="Normal 4 7 4 5" xfId="7463" xr:uid="{4C8E4B89-D5B4-44E5-A482-5B8F47DEE072}"/>
    <cellStyle name="Normal 4 7 4 5 2" xfId="17782" xr:uid="{1F713E64-9C9B-4720-8502-BF27BBDF8C14}"/>
    <cellStyle name="Normal 4 7 4 6" xfId="10235" xr:uid="{A703CECB-E526-456F-8BE2-010332CC9E51}"/>
    <cellStyle name="Normal 4 7 4 6 2" xfId="20615" xr:uid="{FBDB0060-E3B8-4F94-9CC9-8105EEF588BD}"/>
    <cellStyle name="Normal 4 7 4 7" xfId="23940" xr:uid="{E8FF5E09-AAB2-41FB-8F02-20C17DE1C055}"/>
    <cellStyle name="Normal 4 7 4 8" xfId="13577" xr:uid="{029150AB-9B15-431B-A259-D8479E08A333}"/>
    <cellStyle name="Normal 4 7 5" xfId="2202" xr:uid="{00000000-0005-0000-0000-000098060000}"/>
    <cellStyle name="Normal 4 7 5 2" xfId="4977" xr:uid="{756D5795-FA2B-442E-8CF9-99870BE9C187}"/>
    <cellStyle name="Normal 4 7 5 2 2" xfId="9651" xr:uid="{9517AA03-3A6F-42E0-B825-CA70F4342189}"/>
    <cellStyle name="Normal 4 7 5 2 2 2" xfId="29548" xr:uid="{6C512870-C1BA-4A26-AABB-CB5B20C44083}"/>
    <cellStyle name="Normal 4 7 5 2 2 3" xfId="20018" xr:uid="{3BF9CA48-90FE-424B-BDE1-060F43595A0A}"/>
    <cellStyle name="Normal 4 7 5 2 3" xfId="12471" xr:uid="{EF47358C-72F9-4BD4-996E-9AD420CD1D59}"/>
    <cellStyle name="Normal 4 7 5 2 3 2" xfId="22851" xr:uid="{FC256B7D-FD6A-4017-831C-1B23FE70BA45}"/>
    <cellStyle name="Normal 4 7 5 2 4" xfId="23811" xr:uid="{514AC341-9687-42B3-A665-4E26FC5EC29B}"/>
    <cellStyle name="Normal 4 7 5 2 5" xfId="17185" xr:uid="{D49AA2A3-C5E0-4BC3-BEFC-60A13749202D}"/>
    <cellStyle name="Normal 4 7 5 3" xfId="6826" xr:uid="{77375272-C657-4153-B419-6C3277BE7674}"/>
    <cellStyle name="Normal 4 7 5 3 2" xfId="28661" xr:uid="{4AB11FE1-F0EE-4037-ACD2-AAFBD5F65DB1}"/>
    <cellStyle name="Normal 4 7 5 3 3" xfId="16330" xr:uid="{C4FDB93E-79CB-43BF-94B1-004195EEF82C}"/>
    <cellStyle name="Normal 4 7 5 4" xfId="8841" xr:uid="{2294AF59-0ADA-4E55-8EE4-CF370A0D340A}"/>
    <cellStyle name="Normal 4 7 5 4 2" xfId="19163" xr:uid="{980BE2FE-3B94-4667-A0F2-011B30DB92F1}"/>
    <cellStyle name="Normal 4 7 5 5" xfId="11616" xr:uid="{29E33A2A-12BD-48BA-82F3-2CD6369B6638}"/>
    <cellStyle name="Normal 4 7 5 5 2" xfId="21996" xr:uid="{8E59B8D3-B204-4E60-B7F8-D3352FA8E17B}"/>
    <cellStyle name="Normal 4 7 5 6" xfId="24398" xr:uid="{21DAC61D-1DA7-4D6C-A4D4-D8DEAD4C9948}"/>
    <cellStyle name="Normal 4 7 5 7" xfId="14270" xr:uid="{09921BF9-9E4B-4FA9-92F3-F595B466B94A}"/>
    <cellStyle name="Normal 4 7 6" xfId="1735" xr:uid="{00000000-0005-0000-0000-000099060000}"/>
    <cellStyle name="Normal 4 7 6 2" xfId="6508" xr:uid="{7DF585EE-3B7F-4FD1-B28F-79FD81B292A3}"/>
    <cellStyle name="Normal 4 7 6 2 2" xfId="26274" xr:uid="{F70CEBF9-064D-4A0E-8930-63AC4863FCEF}"/>
    <cellStyle name="Normal 4 7 6 2 3" xfId="15917" xr:uid="{567D5D12-77CC-4E3F-BF9D-DB6CA2863DC9}"/>
    <cellStyle name="Normal 4 7 6 3" xfId="8429" xr:uid="{53EB2E5C-4327-47FE-ABB8-005C3B90D21F}"/>
    <cellStyle name="Normal 4 7 6 3 2" xfId="18750" xr:uid="{BA8C0BAC-FF71-4DFB-B608-F1CC035EBA65}"/>
    <cellStyle name="Normal 4 7 6 4" xfId="11203" xr:uid="{84E2EDB6-BEC0-46C4-BAF6-8EB7947761F7}"/>
    <cellStyle name="Normal 4 7 6 4 2" xfId="21583" xr:uid="{6455A338-3252-4E4B-A360-1EC3ED34E212}"/>
    <cellStyle name="Normal 4 7 6 5" xfId="23995" xr:uid="{EFFF14E1-F5AD-4927-A9E6-A69E60C0103A}"/>
    <cellStyle name="Normal 4 7 6 6" xfId="13780" xr:uid="{C6EAC019-5727-4A19-81B0-D5E2BBC75B17}"/>
    <cellStyle name="Normal 4 7 7" xfId="3441" xr:uid="{00000000-0005-0000-0000-0000AB060000}"/>
    <cellStyle name="Normal 4 7 7 2" xfId="6137" xr:uid="{21965D8D-A036-4C72-AB68-B9E430DB0D09}"/>
    <cellStyle name="Normal 4 7 7 2 2" xfId="26900" xr:uid="{153E2CA8-667A-41FD-BA8D-420331BBE998}"/>
    <cellStyle name="Normal 4 7 7 2 3" xfId="15449" xr:uid="{F1E8B472-50E2-4919-A4D8-DB3F86C34257}"/>
    <cellStyle name="Normal 4 7 7 3" xfId="7961" xr:uid="{7188B042-0F2F-4691-89B5-EACCB7E9C9F5}"/>
    <cellStyle name="Normal 4 7 7 3 2" xfId="18282" xr:uid="{C503055E-346D-4541-86E0-3DF09FB33B7D}"/>
    <cellStyle name="Normal 4 7 7 4" xfId="10735" xr:uid="{4586E4F5-0393-45CE-BBEB-65B957F883E7}"/>
    <cellStyle name="Normal 4 7 7 4 2" xfId="21115" xr:uid="{0D838F6D-151E-49C9-8BDC-4620D157847E}"/>
    <cellStyle name="Normal 4 7 7 5" xfId="25666" xr:uid="{73417580-61BD-45A9-8BB0-26CF636DEBAF}"/>
    <cellStyle name="Normal 4 7 7 6" xfId="13165" xr:uid="{0DBD15E9-BEE7-4BF5-96F1-BE6F71670D65}"/>
    <cellStyle name="Normal 4 7 8" xfId="3223" xr:uid="{00000000-0005-0000-0000-00009A060000}"/>
    <cellStyle name="Normal 4 7 8 2" xfId="7718" xr:uid="{BD5858B7-3E89-4CCF-A7CF-C83F4DCB87EF}"/>
    <cellStyle name="Normal 4 7 8 2 2" xfId="18038" xr:uid="{C52DA67D-1697-447E-B65E-47AB36C5EB74}"/>
    <cellStyle name="Normal 4 7 8 3" xfId="10491" xr:uid="{F88D4116-1A69-4B34-B6FA-E663AFB3D2FF}"/>
    <cellStyle name="Normal 4 7 8 3 2" xfId="20871" xr:uid="{F4BE652B-5175-4DE5-824D-8DFA0E19D920}"/>
    <cellStyle name="Normal 4 7 8 4" xfId="25539" xr:uid="{E1112D95-AD32-4112-B0ED-39CEFF3F5902}"/>
    <cellStyle name="Normal 4 7 8 5" xfId="15205" xr:uid="{69AE563D-032D-426C-B39B-BF0BE3CF33D0}"/>
    <cellStyle name="Normal 4 7 9" xfId="4425" xr:uid="{80436772-160A-4EBF-A2B9-36E7E7BAC145}"/>
    <cellStyle name="Normal 4 7 9 2" xfId="9191" xr:uid="{6A33723B-7ACE-4063-BF1D-9959FA84FCA2}"/>
    <cellStyle name="Normal 4 7 9 2 2" xfId="19515" xr:uid="{158BBF90-D7D2-4E5E-B2F3-98F251E15C45}"/>
    <cellStyle name="Normal 4 7 9 3" xfId="11968" xr:uid="{49DD2755-9895-463D-9653-957F4BD04A9C}"/>
    <cellStyle name="Normal 4 7 9 3 2" xfId="22348" xr:uid="{48D78BE2-C5B7-4992-8CD4-32CBFDCE25B8}"/>
    <cellStyle name="Normal 4 7 9 4" xfId="16682" xr:uid="{9F4666AD-134C-468A-B272-A677FCE4FBBE}"/>
    <cellStyle name="Normal 4 8" xfId="656" xr:uid="{00000000-0005-0000-0000-00009A060000}"/>
    <cellStyle name="Normal 4 8 10" xfId="7464" xr:uid="{2E626E74-4D48-47DB-B1CC-24C47FA1B19C}"/>
    <cellStyle name="Normal 4 8 10 2" xfId="17783" xr:uid="{A05C5770-E9F8-4E23-B66A-CE2E460E61D4}"/>
    <cellStyle name="Normal 4 8 11" xfId="10236" xr:uid="{E60E3D18-609F-4A0E-81B0-B4520CD4E796}"/>
    <cellStyle name="Normal 4 8 11 2" xfId="20616" xr:uid="{89CBC024-A3A1-4DDA-B040-72E30240CDCB}"/>
    <cellStyle name="Normal 4 8 12" xfId="25258" xr:uid="{71093D6F-0502-461A-90A9-69D97BE3C3B8}"/>
    <cellStyle name="Normal 4 8 13" xfId="12746" xr:uid="{C643C7A0-9BB4-4A3B-88B1-DB98E473AA60}"/>
    <cellStyle name="Normal 4 8 2" xfId="657" xr:uid="{00000000-0005-0000-0000-00009B060000}"/>
    <cellStyle name="Normal 4 8 2 10" xfId="10237" xr:uid="{3EC503C6-267F-4F53-A691-1C774AA0CD7A}"/>
    <cellStyle name="Normal 4 8 2 10 2" xfId="20617" xr:uid="{E60B6579-FA1D-49EB-BEFF-DB22A0B0F78A}"/>
    <cellStyle name="Normal 4 8 2 11" xfId="23835" xr:uid="{058B6779-351A-45FB-B1C9-0F2634643218}"/>
    <cellStyle name="Normal 4 8 2 12" xfId="12925" xr:uid="{8F719368-69D3-4846-B810-F8368D7F11CD}"/>
    <cellStyle name="Normal 4 8 2 2" xfId="1303" xr:uid="{00000000-0005-0000-0000-00009C060000}"/>
    <cellStyle name="Normal 4 8 2 2 2" xfId="2204" xr:uid="{00000000-0005-0000-0000-00009D060000}"/>
    <cellStyle name="Normal 4 8 2 2 2 2" xfId="6828" xr:uid="{2025B9E7-AB1A-4DAB-A42B-0C661A7BEA6D}"/>
    <cellStyle name="Normal 4 8 2 2 2 2 2" xfId="26596" xr:uid="{B68DB929-E54B-444E-B913-D7FB7D4F44B7}"/>
    <cellStyle name="Normal 4 8 2 2 2 2 3" xfId="27560" xr:uid="{A9E545BB-168A-446F-87E2-6AAFCBAD6AAE}"/>
    <cellStyle name="Normal 4 8 2 2 2 2 4" xfId="16332" xr:uid="{159EA460-5D0D-4401-8D1D-C921EE1F21F1}"/>
    <cellStyle name="Normal 4 8 2 2 2 3" xfId="8843" xr:uid="{8AC47A2B-158B-45F6-854F-5980BC3B9FCC}"/>
    <cellStyle name="Normal 4 8 2 2 2 3 2" xfId="29170" xr:uid="{D68D2B18-B297-42F9-A64E-A14BE458FBBF}"/>
    <cellStyle name="Normal 4 8 2 2 2 3 3" xfId="19165" xr:uid="{DE72EEAD-6020-4D2A-A906-5F92EF1CAD7B}"/>
    <cellStyle name="Normal 4 8 2 2 2 4" xfId="11618" xr:uid="{44D82E74-A36B-41BF-9519-3356AF05377C}"/>
    <cellStyle name="Normal 4 8 2 2 2 4 2" xfId="21998" xr:uid="{29F790D0-A677-4488-B616-7BB3D8C3C4B0}"/>
    <cellStyle name="Normal 4 8 2 2 2 5" xfId="24001" xr:uid="{098EB932-ED3F-406E-B56D-CBDB2EEDE378}"/>
    <cellStyle name="Normal 4 8 2 2 2 6" xfId="14272" xr:uid="{25CF7CC1-CBA8-43B9-8420-AD3469625859}"/>
    <cellStyle name="Normal 4 8 2 2 3" xfId="4779" xr:uid="{C95B22A0-25D0-4DF4-84C3-32ED79B6D024}"/>
    <cellStyle name="Normal 4 8 2 2 3 2" xfId="9487" xr:uid="{79D46749-913B-43B8-83BB-1B3DEE31E482}"/>
    <cellStyle name="Normal 4 8 2 2 3 2 2" xfId="29418" xr:uid="{19E9933C-D50F-469D-840B-3308AFB736E9}"/>
    <cellStyle name="Normal 4 8 2 2 3 2 3" xfId="19820" xr:uid="{033A19FC-954B-4776-A67E-F05038CB6019}"/>
    <cellStyle name="Normal 4 8 2 2 3 3" xfId="12273" xr:uid="{A395BB5A-D82D-4B37-B860-5950DAF400A4}"/>
    <cellStyle name="Normal 4 8 2 2 3 3 2" xfId="22653" xr:uid="{C5A2184D-7D6F-49EA-9019-DD0E531F0C62}"/>
    <cellStyle name="Normal 4 8 2 2 3 4" xfId="23099" xr:uid="{FCE12778-D29D-4D77-8A61-43638CA2C34D}"/>
    <cellStyle name="Normal 4 8 2 2 3 5" xfId="16987" xr:uid="{0913C994-AE84-4DD4-9B10-2F367D67BE1C}"/>
    <cellStyle name="Normal 4 8 2 2 4" xfId="5848" xr:uid="{ABB6DF4D-A78E-49D4-B9CF-D76A08D0AE5F}"/>
    <cellStyle name="Normal 4 8 2 2 4 2" xfId="26210" xr:uid="{AEA76EB2-30FA-4B42-8B5C-300517EF9C28}"/>
    <cellStyle name="Normal 4 8 2 2 4 3" xfId="14952" xr:uid="{220D7948-B828-4952-B98D-AEE48DAA4E20}"/>
    <cellStyle name="Normal 4 8 2 2 5" xfId="7466" xr:uid="{BCCBADCD-D127-48B3-AF28-9D36C0BB4F23}"/>
    <cellStyle name="Normal 4 8 2 2 5 2" xfId="17785" xr:uid="{670822FA-A9CF-4736-92CE-0F4D8AD0D04E}"/>
    <cellStyle name="Normal 4 8 2 2 6" xfId="10238" xr:uid="{A409222F-E1A6-4736-9038-262F7925F89A}"/>
    <cellStyle name="Normal 4 8 2 2 6 2" xfId="20618" xr:uid="{1B10A88F-4167-40CA-AD41-B02AC17A32C4}"/>
    <cellStyle name="Normal 4 8 2 2 7" xfId="24606" xr:uid="{676625A6-CA4B-40E0-9C27-14A6D5701F05}"/>
    <cellStyle name="Normal 4 8 2 2 8" xfId="13581" xr:uid="{629675E3-C4A2-44B2-82CF-1E566109D206}"/>
    <cellStyle name="Normal 4 8 2 3" xfId="2205" xr:uid="{00000000-0005-0000-0000-00009E060000}"/>
    <cellStyle name="Normal 4 8 2 3 2" xfId="4978" xr:uid="{CE925961-F03F-4497-9ACA-E99EC0FCFB69}"/>
    <cellStyle name="Normal 4 8 2 3 2 2" xfId="9652" xr:uid="{443CEC31-8ACA-4C72-9B82-82023AD272B6}"/>
    <cellStyle name="Normal 4 8 2 3 2 2 2" xfId="29549" xr:uid="{F71E122B-F986-4972-994C-44BE2234F64E}"/>
    <cellStyle name="Normal 4 8 2 3 2 2 3" xfId="20019" xr:uid="{1DCBAAA0-1DAF-48C4-89DD-6578ADD2E761}"/>
    <cellStyle name="Normal 4 8 2 3 2 3" xfId="12472" xr:uid="{B2CE0A97-D5BC-405A-B319-BEAD807531B3}"/>
    <cellStyle name="Normal 4 8 2 3 2 3 2" xfId="22852" xr:uid="{28780276-97BE-4C75-811B-F0F50C091A80}"/>
    <cellStyle name="Normal 4 8 2 3 2 4" xfId="25582" xr:uid="{91DE76D0-D7DD-4D47-8BC5-02E62C31A385}"/>
    <cellStyle name="Normal 4 8 2 3 2 5" xfId="17186" xr:uid="{9C31130D-412E-4CBB-8A66-38CC0F4AA4AD}"/>
    <cellStyle name="Normal 4 8 2 3 3" xfId="6829" xr:uid="{FAD462C0-DB3D-4D38-AD50-9784DD703266}"/>
    <cellStyle name="Normal 4 8 2 3 3 2" xfId="28360" xr:uid="{8FC9A691-DF2C-41DF-8D0A-189534162094}"/>
    <cellStyle name="Normal 4 8 2 3 3 3" xfId="16333" xr:uid="{90FF302B-0029-4C63-BF35-2D6E809837D3}"/>
    <cellStyle name="Normal 4 8 2 3 4" xfId="8844" xr:uid="{B6A9E66F-FE02-4FCB-BE67-506817AD5FF3}"/>
    <cellStyle name="Normal 4 8 2 3 4 2" xfId="19166" xr:uid="{3FF71480-D5AB-40C4-ABF3-07FB613C499C}"/>
    <cellStyle name="Normal 4 8 2 3 5" xfId="11619" xr:uid="{85C5ECF1-AAE5-4414-B6B3-D852653F5637}"/>
    <cellStyle name="Normal 4 8 2 3 5 2" xfId="21999" xr:uid="{541B10A4-7EC9-4058-A40D-55157DCE53F9}"/>
    <cellStyle name="Normal 4 8 2 3 6" xfId="25062" xr:uid="{FCB5FAAE-96CA-4E35-9BA5-4F999AF88987}"/>
    <cellStyle name="Normal 4 8 2 3 7" xfId="14273" xr:uid="{554F966A-6A9C-450D-B10A-8C374FA84124}"/>
    <cellStyle name="Normal 4 8 2 4" xfId="2203" xr:uid="{00000000-0005-0000-0000-00009F060000}"/>
    <cellStyle name="Normal 4 8 2 4 2" xfId="6827" xr:uid="{AD05BC04-CB3E-440E-A5E4-BC3811EBB91F}"/>
    <cellStyle name="Normal 4 8 2 4 2 2" xfId="26251" xr:uid="{9DCC3813-2F6A-4AC9-8A58-FD774BBA45DD}"/>
    <cellStyle name="Normal 4 8 2 4 2 3" xfId="16331" xr:uid="{C82517D0-266C-4B39-9869-4FC684EE9116}"/>
    <cellStyle name="Normal 4 8 2 4 3" xfId="8842" xr:uid="{5C429E40-BE2C-4032-8765-78FEA07A429C}"/>
    <cellStyle name="Normal 4 8 2 4 3 2" xfId="19164" xr:uid="{415A1046-EFA7-4A51-A8C9-13A220285344}"/>
    <cellStyle name="Normal 4 8 2 4 4" xfId="11617" xr:uid="{407392D5-5A76-4059-908D-00404EC98134}"/>
    <cellStyle name="Normal 4 8 2 4 4 2" xfId="21997" xr:uid="{2AC0FEB9-F179-4CE2-89F8-A597920DF2C4}"/>
    <cellStyle name="Normal 4 8 2 4 5" xfId="25330" xr:uid="{90CB29BF-0459-4024-9DEB-49B96918076F}"/>
    <cellStyle name="Normal 4 8 2 4 6" xfId="14271" xr:uid="{8DDCE4FB-655B-4B9E-A251-DF1551D367E5}"/>
    <cellStyle name="Normal 4 8 2 5" xfId="3579" xr:uid="{00000000-0005-0000-0000-0000B2060000}"/>
    <cellStyle name="Normal 4 8 2 5 2" xfId="6256" xr:uid="{49DAE364-FA54-471F-BE9A-F8471E1F0C51}"/>
    <cellStyle name="Normal 4 8 2 5 2 2" xfId="28820" xr:uid="{B8992A04-BBCD-4B07-A787-508EB4A7BD75}"/>
    <cellStyle name="Normal 4 8 2 5 2 3" xfId="15595" xr:uid="{0E2E1E4A-26B0-490A-8F48-3A07C7A8FEED}"/>
    <cellStyle name="Normal 4 8 2 5 3" xfId="8107" xr:uid="{FC7B7856-B01B-4F14-8D5A-C1CF14BAAC08}"/>
    <cellStyle name="Normal 4 8 2 5 3 2" xfId="18428" xr:uid="{4E271C0E-6015-41C1-A9BD-A38F5A0A75A3}"/>
    <cellStyle name="Normal 4 8 2 5 4" xfId="10881" xr:uid="{602F8764-5E48-4D89-99F0-E824F4900B6E}"/>
    <cellStyle name="Normal 4 8 2 5 4 2" xfId="21261" xr:uid="{C72B4B8B-A0C1-475D-8575-01D4A97BCF1A}"/>
    <cellStyle name="Normal 4 8 2 5 5" xfId="24425" xr:uid="{0855282E-3F1E-4C31-BEE8-448E3F7DCE4D}"/>
    <cellStyle name="Normal 4 8 2 5 6" xfId="13311" xr:uid="{1A33E403-0BE8-42F0-90EA-441B1F938080}"/>
    <cellStyle name="Normal 4 8 2 6" xfId="3359" xr:uid="{00000000-0005-0000-0000-0000AD060000}"/>
    <cellStyle name="Normal 4 8 2 6 2" xfId="7877" xr:uid="{EEDEB0C0-C1C7-4D2C-A902-17803288C58D}"/>
    <cellStyle name="Normal 4 8 2 6 2 2" xfId="18198" xr:uid="{35F95A30-907D-4194-8DEF-263E9ED6FB97}"/>
    <cellStyle name="Normal 4 8 2 6 3" xfId="10651" xr:uid="{6E348166-C8EA-442C-9ADA-1CD08775057D}"/>
    <cellStyle name="Normal 4 8 2 6 3 2" xfId="21031" xr:uid="{448369AF-3ECF-476A-8070-59E8CB5000E0}"/>
    <cellStyle name="Normal 4 8 2 6 4" xfId="24908" xr:uid="{D4D7DDB9-783A-4910-A6AE-B123A674BC15}"/>
    <cellStyle name="Normal 4 8 2 6 5" xfId="15365" xr:uid="{2E31B334-E8E3-4C4E-A66F-E024BD41FFA5}"/>
    <cellStyle name="Normal 4 8 2 7" xfId="4370" xr:uid="{76CA4CF6-AF54-4C1F-AFBF-D485C7D80A77}"/>
    <cellStyle name="Normal 4 8 2 7 2" xfId="9144" xr:uid="{C288B71C-D4B8-4A5F-B79C-812EA9EB4F35}"/>
    <cellStyle name="Normal 4 8 2 7 2 2" xfId="19468" xr:uid="{1B029FFC-3C23-4C76-B609-A48E2D847F85}"/>
    <cellStyle name="Normal 4 8 2 7 3" xfId="11921" xr:uid="{7BE79DE2-3EBD-49B3-B7C0-4CA16366A5B9}"/>
    <cellStyle name="Normal 4 8 2 7 3 2" xfId="22301" xr:uid="{8074A7D0-6C82-4524-BC31-EFB5D8E3803F}"/>
    <cellStyle name="Normal 4 8 2 7 4" xfId="16635" xr:uid="{05D257F3-89CE-4DC1-8A3E-870FF570708C}"/>
    <cellStyle name="Normal 4 8 2 8" xfId="5847" xr:uid="{BAE40EB4-04F2-437E-AB33-98D45C9D830E}"/>
    <cellStyle name="Normal 4 8 2 8 2" xfId="14951" xr:uid="{CCA95A4B-6004-4974-A1CB-EB38F888E15E}"/>
    <cellStyle name="Normal 4 8 2 9" xfId="7465" xr:uid="{418F0A7B-97EA-463A-BF7A-C916056041D5}"/>
    <cellStyle name="Normal 4 8 2 9 2" xfId="17784" xr:uid="{8B6EDED9-A6DC-4E52-95D6-D711098D54AC}"/>
    <cellStyle name="Normal 4 8 3" xfId="1302" xr:uid="{00000000-0005-0000-0000-0000A0060000}"/>
    <cellStyle name="Normal 4 8 3 2" xfId="2206" xr:uid="{00000000-0005-0000-0000-0000A1060000}"/>
    <cellStyle name="Normal 4 8 3 2 2" xfId="6830" xr:uid="{125B0BFC-6646-4FDC-97C2-147276DA593F}"/>
    <cellStyle name="Normal 4 8 3 2 2 2" xfId="26054" xr:uid="{7030436C-27AA-4A54-BFCA-AEF0A4128A27}"/>
    <cellStyle name="Normal 4 8 3 2 2 3" xfId="28208" xr:uid="{EF37D19A-73C1-4281-AAC2-B0C4C1B73A27}"/>
    <cellStyle name="Normal 4 8 3 2 2 4" xfId="16334" xr:uid="{D6B04CD8-1C25-40E9-ACC8-88301E22C44B}"/>
    <cellStyle name="Normal 4 8 3 2 3" xfId="8845" xr:uid="{CF1BE0EC-CDFB-4930-A2AA-917AC02A7E81}"/>
    <cellStyle name="Normal 4 8 3 2 3 2" xfId="29171" xr:uid="{AC6347ED-BEB4-44AB-B57E-148D4E1BA320}"/>
    <cellStyle name="Normal 4 8 3 2 3 3" xfId="19167" xr:uid="{0EE454C2-3D89-4AAD-8A93-E4D1E1C4116A}"/>
    <cellStyle name="Normal 4 8 3 2 4" xfId="11620" xr:uid="{CC868513-01DF-4AA3-83CA-B83908410D58}"/>
    <cellStyle name="Normal 4 8 3 2 4 2" xfId="22000" xr:uid="{D6B09AD3-AFD8-4EA4-95EE-561D1F55421C}"/>
    <cellStyle name="Normal 4 8 3 2 5" xfId="23136" xr:uid="{908C0377-C4D6-4986-A58C-9132019E9C44}"/>
    <cellStyle name="Normal 4 8 3 2 6" xfId="14274" xr:uid="{BC68BF87-9BCB-4542-86E5-D3DB237CA5E4}"/>
    <cellStyle name="Normal 4 8 3 3" xfId="3704" xr:uid="{00000000-0005-0000-0000-0000B5060000}"/>
    <cellStyle name="Normal 4 8 3 3 2" xfId="6403" xr:uid="{B38D587E-BBA4-4DFD-A527-247C31B90924}"/>
    <cellStyle name="Normal 4 8 3 3 2 2" xfId="26818" xr:uid="{4B3F87B7-EA0B-4A03-9C24-05A47C3DF140}"/>
    <cellStyle name="Normal 4 8 3 3 2 3" xfId="15787" xr:uid="{ADC7F701-34FF-40E3-AFDA-3244B68ACC52}"/>
    <cellStyle name="Normal 4 8 3 3 3" xfId="8299" xr:uid="{F3232495-7822-4069-9D5A-EC9F95BBB6FD}"/>
    <cellStyle name="Normal 4 8 3 3 3 2" xfId="18620" xr:uid="{4E2D2B4B-99F6-49DA-A713-6E4EED84352B}"/>
    <cellStyle name="Normal 4 8 3 3 4" xfId="11073" xr:uid="{BDC81E95-D6B5-42E2-AA5A-D428ACD8B112}"/>
    <cellStyle name="Normal 4 8 3 3 4 2" xfId="21453" xr:uid="{62052921-9D25-43AE-B6A9-6D395B75A729}"/>
    <cellStyle name="Normal 4 8 3 3 5" xfId="23912" xr:uid="{E3FC8926-1003-4342-BA87-8F11A68306EC}"/>
    <cellStyle name="Normal 4 8 3 3 6" xfId="13580" xr:uid="{22CBE34C-1FBA-45F1-8754-EABF831A28B9}"/>
    <cellStyle name="Normal 4 8 3 4" xfId="4629" xr:uid="{E8E48FE6-57A6-4230-B1C1-6950F2020BB3}"/>
    <cellStyle name="Normal 4 8 3 4 2" xfId="9345" xr:uid="{1179C6B4-1D97-4CEF-BAD5-145717FA01EB}"/>
    <cellStyle name="Normal 4 8 3 4 2 2" xfId="29306" xr:uid="{76FE8DA4-F30A-4A77-85F3-7EFB98742141}"/>
    <cellStyle name="Normal 4 8 3 4 2 3" xfId="19669" xr:uid="{34240373-3857-4FB8-B728-6E74D527C4F7}"/>
    <cellStyle name="Normal 4 8 3 4 3" xfId="12122" xr:uid="{A70EB826-A078-469B-9CB7-AD574984DFF7}"/>
    <cellStyle name="Normal 4 8 3 4 3 2" xfId="22502" xr:uid="{38412E80-E054-49F1-BDA2-886589817398}"/>
    <cellStyle name="Normal 4 8 3 4 4" xfId="24642" xr:uid="{13BE5850-EE9C-42DB-AAA2-BF8F3E3EFBF0}"/>
    <cellStyle name="Normal 4 8 3 4 5" xfId="16836" xr:uid="{3C31944E-6E27-45C4-BD3A-FAD1E8D80668}"/>
    <cellStyle name="Normal 4 8 3 5" xfId="5849" xr:uid="{A5C7C1F8-7E3F-4CF7-9275-D4A6BD4D18F2}"/>
    <cellStyle name="Normal 4 8 3 5 2" xfId="27839" xr:uid="{62E7FE52-7B3D-4586-9679-9696898E8CF1}"/>
    <cellStyle name="Normal 4 8 3 5 3" xfId="14953" xr:uid="{8B454462-01CF-458C-BE81-30498D922501}"/>
    <cellStyle name="Normal 4 8 3 6" xfId="7467" xr:uid="{93BA6BC2-CDEF-4598-BD81-C8A5EA1D5C5E}"/>
    <cellStyle name="Normal 4 8 3 6 2" xfId="17786" xr:uid="{73487B83-7B75-4BF8-816E-A0A756D92762}"/>
    <cellStyle name="Normal 4 8 3 7" xfId="10239" xr:uid="{819116E5-CBF8-4EF2-95B7-BCDFA31E20E2}"/>
    <cellStyle name="Normal 4 8 3 7 2" xfId="20619" xr:uid="{BFEB1466-8B08-4F58-BB83-C4AD31323D15}"/>
    <cellStyle name="Normal 4 8 3 8" xfId="23671" xr:uid="{E32A1225-8B89-4245-8220-239538B99502}"/>
    <cellStyle name="Normal 4 8 3 9" xfId="13083" xr:uid="{5F20962D-DFB3-42C6-824C-217834792394}"/>
    <cellStyle name="Normal 4 8 4" xfId="2207" xr:uid="{00000000-0005-0000-0000-0000A2060000}"/>
    <cellStyle name="Normal 4 8 4 2" xfId="4979" xr:uid="{E7B42E43-DE9A-4C77-AAEF-143CD8A66FA9}"/>
    <cellStyle name="Normal 4 8 4 2 2" xfId="9653" xr:uid="{4308EEB9-E0D4-4BAA-97C4-F4537B6E7B4A}"/>
    <cellStyle name="Normal 4 8 4 2 2 2" xfId="29550" xr:uid="{7FA36207-061A-43D0-9EB0-7C16827A8CAE}"/>
    <cellStyle name="Normal 4 8 4 2 2 3" xfId="20020" xr:uid="{70525D7E-4197-4F56-8345-A77D24B99512}"/>
    <cellStyle name="Normal 4 8 4 2 3" xfId="12473" xr:uid="{2A1F51CC-D92B-4A50-A87D-E2AA4A78AEE8}"/>
    <cellStyle name="Normal 4 8 4 2 3 2" xfId="22853" xr:uid="{08567018-3F8E-45A0-BD9C-EF4F3FA39520}"/>
    <cellStyle name="Normal 4 8 4 2 4" xfId="25988" xr:uid="{93C990A2-DC43-4350-8922-4EDB750F9E1C}"/>
    <cellStyle name="Normal 4 8 4 2 5" xfId="17187" xr:uid="{59E724FD-AE8B-41FF-B973-699B1A733198}"/>
    <cellStyle name="Normal 4 8 4 3" xfId="5850" xr:uid="{08863F30-9E4A-4560-9885-285694A4970B}"/>
    <cellStyle name="Normal 4 8 4 3 2" xfId="27767" xr:uid="{ACD5BAB9-61CB-424F-8C53-89FB58DC85B1}"/>
    <cellStyle name="Normal 4 8 4 3 3" xfId="14954" xr:uid="{985E01CB-A114-4A81-89F5-910D5A9657A2}"/>
    <cellStyle name="Normal 4 8 4 4" xfId="7468" xr:uid="{4F991624-6B02-4055-BD97-A61D2B72DCFE}"/>
    <cellStyle name="Normal 4 8 4 4 2" xfId="17787" xr:uid="{9584487A-53B8-4951-8B2E-79778C3A735A}"/>
    <cellStyle name="Normal 4 8 4 5" xfId="10240" xr:uid="{7D82907A-D96D-4D32-9782-89AAE63C9BCD}"/>
    <cellStyle name="Normal 4 8 4 5 2" xfId="20620" xr:uid="{5E44057F-6D58-4DD3-A776-E9C00AD859A7}"/>
    <cellStyle name="Normal 4 8 4 6" xfId="24875" xr:uid="{B0E37C5A-D83D-45AD-8AF7-3784A6F3E2A9}"/>
    <cellStyle name="Normal 4 8 4 7" xfId="14275" xr:uid="{B9729091-5BEC-4A8D-839D-9DB2F396D834}"/>
    <cellStyle name="Normal 4 8 5" xfId="1736" xr:uid="{00000000-0005-0000-0000-0000A3060000}"/>
    <cellStyle name="Normal 4 8 5 2" xfId="6509" xr:uid="{0B1B67E6-C43E-462A-9BF0-946D4A475CA4}"/>
    <cellStyle name="Normal 4 8 5 2 2" xfId="23199" xr:uid="{A9D46C1A-1423-40D1-B3BC-40224E0BD0A5}"/>
    <cellStyle name="Normal 4 8 5 2 3" xfId="27276" xr:uid="{AFC633C8-A348-4252-9826-DFB98A066F49}"/>
    <cellStyle name="Normal 4 8 5 2 4" xfId="15918" xr:uid="{7D52D569-4CDA-4CCA-BDAE-B7A97C2018AB}"/>
    <cellStyle name="Normal 4 8 5 3" xfId="8430" xr:uid="{6922EE86-ED14-4EA8-880A-337F7AAFF29A}"/>
    <cellStyle name="Normal 4 8 5 3 2" xfId="29008" xr:uid="{93218816-33B7-474C-A6B5-5A569B54831A}"/>
    <cellStyle name="Normal 4 8 5 3 3" xfId="18751" xr:uid="{C95B8792-C582-4E9A-B619-8859CD109828}"/>
    <cellStyle name="Normal 4 8 5 4" xfId="11204" xr:uid="{83F9D107-F3EB-4C4E-8F19-7D1BB14D0BD2}"/>
    <cellStyle name="Normal 4 8 5 4 2" xfId="21584" xr:uid="{E0F71D05-1C8A-42EF-ACD6-91FDB40BFF12}"/>
    <cellStyle name="Normal 4 8 5 5" xfId="24414" xr:uid="{57DA9568-23D6-4B29-95F7-A80B22B850BA}"/>
    <cellStyle name="Normal 4 8 5 6" xfId="13781" xr:uid="{9D7A2EB0-ED46-43C6-B620-2C782A6A572E}"/>
    <cellStyle name="Normal 4 8 6" xfId="3424" xr:uid="{00000000-0005-0000-0000-0000B8060000}"/>
    <cellStyle name="Normal 4 8 6 2" xfId="6123" xr:uid="{79C726CA-8194-4277-9535-978B7E3488BB}"/>
    <cellStyle name="Normal 4 8 6 2 2" xfId="27355" xr:uid="{6766BE35-693D-4245-BFFB-A49C61055A2A}"/>
    <cellStyle name="Normal 4 8 6 2 3" xfId="15432" xr:uid="{F258CC8B-2DBF-4422-9B62-456160249E71}"/>
    <cellStyle name="Normal 4 8 6 3" xfId="7944" xr:uid="{DB7D9819-4606-47FF-9FD4-A5FFFDF6E7B1}"/>
    <cellStyle name="Normal 4 8 6 3 2" xfId="18265" xr:uid="{F0228E3D-5049-422F-BFB6-1014506E60BB}"/>
    <cellStyle name="Normal 4 8 6 4" xfId="10718" xr:uid="{49BD374C-54CE-4D4E-B652-DFB597AFA89E}"/>
    <cellStyle name="Normal 4 8 6 4 2" xfId="21098" xr:uid="{C15E2634-B1F1-4027-A536-6DB2EE3BFD2C}"/>
    <cellStyle name="Normal 4 8 6 5" xfId="23009" xr:uid="{5E825BAF-FA29-4F5E-A570-79AF96EEFD92}"/>
    <cellStyle name="Normal 4 8 6 6" xfId="13148" xr:uid="{F79CAD3F-B3F0-407E-888A-DA1A232ECE8B}"/>
    <cellStyle name="Normal 4 8 7" xfId="3207" xr:uid="{00000000-0005-0000-0000-0000AC060000}"/>
    <cellStyle name="Normal 4 8 7 2" xfId="7701" xr:uid="{F04B40C2-70E1-46C0-B5AB-692BB21CD582}"/>
    <cellStyle name="Normal 4 8 7 2 2" xfId="18021" xr:uid="{0F0E2BBF-2467-4473-9FA5-BB71FDC9FC28}"/>
    <cellStyle name="Normal 4 8 7 3" xfId="10474" xr:uid="{383D9FD4-E2CC-41A0-BE40-E765E555108D}"/>
    <cellStyle name="Normal 4 8 7 3 2" xfId="20854" xr:uid="{E5E62AB7-5C28-471E-9E42-98724B256F84}"/>
    <cellStyle name="Normal 4 8 7 4" xfId="25316" xr:uid="{9F16CACB-EB80-4B09-B8A0-6A00C0A8A26F}"/>
    <cellStyle name="Normal 4 8 7 5" xfId="15188" xr:uid="{4FA998A2-A545-4719-AB83-15BFD5A96B4A}"/>
    <cellStyle name="Normal 4 8 8" xfId="4426" xr:uid="{67552325-3607-4BEA-8BB0-7D49E8F5E14E}"/>
    <cellStyle name="Normal 4 8 8 2" xfId="9192" xr:uid="{DBD381DB-406A-44F3-9035-F00522F09EA7}"/>
    <cellStyle name="Normal 4 8 8 2 2" xfId="19516" xr:uid="{93722650-24E9-4260-B233-DAF02E86F9AA}"/>
    <cellStyle name="Normal 4 8 8 3" xfId="11969" xr:uid="{82C3A4D8-AD13-467E-8849-AA58BD87EC52}"/>
    <cellStyle name="Normal 4 8 8 3 2" xfId="22349" xr:uid="{3AC2D2FE-5BFF-4CD7-B39E-9A55443A569A}"/>
    <cellStyle name="Normal 4 8 8 4" xfId="16683" xr:uid="{5FF2ACB2-AE05-404F-B346-DAEB2D8CFDA4}"/>
    <cellStyle name="Normal 4 8 9" xfId="5846" xr:uid="{E3AD5987-DE98-4B48-AA85-02195C671521}"/>
    <cellStyle name="Normal 4 8 9 2" xfId="14950" xr:uid="{48BD826B-884C-40DC-9D60-C30E9401B2B4}"/>
    <cellStyle name="Normal 4 9" xfId="658" xr:uid="{00000000-0005-0000-0000-0000A4060000}"/>
    <cellStyle name="Normal 4 9 10" xfId="7469" xr:uid="{000D6B1F-987D-4984-A11F-CB9B73E3780D}"/>
    <cellStyle name="Normal 4 9 10 2" xfId="17788" xr:uid="{B01F964F-DACB-476E-9253-7918889E7557}"/>
    <cellStyle name="Normal 4 9 11" xfId="10241" xr:uid="{ACBE4B3A-E53F-4987-A23C-6AF9F999DDD4}"/>
    <cellStyle name="Normal 4 9 11 2" xfId="20621" xr:uid="{F9C6724B-D43D-4439-8616-336213E01ABD}"/>
    <cellStyle name="Normal 4 9 12" xfId="24031" xr:uid="{7B8A9954-E2C9-42FB-B109-2461693D3254}"/>
    <cellStyle name="Normal 4 9 13" xfId="12808" xr:uid="{652182E6-352B-4193-A2DF-52191979380B}"/>
    <cellStyle name="Normal 4 9 2" xfId="659" xr:uid="{00000000-0005-0000-0000-0000A5060000}"/>
    <cellStyle name="Normal 4 9 2 10" xfId="10242" xr:uid="{31211642-4A9A-4D21-99CB-6514049B2A62}"/>
    <cellStyle name="Normal 4 9 2 10 2" xfId="20622" xr:uid="{27A4812C-D35E-4D40-9B23-B86D237F8664}"/>
    <cellStyle name="Normal 4 9 2 11" xfId="23075" xr:uid="{8DD171BE-387C-4BA8-8885-53E5FF81C1DA}"/>
    <cellStyle name="Normal 4 9 2 12" xfId="12926" xr:uid="{FDDE33C9-77F3-42D8-880C-3B6987833579}"/>
    <cellStyle name="Normal 4 9 2 2" xfId="1305" xr:uid="{00000000-0005-0000-0000-0000A6060000}"/>
    <cellStyle name="Normal 4 9 2 2 2" xfId="2209" xr:uid="{00000000-0005-0000-0000-0000A7060000}"/>
    <cellStyle name="Normal 4 9 2 2 2 2" xfId="6832" xr:uid="{D4FC2F18-EC7C-4A61-8AB5-8B9539D36C7D}"/>
    <cellStyle name="Normal 4 9 2 2 2 2 2" xfId="28943" xr:uid="{359D2FC4-8419-4FC7-BACE-4A301157491B}"/>
    <cellStyle name="Normal 4 9 2 2 2 2 3" xfId="28450" xr:uid="{26C4DFD1-459E-4755-918D-E16BB04445EC}"/>
    <cellStyle name="Normal 4 9 2 2 2 2 4" xfId="16336" xr:uid="{37382E8D-35E5-41AA-ADCB-ADB10DE7621E}"/>
    <cellStyle name="Normal 4 9 2 2 2 3" xfId="8847" xr:uid="{4D5B4C7A-03E9-4323-BA98-72EB0626326A}"/>
    <cellStyle name="Normal 4 9 2 2 2 3 2" xfId="29172" xr:uid="{33CB4A68-221D-42AC-B47D-97B5EAC7BF22}"/>
    <cellStyle name="Normal 4 9 2 2 2 3 3" xfId="19169" xr:uid="{B43A8931-67A4-4A65-888D-459FF57AAF41}"/>
    <cellStyle name="Normal 4 9 2 2 2 4" xfId="11622" xr:uid="{729238EE-037F-41C5-BC5B-E3DF142E1C6B}"/>
    <cellStyle name="Normal 4 9 2 2 2 4 2" xfId="22002" xr:uid="{09D17E95-15DA-4EA0-86E9-E2E4DACEEBCF}"/>
    <cellStyle name="Normal 4 9 2 2 2 5" xfId="24669" xr:uid="{311EEFDF-13E5-4B1C-B7B4-D70ED3EEEE19}"/>
    <cellStyle name="Normal 4 9 2 2 2 6" xfId="14277" xr:uid="{68D75B0B-1DA2-4876-A4BB-2BAB142AE1E8}"/>
    <cellStyle name="Normal 4 9 2 2 3" xfId="4780" xr:uid="{5B2D8A2D-CA3C-48BF-9323-18D84F0B7AEC}"/>
    <cellStyle name="Normal 4 9 2 2 3 2" xfId="9488" xr:uid="{085B1B89-3087-4759-86ED-D61A2ABC095A}"/>
    <cellStyle name="Normal 4 9 2 2 3 2 2" xfId="29419" xr:uid="{03C3508A-2BF5-4049-97D4-1BCEB2D26DDB}"/>
    <cellStyle name="Normal 4 9 2 2 3 2 3" xfId="19821" xr:uid="{B52495EA-7566-44FE-BFCB-21E241CEDD1C}"/>
    <cellStyle name="Normal 4 9 2 2 3 3" xfId="12274" xr:uid="{112EC89D-89AD-4FD8-9594-B4A2E858BAF8}"/>
    <cellStyle name="Normal 4 9 2 2 3 3 2" xfId="22654" xr:uid="{01DA445D-25BD-4C61-AFDF-F91C835BC8F6}"/>
    <cellStyle name="Normal 4 9 2 2 3 4" xfId="25022" xr:uid="{D5614F1B-A2B7-4FF6-BE7D-94FFEE0C50FD}"/>
    <cellStyle name="Normal 4 9 2 2 3 5" xfId="16988" xr:uid="{CC56DE1F-A863-4922-9A23-399D2599A540}"/>
    <cellStyle name="Normal 4 9 2 2 4" xfId="5853" xr:uid="{4C064830-1EC5-483D-AF91-1FC227B0294F}"/>
    <cellStyle name="Normal 4 9 2 2 4 2" xfId="27281" xr:uid="{98F40267-0C9A-43F2-A210-4AEE43F27B05}"/>
    <cellStyle name="Normal 4 9 2 2 4 3" xfId="14957" xr:uid="{4FBB5EEC-5F14-4C5C-A4BF-5CF0655702C3}"/>
    <cellStyle name="Normal 4 9 2 2 5" xfId="7471" xr:uid="{92995E32-459E-42BD-9D7A-D08270619530}"/>
    <cellStyle name="Normal 4 9 2 2 5 2" xfId="17790" xr:uid="{C9358143-1A8A-47AC-BC25-A5D4088A5E25}"/>
    <cellStyle name="Normal 4 9 2 2 6" xfId="10243" xr:uid="{0CDD47AB-03C6-4FDE-AA6F-D2332D183CCC}"/>
    <cellStyle name="Normal 4 9 2 2 6 2" xfId="20623" xr:uid="{342DC5FE-2230-4438-AD1E-8B6850FCCD17}"/>
    <cellStyle name="Normal 4 9 2 2 7" xfId="23435" xr:uid="{33E6ECCC-C88D-4075-9E34-C1934A9556C9}"/>
    <cellStyle name="Normal 4 9 2 2 8" xfId="13583" xr:uid="{CAE3DB72-BC9C-4818-A431-0C7A1E74FD5D}"/>
    <cellStyle name="Normal 4 9 2 3" xfId="2210" xr:uid="{00000000-0005-0000-0000-0000A8060000}"/>
    <cellStyle name="Normal 4 9 2 3 2" xfId="4980" xr:uid="{C42D1383-F50F-449B-856E-D0FF29A98051}"/>
    <cellStyle name="Normal 4 9 2 3 2 2" xfId="9654" xr:uid="{7F5999EF-AEB7-4EB2-99EA-C167207BD564}"/>
    <cellStyle name="Normal 4 9 2 3 2 2 2" xfId="29551" xr:uid="{CEDD95D4-994F-4729-9D99-BA49412545E4}"/>
    <cellStyle name="Normal 4 9 2 3 2 2 3" xfId="20021" xr:uid="{7C491FB5-97F8-4CFF-9EAD-6FB766C9BB66}"/>
    <cellStyle name="Normal 4 9 2 3 2 3" xfId="12474" xr:uid="{A1D2E189-E3DF-4C40-987E-0131BEE821BC}"/>
    <cellStyle name="Normal 4 9 2 3 2 3 2" xfId="22854" xr:uid="{AB24E952-B60E-4EA1-8B19-B8A3C17610D5}"/>
    <cellStyle name="Normal 4 9 2 3 2 4" xfId="24588" xr:uid="{2B8FAA1A-B6FF-40CA-A5F3-EFEEBFB0B124}"/>
    <cellStyle name="Normal 4 9 2 3 2 5" xfId="17188" xr:uid="{D77F2DB0-E394-4262-AE59-4246E896F33C}"/>
    <cellStyle name="Normal 4 9 2 3 3" xfId="6833" xr:uid="{7D53B180-7B8D-4A37-A521-01F5A55123CC}"/>
    <cellStyle name="Normal 4 9 2 3 3 2" xfId="27130" xr:uid="{E2F82EE3-C0CD-4E94-8A6D-2262F17A1654}"/>
    <cellStyle name="Normal 4 9 2 3 3 3" xfId="16337" xr:uid="{6A9CC94A-2DF5-4100-9A68-D98F93711858}"/>
    <cellStyle name="Normal 4 9 2 3 4" xfId="8848" xr:uid="{5AB9A328-FA65-45CD-8EB2-B2C121C90C3C}"/>
    <cellStyle name="Normal 4 9 2 3 4 2" xfId="19170" xr:uid="{379E5CF2-5021-42DE-B92D-ABA853D577BC}"/>
    <cellStyle name="Normal 4 9 2 3 5" xfId="11623" xr:uid="{B608972E-3F2F-4DCA-96CF-9E85C8D590C1}"/>
    <cellStyle name="Normal 4 9 2 3 5 2" xfId="22003" xr:uid="{B82C0440-FD7F-4191-8796-837152FB3EFF}"/>
    <cellStyle name="Normal 4 9 2 3 6" xfId="24283" xr:uid="{99578A15-0AC6-4718-82F4-4C9934E5DF18}"/>
    <cellStyle name="Normal 4 9 2 3 7" xfId="14278" xr:uid="{F67756FB-E922-4E96-9CFC-081EB52ED2BE}"/>
    <cellStyle name="Normal 4 9 2 4" xfId="2208" xr:uid="{00000000-0005-0000-0000-0000A9060000}"/>
    <cellStyle name="Normal 4 9 2 4 2" xfId="6831" xr:uid="{5A2E04C7-BE44-4A6E-8CDF-F5DFA16B7890}"/>
    <cellStyle name="Normal 4 9 2 4 2 2" xfId="27888" xr:uid="{D15E5591-B607-4DD0-B56C-C4648B8B465B}"/>
    <cellStyle name="Normal 4 9 2 4 2 3" xfId="16335" xr:uid="{CBFCCED9-6E5F-4B74-A28E-6C495AE6B9BA}"/>
    <cellStyle name="Normal 4 9 2 4 3" xfId="8846" xr:uid="{1E512D25-FD7E-4155-BFF0-41D46E35BD19}"/>
    <cellStyle name="Normal 4 9 2 4 3 2" xfId="19168" xr:uid="{541E2A9F-CB28-4C94-9AB3-ACFC8F62D891}"/>
    <cellStyle name="Normal 4 9 2 4 4" xfId="11621" xr:uid="{680EA0F4-A4A9-440F-B3BF-AEF89FFDA5C8}"/>
    <cellStyle name="Normal 4 9 2 4 4 2" xfId="22001" xr:uid="{7C03D040-59C5-4346-9FDA-53CA8270724A}"/>
    <cellStyle name="Normal 4 9 2 4 5" xfId="25596" xr:uid="{5667175F-E578-4B1D-A4B5-437C41D7EA85}"/>
    <cellStyle name="Normal 4 9 2 4 6" xfId="14276" xr:uid="{66948B1F-BEA9-4606-8C1E-0AD11142D8CE}"/>
    <cellStyle name="Normal 4 9 2 5" xfId="3617" xr:uid="{00000000-0005-0000-0000-0000BF060000}"/>
    <cellStyle name="Normal 4 9 2 5 2" xfId="6300" xr:uid="{500746E9-3FA8-481A-93B6-6860A970AA4A}"/>
    <cellStyle name="Normal 4 9 2 5 2 2" xfId="27920" xr:uid="{54BEE1F4-16FF-467F-BED6-09F7B80DB55D}"/>
    <cellStyle name="Normal 4 9 2 5 2 3" xfId="15643" xr:uid="{1FCA0C4F-3A5D-4DCD-9531-ECEB3DECF5F0}"/>
    <cellStyle name="Normal 4 9 2 5 3" xfId="8155" xr:uid="{F08A0151-44C2-486B-AF9D-FC7FD297EC5F}"/>
    <cellStyle name="Normal 4 9 2 5 3 2" xfId="18476" xr:uid="{AB8558B8-FAC9-4DA1-A783-95EE2A065D0B}"/>
    <cellStyle name="Normal 4 9 2 5 4" xfId="10929" xr:uid="{2569857B-86C6-48EF-AE5C-08A3F633DE77}"/>
    <cellStyle name="Normal 4 9 2 5 4 2" xfId="21309" xr:uid="{81F223AB-478B-4F69-892E-26ABC6558C66}"/>
    <cellStyle name="Normal 4 9 2 5 5" xfId="24673" xr:uid="{7D6E2B7B-30BE-42C7-9461-5A39A390BB63}"/>
    <cellStyle name="Normal 4 9 2 5 6" xfId="13373" xr:uid="{67F8CD16-7461-444C-ADD8-860BF72EE479}"/>
    <cellStyle name="Normal 4 9 2 6" xfId="3360" xr:uid="{00000000-0005-0000-0000-0000BA060000}"/>
    <cellStyle name="Normal 4 9 2 6 2" xfId="7878" xr:uid="{C76D324A-9FE7-4330-B6E5-1F7CCC706724}"/>
    <cellStyle name="Normal 4 9 2 6 2 2" xfId="18199" xr:uid="{0A9176E5-C4FC-4B4F-9C29-A5B84488010A}"/>
    <cellStyle name="Normal 4 9 2 6 3" xfId="10652" xr:uid="{3C5EF0C9-D878-46ED-A9BF-07141C3C60C3}"/>
    <cellStyle name="Normal 4 9 2 6 3 2" xfId="21032" xr:uid="{73250DF4-544C-4081-B5FD-A29B2EF1258A}"/>
    <cellStyle name="Normal 4 9 2 6 4" xfId="24822" xr:uid="{DD669B43-5E75-441D-8F7A-EDE4AAC33A6F}"/>
    <cellStyle name="Normal 4 9 2 6 5" xfId="15366" xr:uid="{FFC84B04-84FC-4BEC-B6B9-B63DE393529A}"/>
    <cellStyle name="Normal 4 9 2 7" xfId="4383" xr:uid="{5F7824EE-2E20-4110-A9FD-552BAEE84C83}"/>
    <cellStyle name="Normal 4 9 2 7 2" xfId="9157" xr:uid="{B8DA1B1E-8166-4B5B-8D26-E04E4DD92A18}"/>
    <cellStyle name="Normal 4 9 2 7 2 2" xfId="19481" xr:uid="{714385F9-5A84-4B1E-94F3-DBC318FFC20D}"/>
    <cellStyle name="Normal 4 9 2 7 3" xfId="11934" xr:uid="{B52B1ACE-B918-48E3-8071-64E3BD5F5D93}"/>
    <cellStyle name="Normal 4 9 2 7 3 2" xfId="22314" xr:uid="{7F6AA479-0DC8-4663-9619-82BAB7422962}"/>
    <cellStyle name="Normal 4 9 2 7 4" xfId="16648" xr:uid="{499C3A49-49B5-47DD-B071-516CC005C4FF}"/>
    <cellStyle name="Normal 4 9 2 8" xfId="5852" xr:uid="{9B6355D5-52E0-4FC5-94B9-C542B1E6EBFD}"/>
    <cellStyle name="Normal 4 9 2 8 2" xfId="14956" xr:uid="{5353138B-A813-47CE-9B70-A4A515CB5595}"/>
    <cellStyle name="Normal 4 9 2 9" xfId="7470" xr:uid="{C5C68549-2912-436C-A974-76EDED28C389}"/>
    <cellStyle name="Normal 4 9 2 9 2" xfId="17789" xr:uid="{01C7565C-D4A8-4855-876A-0E8E8AF89006}"/>
    <cellStyle name="Normal 4 9 3" xfId="1304" xr:uid="{00000000-0005-0000-0000-0000AA060000}"/>
    <cellStyle name="Normal 4 9 3 2" xfId="2211" xr:uid="{00000000-0005-0000-0000-0000AB060000}"/>
    <cellStyle name="Normal 4 9 3 2 2" xfId="6834" xr:uid="{404B250E-D9BE-4057-A0EE-EDFF2C675EA3}"/>
    <cellStyle name="Normal 4 9 3 2 2 2" xfId="24073" xr:uid="{09BAD4AF-A11B-42AA-940A-32120950FC45}"/>
    <cellStyle name="Normal 4 9 3 2 2 3" xfId="27911" xr:uid="{DB692F22-B0AE-4168-817F-B3B59981F62A}"/>
    <cellStyle name="Normal 4 9 3 2 2 4" xfId="16338" xr:uid="{D2F95350-ADAB-408D-8CF6-841FC364E1E4}"/>
    <cellStyle name="Normal 4 9 3 2 3" xfId="8849" xr:uid="{E70EB2D9-AC78-438C-84BC-FD9802D76E42}"/>
    <cellStyle name="Normal 4 9 3 2 3 2" xfId="29173" xr:uid="{F2286E1C-97B6-4AFE-9C7A-FB1EE48EB359}"/>
    <cellStyle name="Normal 4 9 3 2 3 3" xfId="19171" xr:uid="{D1A5F2D4-5D40-459A-89F4-8554DC235826}"/>
    <cellStyle name="Normal 4 9 3 2 4" xfId="11624" xr:uid="{DD4C7582-54DA-43F9-9446-25C14701AD9F}"/>
    <cellStyle name="Normal 4 9 3 2 4 2" xfId="22004" xr:uid="{326F7F5D-2DF0-402A-854D-114934EC8922}"/>
    <cellStyle name="Normal 4 9 3 2 5" xfId="25178" xr:uid="{25CA7114-31BB-4AAB-B656-617985F46EEE}"/>
    <cellStyle name="Normal 4 9 3 2 6" xfId="14279" xr:uid="{4AA99FAD-EE7D-492D-9E5C-4B4B1ADDBE08}"/>
    <cellStyle name="Normal 4 9 3 3" xfId="3705" xr:uid="{00000000-0005-0000-0000-0000C2060000}"/>
    <cellStyle name="Normal 4 9 3 3 2" xfId="6404" xr:uid="{1B681500-D5A8-474D-830F-86150D814E94}"/>
    <cellStyle name="Normal 4 9 3 3 2 2" xfId="26749" xr:uid="{A5A09CB9-BA46-4661-AF14-E8FC8EF5EFA1}"/>
    <cellStyle name="Normal 4 9 3 3 2 3" xfId="15788" xr:uid="{560CC818-0A88-4E3C-9FAE-371F660500F8}"/>
    <cellStyle name="Normal 4 9 3 3 3" xfId="8300" xr:uid="{2EDC3ADB-CA4D-4CF9-8F5F-ED482794F4E5}"/>
    <cellStyle name="Normal 4 9 3 3 3 2" xfId="18621" xr:uid="{CA604989-2E54-4704-A644-2D884E03E8DF}"/>
    <cellStyle name="Normal 4 9 3 3 4" xfId="11074" xr:uid="{B210CCF4-6C50-4062-A69C-66A5915FE376}"/>
    <cellStyle name="Normal 4 9 3 3 4 2" xfId="21454" xr:uid="{3EF68CBE-2182-4AD4-8929-EC007F9684C8}"/>
    <cellStyle name="Normal 4 9 3 3 5" xfId="23737" xr:uid="{16818676-AA6A-474E-A720-91C827E0B9C9}"/>
    <cellStyle name="Normal 4 9 3 3 6" xfId="13582" xr:uid="{F124A882-E350-44E9-95CD-FC95875072C9}"/>
    <cellStyle name="Normal 4 9 3 4" xfId="4630" xr:uid="{CE1766CE-90BE-48B8-8B83-1BEC8254335A}"/>
    <cellStyle name="Normal 4 9 3 4 2" xfId="9346" xr:uid="{8BB0AA22-94FB-4E08-BA7D-5AB2A0300C31}"/>
    <cellStyle name="Normal 4 9 3 4 2 2" xfId="29307" xr:uid="{48789782-0660-4D3C-AF5E-B0BB8CA50EC3}"/>
    <cellStyle name="Normal 4 9 3 4 2 3" xfId="19670" xr:uid="{9BF2DA39-EBCC-435C-B50E-8EF9F5C09FD5}"/>
    <cellStyle name="Normal 4 9 3 4 3" xfId="12123" xr:uid="{6E129841-4B69-4CB8-BAC7-78604BB5EAFE}"/>
    <cellStyle name="Normal 4 9 3 4 3 2" xfId="22503" xr:uid="{9579CCC3-F38E-4DBC-B24D-17161FFA18AB}"/>
    <cellStyle name="Normal 4 9 3 4 4" xfId="24728" xr:uid="{61827D7A-7F0C-4AA0-B4AB-186B9CEA09D5}"/>
    <cellStyle name="Normal 4 9 3 4 5" xfId="16837" xr:uid="{0B17640E-CC24-458A-9C5B-07354877C01D}"/>
    <cellStyle name="Normal 4 9 3 5" xfId="5854" xr:uid="{2DAFF2DA-4F11-4A37-B110-6E6175B38CA2}"/>
    <cellStyle name="Normal 4 9 3 5 2" xfId="26288" xr:uid="{3E8F7519-F30D-4DB3-9C01-9A15DAA1D9CD}"/>
    <cellStyle name="Normal 4 9 3 5 3" xfId="14958" xr:uid="{67D68C53-CB01-4E00-B0C8-BCB47F85DF46}"/>
    <cellStyle name="Normal 4 9 3 6" xfId="7472" xr:uid="{E7348CF4-4F5B-401C-B1D7-69762D22B587}"/>
    <cellStyle name="Normal 4 9 3 6 2" xfId="17791" xr:uid="{0A37A1CA-E156-4A9C-92CD-4034283C98E9}"/>
    <cellStyle name="Normal 4 9 3 7" xfId="10244" xr:uid="{A4E5397C-C693-4B9C-9A8C-3FB11790406D}"/>
    <cellStyle name="Normal 4 9 3 7 2" xfId="20624" xr:uid="{DA32C41F-ED9D-4C59-B91D-852EE186BAAB}"/>
    <cellStyle name="Normal 4 9 3 8" xfId="25085" xr:uid="{CE723910-CD4F-4182-9664-866E4B33D1AC}"/>
    <cellStyle name="Normal 4 9 3 9" xfId="13084" xr:uid="{BE14CBFE-3EA6-42D7-80DF-E63ED37152D5}"/>
    <cellStyle name="Normal 4 9 4" xfId="2212" xr:uid="{00000000-0005-0000-0000-0000AC060000}"/>
    <cellStyle name="Normal 4 9 4 2" xfId="4981" xr:uid="{F897B40C-480E-478B-9D0B-6EF6C21F715E}"/>
    <cellStyle name="Normal 4 9 4 2 2" xfId="9655" xr:uid="{FB8FE800-D66A-4972-B5FD-60E0C81E7ADA}"/>
    <cellStyle name="Normal 4 9 4 2 2 2" xfId="29552" xr:uid="{D2C6973C-F609-4171-8F54-52B96001060B}"/>
    <cellStyle name="Normal 4 9 4 2 2 3" xfId="20022" xr:uid="{0A95DF40-DBD5-4231-90AC-2897B12291DA}"/>
    <cellStyle name="Normal 4 9 4 2 3" xfId="12475" xr:uid="{478D7FDA-896F-49FF-B5FA-14CB634B75D7}"/>
    <cellStyle name="Normal 4 9 4 2 3 2" xfId="22855" xr:uid="{A2CC1B99-0B8D-4736-8D05-353B1BEC463D}"/>
    <cellStyle name="Normal 4 9 4 2 4" xfId="24680" xr:uid="{6F8E5EAB-A1FA-4A93-898D-81BC2406E6EA}"/>
    <cellStyle name="Normal 4 9 4 2 5" xfId="17189" xr:uid="{5C8E9B26-82C7-484B-B9EB-BAB3E435B732}"/>
    <cellStyle name="Normal 4 9 4 3" xfId="5855" xr:uid="{59C7D7A6-B324-42D1-8737-CF5153D5E334}"/>
    <cellStyle name="Normal 4 9 4 3 2" xfId="26674" xr:uid="{D8A2BEB4-6394-4FEF-A00F-5EAB633B53EE}"/>
    <cellStyle name="Normal 4 9 4 3 3" xfId="14959" xr:uid="{811702CF-1B3E-4139-92BA-648E1752B09B}"/>
    <cellStyle name="Normal 4 9 4 4" xfId="7473" xr:uid="{E21D6ABD-24BE-4DB5-BD98-2B0469B63E40}"/>
    <cellStyle name="Normal 4 9 4 4 2" xfId="17792" xr:uid="{394EC879-FAA7-42C6-ABA2-EE9F715EB996}"/>
    <cellStyle name="Normal 4 9 4 5" xfId="10245" xr:uid="{7BC72919-9963-47C6-8547-CC5B7E145B16}"/>
    <cellStyle name="Normal 4 9 4 5 2" xfId="20625" xr:uid="{3153FD84-CEB6-4DBD-A42C-C19BE58ED92E}"/>
    <cellStyle name="Normal 4 9 4 6" xfId="25672" xr:uid="{2A86706C-A89F-4D3E-A825-4761F6199127}"/>
    <cellStyle name="Normal 4 9 4 7" xfId="14280" xr:uid="{DA7BBC67-98C7-4D28-84BD-DA3FD9338F53}"/>
    <cellStyle name="Normal 4 9 5" xfId="1737" xr:uid="{00000000-0005-0000-0000-0000AD060000}"/>
    <cellStyle name="Normal 4 9 5 2" xfId="6510" xr:uid="{2DD5E04C-B912-4D36-8221-E5DB2FB8B1B4}"/>
    <cellStyle name="Normal 4 9 5 2 2" xfId="24348" xr:uid="{12465553-CE5F-4EE0-B994-B75D80FC9070}"/>
    <cellStyle name="Normal 4 9 5 2 3" xfId="27797" xr:uid="{A616E6AF-DF68-4FE8-ABAB-AFFA344E52B0}"/>
    <cellStyle name="Normal 4 9 5 2 4" xfId="15919" xr:uid="{D35DE96F-DA7C-49C8-9929-0BBF14DDB30D}"/>
    <cellStyle name="Normal 4 9 5 3" xfId="8431" xr:uid="{1EE64AFC-6F65-4220-88F4-EDEA7EE31461}"/>
    <cellStyle name="Normal 4 9 5 3 2" xfId="29009" xr:uid="{F4C4EA42-B03C-4342-9FAF-6BABEF308D15}"/>
    <cellStyle name="Normal 4 9 5 3 3" xfId="18752" xr:uid="{ADF384BC-800F-45D5-85C8-C712A2C54AF9}"/>
    <cellStyle name="Normal 4 9 5 4" xfId="11205" xr:uid="{E5FA40FA-4FFF-4C3B-854D-D4BF9D50CDF5}"/>
    <cellStyle name="Normal 4 9 5 4 2" xfId="21585" xr:uid="{38BC658F-0EDF-4BF2-AA37-30144C5F3B0D}"/>
    <cellStyle name="Normal 4 9 5 5" xfId="24266" xr:uid="{922CADA9-9507-469A-8FAB-57E98EF30E27}"/>
    <cellStyle name="Normal 4 9 5 6" xfId="13782" xr:uid="{2CC586D1-E3D0-49D9-A6F0-7EFC56F1055C}"/>
    <cellStyle name="Normal 4 9 6" xfId="3484" xr:uid="{00000000-0005-0000-0000-0000C5060000}"/>
    <cellStyle name="Normal 4 9 6 2" xfId="6169" xr:uid="{51BB89F2-CF38-46C3-ABB0-90253B4A40EE}"/>
    <cellStyle name="Normal 4 9 6 2 2" xfId="28124" xr:uid="{CBB49CF1-EA55-42B1-BC13-D30B20080017}"/>
    <cellStyle name="Normal 4 9 6 2 3" xfId="15492" xr:uid="{7D6B6658-EB90-494B-9619-787406B66658}"/>
    <cellStyle name="Normal 4 9 6 3" xfId="8004" xr:uid="{D27A5059-5F70-4D00-9779-A95C4A44BF72}"/>
    <cellStyle name="Normal 4 9 6 3 2" xfId="18325" xr:uid="{2DA73011-E465-40FD-BFF3-6DB0ED6BF7E1}"/>
    <cellStyle name="Normal 4 9 6 4" xfId="10778" xr:uid="{DA07C356-7A35-4042-ABBD-217558AA4812}"/>
    <cellStyle name="Normal 4 9 6 4 2" xfId="21158" xr:uid="{9F900196-8C47-4814-BE97-15C87CBDA63F}"/>
    <cellStyle name="Normal 4 9 6 5" xfId="23480" xr:uid="{9F9B0D59-5C3C-4A9C-BFE8-00EF53A41C8A}"/>
    <cellStyle name="Normal 4 9 6 6" xfId="13208" xr:uid="{FC98F2CB-06F0-49BB-882C-70811D8D9331}"/>
    <cellStyle name="Normal 4 9 7" xfId="3260" xr:uid="{00000000-0005-0000-0000-0000B9060000}"/>
    <cellStyle name="Normal 4 9 7 2" xfId="7762" xr:uid="{1DEC994D-0501-4511-B6A9-34EFE24052A7}"/>
    <cellStyle name="Normal 4 9 7 2 2" xfId="18083" xr:uid="{D077B1DA-673D-4F2C-B89A-3E9CA6176677}"/>
    <cellStyle name="Normal 4 9 7 3" xfId="10536" xr:uid="{2569C2DC-0C26-4AEE-B863-16B3F891E118}"/>
    <cellStyle name="Normal 4 9 7 3 2" xfId="20916" xr:uid="{EB223983-040D-4437-B3E4-B2DE88A593C6}"/>
    <cellStyle name="Normal 4 9 7 4" xfId="25119" xr:uid="{28EDF858-C4A2-4BA5-9B37-DD45CAF5896B}"/>
    <cellStyle name="Normal 4 9 7 5" xfId="15250" xr:uid="{B96464B8-B17E-4A0B-BE7E-5C6DB8CC344C}"/>
    <cellStyle name="Normal 4 9 8" xfId="4427" xr:uid="{E896A37E-18F2-4BE1-8311-C23C1A07B4B9}"/>
    <cellStyle name="Normal 4 9 8 2" xfId="9193" xr:uid="{6B0DE86E-757D-40E6-A242-4E7281F855DD}"/>
    <cellStyle name="Normal 4 9 8 2 2" xfId="19517" xr:uid="{226B3DBB-9B6E-45F5-A5F8-B656B4079BC9}"/>
    <cellStyle name="Normal 4 9 8 3" xfId="11970" xr:uid="{EB6470C0-7841-4BDE-BAFB-3755BF0A8A91}"/>
    <cellStyle name="Normal 4 9 8 3 2" xfId="22350" xr:uid="{18A71CB3-A47C-4A92-B4CC-47C22D725A91}"/>
    <cellStyle name="Normal 4 9 8 4" xfId="16684" xr:uid="{F2DB766D-AF9C-4BDA-B802-7C7347D30B4C}"/>
    <cellStyle name="Normal 4 9 9" xfId="5851" xr:uid="{7D53CF4B-CC05-43D7-A7B1-85E68EECC49D}"/>
    <cellStyle name="Normal 4 9 9 2" xfId="14955" xr:uid="{4E45501F-6D35-49F6-8C50-31BA60115015}"/>
    <cellStyle name="Normal 5" xfId="660" xr:uid="{00000000-0005-0000-0000-0000AE060000}"/>
    <cellStyle name="Normal 5 2" xfId="661" xr:uid="{00000000-0005-0000-0000-0000AF060000}"/>
    <cellStyle name="Normal 5 2 2" xfId="662" xr:uid="{00000000-0005-0000-0000-0000B0060000}"/>
    <cellStyle name="Normal 5 2 2 2" xfId="663" xr:uid="{00000000-0005-0000-0000-0000B1060000}"/>
    <cellStyle name="Normal 5 2 2 3" xfId="664" xr:uid="{00000000-0005-0000-0000-0000B2060000}"/>
    <cellStyle name="Normal 5 2 2 3 2" xfId="665" xr:uid="{00000000-0005-0000-0000-0000B3060000}"/>
    <cellStyle name="Normal 5 2 2 3 3" xfId="666" xr:uid="{00000000-0005-0000-0000-0000B4060000}"/>
    <cellStyle name="Normal 5 2 2 3 3 2" xfId="667" xr:uid="{00000000-0005-0000-0000-0000B5060000}"/>
    <cellStyle name="Normal 5 2 2 3 3 2 2" xfId="668" xr:uid="{00000000-0005-0000-0000-0000B6060000}"/>
    <cellStyle name="Normal 5 2 2 3 3 2 3" xfId="669" xr:uid="{00000000-0005-0000-0000-0000B7060000}"/>
    <cellStyle name="Normal 5 2 2 3 3 2 3 2" xfId="670" xr:uid="{00000000-0005-0000-0000-0000B8060000}"/>
    <cellStyle name="Normal 5 2 2 3 3 2 3 2 2" xfId="2504" xr:uid="{00000000-0005-0000-0000-0000D2050000}"/>
    <cellStyle name="Normal 5 2 2 3 3 2 3 2 2 2" xfId="26080" xr:uid="{52487EB5-7C99-430C-A5ED-B938040CB200}"/>
    <cellStyle name="Normal 5 2 2 3 3 2 3 2 2 3" xfId="23285" xr:uid="{0056B6E2-43D2-4225-BC41-60FE12AD36E0}"/>
    <cellStyle name="Normal 5 2 2 3 3 2 3 2 3" xfId="2505" xr:uid="{00000000-0005-0000-0000-0000D3050000}"/>
    <cellStyle name="Normal 5 2 2 3 3 2 3 2 3 2" xfId="3010" xr:uid="{00000000-0005-0000-0000-0000D4050000}"/>
    <cellStyle name="Normal 5 2 2 3 3 2 3 2 3 3" xfId="4040" xr:uid="{00000000-0005-0000-0000-000040050000}"/>
    <cellStyle name="Normal 5 2 2 3 3 2 3 2 3 3 2" xfId="4095" xr:uid="{C77EBB25-CA39-48DF-8E92-E91013683DF2}"/>
    <cellStyle name="Normal 5 2 2 3 3 2 3 2 3 3 3" xfId="5251" xr:uid="{2B2F7086-4EB0-48AC-9F56-1D437B17D4AF}"/>
    <cellStyle name="Normal 5 2 2 3 3 2 3 2 3 3 4" xfId="30016" xr:uid="{32383A9C-5FFA-4E4D-A288-7728F814CA22}"/>
    <cellStyle name="Normal 5 2 2 3 3 2 3 2 4" xfId="26045" xr:uid="{20D96FE4-1431-4163-A6A6-FFE6C8B79934}"/>
    <cellStyle name="Normal 5 2 2 3 3 2 3 3" xfId="1544" xr:uid="{00000000-0005-0000-0000-0000B9060000}"/>
    <cellStyle name="Normal 5 2 2 3 3 2 3 4" xfId="1739" xr:uid="{00000000-0005-0000-0000-0000BA060000}"/>
    <cellStyle name="Normal 5 2 2 3 3 2 3 4 2" xfId="2400" xr:uid="{00000000-0005-0000-0000-0000BB060000}"/>
    <cellStyle name="Normal 5 2 2 3 3 2 3 5" xfId="3111" xr:uid="{00000000-0005-0000-0000-000062020000}"/>
    <cellStyle name="Normal 5 2 2 3 3 2 3 5 2" xfId="5070" xr:uid="{E39F752B-471F-40D7-9EDC-E653C7B74EF9}"/>
    <cellStyle name="Normal 5 2 2 3 3 2 3 5 3" xfId="5191" xr:uid="{F6239F4C-5C53-44CF-B51C-73586F99BD35}"/>
    <cellStyle name="Normal 5 2 2 3 3 2 3 5 4" xfId="29956" xr:uid="{03A1136A-C3DC-4A5D-822F-CE6C678B7BB6}"/>
    <cellStyle name="Normal 5 2 2 3 3 2 3 6" xfId="4429" xr:uid="{F7C54CEF-4086-4F76-A355-50CD2FD39F51}"/>
    <cellStyle name="Normal 5 2 2 3 3 2 3 6 2" xfId="4099" xr:uid="{260C5F75-BFDD-4703-9CEB-256A687B9BC0}"/>
    <cellStyle name="Normal 5 2 2 3 3 2 3 6 3" xfId="5312" xr:uid="{04183FB6-8C2B-47C0-B6B6-022F775E7C45}"/>
    <cellStyle name="Normal 5 2 2 3 3 2 3 6 4" xfId="30077" xr:uid="{B3F7495B-3328-4491-A003-444A2F85F731}"/>
    <cellStyle name="Normal 5 2 2 3 3 2 3 7" xfId="29898" xr:uid="{0E4A7C9A-B274-455C-934C-2C995C569C9D}"/>
    <cellStyle name="Normal 5 2 2 3 3 2 4" xfId="1738" xr:uid="{00000000-0005-0000-0000-0000BC060000}"/>
    <cellStyle name="Normal 5 2 2 3 3 2 4 2" xfId="2397" xr:uid="{00000000-0005-0000-0000-0000BD060000}"/>
    <cellStyle name="Normal 5 2 2 3 3 2 4 3" xfId="25857" xr:uid="{76FB0CAA-DC85-4EC6-886B-0701F436A6E4}"/>
    <cellStyle name="Normal 5 2 2 3 3 2 4 3 2" xfId="29860" xr:uid="{DAB8CF50-9845-41B4-AB69-ACB0350368F2}"/>
    <cellStyle name="Normal 5 2 2 3 3 2 4 3 3" xfId="29836" xr:uid="{E6B061F5-74EE-4F6C-BA91-01131D1AF1C2}"/>
    <cellStyle name="Normal 5 2 2 3 3 2 4 3 3 2" xfId="30178" xr:uid="{A589307A-1565-49C3-A608-CB8FC7536590}"/>
    <cellStyle name="Normal 5 2 2 3 3 2 4 3 3 3" xfId="30165" xr:uid="{550B5892-E2E0-4FBF-A5AD-8AF4EEF9804A}"/>
    <cellStyle name="Normal 5 2 2 3 3 2 4 3 3 4" xfId="30151" xr:uid="{A8A65D45-6BE1-4EB3-B622-B488CF49826B}"/>
    <cellStyle name="Normal 5 2 2 3 3 2 4 3 4" xfId="30132" xr:uid="{2B210D7E-5F81-4287-B9CA-AADD9A23F3A1}"/>
    <cellStyle name="Normal 5 2 2 3 3 2 5" xfId="3110" xr:uid="{00000000-0005-0000-0000-000060020000}"/>
    <cellStyle name="Normal 5 2 2 3 3 2 5 2" xfId="5089" xr:uid="{F59806C0-B6FE-43E9-A53F-E9B7C69CF957}"/>
    <cellStyle name="Normal 5 2 2 3 3 2 5 3" xfId="5190" xr:uid="{C97B3700-6037-49F2-AD15-A1580B1CBA6B}"/>
    <cellStyle name="Normal 5 2 2 3 3 2 5 4" xfId="29955" xr:uid="{12518EC6-3FC4-4A10-B532-03AF0746D595}"/>
    <cellStyle name="Normal 5 2 2 3 3 2 6" xfId="4428" xr:uid="{DB241B2C-0E3C-4FDE-9DA3-1BF80412D6B6}"/>
    <cellStyle name="Normal 5 2 2 3 3 2 6 2" xfId="5129" xr:uid="{C8A59143-796E-492E-AC27-CF1812CC2B10}"/>
    <cellStyle name="Normal 5 2 2 3 3 2 6 3" xfId="5311" xr:uid="{0A54A378-C291-4C06-8076-0044B116E81A}"/>
    <cellStyle name="Normal 5 2 2 3 3 2 6 4" xfId="30076" xr:uid="{CC0B3FF8-62E4-48AF-BDEE-E6E5C2E81541}"/>
    <cellStyle name="Normal 5 2 2 3 3 2 7" xfId="29897" xr:uid="{5D3D994A-ECB5-4E58-98B1-6728DA27F16C}"/>
    <cellStyle name="Normal 5 2 2 3 3 3" xfId="671" xr:uid="{00000000-0005-0000-0000-0000BE060000}"/>
    <cellStyle name="Normal 5 2 2 3 3 4" xfId="672" xr:uid="{00000000-0005-0000-0000-0000BF060000}"/>
    <cellStyle name="Normal 5 2 2 3 3 4 2" xfId="673" xr:uid="{00000000-0005-0000-0000-0000C0060000}"/>
    <cellStyle name="Normal 5 2 2 3 3 4 2 2" xfId="674" xr:uid="{00000000-0005-0000-0000-0000C1060000}"/>
    <cellStyle name="Normal 5 2 2 3 3 4 2 2 2" xfId="2506" xr:uid="{00000000-0005-0000-0000-0000DB050000}"/>
    <cellStyle name="Normal 5 2 2 3 3 4 2 2 2 2" xfId="3011" xr:uid="{00000000-0005-0000-0000-0000DC050000}"/>
    <cellStyle name="Normal 5 2 2 3 3 4 2 2 2 3" xfId="4041" xr:uid="{00000000-0005-0000-0000-000047050000}"/>
    <cellStyle name="Normal 5 2 2 3 3 4 2 2 2 3 2" xfId="5130" xr:uid="{EDD2E083-4DF7-40B9-A940-F8BF9B596C5A}"/>
    <cellStyle name="Normal 5 2 2 3 3 4 2 2 2 3 3" xfId="5252" xr:uid="{70FE9E8D-6A79-4848-B6E4-B5FAB934F750}"/>
    <cellStyle name="Normal 5 2 2 3 3 4 2 2 2 3 4" xfId="30017" xr:uid="{491F4A91-2DEB-43FA-B271-525BB63AD66C}"/>
    <cellStyle name="Normal 5 2 2 3 3 4 2 2 2 4" xfId="26040" xr:uid="{2C232DB3-AD89-4929-A03B-65F88876EF87}"/>
    <cellStyle name="Normal 5 2 2 3 3 4 2 2 3" xfId="3012" xr:uid="{00000000-0005-0000-0000-0000DD050000}"/>
    <cellStyle name="Normal 5 2 2 3 3 4 2 2 4" xfId="23721" xr:uid="{0675722B-DB72-40EA-8CDE-FD97615BF49E}"/>
    <cellStyle name="Normal 5 2 2 3 3 4 2 3" xfId="675" xr:uid="{00000000-0005-0000-0000-0000C2060000}"/>
    <cellStyle name="Normal 5 2 2 3 3 4 2 3 2" xfId="676" xr:uid="{00000000-0005-0000-0000-0000C3060000}"/>
    <cellStyle name="Normal 5 2 2 3 3 4 2 3 2 2" xfId="26071" xr:uid="{3EC481EE-5A7D-4633-812B-1C9914E66BD4}"/>
    <cellStyle name="Normal 5 2 2 3 3 4 2 3 2 3" xfId="23506" xr:uid="{DC8C9688-F65E-43CE-A3AA-36BF48C824B8}"/>
    <cellStyle name="Normal 5 2 2 3 3 4 2 3 3" xfId="2507" xr:uid="{00000000-0005-0000-0000-0000E0050000}"/>
    <cellStyle name="Normal 5 2 2 3 3 4 2 3 3 2" xfId="24548" xr:uid="{521B0741-1DFB-4FED-A963-602657E492FF}"/>
    <cellStyle name="Normal 5 2 2 3 3 4 2 3 3 3" xfId="24960" xr:uid="{6DC2860C-BC84-423C-A3B5-976B6D5F8F53}"/>
    <cellStyle name="Normal 5 2 2 3 3 4 2 3 4" xfId="3113" xr:uid="{00000000-0005-0000-0000-000068020000}"/>
    <cellStyle name="Normal 5 2 2 3 3 4 2 3 4 2" xfId="4112" xr:uid="{6F0782B4-1D91-4EEE-BF0D-9FC4368155A5}"/>
    <cellStyle name="Normal 5 2 2 3 3 4 2 3 4 3" xfId="5193" xr:uid="{D6E28A77-4038-464F-AAD3-EBEDEB3F589A}"/>
    <cellStyle name="Normal 5 2 2 3 3 4 2 3 4 4" xfId="29958" xr:uid="{D9837304-7E5F-4593-9E4E-452B1F811A72}"/>
    <cellStyle name="Normal 5 2 2 3 3 4 2 3 5" xfId="26050" xr:uid="{6A400854-FDEA-4108-98AB-82C915FD38C1}"/>
    <cellStyle name="Normal 5 2 2 3 3 4 2 4" xfId="24482" xr:uid="{E0B5AF76-3F7B-4475-8286-8E31932A6D11}"/>
    <cellStyle name="Normal 5 2 2 3 3 4 3" xfId="1545" xr:uid="{00000000-0005-0000-0000-0000C4060000}"/>
    <cellStyle name="Normal 5 2 2 3 3 4 4" xfId="1740" xr:uid="{00000000-0005-0000-0000-0000C5060000}"/>
    <cellStyle name="Normal 5 2 2 3 3 4 4 2" xfId="2386" xr:uid="{00000000-0005-0000-0000-0000C6060000}"/>
    <cellStyle name="Normal 5 2 2 3 3 4 5" xfId="3112" xr:uid="{00000000-0005-0000-0000-000065020000}"/>
    <cellStyle name="Normal 5 2 2 3 3 4 5 2" xfId="4222" xr:uid="{CF8FC982-3A3A-432F-BF4C-D7E648460B51}"/>
    <cellStyle name="Normal 5 2 2 3 3 4 5 3" xfId="5192" xr:uid="{61A6C2B1-7484-4987-8527-006C3574DF2C}"/>
    <cellStyle name="Normal 5 2 2 3 3 4 5 4" xfId="29957" xr:uid="{6D1F097F-248E-414B-8CE9-D1F2AE18D7D0}"/>
    <cellStyle name="Normal 5 2 2 3 3 4 6" xfId="4430" xr:uid="{5F31608F-7F7D-4F6A-8E27-2A99CEEEC3B2}"/>
    <cellStyle name="Normal 5 2 2 3 3 4 6 2" xfId="4098" xr:uid="{3A2261AF-97FA-44DB-B0D2-E8CD786E9337}"/>
    <cellStyle name="Normal 5 2 2 3 3 4 6 3" xfId="5313" xr:uid="{625A3295-4413-4AE9-A0AC-D684E99C2704}"/>
    <cellStyle name="Normal 5 2 2 3 3 4 6 4" xfId="30078" xr:uid="{17A3602F-DAC7-4BCE-9DA6-AFF0B5E464AB}"/>
    <cellStyle name="Normal 5 2 2 3 3 4 7" xfId="29899" xr:uid="{E2440DEE-1EDB-4E9E-8C34-9D385868ED9A}"/>
    <cellStyle name="Normal 5 2 2 3 3 5" xfId="2508" xr:uid="{00000000-0005-0000-0000-0000E2050000}"/>
    <cellStyle name="Normal 5 2 2 3 3 5 2" xfId="2509" xr:uid="{00000000-0005-0000-0000-0000E3050000}"/>
    <cellStyle name="Normal 5 2 2 3 3 5 3" xfId="4042" xr:uid="{00000000-0005-0000-0000-00004E050000}"/>
    <cellStyle name="Normal 5 2 2 3 3 5 3 2" xfId="4198" xr:uid="{6734ABCC-114D-4250-AAD2-6B69B0C0AE01}"/>
    <cellStyle name="Normal 5 2 2 3 3 5 3 2 2" xfId="27580" xr:uid="{442B582A-83A0-4C8C-AD82-D53F8DA6CEA5}"/>
    <cellStyle name="Normal 5 2 2 3 3 5 3 3" xfId="23159" xr:uid="{5F9AF877-41A7-41A8-9940-C9B68CE9DC8E}"/>
    <cellStyle name="Normal 5 2 2 3 3 5 3 4" xfId="5253" xr:uid="{100A2BD2-2B4E-4718-AD0F-65E6475D20A8}"/>
    <cellStyle name="Normal 5 2 2 3 3 5 3 5" xfId="30018" xr:uid="{63057B9E-F790-4336-B9FB-DB03F976C72F}"/>
    <cellStyle name="Normal 5 2 2 3 3 5 4" xfId="25619" xr:uid="{B1D9910B-60FB-4081-A2C0-5518808D362B}"/>
    <cellStyle name="Normal 5 2 2 3 4" xfId="677" xr:uid="{00000000-0005-0000-0000-0000C7060000}"/>
    <cellStyle name="Normal 5 2 2 3 4 2" xfId="678" xr:uid="{00000000-0005-0000-0000-0000C8060000}"/>
    <cellStyle name="Normal 5 2 2 3 4 3" xfId="679" xr:uid="{00000000-0005-0000-0000-0000C9060000}"/>
    <cellStyle name="Normal 5 2 2 3 4 3 2" xfId="680" xr:uid="{00000000-0005-0000-0000-0000CA060000}"/>
    <cellStyle name="Normal 5 2 2 3 4 3 2 2" xfId="2510" xr:uid="{00000000-0005-0000-0000-0000E8050000}"/>
    <cellStyle name="Normal 5 2 2 3 4 3 2 2 2" xfId="24702" xr:uid="{89C60105-99E9-468B-9F31-67A76615A9C7}"/>
    <cellStyle name="Normal 5 2 2 3 4 3 2 2 3" xfId="25946" xr:uid="{85D3187B-9B87-44EF-8A86-683A6C61E6F8}"/>
    <cellStyle name="Normal 5 2 2 3 4 3 2 3" xfId="2511" xr:uid="{00000000-0005-0000-0000-0000E9050000}"/>
    <cellStyle name="Normal 5 2 2 3 4 3 2 3 2" xfId="3013" xr:uid="{00000000-0005-0000-0000-0000EA050000}"/>
    <cellStyle name="Normal 5 2 2 3 4 3 2 3 3" xfId="4043" xr:uid="{00000000-0005-0000-0000-000055050000}"/>
    <cellStyle name="Normal 5 2 2 3 4 3 2 3 3 2" xfId="4182" xr:uid="{C812AC90-5EA4-47B3-AB11-4400C72D4DAB}"/>
    <cellStyle name="Normal 5 2 2 3 4 3 2 3 3 3" xfId="5254" xr:uid="{EFE6098B-6573-4FFA-B3D3-A86D0E1F738F}"/>
    <cellStyle name="Normal 5 2 2 3 4 3 2 3 3 4" xfId="30019" xr:uid="{81C6F3AF-6FF5-4EFB-AF09-F349AF871FD0}"/>
    <cellStyle name="Normal 5 2 2 3 4 3 2 4" xfId="25947" xr:uid="{514CF868-78DD-4662-8BF4-623C40502A9D}"/>
    <cellStyle name="Normal 5 2 2 3 4 3 3" xfId="1546" xr:uid="{00000000-0005-0000-0000-0000CB060000}"/>
    <cellStyle name="Normal 5 2 2 3 4 3 4" xfId="1742" xr:uid="{00000000-0005-0000-0000-0000CC060000}"/>
    <cellStyle name="Normal 5 2 2 3 4 3 4 2" xfId="2358" xr:uid="{00000000-0005-0000-0000-0000CD060000}"/>
    <cellStyle name="Normal 5 2 2 3 4 3 5" xfId="3115" xr:uid="{00000000-0005-0000-0000-00006C020000}"/>
    <cellStyle name="Normal 5 2 2 3 4 3 5 2" xfId="4481" xr:uid="{CE60B068-F59F-4C35-937D-5AB749519E63}"/>
    <cellStyle name="Normal 5 2 2 3 4 3 5 3" xfId="5195" xr:uid="{DB11A622-E9B0-4D86-BF0D-89FA396AE1B8}"/>
    <cellStyle name="Normal 5 2 2 3 4 3 5 4" xfId="29960" xr:uid="{19F99234-3A15-49B9-8EF4-FC5E523C23D8}"/>
    <cellStyle name="Normal 5 2 2 3 4 3 6" xfId="4432" xr:uid="{09F65A67-8C4A-49E7-8765-7F0264502A69}"/>
    <cellStyle name="Normal 5 2 2 3 4 3 6 2" xfId="5119" xr:uid="{0F3ECAFD-DD4B-4BE4-8FB1-368D36F45D80}"/>
    <cellStyle name="Normal 5 2 2 3 4 3 6 3" xfId="5315" xr:uid="{776D286F-096C-4CD8-82E3-BA7F4A69AFB0}"/>
    <cellStyle name="Normal 5 2 2 3 4 3 6 4" xfId="30080" xr:uid="{EAC3BBE6-3FE3-4A74-80C0-98578803E750}"/>
    <cellStyle name="Normal 5 2 2 3 4 3 7" xfId="29901" xr:uid="{6C76C212-2D8F-4996-86C4-F165E69DA8A4}"/>
    <cellStyle name="Normal 5 2 2 3 4 4" xfId="1741" xr:uid="{00000000-0005-0000-0000-0000CE060000}"/>
    <cellStyle name="Normal 5 2 2 3 4 4 2" xfId="2391" xr:uid="{00000000-0005-0000-0000-0000CF060000}"/>
    <cellStyle name="Normal 5 2 2 3 4 4 3" xfId="4044" xr:uid="{00000000-0005-0000-0000-000058050000}"/>
    <cellStyle name="Normal 5 2 2 3 4 4 3 2" xfId="4110" xr:uid="{CD6B0AB2-F02F-407B-868E-1BE5C04ABA77}"/>
    <cellStyle name="Normal 5 2 2 3 4 4 3 3" xfId="5255" xr:uid="{88D38245-8D42-4DD4-80D1-52C90EB8372D}"/>
    <cellStyle name="Normal 5 2 2 3 4 4 3 4" xfId="30020" xr:uid="{9ED72540-23FB-4410-B2D7-0EE142E72CBB}"/>
    <cellStyle name="Normal 5 2 2 3 4 5" xfId="3114" xr:uid="{00000000-0005-0000-0000-00006A020000}"/>
    <cellStyle name="Normal 5 2 2 3 4 5 2" xfId="5083" xr:uid="{AA84A6D0-D451-44DA-98C3-C698A3719308}"/>
    <cellStyle name="Normal 5 2 2 3 4 5 3" xfId="5194" xr:uid="{317B441E-A610-42B1-8112-B06D4DE5832C}"/>
    <cellStyle name="Normal 5 2 2 3 4 5 4" xfId="29959" xr:uid="{82116622-C8D4-4CF8-A822-B8DDA074FAE6}"/>
    <cellStyle name="Normal 5 2 2 3 4 6" xfId="4431" xr:uid="{30D2B080-43BB-43CA-9E33-F486582AEC94}"/>
    <cellStyle name="Normal 5 2 2 3 4 6 2" xfId="4125" xr:uid="{F01635A5-B6FE-4C6C-B031-ADDB66DBEBA3}"/>
    <cellStyle name="Normal 5 2 2 3 4 6 3" xfId="5314" xr:uid="{2725EBCE-EAC3-42AB-9A2E-8BE4802A5515}"/>
    <cellStyle name="Normal 5 2 2 3 4 6 4" xfId="30079" xr:uid="{423BCFE6-18AD-4C6F-A1F3-F80ACF932F52}"/>
    <cellStyle name="Normal 5 2 2 3 4 7" xfId="29900" xr:uid="{26265287-0267-4277-9EF9-B30E5CE3FD47}"/>
    <cellStyle name="Normal 5 2 2 3 5" xfId="3076" xr:uid="{00000000-0005-0000-0000-00005D020000}"/>
    <cellStyle name="Normal 5 2 2 3 5 2" xfId="4148" xr:uid="{2E79FEEE-8DFA-48BA-BE29-9BC0C0E50A94}"/>
    <cellStyle name="Normal 5 2 2 3 5 3" xfId="5175" xr:uid="{89BBDFE9-A6FB-428D-BB66-1EF285929639}"/>
    <cellStyle name="Normal 5 2 2 3 5 4" xfId="29940" xr:uid="{605BB6F1-BD2C-463C-9A13-4489E2761756}"/>
    <cellStyle name="Normal 5 2 2 3 6" xfId="29884" xr:uid="{A5654D68-1724-4BDD-AB02-40882674D5D6}"/>
    <cellStyle name="Normal 5 2 2 4" xfId="681" xr:uid="{00000000-0005-0000-0000-0000D0060000}"/>
    <cellStyle name="Normal 5 2 2 4 2" xfId="682" xr:uid="{00000000-0005-0000-0000-0000D1060000}"/>
    <cellStyle name="Normal 5 2 2 4 3" xfId="683" xr:uid="{00000000-0005-0000-0000-0000D2060000}"/>
    <cellStyle name="Normal 5 2 2 4 3 2" xfId="684" xr:uid="{00000000-0005-0000-0000-0000D3060000}"/>
    <cellStyle name="Normal 5 2 2 4 3 2 2" xfId="2512" xr:uid="{00000000-0005-0000-0000-0000F2050000}"/>
    <cellStyle name="Normal 5 2 2 4 3 2 2 2" xfId="23970" xr:uid="{EAEC41DB-80EA-4B21-804A-826174C775BE}"/>
    <cellStyle name="Normal 5 2 2 4 3 2 2 3" xfId="26030" xr:uid="{3B81E3FE-F8EF-4F3A-9A00-152CE4EDB200}"/>
    <cellStyle name="Normal 5 2 2 4 3 2 3" xfId="2513" xr:uid="{00000000-0005-0000-0000-0000F3050000}"/>
    <cellStyle name="Normal 5 2 2 4 3 2 3 2" xfId="3014" xr:uid="{00000000-0005-0000-0000-0000F4050000}"/>
    <cellStyle name="Normal 5 2 2 4 3 2 3 3" xfId="4045" xr:uid="{00000000-0005-0000-0000-00005F050000}"/>
    <cellStyle name="Normal 5 2 2 4 3 2 3 3 2" xfId="4140" xr:uid="{20FEB85E-8767-479E-8AE1-EC8D085C1229}"/>
    <cellStyle name="Normal 5 2 2 4 3 2 3 3 3" xfId="5256" xr:uid="{A726124A-AACD-4989-B91D-97593C269078}"/>
    <cellStyle name="Normal 5 2 2 4 3 2 3 3 4" xfId="30021" xr:uid="{27524F90-9131-4B97-98DF-95C849F6A597}"/>
    <cellStyle name="Normal 5 2 2 4 3 2 4" xfId="24850" xr:uid="{18BF6E34-1FAD-4607-8B4B-DEF856AF36F6}"/>
    <cellStyle name="Normal 5 2 2 4 3 3" xfId="1547" xr:uid="{00000000-0005-0000-0000-0000D4060000}"/>
    <cellStyle name="Normal 5 2 2 4 3 4" xfId="1744" xr:uid="{00000000-0005-0000-0000-0000D5060000}"/>
    <cellStyle name="Normal 5 2 2 4 3 4 2" xfId="2363" xr:uid="{00000000-0005-0000-0000-0000D6060000}"/>
    <cellStyle name="Normal 5 2 2 4 3 5" xfId="3117" xr:uid="{00000000-0005-0000-0000-000070020000}"/>
    <cellStyle name="Normal 5 2 2 4 3 5 2" xfId="5054" xr:uid="{38241CA5-45EB-4548-976A-F7FC24CCED79}"/>
    <cellStyle name="Normal 5 2 2 4 3 5 3" xfId="5197" xr:uid="{FFBAB88B-D73E-4F55-91CA-CE26065A20E1}"/>
    <cellStyle name="Normal 5 2 2 4 3 5 4" xfId="29962" xr:uid="{C6627327-45ED-4D83-A285-CFD7EBCDD7C5}"/>
    <cellStyle name="Normal 5 2 2 4 3 6" xfId="4434" xr:uid="{F2940ED1-E342-4DE4-9F4B-B5FBC83C3A0A}"/>
    <cellStyle name="Normal 5 2 2 4 3 6 2" xfId="4117" xr:uid="{F513093D-0FCB-4A31-A476-FEC582F666BB}"/>
    <cellStyle name="Normal 5 2 2 4 3 6 3" xfId="5317" xr:uid="{C69E3927-75A0-48FB-8E3D-ECE0B61330C2}"/>
    <cellStyle name="Normal 5 2 2 4 3 6 4" xfId="30082" xr:uid="{06C17DB7-FF07-4FEB-9F47-095708327A86}"/>
    <cellStyle name="Normal 5 2 2 4 3 7" xfId="29903" xr:uid="{E4CEDA73-CCF2-4CCD-909B-799E62B0A84A}"/>
    <cellStyle name="Normal 5 2 2 4 4" xfId="1743" xr:uid="{00000000-0005-0000-0000-0000D7060000}"/>
    <cellStyle name="Normal 5 2 2 4 4 2" xfId="2387" xr:uid="{00000000-0005-0000-0000-0000D8060000}"/>
    <cellStyle name="Normal 5 2 2 4 4 3" xfId="4046" xr:uid="{00000000-0005-0000-0000-000062050000}"/>
    <cellStyle name="Normal 5 2 2 4 4 3 2" xfId="4145" xr:uid="{D7C07EA3-C2FC-48A9-8F50-ACE4D7053E96}"/>
    <cellStyle name="Normal 5 2 2 4 4 3 3" xfId="5257" xr:uid="{E9E240F2-9FDF-4292-A8CD-82FF1C13431A}"/>
    <cellStyle name="Normal 5 2 2 4 4 3 4" xfId="30022" xr:uid="{1E3BB84C-4B12-4E25-BE32-B945296CBFEC}"/>
    <cellStyle name="Normal 5 2 2 4 5" xfId="3116" xr:uid="{00000000-0005-0000-0000-00006E020000}"/>
    <cellStyle name="Normal 5 2 2 4 5 2" xfId="5103" xr:uid="{A702FE24-C386-4141-9AA9-B95EC1D158E1}"/>
    <cellStyle name="Normal 5 2 2 4 5 3" xfId="5196" xr:uid="{0EFE62EA-DE0D-46C3-8305-B9733604DE49}"/>
    <cellStyle name="Normal 5 2 2 4 5 4" xfId="29961" xr:uid="{9A1B3880-D46F-4AE4-BC5A-E5DAADBD64B8}"/>
    <cellStyle name="Normal 5 2 2 4 6" xfId="4433" xr:uid="{C22AF649-E508-43EB-A229-964012EAC9A3}"/>
    <cellStyle name="Normal 5 2 2 4 6 2" xfId="4181" xr:uid="{E56314D4-247E-4AA5-81E9-D7210CB1B432}"/>
    <cellStyle name="Normal 5 2 2 4 6 3" xfId="5316" xr:uid="{40E02DA6-8434-41A1-A124-17D13CDA76CC}"/>
    <cellStyle name="Normal 5 2 2 4 6 4" xfId="30081" xr:uid="{EA64BD8E-1699-49E2-8A19-0CBC0056B424}"/>
    <cellStyle name="Normal 5 2 2 4 7" xfId="29902" xr:uid="{11C302A6-129B-426A-B8A4-A5B9BEA6BF50}"/>
    <cellStyle name="Normal 5 2 2 5" xfId="29837" xr:uid="{0234428D-C8B1-4CF4-B3D6-6927CF509D39}"/>
    <cellStyle name="Normal 5 2 2 5 2" xfId="29868" xr:uid="{96B37419-BCAB-4601-A4E6-30A27AAF74D5}"/>
    <cellStyle name="Normal 5 2 2 5 3" xfId="30133" xr:uid="{EBA05E39-5B77-493F-B770-3C1E87D3C0A6}"/>
    <cellStyle name="Normal 5 2 2 6" xfId="29880" xr:uid="{4732B849-2754-4487-B744-80A4DAD59ED6}"/>
    <cellStyle name="Normal 5 2 3" xfId="685" xr:uid="{00000000-0005-0000-0000-0000D9060000}"/>
    <cellStyle name="Normal 5 2 3 2" xfId="686" xr:uid="{00000000-0005-0000-0000-0000DA060000}"/>
    <cellStyle name="Normal 5 2 3 3" xfId="2514" xr:uid="{00000000-0005-0000-0000-0000FA050000}"/>
    <cellStyle name="Normal 5 2 3 4" xfId="2515" xr:uid="{00000000-0005-0000-0000-0000FB050000}"/>
    <cellStyle name="Normal 5 2 4" xfId="687" xr:uid="{00000000-0005-0000-0000-0000DB060000}"/>
    <cellStyle name="Normal 5 2 4 2" xfId="688" xr:uid="{00000000-0005-0000-0000-0000DC060000}"/>
    <cellStyle name="Normal 5 2 4 3" xfId="689" xr:uid="{00000000-0005-0000-0000-0000DD060000}"/>
    <cellStyle name="Normal 5 2 4 3 2" xfId="690" xr:uid="{00000000-0005-0000-0000-0000DE060000}"/>
    <cellStyle name="Normal 5 2 4 3 2 2" xfId="691" xr:uid="{00000000-0005-0000-0000-0000DF060000}"/>
    <cellStyle name="Normal 5 2 4 3 2 3" xfId="692" xr:uid="{00000000-0005-0000-0000-0000E0060000}"/>
    <cellStyle name="Normal 5 2 4 3 2 3 2" xfId="693" xr:uid="{00000000-0005-0000-0000-0000E1060000}"/>
    <cellStyle name="Normal 5 2 4 3 2 3 2 2" xfId="2516" xr:uid="{00000000-0005-0000-0000-000003060000}"/>
    <cellStyle name="Normal 5 2 4 3 2 3 2 2 2" xfId="24339" xr:uid="{B22CDC6E-0FF2-4580-B428-B61F45385852}"/>
    <cellStyle name="Normal 5 2 4 3 2 3 2 2 3" xfId="25856" xr:uid="{DB913E27-6AD5-41F4-8DDB-99B9B481E363}"/>
    <cellStyle name="Normal 5 2 4 3 2 3 2 3" xfId="2517" xr:uid="{00000000-0005-0000-0000-000004060000}"/>
    <cellStyle name="Normal 5 2 4 3 2 3 2 3 2" xfId="3015" xr:uid="{00000000-0005-0000-0000-000005060000}"/>
    <cellStyle name="Normal 5 2 4 3 2 3 2 3 3" xfId="4047" xr:uid="{00000000-0005-0000-0000-000070050000}"/>
    <cellStyle name="Normal 5 2 4 3 2 3 2 3 3 2" xfId="4157" xr:uid="{39E1127F-B042-4CC3-A0DD-AF5AFCFF0C83}"/>
    <cellStyle name="Normal 5 2 4 3 2 3 2 3 3 3" xfId="5258" xr:uid="{5CD83F34-1F25-4F00-9B62-73C65AD437FA}"/>
    <cellStyle name="Normal 5 2 4 3 2 3 2 3 3 4" xfId="30023" xr:uid="{110CBD5E-36C9-43AC-86BE-BA4A1FD4FA68}"/>
    <cellStyle name="Normal 5 2 4 3 2 3 2 4" xfId="23455" xr:uid="{8E770AFF-94E8-4A2A-B205-A79293FC52F7}"/>
    <cellStyle name="Normal 5 2 4 3 2 3 3" xfId="1548" xr:uid="{00000000-0005-0000-0000-0000E2060000}"/>
    <cellStyle name="Normal 5 2 4 3 2 3 4" xfId="1746" xr:uid="{00000000-0005-0000-0000-0000E3060000}"/>
    <cellStyle name="Normal 5 2 4 3 2 3 4 2" xfId="2365" xr:uid="{00000000-0005-0000-0000-0000E4060000}"/>
    <cellStyle name="Normal 5 2 4 3 2 3 5" xfId="3119" xr:uid="{00000000-0005-0000-0000-000079020000}"/>
    <cellStyle name="Normal 5 2 4 3 2 3 5 2" xfId="5053" xr:uid="{2A1A86A3-C056-4980-85ED-BA843DAE32AD}"/>
    <cellStyle name="Normal 5 2 4 3 2 3 5 3" xfId="5199" xr:uid="{B4AA4982-C4BC-4586-8DA6-E27123DB02EF}"/>
    <cellStyle name="Normal 5 2 4 3 2 3 5 4" xfId="29964" xr:uid="{17D1F7A9-EFAB-487E-8784-0A267D0737BA}"/>
    <cellStyle name="Normal 5 2 4 3 2 3 6" xfId="4436" xr:uid="{33E10E88-2F98-47E5-8039-F4CF4406DD19}"/>
    <cellStyle name="Normal 5 2 4 3 2 3 6 2" xfId="4097" xr:uid="{EBEE94CF-36A1-4EC3-8450-82F42D45E682}"/>
    <cellStyle name="Normal 5 2 4 3 2 3 6 3" xfId="5319" xr:uid="{4D7416F0-ABAE-471A-8F25-8741A6D41CD2}"/>
    <cellStyle name="Normal 5 2 4 3 2 3 6 4" xfId="30084" xr:uid="{33BF4823-B36F-4A26-A596-A698C9BCB87E}"/>
    <cellStyle name="Normal 5 2 4 3 2 3 7" xfId="29905" xr:uid="{42059D09-6AE4-4927-877D-46642B1D5287}"/>
    <cellStyle name="Normal 5 2 4 3 2 4" xfId="1745" xr:uid="{00000000-0005-0000-0000-0000E5060000}"/>
    <cellStyle name="Normal 5 2 4 3 2 4 2" xfId="2405" xr:uid="{00000000-0005-0000-0000-0000E6060000}"/>
    <cellStyle name="Normal 5 2 4 3 2 4 3" xfId="24967" xr:uid="{32C1E245-257A-463B-AF88-5DCCFBE0DB5E}"/>
    <cellStyle name="Normal 5 2 4 3 2 4 3 2" xfId="29857" xr:uid="{8A23BFAA-D10E-46E7-9ECD-1D0F80CDE763}"/>
    <cellStyle name="Normal 5 2 4 3 2 4 3 3" xfId="29838" xr:uid="{EA10D27D-149A-4205-B3BA-D70993CFDAE1}"/>
    <cellStyle name="Normal 5 2 4 3 2 4 3 3 2" xfId="30179" xr:uid="{02554B13-798D-4479-8D64-E1F095BB12FB}"/>
    <cellStyle name="Normal 5 2 4 3 2 4 3 3 3" xfId="30166" xr:uid="{4EA241AE-314C-47D2-B472-3BDD4B386373}"/>
    <cellStyle name="Normal 5 2 4 3 2 4 3 3 4" xfId="30152" xr:uid="{8800D32A-E3A8-4508-AFEC-FD31993F2F5F}"/>
    <cellStyle name="Normal 5 2 4 3 2 4 3 4" xfId="30134" xr:uid="{10BDC25B-2C44-4486-8B92-1D3E95EFE436}"/>
    <cellStyle name="Normal 5 2 4 3 2 5" xfId="3118" xr:uid="{00000000-0005-0000-0000-000077020000}"/>
    <cellStyle name="Normal 5 2 4 3 2 5 2" xfId="5058" xr:uid="{E611F4C1-4CBD-43EB-870E-C2D67127CD5A}"/>
    <cellStyle name="Normal 5 2 4 3 2 5 3" xfId="5198" xr:uid="{5FBE2EBE-0DFD-4CBB-9935-1D397AD73A43}"/>
    <cellStyle name="Normal 5 2 4 3 2 5 4" xfId="29963" xr:uid="{349B5FB9-B6DE-451A-B5C5-50941771CD83}"/>
    <cellStyle name="Normal 5 2 4 3 2 6" xfId="4435" xr:uid="{0C43D18E-74D8-41CF-B724-2F6571CE9D00}"/>
    <cellStyle name="Normal 5 2 4 3 2 6 2" xfId="5123" xr:uid="{2E2949E0-D645-48C8-8727-23E293BA25CC}"/>
    <cellStyle name="Normal 5 2 4 3 2 6 3" xfId="5318" xr:uid="{FF5F6FCF-3F45-4245-91AD-C61689FB3AD2}"/>
    <cellStyle name="Normal 5 2 4 3 2 6 4" xfId="30083" xr:uid="{39064AA5-A12D-415C-B583-A30903149996}"/>
    <cellStyle name="Normal 5 2 4 3 2 7" xfId="29904" xr:uid="{3C87C549-B645-42D1-92DF-C24882DA784D}"/>
    <cellStyle name="Normal 5 2 4 3 3" xfId="694" xr:uid="{00000000-0005-0000-0000-0000E7060000}"/>
    <cellStyle name="Normal 5 2 4 3 4" xfId="695" xr:uid="{00000000-0005-0000-0000-0000E8060000}"/>
    <cellStyle name="Normal 5 2 4 3 4 2" xfId="696" xr:uid="{00000000-0005-0000-0000-0000E9060000}"/>
    <cellStyle name="Normal 5 2 4 3 4 2 2" xfId="697" xr:uid="{00000000-0005-0000-0000-0000EA060000}"/>
    <cellStyle name="Normal 5 2 4 3 4 2 2 2" xfId="2518" xr:uid="{00000000-0005-0000-0000-00000C060000}"/>
    <cellStyle name="Normal 5 2 4 3 4 2 2 2 2" xfId="3016" xr:uid="{00000000-0005-0000-0000-00000D060000}"/>
    <cellStyle name="Normal 5 2 4 3 4 2 2 2 3" xfId="4048" xr:uid="{00000000-0005-0000-0000-000077050000}"/>
    <cellStyle name="Normal 5 2 4 3 4 2 2 2 3 2" xfId="4103" xr:uid="{BD5913A4-2085-47C4-A428-956903AF0733}"/>
    <cellStyle name="Normal 5 2 4 3 4 2 2 2 3 3" xfId="5259" xr:uid="{1A2AC4FC-4BB2-496D-8FB3-B5BA35B5C3AD}"/>
    <cellStyle name="Normal 5 2 4 3 4 2 2 2 3 4" xfId="30024" xr:uid="{3CAE4E31-79F0-49D1-9068-9686B1E4EBA1}"/>
    <cellStyle name="Normal 5 2 4 3 4 2 2 2 4" xfId="26070" xr:uid="{AFCC5980-6384-4605-8891-8145B4C66C73}"/>
    <cellStyle name="Normal 5 2 4 3 4 2 2 3" xfId="3017" xr:uid="{00000000-0005-0000-0000-00000E060000}"/>
    <cellStyle name="Normal 5 2 4 3 4 2 2 4" xfId="24842" xr:uid="{93AE85E4-C718-4B1E-8601-FEDBA02F7AA8}"/>
    <cellStyle name="Normal 5 2 4 3 4 2 3" xfId="698" xr:uid="{00000000-0005-0000-0000-0000EB060000}"/>
    <cellStyle name="Normal 5 2 4 3 4 2 3 2" xfId="699" xr:uid="{00000000-0005-0000-0000-0000EC060000}"/>
    <cellStyle name="Normal 5 2 4 3 4 2 3 2 2" xfId="26038" xr:uid="{EBC06775-8E96-4EE3-BA24-E6CA646EBC5B}"/>
    <cellStyle name="Normal 5 2 4 3 4 2 3 2 3" xfId="24970" xr:uid="{1F58BD15-05F7-4813-8EDA-678D88CDA907}"/>
    <cellStyle name="Normal 5 2 4 3 4 2 3 3" xfId="2519" xr:uid="{00000000-0005-0000-0000-000011060000}"/>
    <cellStyle name="Normal 5 2 4 3 4 2 3 3 2" xfId="25645" xr:uid="{8A432EBF-6935-4085-8AC8-033C0B76D7C9}"/>
    <cellStyle name="Normal 5 2 4 3 4 2 3 3 3" xfId="26022" xr:uid="{0868897E-F53F-4BB7-9049-C62754ED73C6}"/>
    <cellStyle name="Normal 5 2 4 3 4 2 3 4" xfId="3121" xr:uid="{00000000-0005-0000-0000-00007F020000}"/>
    <cellStyle name="Normal 5 2 4 3 4 2 3 4 2" xfId="4175" xr:uid="{C2A6F4B2-9C56-4F1E-A320-47E54F859D62}"/>
    <cellStyle name="Normal 5 2 4 3 4 2 3 4 3" xfId="5201" xr:uid="{B4DE549F-8213-4A5D-B4CF-406F8C1978B3}"/>
    <cellStyle name="Normal 5 2 4 3 4 2 3 4 4" xfId="29966" xr:uid="{DB588494-6749-4F42-8A6D-EF8A7C981009}"/>
    <cellStyle name="Normal 5 2 4 3 4 2 3 5" xfId="25548" xr:uid="{979E26C4-47B7-4340-B3E5-3C19C2000754}"/>
    <cellStyle name="Normal 5 2 4 3 4 2 4" xfId="23368" xr:uid="{3E6875E9-A6D6-4C44-B0EB-6A235ED6D238}"/>
    <cellStyle name="Normal 5 2 4 3 4 3" xfId="1549" xr:uid="{00000000-0005-0000-0000-0000ED060000}"/>
    <cellStyle name="Normal 5 2 4 3 4 4" xfId="1747" xr:uid="{00000000-0005-0000-0000-0000EE060000}"/>
    <cellStyle name="Normal 5 2 4 3 4 4 2" xfId="2375" xr:uid="{00000000-0005-0000-0000-0000EF060000}"/>
    <cellStyle name="Normal 5 2 4 3 4 5" xfId="3120" xr:uid="{00000000-0005-0000-0000-00007C020000}"/>
    <cellStyle name="Normal 5 2 4 3 4 5 2" xfId="5064" xr:uid="{02B1FFE1-663B-40CE-8B0F-81D44152EE23}"/>
    <cellStyle name="Normal 5 2 4 3 4 5 3" xfId="5200" xr:uid="{679E2DB6-B19C-4FE9-BA4B-CC28CE81B67D}"/>
    <cellStyle name="Normal 5 2 4 3 4 5 4" xfId="29965" xr:uid="{B8500771-7C4B-4CBB-B0DB-449642A3AC0F}"/>
    <cellStyle name="Normal 5 2 4 3 4 6" xfId="4437" xr:uid="{11BFD2FC-3161-4005-96AA-DB4432D3D1D6}"/>
    <cellStyle name="Normal 5 2 4 3 4 6 2" xfId="5136" xr:uid="{9BF0D131-F613-4BA5-B603-5BECEDAE0711}"/>
    <cellStyle name="Normal 5 2 4 3 4 6 3" xfId="5320" xr:uid="{307FB815-E644-49D4-A246-734649F8AC2B}"/>
    <cellStyle name="Normal 5 2 4 3 4 6 4" xfId="30085" xr:uid="{1BD449D6-4C0D-47E6-96C3-C85EDE76D26B}"/>
    <cellStyle name="Normal 5 2 4 3 4 7" xfId="29906" xr:uid="{F4FA4050-DEF6-482E-A592-6E4F9EF4A3A8}"/>
    <cellStyle name="Normal 5 2 4 3 5" xfId="2520" xr:uid="{00000000-0005-0000-0000-000013060000}"/>
    <cellStyle name="Normal 5 2 4 3 5 2" xfId="2521" xr:uid="{00000000-0005-0000-0000-000014060000}"/>
    <cellStyle name="Normal 5 2 4 3 5 3" xfId="4049" xr:uid="{00000000-0005-0000-0000-00007E050000}"/>
    <cellStyle name="Normal 5 2 4 3 5 3 2" xfId="4173" xr:uid="{8E03F050-9BC8-40F9-9813-DC4EF1106CD8}"/>
    <cellStyle name="Normal 5 2 4 3 5 3 2 2" xfId="27581" xr:uid="{6BF89B9B-4AA9-447A-8A4F-53E6051E7113}"/>
    <cellStyle name="Normal 5 2 4 3 5 3 3" xfId="25903" xr:uid="{7A4A0160-ABE4-4481-8361-A4911118CD81}"/>
    <cellStyle name="Normal 5 2 4 3 5 3 4" xfId="5260" xr:uid="{3E86B26D-BD1A-460F-8785-D487BBAB6282}"/>
    <cellStyle name="Normal 5 2 4 3 5 3 5" xfId="30025" xr:uid="{4409A666-D26B-4568-81E4-5A8EBD06E47B}"/>
    <cellStyle name="Normal 5 2 4 3 5 4" xfId="24710" xr:uid="{1A5A22B8-B38B-4D26-9A7B-35C0FE7705BF}"/>
    <cellStyle name="Normal 5 2 4 4" xfId="700" xr:uid="{00000000-0005-0000-0000-0000F0060000}"/>
    <cellStyle name="Normal 5 2 4 4 2" xfId="701" xr:uid="{00000000-0005-0000-0000-0000F1060000}"/>
    <cellStyle name="Normal 5 2 4 4 3" xfId="702" xr:uid="{00000000-0005-0000-0000-0000F2060000}"/>
    <cellStyle name="Normal 5 2 4 4 3 2" xfId="703" xr:uid="{00000000-0005-0000-0000-0000F3060000}"/>
    <cellStyle name="Normal 5 2 4 4 3 2 2" xfId="2522" xr:uid="{00000000-0005-0000-0000-000019060000}"/>
    <cellStyle name="Normal 5 2 4 4 3 2 2 2" xfId="23988" xr:uid="{B6435900-D3B3-4789-AD13-93C533835A6A}"/>
    <cellStyle name="Normal 5 2 4 4 3 2 2 3" xfId="25558" xr:uid="{3E558FD5-3A0E-4B77-B838-50480ED22A07}"/>
    <cellStyle name="Normal 5 2 4 4 3 2 3" xfId="2523" xr:uid="{00000000-0005-0000-0000-00001A060000}"/>
    <cellStyle name="Normal 5 2 4 4 3 2 3 2" xfId="3018" xr:uid="{00000000-0005-0000-0000-00001B060000}"/>
    <cellStyle name="Normal 5 2 4 4 3 2 3 3" xfId="4050" xr:uid="{00000000-0005-0000-0000-000085050000}"/>
    <cellStyle name="Normal 5 2 4 4 3 2 3 3 2" xfId="4123" xr:uid="{014BB19C-D1B1-4C88-954C-5120D88A329E}"/>
    <cellStyle name="Normal 5 2 4 4 3 2 3 3 3" xfId="5261" xr:uid="{0E679A43-B7FF-42E3-8EC5-644920B3DAA2}"/>
    <cellStyle name="Normal 5 2 4 4 3 2 3 3 4" xfId="30026" xr:uid="{DF6A2A48-103C-4AE7-8E16-0FC81AC42F18}"/>
    <cellStyle name="Normal 5 2 4 4 3 2 4" xfId="25074" xr:uid="{D74B4619-2D34-4558-B513-702B7791EF74}"/>
    <cellStyle name="Normal 5 2 4 4 3 3" xfId="1550" xr:uid="{00000000-0005-0000-0000-0000F4060000}"/>
    <cellStyle name="Normal 5 2 4 4 3 4" xfId="1749" xr:uid="{00000000-0005-0000-0000-0000F5060000}"/>
    <cellStyle name="Normal 5 2 4 4 3 4 2" xfId="2356" xr:uid="{00000000-0005-0000-0000-0000F6060000}"/>
    <cellStyle name="Normal 5 2 4 4 3 5" xfId="3123" xr:uid="{00000000-0005-0000-0000-000083020000}"/>
    <cellStyle name="Normal 5 2 4 4 3 5 2" xfId="4214" xr:uid="{87F155C3-5176-4E9D-8692-37705E48631F}"/>
    <cellStyle name="Normal 5 2 4 4 3 5 3" xfId="5203" xr:uid="{153E625F-8189-41C8-9DE2-FA847313F7A6}"/>
    <cellStyle name="Normal 5 2 4 4 3 5 4" xfId="29968" xr:uid="{8D367281-5ABE-4CEE-AC1B-FECF0FA34A20}"/>
    <cellStyle name="Normal 5 2 4 4 3 6" xfId="4439" xr:uid="{4AAD7251-E7B1-4C90-81D0-6EB8876D8F46}"/>
    <cellStyle name="Normal 5 2 4 4 3 6 2" xfId="4113" xr:uid="{FF019038-1C4D-4DD6-B5C1-CB70F14FCB40}"/>
    <cellStyle name="Normal 5 2 4 4 3 6 3" xfId="5322" xr:uid="{3190DCF7-3E1E-4930-8D9B-B89332B171EF}"/>
    <cellStyle name="Normal 5 2 4 4 3 6 4" xfId="30087" xr:uid="{1BC51731-0F5A-4251-8CF2-394F109E7FB4}"/>
    <cellStyle name="Normal 5 2 4 4 3 7" xfId="29908" xr:uid="{A807F031-2639-4800-9501-5B24CAEB7AFB}"/>
    <cellStyle name="Normal 5 2 4 4 4" xfId="1748" xr:uid="{00000000-0005-0000-0000-0000F7060000}"/>
    <cellStyle name="Normal 5 2 4 4 4 2" xfId="2360" xr:uid="{00000000-0005-0000-0000-0000F8060000}"/>
    <cellStyle name="Normal 5 2 4 4 4 3" xfId="4051" xr:uid="{00000000-0005-0000-0000-000088050000}"/>
    <cellStyle name="Normal 5 2 4 4 4 3 2" xfId="4108" xr:uid="{2BCD6B8C-CEB2-431D-83BB-246C5B66023F}"/>
    <cellStyle name="Normal 5 2 4 4 4 3 3" xfId="5262" xr:uid="{83A3704C-805A-4032-9A51-72B80B409355}"/>
    <cellStyle name="Normal 5 2 4 4 4 3 4" xfId="30027" xr:uid="{06EA899B-90C4-42EA-858D-361A1BF47442}"/>
    <cellStyle name="Normal 5 2 4 4 5" xfId="2524" xr:uid="{00000000-0005-0000-0000-00001F060000}"/>
    <cellStyle name="Normal 5 2 4 4 5 2" xfId="5109" xr:uid="{FF4260E2-A778-4DFC-97CC-C8B0BDA82793}"/>
    <cellStyle name="Normal 5 2 4 4 5 2 2" xfId="5140" xr:uid="{01B8B11C-06F2-48CD-945E-DB3C27541B72}"/>
    <cellStyle name="Normal 5 2 4 4 5 2 3" xfId="5360" xr:uid="{BF7DB467-8CB4-4851-A24D-2EBD003AE249}"/>
    <cellStyle name="Normal 5 2 4 4 5 2 4" xfId="30125" xr:uid="{60CF5A0B-F6BA-4456-9F76-7B5EBE708F03}"/>
    <cellStyle name="Normal 5 2 4 4 5 3" xfId="5084" xr:uid="{D6A60FBC-769C-4182-B082-B07A6366C94D}"/>
    <cellStyle name="Normal 5 2 4 4 5 4" xfId="24919" xr:uid="{0E99D5B2-2E2A-4099-9B95-81B05D2E245F}"/>
    <cellStyle name="Normal 5 2 4 4 6" xfId="3122" xr:uid="{00000000-0005-0000-0000-000081020000}"/>
    <cellStyle name="Normal 5 2 4 4 6 2" xfId="4100" xr:uid="{C9E02D1D-826A-42B0-9E6F-270308FD9D07}"/>
    <cellStyle name="Normal 5 2 4 4 6 3" xfId="5202" xr:uid="{84698D73-D446-432D-85D3-057019834FDD}"/>
    <cellStyle name="Normal 5 2 4 4 6 4" xfId="29967" xr:uid="{2E2F6078-097E-44C1-83BE-89E6C6AB9134}"/>
    <cellStyle name="Normal 5 2 4 4 7" xfId="4438" xr:uid="{E88B8281-89AC-45FA-B248-ACA0A1838EB0}"/>
    <cellStyle name="Normal 5 2 4 4 7 2" xfId="4190" xr:uid="{6DBD290C-C58F-4009-8574-799D1A767AB9}"/>
    <cellStyle name="Normal 5 2 4 4 7 3" xfId="5321" xr:uid="{F7D9B8E7-D8B6-4BD8-944F-2A93FB1F06B4}"/>
    <cellStyle name="Normal 5 2 4 4 7 4" xfId="30086" xr:uid="{5E7B4629-0CD7-4FDD-8D3C-042EF35F8D35}"/>
    <cellStyle name="Normal 5 2 4 4 8" xfId="29907" xr:uid="{04F8F019-A6DB-4BD3-8F8B-62102F94149D}"/>
    <cellStyle name="Normal 5 2 4 5" xfId="2525" xr:uid="{00000000-0005-0000-0000-000020060000}"/>
    <cellStyle name="Normal 5 2 4 5 2" xfId="2526" xr:uid="{00000000-0005-0000-0000-000021060000}"/>
    <cellStyle name="Normal 5 2 4 5 3" xfId="4052" xr:uid="{00000000-0005-0000-0000-00008A050000}"/>
    <cellStyle name="Normal 5 2 4 5 3 2" xfId="4197" xr:uid="{76039834-2ED0-4345-B384-FA2A1B74A86D}"/>
    <cellStyle name="Normal 5 2 4 5 3 3" xfId="5263" xr:uid="{B66BD018-4A9F-4006-87F9-D5A05FC13D4B}"/>
    <cellStyle name="Normal 5 2 4 5 3 4" xfId="30028" xr:uid="{89305103-4BC5-4A9D-A0A0-F6A63B5A448F}"/>
    <cellStyle name="Normal 5 2 4 6" xfId="3077" xr:uid="{00000000-0005-0000-0000-000074020000}"/>
    <cellStyle name="Normal 5 2 4 6 2" xfId="4164" xr:uid="{3A572ED1-52E4-4FD8-81FA-CCE3F6637753}"/>
    <cellStyle name="Normal 5 2 4 6 3" xfId="5176" xr:uid="{61D36784-584E-453A-B737-705B64B0B204}"/>
    <cellStyle name="Normal 5 2 4 6 4" xfId="29941" xr:uid="{6C2F37DD-8EB8-49AA-8DC9-03AF2B28330A}"/>
    <cellStyle name="Normal 5 2 4 7" xfId="29885" xr:uid="{7608C36E-9945-42AC-8589-E1B38E775723}"/>
    <cellStyle name="Normal 5 2 5" xfId="704" xr:uid="{00000000-0005-0000-0000-0000F9060000}"/>
    <cellStyle name="Normal 5 2 6" xfId="705" xr:uid="{00000000-0005-0000-0000-0000FA060000}"/>
    <cellStyle name="Normal 5 2 6 2" xfId="706" xr:uid="{00000000-0005-0000-0000-0000FB060000}"/>
    <cellStyle name="Normal 5 2 6 3" xfId="707" xr:uid="{00000000-0005-0000-0000-0000FC060000}"/>
    <cellStyle name="Normal 5 2 6 3 2" xfId="708" xr:uid="{00000000-0005-0000-0000-0000FD060000}"/>
    <cellStyle name="Normal 5 2 6 3 2 2" xfId="2527" xr:uid="{00000000-0005-0000-0000-000027060000}"/>
    <cellStyle name="Normal 5 2 6 3 2 2 2" xfId="25942" xr:uid="{1A5BD969-7BA3-49B8-A126-6AD03ECB2787}"/>
    <cellStyle name="Normal 5 2 6 3 2 2 3" xfId="23473" xr:uid="{F2CF5021-8D4D-4EE7-9959-FDBF5A6944EE}"/>
    <cellStyle name="Normal 5 2 6 3 2 3" xfId="2528" xr:uid="{00000000-0005-0000-0000-000028060000}"/>
    <cellStyle name="Normal 5 2 6 3 2 3 2" xfId="3019" xr:uid="{00000000-0005-0000-0000-000029060000}"/>
    <cellStyle name="Normal 5 2 6 3 2 3 3" xfId="4053" xr:uid="{00000000-0005-0000-0000-000092050000}"/>
    <cellStyle name="Normal 5 2 6 3 2 3 3 2" xfId="4115" xr:uid="{8312EA6C-43B2-471C-8C93-324BE582948E}"/>
    <cellStyle name="Normal 5 2 6 3 2 3 3 3" xfId="5264" xr:uid="{CBB47E0F-1790-4C13-9039-ED0624DCC79D}"/>
    <cellStyle name="Normal 5 2 6 3 2 3 3 4" xfId="30029" xr:uid="{BC6F1931-C368-472D-89D7-A76B4CED0B60}"/>
    <cellStyle name="Normal 5 2 6 3 2 4" xfId="23407" xr:uid="{B5D65E70-A21A-42A7-81A8-2491EEF985F8}"/>
    <cellStyle name="Normal 5 2 6 3 3" xfId="1551" xr:uid="{00000000-0005-0000-0000-0000FE060000}"/>
    <cellStyle name="Normal 5 2 6 3 4" xfId="1751" xr:uid="{00000000-0005-0000-0000-0000FF060000}"/>
    <cellStyle name="Normal 5 2 6 3 4 2" xfId="2371" xr:uid="{00000000-0005-0000-0000-000000070000}"/>
    <cellStyle name="Normal 5 2 6 3 5" xfId="3125" xr:uid="{00000000-0005-0000-0000-000088020000}"/>
    <cellStyle name="Normal 5 2 6 3 5 2" xfId="5067" xr:uid="{D13F7765-F7EA-4033-8313-382DD55A7C14}"/>
    <cellStyle name="Normal 5 2 6 3 5 3" xfId="5205" xr:uid="{C7A7DEFD-F1E9-4C2D-A0E3-58CA8E6805D4}"/>
    <cellStyle name="Normal 5 2 6 3 5 4" xfId="29970" xr:uid="{2A224AC6-B5DA-4A4E-AD71-6050B4FFFA33}"/>
    <cellStyle name="Normal 5 2 6 3 6" xfId="4441" xr:uid="{73657475-6323-41A2-8247-7D918163F3DA}"/>
    <cellStyle name="Normal 5 2 6 3 6 2" xfId="4105" xr:uid="{01F3C277-CC93-43E5-8F9C-3B1CDEA9E9A4}"/>
    <cellStyle name="Normal 5 2 6 3 6 3" xfId="5324" xr:uid="{9E008FB9-07A1-4CDC-9A5A-17E5DC0B0B73}"/>
    <cellStyle name="Normal 5 2 6 3 6 4" xfId="30089" xr:uid="{F5B6C851-BC46-426D-9A0F-9D7CADC8993D}"/>
    <cellStyle name="Normal 5 2 6 3 7" xfId="29910" xr:uid="{D54ECC43-0874-4830-BCCC-D99C15A49051}"/>
    <cellStyle name="Normal 5 2 6 4" xfId="1750" xr:uid="{00000000-0005-0000-0000-000001070000}"/>
    <cellStyle name="Normal 5 2 6 4 2" xfId="2382" xr:uid="{00000000-0005-0000-0000-000002070000}"/>
    <cellStyle name="Normal 5 2 6 4 2 2" xfId="29855" xr:uid="{E31541C4-2D8A-445A-A542-E6C71A3CF351}"/>
    <cellStyle name="Normal 5 2 6 4 2 3" xfId="29839" xr:uid="{1E84B071-243B-4FA1-87B2-570A5AE156CD}"/>
    <cellStyle name="Normal 5 2 6 4 2 3 2" xfId="30180" xr:uid="{19A312F5-E699-4C8A-94A7-3A799D5ADEA7}"/>
    <cellStyle name="Normal 5 2 6 4 2 3 3" xfId="30167" xr:uid="{A02EBC11-9B8D-489C-BFC7-186B31452702}"/>
    <cellStyle name="Normal 5 2 6 4 2 3 4" xfId="30153" xr:uid="{DA183C6B-A4A8-4CAA-BDF1-9EC69CF8A7CB}"/>
    <cellStyle name="Normal 5 2 6 4 2 4" xfId="30135" xr:uid="{C5B4BF6B-6BBC-4AAD-B5C0-2FA7B5B36813}"/>
    <cellStyle name="Normal 5 2 6 4 3" xfId="25995" xr:uid="{2B1CE9B0-DCD3-4271-86DE-AD1C4D597055}"/>
    <cellStyle name="Normal 5 2 6 5" xfId="3124" xr:uid="{00000000-0005-0000-0000-000086020000}"/>
    <cellStyle name="Normal 5 2 6 5 2" xfId="4389" xr:uid="{F512BD94-4E26-46C7-8650-ED21FE1C04FE}"/>
    <cellStyle name="Normal 5 2 6 5 3" xfId="5204" xr:uid="{084404D5-DFD5-449A-9504-93B673AA3F0E}"/>
    <cellStyle name="Normal 5 2 6 5 4" xfId="29969" xr:uid="{2CA779AC-D4F1-41B1-BA3F-B1FCF07BC38D}"/>
    <cellStyle name="Normal 5 2 6 6" xfId="4440" xr:uid="{12A7939E-3FFA-4EDB-8A8A-91573B3428F4}"/>
    <cellStyle name="Normal 5 2 6 6 2" xfId="4171" xr:uid="{5C09EBCD-161B-468F-8E61-0ECFDBEFDE11}"/>
    <cellStyle name="Normal 5 2 6 6 3" xfId="5323" xr:uid="{61B72678-DB75-4E1F-8819-46D24064171E}"/>
    <cellStyle name="Normal 5 2 6 6 4" xfId="30088" xr:uid="{C35C1399-D8DE-4C5F-A866-DD0193B20F75}"/>
    <cellStyle name="Normal 5 2 6 7" xfId="29909" xr:uid="{E3ACEEDE-0877-44BB-B43A-809A01C7B7B5}"/>
    <cellStyle name="Normal 5 2 7" xfId="709" xr:uid="{00000000-0005-0000-0000-000003070000}"/>
    <cellStyle name="Normal 5 2 7 2" xfId="710" xr:uid="{00000000-0005-0000-0000-000004070000}"/>
    <cellStyle name="Normal 5 2 7 3" xfId="1016" xr:uid="{00000000-0005-0000-0000-000005070000}"/>
    <cellStyle name="Normal 5 2 7 3 2" xfId="2529" xr:uid="{00000000-0005-0000-0000-00002D060000}"/>
    <cellStyle name="Normal 5 2 7 4" xfId="4054" xr:uid="{00000000-0005-0000-0000-000095050000}"/>
    <cellStyle name="Normal 5 2 7 4 2" xfId="4176" xr:uid="{ACCBF20D-5522-44B4-9C1F-2E64E560BB5F}"/>
    <cellStyle name="Normal 5 2 7 4 3" xfId="5265" xr:uid="{7B78FDB7-B602-447F-A833-B7826670AF60}"/>
    <cellStyle name="Normal 5 2 7 4 4" xfId="30030" xr:uid="{97205E6D-96A8-48BB-A1B6-7EAFDE3E2C84}"/>
    <cellStyle name="Normal 5 2 7 5" xfId="29840" xr:uid="{711A1E55-5116-499D-8C8C-0DD3FCA13A7E}"/>
    <cellStyle name="Normal 5 2 7 5 2" xfId="29871" xr:uid="{A9DCF256-FFFA-4FF0-AD9D-2F7951005EAC}"/>
    <cellStyle name="Normal 5 2 7 5 3" xfId="30136" xr:uid="{9B5AF098-823B-4E4B-95F1-C1022B9FE6E9}"/>
    <cellStyle name="Normal 5 2 8" xfId="945" xr:uid="{00000000-0005-0000-0000-000006070000}"/>
    <cellStyle name="Normal 5 2 9" xfId="29879" xr:uid="{1F7EC651-9F33-4644-A085-3503215F22D1}"/>
    <cellStyle name="Normal 5 3" xfId="711" xr:uid="{00000000-0005-0000-0000-000007070000}"/>
    <cellStyle name="Normal 5 3 2" xfId="712" xr:uid="{00000000-0005-0000-0000-000008070000}"/>
    <cellStyle name="Normal 5 3 3" xfId="713" xr:uid="{00000000-0005-0000-0000-000009070000}"/>
    <cellStyle name="Normal 5 3 3 2" xfId="714" xr:uid="{00000000-0005-0000-0000-00000A070000}"/>
    <cellStyle name="Normal 5 3 3 2 2" xfId="715" xr:uid="{00000000-0005-0000-0000-00000B070000}"/>
    <cellStyle name="Normal 5 3 3 2 3" xfId="716" xr:uid="{00000000-0005-0000-0000-00000C070000}"/>
    <cellStyle name="Normal 5 3 3 2 3 2" xfId="717" xr:uid="{00000000-0005-0000-0000-00000D070000}"/>
    <cellStyle name="Normal 5 3 3 2 3 2 2" xfId="2530" xr:uid="{00000000-0005-0000-0000-000035060000}"/>
    <cellStyle name="Normal 5 3 3 2 3 2 2 2" xfId="23022" xr:uid="{B10CABD5-799A-4D36-8DCB-982ADB2C7D58}"/>
    <cellStyle name="Normal 5 3 3 2 3 2 2 3" xfId="23511" xr:uid="{4BD5FB82-82E9-4D19-99A6-D05AC23CFA86}"/>
    <cellStyle name="Normal 5 3 3 2 3 2 3" xfId="2531" xr:uid="{00000000-0005-0000-0000-000036060000}"/>
    <cellStyle name="Normal 5 3 3 2 3 2 3 2" xfId="3020" xr:uid="{00000000-0005-0000-0000-000037060000}"/>
    <cellStyle name="Normal 5 3 3 2 3 2 3 3" xfId="4055" xr:uid="{00000000-0005-0000-0000-00009F050000}"/>
    <cellStyle name="Normal 5 3 3 2 3 2 3 3 2" xfId="5115" xr:uid="{D5530698-69B2-4D04-B9D8-5EBCCA577F5A}"/>
    <cellStyle name="Normal 5 3 3 2 3 2 3 3 3" xfId="5266" xr:uid="{F0196211-5660-49F1-9B2F-9C49D3C1C47F}"/>
    <cellStyle name="Normal 5 3 3 2 3 2 3 3 4" xfId="30031" xr:uid="{F2A0B21E-EB56-4F50-969E-25BE489A470C}"/>
    <cellStyle name="Normal 5 3 3 2 3 2 4" xfId="26021" xr:uid="{149D34C5-0A45-4206-A41E-01D0E8758FA1}"/>
    <cellStyle name="Normal 5 3 3 2 3 3" xfId="1552" xr:uid="{00000000-0005-0000-0000-00000E070000}"/>
    <cellStyle name="Normal 5 3 3 2 3 4" xfId="1753" xr:uid="{00000000-0005-0000-0000-00000F070000}"/>
    <cellStyle name="Normal 5 3 3 2 3 4 2" xfId="2368" xr:uid="{00000000-0005-0000-0000-000010070000}"/>
    <cellStyle name="Normal 5 3 3 2 3 5" xfId="3127" xr:uid="{00000000-0005-0000-0000-00008F020000}"/>
    <cellStyle name="Normal 5 3 3 2 3 5 2" xfId="5091" xr:uid="{7A728D83-57A1-4FAF-A295-DE7EBAF87617}"/>
    <cellStyle name="Normal 5 3 3 2 3 5 3" xfId="5207" xr:uid="{741EEDFC-260E-4F4C-ACFB-DB236876C6DA}"/>
    <cellStyle name="Normal 5 3 3 2 3 5 4" xfId="29972" xr:uid="{31CAB80E-8EF8-482F-9B3D-0B5A8653E22A}"/>
    <cellStyle name="Normal 5 3 3 2 3 6" xfId="4443" xr:uid="{1668B847-DA32-463A-B4EB-1B26299934A0}"/>
    <cellStyle name="Normal 5 3 3 2 3 6 2" xfId="4149" xr:uid="{82F54E7D-12B9-4ABA-A073-8A5911ED1253}"/>
    <cellStyle name="Normal 5 3 3 2 3 6 3" xfId="5326" xr:uid="{81510417-90DA-4DC5-8B87-958844658641}"/>
    <cellStyle name="Normal 5 3 3 2 3 6 4" xfId="30091" xr:uid="{D546D6C1-2F88-4432-B14D-40E971F8974B}"/>
    <cellStyle name="Normal 5 3 3 2 3 7" xfId="29912" xr:uid="{042D4EF0-87C7-45F1-8308-393CB6E5162D}"/>
    <cellStyle name="Normal 5 3 3 2 4" xfId="1752" xr:uid="{00000000-0005-0000-0000-000011070000}"/>
    <cellStyle name="Normal 5 3 3 2 4 2" xfId="2366" xr:uid="{00000000-0005-0000-0000-000012070000}"/>
    <cellStyle name="Normal 5 3 3 2 4 3" xfId="2532" xr:uid="{00000000-0005-0000-0000-00003B060000}"/>
    <cellStyle name="Normal 5 3 3 2 4 4" xfId="4056" xr:uid="{00000000-0005-0000-0000-0000A2050000}"/>
    <cellStyle name="Normal 5 3 3 2 4 4 2" xfId="5139" xr:uid="{D6015079-21B9-4F3C-AA02-F92CC0346E72}"/>
    <cellStyle name="Normal 5 3 3 2 4 4 3" xfId="5267" xr:uid="{FDFF6B36-83D1-479A-B3A8-C105163D1C2D}"/>
    <cellStyle name="Normal 5 3 3 2 4 4 4" xfId="30032" xr:uid="{C97C1D8B-981E-42A2-99A5-2818A8E96BB3}"/>
    <cellStyle name="Normal 5 3 3 2 5" xfId="3126" xr:uid="{00000000-0005-0000-0000-00008D020000}"/>
    <cellStyle name="Normal 5 3 3 2 5 2" xfId="5066" xr:uid="{8C3026E2-759C-46BF-9D87-BF56AC8378C5}"/>
    <cellStyle name="Normal 5 3 3 2 5 3" xfId="5206" xr:uid="{3E79F505-3E87-40CE-B9AB-80B16E9EDF8F}"/>
    <cellStyle name="Normal 5 3 3 2 5 4" xfId="29971" xr:uid="{F5D10BF8-57DE-4FE8-B658-23BE6DDB06B9}"/>
    <cellStyle name="Normal 5 3 3 2 6" xfId="4442" xr:uid="{380677FF-8BE6-4689-8E9B-FB96F4997153}"/>
    <cellStyle name="Normal 5 3 3 2 6 2" xfId="4156" xr:uid="{C79E4EF9-F813-4250-96F0-513EE12421FB}"/>
    <cellStyle name="Normal 5 3 3 2 6 3" xfId="5325" xr:uid="{7D87CE0D-1747-4BF9-B6A4-16406008D5F8}"/>
    <cellStyle name="Normal 5 3 3 2 6 4" xfId="30090" xr:uid="{0B58EC1A-80E9-445E-9BAC-055364FFBD9B}"/>
    <cellStyle name="Normal 5 3 3 2 7" xfId="29911" xr:uid="{8A55AC76-AA3B-45A1-9A5D-5BD9905ADC44}"/>
    <cellStyle name="Normal 5 3 3 3" xfId="718" xr:uid="{00000000-0005-0000-0000-000013070000}"/>
    <cellStyle name="Normal 5 3 3 3 2" xfId="2533" xr:uid="{00000000-0005-0000-0000-00003D060000}"/>
    <cellStyle name="Normal 5 3 3 3 3" xfId="4057" xr:uid="{00000000-0005-0000-0000-0000A4050000}"/>
    <cellStyle name="Normal 5 3 3 3 3 2" xfId="4122" xr:uid="{93F444FD-E507-4E86-B4BD-B4531D0A88F4}"/>
    <cellStyle name="Normal 5 3 3 3 3 3" xfId="5268" xr:uid="{65FA0E51-CE12-4768-90DD-B5763B808BF1}"/>
    <cellStyle name="Normal 5 3 3 3 3 4" xfId="30033" xr:uid="{F5D0EF63-FCEF-491E-8A2D-498400E364CD}"/>
    <cellStyle name="Normal 5 3 3 4" xfId="719" xr:uid="{00000000-0005-0000-0000-000014070000}"/>
    <cellStyle name="Normal 5 3 3 4 2" xfId="720" xr:uid="{00000000-0005-0000-0000-000015070000}"/>
    <cellStyle name="Normal 5 3 3 4 2 2" xfId="721" xr:uid="{00000000-0005-0000-0000-000016070000}"/>
    <cellStyle name="Normal 5 3 3 4 2 2 2" xfId="2534" xr:uid="{00000000-0005-0000-0000-000041060000}"/>
    <cellStyle name="Normal 5 3 3 4 2 2 2 2" xfId="3021" xr:uid="{00000000-0005-0000-0000-000042060000}"/>
    <cellStyle name="Normal 5 3 3 4 2 2 2 3" xfId="4058" xr:uid="{00000000-0005-0000-0000-0000A9050000}"/>
    <cellStyle name="Normal 5 3 3 4 2 2 2 3 2" xfId="4121" xr:uid="{9FB82107-E460-49D0-8822-0EA16917E158}"/>
    <cellStyle name="Normal 5 3 3 4 2 2 2 3 3" xfId="5269" xr:uid="{9E295CC1-1461-442B-B715-83EC9256954B}"/>
    <cellStyle name="Normal 5 3 3 4 2 2 2 3 4" xfId="30034" xr:uid="{8E5E82C4-23CC-47E2-B38E-EB64E9F5C8B7}"/>
    <cellStyle name="Normal 5 3 3 4 2 2 2 4" xfId="24593" xr:uid="{D2B6DF91-0F19-4C38-A8C6-2991A1D729D7}"/>
    <cellStyle name="Normal 5 3 3 4 2 2 3" xfId="3022" xr:uid="{00000000-0005-0000-0000-000043060000}"/>
    <cellStyle name="Normal 5 3 3 4 2 2 4" xfId="25722" xr:uid="{B45E0721-7E16-4DE7-8167-FAC3BBD601B3}"/>
    <cellStyle name="Normal 5 3 3 4 2 3" xfId="722" xr:uid="{00000000-0005-0000-0000-000017070000}"/>
    <cellStyle name="Normal 5 3 3 4 2 3 2" xfId="723" xr:uid="{00000000-0005-0000-0000-000018070000}"/>
    <cellStyle name="Normal 5 3 3 4 2 3 2 2" xfId="23385" xr:uid="{93C9451A-A3D5-408B-8923-2196580B1EB6}"/>
    <cellStyle name="Normal 5 3 3 4 2 3 2 3" xfId="23548" xr:uid="{859578FA-8484-4351-94AA-2F6983475864}"/>
    <cellStyle name="Normal 5 3 3 4 2 3 3" xfId="2535" xr:uid="{00000000-0005-0000-0000-000046060000}"/>
    <cellStyle name="Normal 5 3 3 4 2 3 3 2" xfId="25998" xr:uid="{31835695-326A-47A2-922E-BA60503AC172}"/>
    <cellStyle name="Normal 5 3 3 4 2 3 3 3" xfId="25358" xr:uid="{69799F5A-D372-4BDB-8B41-50000E2EE5BF}"/>
    <cellStyle name="Normal 5 3 3 4 2 3 4" xfId="3129" xr:uid="{00000000-0005-0000-0000-000095020000}"/>
    <cellStyle name="Normal 5 3 3 4 2 3 4 2" xfId="4120" xr:uid="{23D79D13-42D6-4994-A868-0929EEAD4F4F}"/>
    <cellStyle name="Normal 5 3 3 4 2 3 4 3" xfId="5209" xr:uid="{1438B0CC-B45E-4929-9E76-E2F445D8C3EC}"/>
    <cellStyle name="Normal 5 3 3 4 2 3 4 4" xfId="29974" xr:uid="{1BDCBEC1-4030-4046-B3FF-67B99728DF92}"/>
    <cellStyle name="Normal 5 3 3 4 2 3 5" xfId="25215" xr:uid="{F3361E1F-14E6-46D8-9561-03128389104D}"/>
    <cellStyle name="Normal 5 3 3 4 2 4" xfId="24397" xr:uid="{F62D2613-FAF4-4F08-AACD-6FFB839B6779}"/>
    <cellStyle name="Normal 5 3 3 4 3" xfId="1553" xr:uid="{00000000-0005-0000-0000-000019070000}"/>
    <cellStyle name="Normal 5 3 3 4 4" xfId="1754" xr:uid="{00000000-0005-0000-0000-00001A070000}"/>
    <cellStyle name="Normal 5 3 3 4 4 2" xfId="2389" xr:uid="{00000000-0005-0000-0000-00001B070000}"/>
    <cellStyle name="Normal 5 3 3 4 5" xfId="3128" xr:uid="{00000000-0005-0000-0000-000092020000}"/>
    <cellStyle name="Normal 5 3 3 4 5 2" xfId="5094" xr:uid="{7438FF2D-B049-419B-A09E-1C8EB2E3315A}"/>
    <cellStyle name="Normal 5 3 3 4 5 3" xfId="5208" xr:uid="{1E0A080F-A1A5-4609-BBB4-4CE0064BF703}"/>
    <cellStyle name="Normal 5 3 3 4 5 4" xfId="29973" xr:uid="{5FBAFA49-A8B5-4402-AD0C-B6598B0C72FB}"/>
    <cellStyle name="Normal 5 3 3 4 6" xfId="4444" xr:uid="{7846EAE7-1EE0-45C7-9D49-D9251D51DF78}"/>
    <cellStyle name="Normal 5 3 3 4 6 2" xfId="4186" xr:uid="{587FA6BF-4BC3-4D0E-A5B4-4EF0A62AD6AD}"/>
    <cellStyle name="Normal 5 3 3 4 6 3" xfId="5327" xr:uid="{969B1B1D-480E-4B24-B70A-A3CF1CD018A2}"/>
    <cellStyle name="Normal 5 3 3 4 6 4" xfId="30092" xr:uid="{B0C0D779-8277-4E98-91F0-D3AF9AF66C21}"/>
    <cellStyle name="Normal 5 3 3 4 7" xfId="29913" xr:uid="{47AF93A0-0034-4444-9F08-3213B52B3D9E}"/>
    <cellStyle name="Normal 5 3 3 5" xfId="2536" xr:uid="{00000000-0005-0000-0000-000048060000}"/>
    <cellStyle name="Normal 5 3 3 5 2" xfId="2537" xr:uid="{00000000-0005-0000-0000-000049060000}"/>
    <cellStyle name="Normal 5 3 3 5 3" xfId="4059" xr:uid="{00000000-0005-0000-0000-0000B0050000}"/>
    <cellStyle name="Normal 5 3 3 5 3 2" xfId="5122" xr:uid="{9A343558-9B45-4A94-B252-D3146D0A9943}"/>
    <cellStyle name="Normal 5 3 3 5 3 2 2" xfId="27582" xr:uid="{07C76BEB-9997-453A-BF96-73E84CC47870}"/>
    <cellStyle name="Normal 5 3 3 5 3 3" xfId="25945" xr:uid="{9A049D1B-64A8-4D91-A0C1-44A8C8D06ADC}"/>
    <cellStyle name="Normal 5 3 3 5 3 4" xfId="5270" xr:uid="{B8B8D7C2-7932-4281-9BBA-A7A059976475}"/>
    <cellStyle name="Normal 5 3 3 5 3 5" xfId="30035" xr:uid="{D62B7CBF-45A8-4EEB-AA3B-E356532F70FE}"/>
    <cellStyle name="Normal 5 3 3 5 4" xfId="25622" xr:uid="{884530F7-D26C-4004-AEC0-871F4A318943}"/>
    <cellStyle name="Normal 5 3 3 6" xfId="2538" xr:uid="{00000000-0005-0000-0000-00004A060000}"/>
    <cellStyle name="Normal 5 3 3 6 2" xfId="3023" xr:uid="{00000000-0005-0000-0000-00004B060000}"/>
    <cellStyle name="Normal 5 3 3 6 3" xfId="4060" xr:uid="{00000000-0005-0000-0000-0000B2050000}"/>
    <cellStyle name="Normal 5 3 3 6 3 2" xfId="4136" xr:uid="{8D9621AE-B4B1-4DE5-AF2F-1A83BA57B16E}"/>
    <cellStyle name="Normal 5 3 3 6 3 3" xfId="5271" xr:uid="{3CD98AC7-B069-4B9C-B6EA-9888E7CF7C5C}"/>
    <cellStyle name="Normal 5 3 3 6 3 4" xfId="30036" xr:uid="{4A080466-12B7-4C6B-A133-FCB946E1F6A5}"/>
    <cellStyle name="Normal 5 3 4" xfId="724" xr:uid="{00000000-0005-0000-0000-00001C070000}"/>
    <cellStyle name="Normal 5 3 4 2" xfId="725" xr:uid="{00000000-0005-0000-0000-00001D070000}"/>
    <cellStyle name="Normal 5 3 4 3" xfId="726" xr:uid="{00000000-0005-0000-0000-00001E070000}"/>
    <cellStyle name="Normal 5 3 4 3 2" xfId="727" xr:uid="{00000000-0005-0000-0000-00001F070000}"/>
    <cellStyle name="Normal 5 3 4 3 2 2" xfId="2539" xr:uid="{00000000-0005-0000-0000-000050060000}"/>
    <cellStyle name="Normal 5 3 4 3 2 2 2" xfId="23996" xr:uid="{D4565C1C-78E2-4749-9E5F-2DD681B3A976}"/>
    <cellStyle name="Normal 5 3 4 3 2 2 3" xfId="24428" xr:uid="{F7E510CB-E61A-4F44-9B99-8499EB7A6DE6}"/>
    <cellStyle name="Normal 5 3 4 3 2 3" xfId="2540" xr:uid="{00000000-0005-0000-0000-000051060000}"/>
    <cellStyle name="Normal 5 3 4 3 2 3 2" xfId="3024" xr:uid="{00000000-0005-0000-0000-000052060000}"/>
    <cellStyle name="Normal 5 3 4 3 2 3 3" xfId="4061" xr:uid="{00000000-0005-0000-0000-0000B9050000}"/>
    <cellStyle name="Normal 5 3 4 3 2 3 3 2" xfId="4162" xr:uid="{2A4D7303-7E33-4E74-928D-EF25165777EF}"/>
    <cellStyle name="Normal 5 3 4 3 2 3 3 3" xfId="5272" xr:uid="{54396799-0379-49D2-9FC2-2E2A1D7FA469}"/>
    <cellStyle name="Normal 5 3 4 3 2 3 3 4" xfId="30037" xr:uid="{B5C18054-6CD1-4D57-A271-7DA7783B9113}"/>
    <cellStyle name="Normal 5 3 4 3 2 4" xfId="24932" xr:uid="{C4FB41CF-A91D-4887-A218-0C2BD92A264F}"/>
    <cellStyle name="Normal 5 3 4 3 3" xfId="1554" xr:uid="{00000000-0005-0000-0000-000020070000}"/>
    <cellStyle name="Normal 5 3 4 3 4" xfId="1756" xr:uid="{00000000-0005-0000-0000-000021070000}"/>
    <cellStyle name="Normal 5 3 4 3 4 2" xfId="2383" xr:uid="{00000000-0005-0000-0000-000022070000}"/>
    <cellStyle name="Normal 5 3 4 3 5" xfId="3131" xr:uid="{00000000-0005-0000-0000-000099020000}"/>
    <cellStyle name="Normal 5 3 4 3 5 2" xfId="4247" xr:uid="{80D69934-F9DA-41F0-8B9E-7022066AC81A}"/>
    <cellStyle name="Normal 5 3 4 3 5 3" xfId="5211" xr:uid="{90775F31-365D-40D6-80D0-F54DB1C6ED01}"/>
    <cellStyle name="Normal 5 3 4 3 5 4" xfId="29976" xr:uid="{AE23EFAD-1A7A-41EA-92E6-E526FD8ECCB7}"/>
    <cellStyle name="Normal 5 3 4 3 6" xfId="4446" xr:uid="{5B379578-EB97-469D-A80A-6F39E2F880A5}"/>
    <cellStyle name="Normal 5 3 4 3 6 2" xfId="4101" xr:uid="{633E24A3-7321-40D3-8269-0055B8BC8D19}"/>
    <cellStyle name="Normal 5 3 4 3 6 3" xfId="5329" xr:uid="{902B4342-2C19-4C87-A5D8-166C3FFFF20E}"/>
    <cellStyle name="Normal 5 3 4 3 6 4" xfId="30094" xr:uid="{8A60C447-B6EA-443C-8D29-2B52E7826AF1}"/>
    <cellStyle name="Normal 5 3 4 3 7" xfId="29915" xr:uid="{B9E42469-D389-4CB6-A00B-D6D3656C4C77}"/>
    <cellStyle name="Normal 5 3 4 4" xfId="1755" xr:uid="{00000000-0005-0000-0000-000023070000}"/>
    <cellStyle name="Normal 5 3 4 4 2" xfId="2373" xr:uid="{00000000-0005-0000-0000-000024070000}"/>
    <cellStyle name="Normal 5 3 4 4 3" xfId="4062" xr:uid="{00000000-0005-0000-0000-0000BC050000}"/>
    <cellStyle name="Normal 5 3 4 4 3 2" xfId="5128" xr:uid="{1EBF3D7B-7654-4859-A486-7BC76A20EC25}"/>
    <cellStyle name="Normal 5 3 4 4 3 3" xfId="5273" xr:uid="{F8FFFAB8-0089-4FD1-AB8F-16DB8545A318}"/>
    <cellStyle name="Normal 5 3 4 4 3 4" xfId="30038" xr:uid="{BADCB851-7099-4D73-ADEC-4D51CF8FF7ED}"/>
    <cellStyle name="Normal 5 3 4 5" xfId="3130" xr:uid="{00000000-0005-0000-0000-000097020000}"/>
    <cellStyle name="Normal 5 3 4 5 2" xfId="5076" xr:uid="{A7D7528C-8782-44EE-BF06-8BE27F1C504C}"/>
    <cellStyle name="Normal 5 3 4 5 3" xfId="5210" xr:uid="{9B7C552F-FFBF-4072-BE5E-9FE1D8A6489E}"/>
    <cellStyle name="Normal 5 3 4 5 4" xfId="29975" xr:uid="{784D1FB9-CC7E-4559-A544-604078BAC4B3}"/>
    <cellStyle name="Normal 5 3 4 6" xfId="4445" xr:uid="{65B092AA-8791-4B58-8A58-D7184A56C241}"/>
    <cellStyle name="Normal 5 3 4 6 2" xfId="4092" xr:uid="{F2EEEB65-9989-4C73-870F-67276103E00C}"/>
    <cellStyle name="Normal 5 3 4 6 3" xfId="5328" xr:uid="{58E678E0-7A65-4449-9A65-151CE0997797}"/>
    <cellStyle name="Normal 5 3 4 6 4" xfId="30093" xr:uid="{95C08B53-527D-4088-9821-63D205FC1A09}"/>
    <cellStyle name="Normal 5 3 4 7" xfId="29914" xr:uid="{72A9EDFB-108C-40A4-9AB5-44EB5BC7153B}"/>
    <cellStyle name="Normal 5 3 5" xfId="3078" xr:uid="{00000000-0005-0000-0000-00008A020000}"/>
    <cellStyle name="Normal 5 3 5 2" xfId="4127" xr:uid="{483B3A94-7718-432F-AF73-BD6AF8FD32FC}"/>
    <cellStyle name="Normal 5 3 5 3" xfId="5177" xr:uid="{8EC5C7BA-4831-4391-96B4-B015B7CD7B35}"/>
    <cellStyle name="Normal 5 3 5 4" xfId="29942" xr:uid="{C47C97AA-BCA4-4D7A-9F3B-0C4E018DF011}"/>
    <cellStyle name="Normal 5 3 6" xfId="29886" xr:uid="{C2D60D2F-223D-4C17-BB91-3F6DEAA8CEEF}"/>
    <cellStyle name="Normal 5 4" xfId="728" xr:uid="{00000000-0005-0000-0000-000025070000}"/>
    <cellStyle name="Normal 5 4 2" xfId="729" xr:uid="{00000000-0005-0000-0000-000026070000}"/>
    <cellStyle name="Normal 5 4 3" xfId="2541" xr:uid="{00000000-0005-0000-0000-000058060000}"/>
    <cellStyle name="Normal 5 4 3 2" xfId="2542" xr:uid="{00000000-0005-0000-0000-000059060000}"/>
    <cellStyle name="Normal 5 4 3 3" xfId="4063" xr:uid="{00000000-0005-0000-0000-0000C0050000}"/>
    <cellStyle name="Normal 5 4 3 3 2" xfId="4138" xr:uid="{10363297-FE28-410A-B2D8-80454B902B1A}"/>
    <cellStyle name="Normal 5 4 3 3 3" xfId="5274" xr:uid="{9E4ED89D-67A4-46B9-ADEC-299A68F8736F}"/>
    <cellStyle name="Normal 5 4 3 3 4" xfId="30039" xr:uid="{D3A98CD6-2767-44CB-B8B4-BD5F4C6C7835}"/>
    <cellStyle name="Normal 5 5" xfId="730" xr:uid="{00000000-0005-0000-0000-000027070000}"/>
    <cellStyle name="Normal 5 5 10" xfId="731" xr:uid="{00000000-0005-0000-0000-000028070000}"/>
    <cellStyle name="Normal 5 5 10 2" xfId="732" xr:uid="{00000000-0005-0000-0000-000029070000}"/>
    <cellStyle name="Normal 5 5 10 2 2" xfId="2543" xr:uid="{00000000-0005-0000-0000-00005D060000}"/>
    <cellStyle name="Normal 5 5 10 2 2 2" xfId="25808" xr:uid="{1A346F48-26E6-4F92-BD43-8A99D78A9AB7}"/>
    <cellStyle name="Normal 5 5 10 2 2 3" xfId="25060" xr:uid="{CBD02647-52A6-416D-90E1-2320F38FF4AF}"/>
    <cellStyle name="Normal 5 5 10 2 3" xfId="2544" xr:uid="{00000000-0005-0000-0000-00005E060000}"/>
    <cellStyle name="Normal 5 5 10 2 3 2" xfId="3025" xr:uid="{00000000-0005-0000-0000-00005F060000}"/>
    <cellStyle name="Normal 5 5 10 2 3 3" xfId="4064" xr:uid="{00000000-0005-0000-0000-0000C6050000}"/>
    <cellStyle name="Normal 5 5 10 2 3 3 2" xfId="4172" xr:uid="{DD15D4B5-F827-431B-BC57-C7E9CD0B90BB}"/>
    <cellStyle name="Normal 5 5 10 2 3 3 3" xfId="5275" xr:uid="{AD89EDC4-64AD-4217-B8D4-277609B1EE4A}"/>
    <cellStyle name="Normal 5 5 10 2 3 3 4" xfId="30040" xr:uid="{AF44EAF8-C4B6-46A0-82F7-9003B64532BA}"/>
    <cellStyle name="Normal 5 5 10 2 4" xfId="26031" xr:uid="{6E307A53-96DB-44D3-B266-0DF21AD365AA}"/>
    <cellStyle name="Normal 5 5 10 3" xfId="1556" xr:uid="{00000000-0005-0000-0000-00002A070000}"/>
    <cellStyle name="Normal 5 5 10 4" xfId="1758" xr:uid="{00000000-0005-0000-0000-00002B070000}"/>
    <cellStyle name="Normal 5 5 10 4 2" xfId="2402" xr:uid="{00000000-0005-0000-0000-00002C070000}"/>
    <cellStyle name="Normal 5 5 10 5" xfId="3133" xr:uid="{00000000-0005-0000-0000-00009E020000}"/>
    <cellStyle name="Normal 5 5 10 5 2" xfId="4221" xr:uid="{75ABC7DD-A6C6-44AC-AE3A-9B6C2186B5C8}"/>
    <cellStyle name="Normal 5 5 10 5 3" xfId="5213" xr:uid="{D56994EC-202C-4818-97F7-9C1036D1EF2B}"/>
    <cellStyle name="Normal 5 5 10 5 4" xfId="29978" xr:uid="{FD67C8C7-C8C7-4D91-9A7B-9E89230F83D4}"/>
    <cellStyle name="Normal 5 5 10 6" xfId="4448" xr:uid="{D6C405FC-0437-4DF9-B2AA-48EF94FC5B6F}"/>
    <cellStyle name="Normal 5 5 10 6 2" xfId="5120" xr:uid="{36904CD6-B718-43D0-A386-4476D5663458}"/>
    <cellStyle name="Normal 5 5 10 6 3" xfId="5331" xr:uid="{02E21250-3DFC-4243-A1B0-62B0F50A2C85}"/>
    <cellStyle name="Normal 5 5 10 6 4" xfId="30096" xr:uid="{1A039CB4-8A8A-49D3-A6CC-F1DE3EE43AE1}"/>
    <cellStyle name="Normal 5 5 10 7" xfId="29917" xr:uid="{67CE7440-3A5E-4110-93A7-6E325E456C06}"/>
    <cellStyle name="Normal 5 5 11" xfId="733" xr:uid="{00000000-0005-0000-0000-00002D070000}"/>
    <cellStyle name="Normal 5 5 11 10" xfId="12927" xr:uid="{81299758-C180-4E32-A814-404AA12E7F87}"/>
    <cellStyle name="Normal 5 5 11 2" xfId="734" xr:uid="{00000000-0005-0000-0000-00002E070000}"/>
    <cellStyle name="Normal 5 5 11 2 2" xfId="1307" xr:uid="{00000000-0005-0000-0000-00002F070000}"/>
    <cellStyle name="Normal 5 5 11 2 2 2" xfId="6511" xr:uid="{C11FEDA5-1CAA-4CE2-B309-6BBA9F813597}"/>
    <cellStyle name="Normal 5 5 11 2 2 2 2" xfId="28913" xr:uid="{4A122DDB-2320-486A-AA93-452B690A2283}"/>
    <cellStyle name="Normal 5 5 11 2 2 2 3" xfId="15920" xr:uid="{941BD816-FE95-4970-84BD-70A0CDF763D2}"/>
    <cellStyle name="Normal 5 5 11 2 2 3" xfId="8432" xr:uid="{0BC648B3-4793-40BC-B42C-CFDD6D90FDC4}"/>
    <cellStyle name="Normal 5 5 11 2 2 3 2" xfId="18753" xr:uid="{7C2E3BF5-D71E-4831-B3E7-A104FAC9C805}"/>
    <cellStyle name="Normal 5 5 11 2 2 4" xfId="11206" xr:uid="{D6ED6BAD-A973-4128-93FA-97E9130858C8}"/>
    <cellStyle name="Normal 5 5 11 2 2 4 2" xfId="21586" xr:uid="{4A966B03-9E76-4B6D-A971-29D9E8C28950}"/>
    <cellStyle name="Normal 5 5 11 2 2 5" xfId="23120" xr:uid="{1020794D-BFAA-434F-AE25-08DCE4AA3D29}"/>
    <cellStyle name="Normal 5 5 11 2 2 6" xfId="13783" xr:uid="{94306177-7383-4E36-BD0A-284C00FC67E5}"/>
    <cellStyle name="Normal 5 5 11 2 3" xfId="6105" xr:uid="{EE5D5C54-D1EC-4EFA-8AF8-D7A5898B67D9}"/>
    <cellStyle name="Normal 5 5 11 2 3 2" xfId="27280" xr:uid="{FD232EFF-5530-41A9-96B6-87A8918D8079}"/>
    <cellStyle name="Normal 5 5 11 2 3 3" xfId="27412" xr:uid="{C39A1C69-81CC-4F8C-AAC8-666CF0AF5DDD}"/>
    <cellStyle name="Normal 5 5 11 2 3 4" xfId="15410" xr:uid="{0106AC8E-76B7-4694-9060-3E9F7B956060}"/>
    <cellStyle name="Normal 5 5 11 2 4" xfId="7922" xr:uid="{FFA30834-791B-4AC6-8E4E-7FD74A5FC581}"/>
    <cellStyle name="Normal 5 5 11 2 4 2" xfId="27544" xr:uid="{5FB8B219-2B71-4F40-AC5C-63ABA3FA6EFA}"/>
    <cellStyle name="Normal 5 5 11 2 4 3" xfId="18243" xr:uid="{B58DCF98-74CE-45D2-8788-E65A130B6E0C}"/>
    <cellStyle name="Normal 5 5 11 2 5" xfId="10696" xr:uid="{05A31F42-DD20-4BE9-8BF9-0658293BEAFB}"/>
    <cellStyle name="Normal 5 5 11 2 5 2" xfId="21076" xr:uid="{03EDD416-8E26-4CF7-AA51-3693F910ACD1}"/>
    <cellStyle name="Normal 5 5 11 2 6" xfId="24396" xr:uid="{A0CAB47E-410E-4E7C-9252-FE2806D68D64}"/>
    <cellStyle name="Normal 5 5 11 2 7" xfId="13085" xr:uid="{786208D7-B3B0-4F20-A52F-D1A6BBBD3D1A}"/>
    <cellStyle name="Normal 5 5 11 3" xfId="1306" xr:uid="{00000000-0005-0000-0000-000030070000}"/>
    <cellStyle name="Normal 5 5 11 3 2" xfId="6405" xr:uid="{F5B1BFD4-8088-41FA-9535-BB26D419B362}"/>
    <cellStyle name="Normal 5 5 11 3 2 2" xfId="27509" xr:uid="{0D3403DA-6659-4026-9817-D093D072E3EE}"/>
    <cellStyle name="Normal 5 5 11 3 2 3" xfId="15789" xr:uid="{FB9B8174-C654-40D0-A51B-B84623A599D9}"/>
    <cellStyle name="Normal 5 5 11 3 3" xfId="8301" xr:uid="{1E1AE3A4-3CDD-4BE9-A089-BAE8BEBA0CBB}"/>
    <cellStyle name="Normal 5 5 11 3 3 2" xfId="18622" xr:uid="{59EB1B35-F817-4630-B889-C25B7254ABDE}"/>
    <cellStyle name="Normal 5 5 11 3 4" xfId="11075" xr:uid="{5EFE0FB3-1EE6-4FAE-9455-671AAFC95880}"/>
    <cellStyle name="Normal 5 5 11 3 4 2" xfId="21455" xr:uid="{C0605529-C579-4818-AAF4-86D337596953}"/>
    <cellStyle name="Normal 5 5 11 3 5" xfId="22976" xr:uid="{3139CDC4-BABF-4766-B3A6-59F875C6D4D6}"/>
    <cellStyle name="Normal 5 5 11 3 6" xfId="13584" xr:uid="{D1FC4AAF-712E-4812-9F7A-90CDD806F6E4}"/>
    <cellStyle name="Normal 5 5 11 4" xfId="3361" xr:uid="{00000000-0005-0000-0000-00002D070000}"/>
    <cellStyle name="Normal 5 5 11 4 2" xfId="7879" xr:uid="{4A34C716-F655-4080-99C6-5C498D04C64C}"/>
    <cellStyle name="Normal 5 5 11 4 2 2" xfId="26232" xr:uid="{FA3D1195-4AAB-4D55-8432-CE07113EB50E}"/>
    <cellStyle name="Normal 5 5 11 4 2 3" xfId="18200" xr:uid="{8F6FB98B-AF8E-4252-AF24-2AC747EA74D5}"/>
    <cellStyle name="Normal 5 5 11 4 3" xfId="10653" xr:uid="{2B6A109C-44DC-4C8A-B047-9AA468837664}"/>
    <cellStyle name="Normal 5 5 11 4 3 2" xfId="21033" xr:uid="{2FED9FF8-D114-4DAB-9D7E-16EDC571A8DB}"/>
    <cellStyle name="Normal 5 5 11 4 4" xfId="25059" xr:uid="{9DBB717D-EB13-483A-9F8A-350FC793272E}"/>
    <cellStyle name="Normal 5 5 11 4 5" xfId="15367" xr:uid="{B5E2660B-FE07-42CC-8080-F08355B6248C}"/>
    <cellStyle name="Normal 5 5 11 5" xfId="4449" xr:uid="{2EE9B1EB-FECA-472D-B312-B28FB33033D3}"/>
    <cellStyle name="Normal 5 5 11 5 2" xfId="9194" xr:uid="{765E14B5-15B9-4392-9447-F0C03865F93C}"/>
    <cellStyle name="Normal 5 5 11 5 2 2" xfId="19518" xr:uid="{A68AD38B-2B81-4BB5-B071-B8B424A99B39}"/>
    <cellStyle name="Normal 5 5 11 5 3" xfId="11971" xr:uid="{1FEF664F-95CA-4632-849B-11E907474743}"/>
    <cellStyle name="Normal 5 5 11 5 3 2" xfId="22351" xr:uid="{5E48F227-84DE-47E1-960B-4042C621CA78}"/>
    <cellStyle name="Normal 5 5 11 5 4" xfId="27512" xr:uid="{6F865C79-6781-4378-9619-D795C921B4C7}"/>
    <cellStyle name="Normal 5 5 11 5 5" xfId="16685" xr:uid="{974780FE-2CCC-48B9-9F03-3B82CD34774B}"/>
    <cellStyle name="Normal 5 5 11 6" xfId="5856" xr:uid="{F0A7F55B-F329-4174-BD43-BAD190F16E23}"/>
    <cellStyle name="Normal 5 5 11 6 2" xfId="14960" xr:uid="{A173E89D-58CF-438E-BE9D-1EFAF0E0D767}"/>
    <cellStyle name="Normal 5 5 11 7" xfId="7474" xr:uid="{9CE3E9EC-AAFA-4FB9-ADA3-5F1E451BC786}"/>
    <cellStyle name="Normal 5 5 11 7 2" xfId="17793" xr:uid="{92A7D391-7417-4AA6-A4AC-58B6DE3D5295}"/>
    <cellStyle name="Normal 5 5 11 8" xfId="10246" xr:uid="{5533EBD8-8665-44EE-9687-33A65D2DFF0A}"/>
    <cellStyle name="Normal 5 5 11 8 2" xfId="20626" xr:uid="{77C853B7-EEC3-41CE-A43E-91981EDB5282}"/>
    <cellStyle name="Normal 5 5 11 9" xfId="24511" xr:uid="{786D8EB3-0EA1-4818-B2FC-C4F7F7429F69}"/>
    <cellStyle name="Normal 5 5 12" xfId="735" xr:uid="{00000000-0005-0000-0000-000031070000}"/>
    <cellStyle name="Normal 5 5 12 2" xfId="736" xr:uid="{00000000-0005-0000-0000-000032070000}"/>
    <cellStyle name="Normal 5 5 12 2 2" xfId="2545" xr:uid="{00000000-0005-0000-0000-000063060000}"/>
    <cellStyle name="Normal 5 5 12 2 2 2" xfId="27313" xr:uid="{87E2CF30-8DA9-4FFD-9115-91B67D57B16A}"/>
    <cellStyle name="Normal 5 5 12 2 2 3" xfId="26163" xr:uid="{199F2067-A288-45A0-98D9-7619FC38E4A6}"/>
    <cellStyle name="Normal 5 5 12 2 3" xfId="27753" xr:uid="{67B95C44-2FED-43E6-82C7-E377151804FF}"/>
    <cellStyle name="Normal 5 5 12 2 4" xfId="27617" xr:uid="{1AB921C1-287A-441C-A346-42555A160BDF}"/>
    <cellStyle name="Normal 5 5 12 3" xfId="1555" xr:uid="{00000000-0005-0000-0000-000033070000}"/>
    <cellStyle name="Normal 5 5 12 3 2" xfId="2546" xr:uid="{00000000-0005-0000-0000-000065060000}"/>
    <cellStyle name="Normal 5 5 12 3 2 2" xfId="7475" xr:uid="{BC090D40-84C9-45EF-90D5-1FE034B3E132}"/>
    <cellStyle name="Normal 5 5 12 3 2 2 2" xfId="17794" xr:uid="{C4029475-B6B1-4177-A697-2B33511D4FD5}"/>
    <cellStyle name="Normal 5 5 12 3 2 3" xfId="10247" xr:uid="{A361FF32-E25B-4EFC-BD03-564B076007DC}"/>
    <cellStyle name="Normal 5 5 12 3 2 3 2" xfId="20627" xr:uid="{4421E76F-9D15-4412-9D8F-167CC7EE2C81}"/>
    <cellStyle name="Normal 5 5 12 3 2 4" xfId="25845" xr:uid="{667ECBCB-648E-4FEC-8686-9AF301DF5727}"/>
    <cellStyle name="Normal 5 5 12 3 2 5" xfId="14961" xr:uid="{E593710C-C61F-454A-AEBE-7251855F2141}"/>
    <cellStyle name="Normal 5 5 12 3 3" xfId="4204" xr:uid="{D7CC2C10-1714-4340-8822-9B6409414FE0}"/>
    <cellStyle name="Normal 5 5 12 3 3 2" xfId="5121" xr:uid="{51071C61-0EB4-49B9-A95A-631801B8898A}"/>
    <cellStyle name="Normal 5 5 12 3 3 3" xfId="5303" xr:uid="{DEA703BC-FBCD-4CB9-BF62-B9E4AC212B2A}"/>
    <cellStyle name="Normal 5 5 12 3 3 4" xfId="30068" xr:uid="{E7FEA6A2-8E22-4FF5-AF6A-D8D881789F79}"/>
    <cellStyle name="Normal 5 5 12 3 4" xfId="25071" xr:uid="{C5C48476-71AF-4799-9DD8-383459CD460E}"/>
    <cellStyle name="Normal 5 5 12 4" xfId="1017" xr:uid="{00000000-0005-0000-0000-000034070000}"/>
    <cellStyle name="Normal 5 5 12 4 2" xfId="3026" xr:uid="{00000000-0005-0000-0000-000067060000}"/>
    <cellStyle name="Normal 5 5 12 4 2 2" xfId="28496" xr:uid="{466AAA0B-1819-4622-B762-1578E2C7DDDA}"/>
    <cellStyle name="Normal 5 5 12 4 2 3" xfId="27741" xr:uid="{90BACD6F-00C8-4CC9-A36B-D7FBB28D4930}"/>
    <cellStyle name="Normal 5 5 12 4 3" xfId="4065" xr:uid="{00000000-0005-0000-0000-0000CD050000}"/>
    <cellStyle name="Normal 5 5 12 4 3 2" xfId="4135" xr:uid="{8A595879-127A-4FAD-8551-B9DC5DE360D1}"/>
    <cellStyle name="Normal 5 5 12 4 3 3" xfId="5276" xr:uid="{9783310A-47D5-4A1B-BDDE-A158B34FEE9D}"/>
    <cellStyle name="Normal 5 5 12 4 3 4" xfId="30041" xr:uid="{D287EA80-9A46-4732-A994-F53345185EFE}"/>
    <cellStyle name="Normal 5 5 12 4 4" xfId="2547" xr:uid="{00000000-0005-0000-0000-000066060000}"/>
    <cellStyle name="Normal 5 5 12 4 5" xfId="23380" xr:uid="{66F12C5E-0C6F-4CDD-A19E-F64E5B27935D}"/>
    <cellStyle name="Normal 5 5 12 4 6" xfId="26376" xr:uid="{4D4F8A0E-438F-4108-AEB7-35A34C16BAD2}"/>
    <cellStyle name="Normal 5 5 12 5" xfId="2548" xr:uid="{00000000-0005-0000-0000-000068060000}"/>
    <cellStyle name="Normal 5 5 12 5 2" xfId="26383" xr:uid="{381D0706-275E-4E7E-87C2-40DC6407503A}"/>
    <cellStyle name="Normal 5 5 12 5 3" xfId="26810" xr:uid="{77220DD8-E582-49C9-9F55-3298C49C0F0B}"/>
    <cellStyle name="Normal 5 5 12 6" xfId="3027" xr:uid="{00000000-0005-0000-0000-000069060000}"/>
    <cellStyle name="Normal 5 5 12 6 2" xfId="25979" xr:uid="{F8B8D74E-E09E-44F9-A228-F039A6447494}"/>
    <cellStyle name="Normal 5 5 12 6 3" xfId="24764" xr:uid="{715E9516-EAC1-4B11-A154-9BB8279F7002}"/>
    <cellStyle name="Normal 5 5 12 7" xfId="3143" xr:uid="{00000000-0005-0000-0000-0000A1020000}"/>
    <cellStyle name="Normal 5 5 12 7 2" xfId="5134" xr:uid="{457BFA47-A24B-4143-979B-75E5FB8D5E63}"/>
    <cellStyle name="Normal 5 5 12 7 3" xfId="5223" xr:uid="{26326795-C309-44B0-85AD-D757FCEDF097}"/>
    <cellStyle name="Normal 5 5 12 7 4" xfId="29988" xr:uid="{450B79A6-8994-4D76-8FB0-22D480B9A071}"/>
    <cellStyle name="Normal 5 5 12 8" xfId="4468" xr:uid="{7D3A541D-863B-4B07-8725-67FBF9C1DDDE}"/>
    <cellStyle name="Normal 5 5 12 8 2" xfId="5132" xr:uid="{2768B6DA-AE26-4AD9-8A3A-14A224FB1EF2}"/>
    <cellStyle name="Normal 5 5 12 8 3" xfId="5340" xr:uid="{E2289B2B-1DC7-4D54-B298-CBBBC5D3E83C}"/>
    <cellStyle name="Normal 5 5 12 8 4" xfId="30105" xr:uid="{D4AE56C6-A83C-42EE-94D5-DD0DA8B88FC8}"/>
    <cellStyle name="Normal 5 5 12 9" xfId="26052" xr:uid="{8CC16F93-4907-49DB-90C9-12296F88E421}"/>
    <cellStyle name="Normal 5 5 12 9 2" xfId="26655" xr:uid="{82870FD7-4091-4D3A-A1BF-3D0422F6BED2}"/>
    <cellStyle name="Normal 5 5 13" xfId="737" xr:uid="{00000000-0005-0000-0000-000035070000}"/>
    <cellStyle name="Normal 5 5 13 2" xfId="2213" xr:uid="{00000000-0005-0000-0000-000036070000}"/>
    <cellStyle name="Normal 5 5 13 2 2" xfId="9656" xr:uid="{6CEB9A6E-927B-468A-8178-098CB3A4EA7F}"/>
    <cellStyle name="Normal 5 5 13 2 2 2" xfId="29553" xr:uid="{C8038506-FD5E-494C-9C12-251BD4E5A5C1}"/>
    <cellStyle name="Normal 5 5 13 2 2 3" xfId="20023" xr:uid="{9555C65E-92AC-4ADE-8921-894D35E67506}"/>
    <cellStyle name="Normal 5 5 13 2 3" xfId="12476" xr:uid="{B2F14CD6-CB96-4E0D-9F1B-B14AC546D99F}"/>
    <cellStyle name="Normal 5 5 13 2 3 2" xfId="22856" xr:uid="{9C195CC4-8703-49FA-8D95-6DE2DA1A6D4E}"/>
    <cellStyle name="Normal 5 5 13 2 4" xfId="24062" xr:uid="{F1594FD9-6FAF-414C-8118-7B5D5BE04577}"/>
    <cellStyle name="Normal 5 5 13 2 5" xfId="17190" xr:uid="{92701348-045E-4D2E-A7A8-D2682E67C2F5}"/>
    <cellStyle name="Normal 5 5 13 3" xfId="5857" xr:uid="{491C8A0C-D64C-4FD0-90D2-A58F27B6292F}"/>
    <cellStyle name="Normal 5 5 13 3 2" xfId="25978" xr:uid="{14D9622E-213C-44A9-8834-62653141B755}"/>
    <cellStyle name="Normal 5 5 13 3 3" xfId="26130" xr:uid="{93C2ED18-8327-4983-9988-B0306CFBA622}"/>
    <cellStyle name="Normal 5 5 13 3 4" xfId="14962" xr:uid="{C5B019A0-BF46-4446-B744-9A00A0222BC9}"/>
    <cellStyle name="Normal 5 5 13 4" xfId="7476" xr:uid="{32A6177D-4E27-4B3F-A81E-806557D6738A}"/>
    <cellStyle name="Normal 5 5 13 4 2" xfId="23258" xr:uid="{507BCEAB-9E06-4E2D-A789-8D4C5847F1E2}"/>
    <cellStyle name="Normal 5 5 13 4 3" xfId="27319" xr:uid="{E3245887-8F9D-4C7C-A390-FA85A3BC5F80}"/>
    <cellStyle name="Normal 5 5 13 4 4" xfId="17795" xr:uid="{9F03F71C-4D02-4760-89A8-2D1CF0C04720}"/>
    <cellStyle name="Normal 5 5 13 5" xfId="10248" xr:uid="{DF58A1D5-AF78-46B7-B459-F842DC6BB63C}"/>
    <cellStyle name="Normal 5 5 13 5 2" xfId="29682" xr:uid="{F76804D2-56A0-41FF-911B-C7CBF00AC74F}"/>
    <cellStyle name="Normal 5 5 13 5 3" xfId="20628" xr:uid="{0F756932-2392-409A-8A03-41D9D4389356}"/>
    <cellStyle name="Normal 5 5 13 6" xfId="24501" xr:uid="{DC39D4BA-42AF-45C5-B7FF-83FFDDA69475}"/>
    <cellStyle name="Normal 5 5 13 7" xfId="14281" xr:uid="{85889CAD-B9DC-44DD-BABF-53639C74C196}"/>
    <cellStyle name="Normal 5 5 14" xfId="1757" xr:uid="{00000000-0005-0000-0000-000037070000}"/>
    <cellStyle name="Normal 5 5 14 2" xfId="2401" xr:uid="{00000000-0005-0000-0000-000038070000}"/>
    <cellStyle name="Normal 5 5 14 3" xfId="4066" xr:uid="{00000000-0005-0000-0000-0000D2050000}"/>
    <cellStyle name="Normal 5 5 14 3 2" xfId="4130" xr:uid="{0D00405E-40A5-4B06-8834-75FEF22CFD8C}"/>
    <cellStyle name="Normal 5 5 14 3 2 2" xfId="28718" xr:uid="{6B72C33D-E270-4B69-B3E0-D20B07E0F85E}"/>
    <cellStyle name="Normal 5 5 14 3 3" xfId="27143" xr:uid="{CA43E21E-6536-4680-8D4A-B51A96E93743}"/>
    <cellStyle name="Normal 5 5 14 3 4" xfId="5277" xr:uid="{DF59BA8B-413D-4E11-817A-761E834554D9}"/>
    <cellStyle name="Normal 5 5 14 3 5" xfId="30042" xr:uid="{8CF633EB-5DD0-49CD-9350-6513EB42D624}"/>
    <cellStyle name="Normal 5 5 14 4" xfId="28798" xr:uid="{B2FF9961-9895-4B08-91E7-F09A7433BEBF}"/>
    <cellStyle name="Normal 5 5 15" xfId="3418" xr:uid="{00000000-0005-0000-0000-000035070000}"/>
    <cellStyle name="Normal 5 5 15 2" xfId="6118" xr:uid="{767A5E37-EB76-492D-BC8B-5C6DCB6A169A}"/>
    <cellStyle name="Normal 5 5 15 2 2" xfId="27556" xr:uid="{3162971F-05D8-453F-AE29-4E348DAB5A82}"/>
    <cellStyle name="Normal 5 5 15 2 3" xfId="15426" xr:uid="{6ABED93D-DDB1-4ABD-9076-64E2F451B65F}"/>
    <cellStyle name="Normal 5 5 15 3" xfId="7938" xr:uid="{615A8FF8-1C77-49AD-8662-1DD9839D0B3E}"/>
    <cellStyle name="Normal 5 5 15 3 2" xfId="18259" xr:uid="{450198E6-3E59-476B-AD2C-6E2F3A2FD12F}"/>
    <cellStyle name="Normal 5 5 15 4" xfId="10712" xr:uid="{59A88182-D646-4144-A14E-C6C8A30E64E6}"/>
    <cellStyle name="Normal 5 5 15 4 2" xfId="21092" xr:uid="{EC0B538E-15A9-46C6-B95D-C133D095AD07}"/>
    <cellStyle name="Normal 5 5 15 5" xfId="25069" xr:uid="{4E25780F-7B18-4933-8FBB-6296198C2027}"/>
    <cellStyle name="Normal 5 5 15 6" xfId="13141" xr:uid="{0B72EF37-28EF-432A-826E-3CDC64F3CFC4}"/>
    <cellStyle name="Normal 5 5 16" xfId="3178" xr:uid="{00000000-0005-0000-0000-000028070000}"/>
    <cellStyle name="Normal 5 5 16 2" xfId="7671" xr:uid="{CF2599CA-EC52-49D1-AD3D-273CA7B9314E}"/>
    <cellStyle name="Normal 5 5 16 2 2" xfId="28404" xr:uid="{DFBBDCE3-9F35-4C5A-96BE-662789CF9C2E}"/>
    <cellStyle name="Normal 5 5 16 2 3" xfId="17991" xr:uid="{FA2F2899-6513-4900-947B-6E0D543F0D8C}"/>
    <cellStyle name="Normal 5 5 16 3" xfId="10444" xr:uid="{C03C49C2-2B89-4512-91B2-5276B6D59732}"/>
    <cellStyle name="Normal 5 5 16 3 2" xfId="20824" xr:uid="{2429A512-9BC0-4037-9738-A5301E52FF7A}"/>
    <cellStyle name="Normal 5 5 16 4" xfId="23155" xr:uid="{CAA7B86E-C476-49B0-9005-E45B39CA54FA}"/>
    <cellStyle name="Normal 5 5 16 5" xfId="15158" xr:uid="{68C943EA-4B83-46BA-A722-4AC0AF0173E0}"/>
    <cellStyle name="Normal 5 5 17" xfId="3132" xr:uid="{00000000-0005-0000-0000-00009D020000}"/>
    <cellStyle name="Normal 5 5 17 2" xfId="4114" xr:uid="{E821E8CC-40EE-41BC-8F45-25C543063268}"/>
    <cellStyle name="Normal 5 5 17 2 2" xfId="28779" xr:uid="{10269531-DCB9-49B0-8BF7-2DA648F6E407}"/>
    <cellStyle name="Normal 5 5 17 3" xfId="28114" xr:uid="{98155A9C-CCB9-4B67-AD8E-4F473C3D6F25}"/>
    <cellStyle name="Normal 5 5 17 4" xfId="5212" xr:uid="{5C6E75D7-5D31-47FB-962C-70F6BEC41FDB}"/>
    <cellStyle name="Normal 5 5 17 5" xfId="29977" xr:uid="{57EAEE39-2026-4050-ADE0-CB54CD8CAEA3}"/>
    <cellStyle name="Normal 5 5 18" xfId="4447" xr:uid="{5EF0FA6F-7916-4CE3-80A0-ADCA2F4F0282}"/>
    <cellStyle name="Normal 5 5 18 2" xfId="5125" xr:uid="{B919A333-15E7-4B57-B4F4-5950449135D6}"/>
    <cellStyle name="Normal 5 5 18 3" xfId="5330" xr:uid="{E5DCA5D3-4B7F-467F-B8B6-9B2CFE870E7F}"/>
    <cellStyle name="Normal 5 5 18 4" xfId="30095" xr:uid="{351F8629-3770-428D-852A-4AE3AE50E136}"/>
    <cellStyle name="Normal 5 5 19" xfId="24790" xr:uid="{44D0CBDD-4D01-4C0C-82E0-BF5761349E00}"/>
    <cellStyle name="Normal 5 5 2" xfId="738" xr:uid="{00000000-0005-0000-0000-000039070000}"/>
    <cellStyle name="Normal 5 5 2 10" xfId="26511" xr:uid="{168CEC69-05E3-4710-8705-5535B72D5AF6}"/>
    <cellStyle name="Normal 5 5 2 11" xfId="27455" xr:uid="{EBCBC4C7-4032-4C9E-84F4-2C4391CE7E04}"/>
    <cellStyle name="Normal 5 5 2 12" xfId="12739" xr:uid="{8889B9AE-5253-4A47-B269-83FD26161D5D}"/>
    <cellStyle name="Normal 5 5 2 2" xfId="739" xr:uid="{00000000-0005-0000-0000-00003A070000}"/>
    <cellStyle name="Normal 5 5 2 2 10" xfId="7477" xr:uid="{2DDA0347-A1A8-4790-A6D3-FFF51285120C}"/>
    <cellStyle name="Normal 5 5 2 2 10 2" xfId="17796" xr:uid="{C08478B7-BBE9-42C4-9EB4-5064F5461459}"/>
    <cellStyle name="Normal 5 5 2 2 11" xfId="10249" xr:uid="{3F680C45-8AAF-4DF7-9CB8-E922D789F901}"/>
    <cellStyle name="Normal 5 5 2 2 11 2" xfId="20629" xr:uid="{8C96CAD9-174F-4E52-9628-3BD431AF04B7}"/>
    <cellStyle name="Normal 5 5 2 2 12" xfId="24837" xr:uid="{5B7EF5E8-240A-4B1E-B46D-DF9E752AE515}"/>
    <cellStyle name="Normal 5 5 2 2 13" xfId="12799" xr:uid="{45C3F5E2-8B36-47C5-B938-51603B996909}"/>
    <cellStyle name="Normal 5 5 2 2 2" xfId="740" xr:uid="{00000000-0005-0000-0000-00003B070000}"/>
    <cellStyle name="Normal 5 5 2 2 2 10" xfId="10250" xr:uid="{85B1FEB7-678A-413B-827A-49518BFA870E}"/>
    <cellStyle name="Normal 5 5 2 2 2 10 2" xfId="20630" xr:uid="{8D71691B-BFD3-4802-A48F-D1789082B451}"/>
    <cellStyle name="Normal 5 5 2 2 2 11" xfId="23213" xr:uid="{5531E2CA-47D8-4419-BD23-F15F77C2B970}"/>
    <cellStyle name="Normal 5 5 2 2 2 12" xfId="12928" xr:uid="{1FD5C641-2D17-41A9-97CE-A41EA4C802D1}"/>
    <cellStyle name="Normal 5 5 2 2 2 2" xfId="1309" xr:uid="{00000000-0005-0000-0000-00003C070000}"/>
    <cellStyle name="Normal 5 5 2 2 2 2 2" xfId="2215" xr:uid="{00000000-0005-0000-0000-00003D070000}"/>
    <cellStyle name="Normal 5 5 2 2 2 2 2 2" xfId="6836" xr:uid="{BC6C5D34-F9EB-4548-B15A-98BDA775D337}"/>
    <cellStyle name="Normal 5 5 2 2 2 2 2 2 2" xfId="28059" xr:uid="{966F61E2-6A80-405B-AD1B-3A1189642851}"/>
    <cellStyle name="Normal 5 5 2 2 2 2 2 2 3" xfId="26789" xr:uid="{18C23A27-A757-4502-B3F9-9893493C336F}"/>
    <cellStyle name="Normal 5 5 2 2 2 2 2 2 4" xfId="16340" xr:uid="{496CC9F4-2B6A-4412-A6E5-12145AE53D5A}"/>
    <cellStyle name="Normal 5 5 2 2 2 2 2 3" xfId="8851" xr:uid="{F9C6D543-900D-4D20-995E-3BF245AB268C}"/>
    <cellStyle name="Normal 5 5 2 2 2 2 2 3 2" xfId="29174" xr:uid="{1E6E7A31-CBFF-4873-9707-B0B556F26D6E}"/>
    <cellStyle name="Normal 5 5 2 2 2 2 2 3 3" xfId="19173" xr:uid="{E8713DB3-8F3F-4C07-AEC3-2709815C46AD}"/>
    <cellStyle name="Normal 5 5 2 2 2 2 2 4" xfId="11626" xr:uid="{B25D8922-162E-4039-8638-DDE713E9CF1D}"/>
    <cellStyle name="Normal 5 5 2 2 2 2 2 4 2" xfId="22006" xr:uid="{F1E63C57-9565-4093-9EC0-FF0FF594090A}"/>
    <cellStyle name="Normal 5 5 2 2 2 2 2 5" xfId="25550" xr:uid="{C9352895-7F90-4E00-8B05-E4240044E06C}"/>
    <cellStyle name="Normal 5 5 2 2 2 2 2 6" xfId="14283" xr:uid="{0057F201-4464-43F8-AF15-4B1F32A5537A}"/>
    <cellStyle name="Normal 5 5 2 2 2 2 3" xfId="4781" xr:uid="{E3090804-2F8B-44EF-94E8-6ABC8EBDB5E1}"/>
    <cellStyle name="Normal 5 5 2 2 2 2 3 2" xfId="9489" xr:uid="{FD637DEA-44BD-41C8-A5A0-76CAADD90C25}"/>
    <cellStyle name="Normal 5 5 2 2 2 2 3 2 2" xfId="29420" xr:uid="{FB92893A-47AE-429D-AB84-56BB51F57550}"/>
    <cellStyle name="Normal 5 5 2 2 2 2 3 2 3" xfId="19822" xr:uid="{E66675FC-7E4A-462F-81AE-B32273CB9EA8}"/>
    <cellStyle name="Normal 5 5 2 2 2 2 3 3" xfId="12275" xr:uid="{C508A105-B02F-43E7-980C-CEED2CBD0B64}"/>
    <cellStyle name="Normal 5 5 2 2 2 2 3 3 2" xfId="22655" xr:uid="{BCFB31F3-ACDD-4E9A-A894-99248E502F4E}"/>
    <cellStyle name="Normal 5 5 2 2 2 2 3 4" xfId="23433" xr:uid="{35BE70C7-2824-4096-BDBC-3263DBE83FC8}"/>
    <cellStyle name="Normal 5 5 2 2 2 2 3 5" xfId="16989" xr:uid="{738FCEAB-7C74-43D5-82BD-EFD4B21DD954}"/>
    <cellStyle name="Normal 5 5 2 2 2 2 4" xfId="6407" xr:uid="{B7E5DF9D-6A6C-4CF9-A141-9FECDFD75EB8}"/>
    <cellStyle name="Normal 5 5 2 2 2 2 4 2" xfId="26916" xr:uid="{C06C4E23-A632-405F-B39F-AD6E607E1373}"/>
    <cellStyle name="Normal 5 5 2 2 2 2 4 3" xfId="15791" xr:uid="{0CD0C39A-AB4B-4639-A207-AC91841ACE69}"/>
    <cellStyle name="Normal 5 5 2 2 2 2 5" xfId="8303" xr:uid="{F89A24B1-76B2-43AE-B4BC-B8EAA7C34EAC}"/>
    <cellStyle name="Normal 5 5 2 2 2 2 5 2" xfId="18624" xr:uid="{F8A6FEDB-FCBA-446C-9360-2422787B23A9}"/>
    <cellStyle name="Normal 5 5 2 2 2 2 6" xfId="11077" xr:uid="{73DE0269-28B4-494F-8038-52189DF5F0DD}"/>
    <cellStyle name="Normal 5 5 2 2 2 2 6 2" xfId="21457" xr:uid="{8ECB57EE-82F8-4421-BD81-C0947452BF48}"/>
    <cellStyle name="Normal 5 5 2 2 2 2 7" xfId="24097" xr:uid="{12DF0006-BE08-481A-88D2-B96812C90D48}"/>
    <cellStyle name="Normal 5 5 2 2 2 2 8" xfId="13586" xr:uid="{38729F4D-F8ED-413A-A478-152A6C4E3FE1}"/>
    <cellStyle name="Normal 5 5 2 2 2 3" xfId="2216" xr:uid="{00000000-0005-0000-0000-00003E070000}"/>
    <cellStyle name="Normal 5 5 2 2 2 3 2" xfId="4982" xr:uid="{3AA65701-5AD0-4078-8833-DFBAB8B63C73}"/>
    <cellStyle name="Normal 5 5 2 2 2 3 2 2" xfId="9657" xr:uid="{72C642A9-335D-4E85-89B9-54D737DA80F9}"/>
    <cellStyle name="Normal 5 5 2 2 2 3 2 2 2" xfId="29554" xr:uid="{8B747ADF-5833-4D8C-9371-C6B96424F1E2}"/>
    <cellStyle name="Normal 5 5 2 2 2 3 2 2 3" xfId="20024" xr:uid="{13BD9A1A-55F4-483D-A4B5-79D345FB9775}"/>
    <cellStyle name="Normal 5 5 2 2 2 3 2 3" xfId="12477" xr:uid="{78D3FE2D-D4EA-497C-ADB0-7018D39C95F7}"/>
    <cellStyle name="Normal 5 5 2 2 2 3 2 3 2" xfId="22857" xr:uid="{09724D7F-8858-4976-BFF7-2895571A3431}"/>
    <cellStyle name="Normal 5 5 2 2 2 3 2 4" xfId="28367" xr:uid="{080F18AE-FFFE-40E4-8BD6-ACE43550EB24}"/>
    <cellStyle name="Normal 5 5 2 2 2 3 2 5" xfId="17191" xr:uid="{49B61C21-C9F9-4EA3-8F46-823B0162C6DF}"/>
    <cellStyle name="Normal 5 5 2 2 2 3 3" xfId="6837" xr:uid="{830084B0-8112-4FAB-99E8-990A46015349}"/>
    <cellStyle name="Normal 5 5 2 2 2 3 3 2" xfId="26561" xr:uid="{3086BCD9-9B87-4430-AF80-D70914A4EC2E}"/>
    <cellStyle name="Normal 5 5 2 2 2 3 3 3" xfId="16341" xr:uid="{41DBD5A3-ED27-41AB-B72C-E8FCF1075EB6}"/>
    <cellStyle name="Normal 5 5 2 2 2 3 4" xfId="8852" xr:uid="{4E532D9B-395F-44DA-89BC-EE22B710195A}"/>
    <cellStyle name="Normal 5 5 2 2 2 3 4 2" xfId="19174" xr:uid="{48860658-F78C-4FD4-8E7E-D14B2175E7B6}"/>
    <cellStyle name="Normal 5 5 2 2 2 3 5" xfId="11627" xr:uid="{4695C53A-E0DA-47AA-AC9F-CA7F62853C4D}"/>
    <cellStyle name="Normal 5 5 2 2 2 3 5 2" xfId="22007" xr:uid="{DFBC3995-9E3D-401D-84A1-D0C6441AB730}"/>
    <cellStyle name="Normal 5 5 2 2 2 3 6" xfId="25384" xr:uid="{1EB1415B-1FE1-4B25-B745-4B39A71E4A00}"/>
    <cellStyle name="Normal 5 5 2 2 2 3 7" xfId="14284" xr:uid="{1A72A0FD-748C-48C9-8125-81F9A61761C2}"/>
    <cellStyle name="Normal 5 5 2 2 2 4" xfId="2214" xr:uid="{00000000-0005-0000-0000-00003F070000}"/>
    <cellStyle name="Normal 5 5 2 2 2 4 2" xfId="6835" xr:uid="{9D482FCC-622E-426B-9983-ABB2E5E1FEA0}"/>
    <cellStyle name="Normal 5 5 2 2 2 4 2 2" xfId="26277" xr:uid="{9745B538-5D72-483E-966A-19E51C0E74BC}"/>
    <cellStyle name="Normal 5 5 2 2 2 4 2 3" xfId="16339" xr:uid="{3C7A570B-208C-48C8-984C-BFEB6B5DC25D}"/>
    <cellStyle name="Normal 5 5 2 2 2 4 3" xfId="8850" xr:uid="{4C556B9D-6764-4617-8367-B3D867DA991A}"/>
    <cellStyle name="Normal 5 5 2 2 2 4 3 2" xfId="19172" xr:uid="{95317A1B-CE63-46F3-AD23-552CFB7D1B68}"/>
    <cellStyle name="Normal 5 5 2 2 2 4 4" xfId="11625" xr:uid="{0B398752-433D-44A7-8E1A-9F5EF4247D0B}"/>
    <cellStyle name="Normal 5 5 2 2 2 4 4 2" xfId="22005" xr:uid="{B9FCAB85-6E59-4204-8354-A0B6D0B194E7}"/>
    <cellStyle name="Normal 5 5 2 2 2 4 5" xfId="24786" xr:uid="{314E3054-C0AE-495C-932C-C6BEAD189B63}"/>
    <cellStyle name="Normal 5 5 2 2 2 4 6" xfId="14282" xr:uid="{1C3ABCD2-FC73-4819-AF11-8A556ADB6160}"/>
    <cellStyle name="Normal 5 5 2 2 2 5" xfId="3610" xr:uid="{00000000-0005-0000-0000-00003D070000}"/>
    <cellStyle name="Normal 5 5 2 2 2 5 2" xfId="6295" xr:uid="{14DEB0C1-1500-47EF-ADA1-9E0DCCA369F5}"/>
    <cellStyle name="Normal 5 5 2 2 2 5 2 2" xfId="26472" xr:uid="{428C35D6-62A9-4E3F-99D4-27FF1F1DB936}"/>
    <cellStyle name="Normal 5 5 2 2 2 5 2 3" xfId="15636" xr:uid="{2D257685-659C-4607-A359-C9D3A9961ACB}"/>
    <cellStyle name="Normal 5 5 2 2 2 5 3" xfId="8148" xr:uid="{F3A96474-9EA6-4CF6-B525-AC736A2DD21C}"/>
    <cellStyle name="Normal 5 5 2 2 2 5 3 2" xfId="18469" xr:uid="{38C4DAA6-33D3-4DC6-81A5-0C7790E616EF}"/>
    <cellStyle name="Normal 5 5 2 2 2 5 4" xfId="10922" xr:uid="{F5E9B76E-FC8F-4F19-BA2A-51409CFCD20C}"/>
    <cellStyle name="Normal 5 5 2 2 2 5 4 2" xfId="21302" xr:uid="{95BE83BC-7EFD-47F3-A721-A001FFE6B0B8}"/>
    <cellStyle name="Normal 5 5 2 2 2 5 5" xfId="25613" xr:uid="{04D7049D-04DD-4162-8F54-3F69F503F8FA}"/>
    <cellStyle name="Normal 5 5 2 2 2 5 6" xfId="13364" xr:uid="{6209B914-6A1A-45E8-80F3-32B00F32EB2F}"/>
    <cellStyle name="Normal 5 5 2 2 2 6" xfId="3362" xr:uid="{00000000-0005-0000-0000-000038070000}"/>
    <cellStyle name="Normal 5 5 2 2 2 6 2" xfId="7880" xr:uid="{0A75DB29-93D0-4A73-82F6-1DC3E822363B}"/>
    <cellStyle name="Normal 5 5 2 2 2 6 2 2" xfId="18201" xr:uid="{7FE40115-3033-4011-BFC6-2F1FAA2AED28}"/>
    <cellStyle name="Normal 5 5 2 2 2 6 3" xfId="10654" xr:uid="{0ABF9FC2-3A63-40FC-BB61-DD7B01A24D98}"/>
    <cellStyle name="Normal 5 5 2 2 2 6 3 2" xfId="21034" xr:uid="{C2246524-2414-49BE-9BA4-E9A52A4AEAF2}"/>
    <cellStyle name="Normal 5 5 2 2 2 6 4" xfId="25261" xr:uid="{F3DD916E-C4E4-44D4-8978-CA586756815C}"/>
    <cellStyle name="Normal 5 5 2 2 2 6 5" xfId="15368" xr:uid="{11CCAFFE-BC9C-4331-90CC-9BEC205ACFB7}"/>
    <cellStyle name="Normal 5 5 2 2 2 7" xfId="4480" xr:uid="{10E8CF87-E854-4184-8D42-B37C0E9C08AB}"/>
    <cellStyle name="Normal 5 5 2 2 2 7 2" xfId="9208" xr:uid="{8DA62068-F166-44CA-82FC-7518A2C3180A}"/>
    <cellStyle name="Normal 5 5 2 2 2 7 2 2" xfId="19532" xr:uid="{73719671-363C-4E2F-B852-1822A6AE7791}"/>
    <cellStyle name="Normal 5 5 2 2 2 7 3" xfId="11985" xr:uid="{4180DDE5-BFC0-451F-BCFB-3D5A34B624A0}"/>
    <cellStyle name="Normal 5 5 2 2 2 7 3 2" xfId="22365" xr:uid="{2DF75E9A-782A-40BC-84EE-1BD173392E9D}"/>
    <cellStyle name="Normal 5 5 2 2 2 7 4" xfId="16699" xr:uid="{FB6D638E-E371-473B-842B-157902D92E3E}"/>
    <cellStyle name="Normal 5 5 2 2 2 8" xfId="5859" xr:uid="{123F2717-FF44-48DC-A522-950807AF4E69}"/>
    <cellStyle name="Normal 5 5 2 2 2 8 2" xfId="14964" xr:uid="{C31FAF85-EEF4-43B5-B27D-6052043877B8}"/>
    <cellStyle name="Normal 5 5 2 2 2 9" xfId="7478" xr:uid="{F4B43F6B-55E0-48B0-B569-3E25543C7E4F}"/>
    <cellStyle name="Normal 5 5 2 2 2 9 2" xfId="17797" xr:uid="{389059A7-16B3-4552-A1AE-FF2C3103EB85}"/>
    <cellStyle name="Normal 5 5 2 2 3" xfId="1308" xr:uid="{00000000-0005-0000-0000-000040070000}"/>
    <cellStyle name="Normal 5 5 2 2 3 2" xfId="2217" xr:uid="{00000000-0005-0000-0000-000041070000}"/>
    <cellStyle name="Normal 5 5 2 2 3 2 2" xfId="6838" xr:uid="{8480CF0B-0774-4828-9055-7310525DDDDF}"/>
    <cellStyle name="Normal 5 5 2 2 3 2 2 2" xfId="28158" xr:uid="{FA12D9CF-9D11-4B01-86C6-5DD4017B2E2E}"/>
    <cellStyle name="Normal 5 5 2 2 3 2 2 3" xfId="28255" xr:uid="{B33A0DF0-208F-4DA6-8F5D-CE5E532D7606}"/>
    <cellStyle name="Normal 5 5 2 2 3 2 2 4" xfId="16342" xr:uid="{863488F0-01DF-41E8-B173-225C58914572}"/>
    <cellStyle name="Normal 5 5 2 2 3 2 3" xfId="8853" xr:uid="{A3D3FD05-B8B6-4E51-80BF-9E04599B824D}"/>
    <cellStyle name="Normal 5 5 2 2 3 2 3 2" xfId="29175" xr:uid="{60321D88-95C3-41E5-9ED3-86DAA162184A}"/>
    <cellStyle name="Normal 5 5 2 2 3 2 3 3" xfId="19175" xr:uid="{CD589DAD-BB40-4F68-BE72-FEF80D530D7B}"/>
    <cellStyle name="Normal 5 5 2 2 3 2 4" xfId="11628" xr:uid="{B0384C1B-C40B-4E70-BB93-D272569952CD}"/>
    <cellStyle name="Normal 5 5 2 2 3 2 4 2" xfId="22008" xr:uid="{67A07D56-A4AE-425F-854C-9E3785288860}"/>
    <cellStyle name="Normal 5 5 2 2 3 2 5" xfId="24997" xr:uid="{8BAA06DE-294E-4305-B42B-ADA1F715271C}"/>
    <cellStyle name="Normal 5 5 2 2 3 2 6" xfId="14285" xr:uid="{B95547C3-ABCA-4364-8AF0-00387523274F}"/>
    <cellStyle name="Normal 5 5 2 2 3 3" xfId="3706" xr:uid="{00000000-0005-0000-0000-000040070000}"/>
    <cellStyle name="Normal 5 5 2 2 3 3 2" xfId="6406" xr:uid="{A17CF7A1-362B-47A1-8631-EA83DB913D38}"/>
    <cellStyle name="Normal 5 5 2 2 3 3 2 2" xfId="27252" xr:uid="{8C8F2058-8344-4DD9-AE85-4E841D40D9C1}"/>
    <cellStyle name="Normal 5 5 2 2 3 3 2 3" xfId="15790" xr:uid="{42B158B5-D84D-4C1D-A10E-C77F6C82CA3A}"/>
    <cellStyle name="Normal 5 5 2 2 3 3 3" xfId="8302" xr:uid="{2DB633F2-1C89-4607-AA0A-AD45571DBD3F}"/>
    <cellStyle name="Normal 5 5 2 2 3 3 3 2" xfId="18623" xr:uid="{2676ABDF-C2CD-4886-ABE9-7718FF2B0F02}"/>
    <cellStyle name="Normal 5 5 2 2 3 3 4" xfId="11076" xr:uid="{301D92FB-5848-4E4E-A8F0-79856A459CDA}"/>
    <cellStyle name="Normal 5 5 2 2 3 3 4 2" xfId="21456" xr:uid="{AAAF90AD-2DD2-4239-BF05-90B4C7D6FE39}"/>
    <cellStyle name="Normal 5 5 2 2 3 3 5" xfId="23412" xr:uid="{B853AB3A-A24D-4D24-8275-FD000F396DFA}"/>
    <cellStyle name="Normal 5 5 2 2 3 3 6" xfId="13585" xr:uid="{FD160508-E3D0-4FAC-B487-8D2CAE4BA89C}"/>
    <cellStyle name="Normal 5 5 2 2 3 4" xfId="4631" xr:uid="{70DBF59C-E937-4070-8C56-6BD62EDA3660}"/>
    <cellStyle name="Normal 5 5 2 2 3 4 2" xfId="9347" xr:uid="{A4AA0207-663B-4608-94FB-CE9021BFC346}"/>
    <cellStyle name="Normal 5 5 2 2 3 4 2 2" xfId="29308" xr:uid="{E1F82916-549A-475B-94E8-BA1256C53AF5}"/>
    <cellStyle name="Normal 5 5 2 2 3 4 2 3" xfId="19671" xr:uid="{E7F6D74A-7731-4B9F-99D2-B64DF53215C4}"/>
    <cellStyle name="Normal 5 5 2 2 3 4 3" xfId="12124" xr:uid="{09C569EF-D640-47BB-B07A-2B842875847C}"/>
    <cellStyle name="Normal 5 5 2 2 3 4 3 2" xfId="22504" xr:uid="{5099353B-995A-4F40-B270-D7E85EA1971C}"/>
    <cellStyle name="Normal 5 5 2 2 3 4 4" xfId="24980" xr:uid="{7179722A-4351-4F59-837E-A2875BD769C8}"/>
    <cellStyle name="Normal 5 5 2 2 3 4 5" xfId="16838" xr:uid="{A891D4FD-ECFC-4801-899D-53C4F5857E97}"/>
    <cellStyle name="Normal 5 5 2 2 3 5" xfId="5860" xr:uid="{25A49A0E-7855-4CEA-9E35-6A301AEDFE9F}"/>
    <cellStyle name="Normal 5 5 2 2 3 5 2" xfId="26133" xr:uid="{E02F5C9E-8F70-48EE-BD3B-D2F499579FA5}"/>
    <cellStyle name="Normal 5 5 2 2 3 5 3" xfId="14965" xr:uid="{22BC9AEA-F8CB-40F9-BE10-A1202E6AD179}"/>
    <cellStyle name="Normal 5 5 2 2 3 6" xfId="7479" xr:uid="{E4AC5844-B3DF-4BA5-BF64-292B9E35109E}"/>
    <cellStyle name="Normal 5 5 2 2 3 6 2" xfId="17798" xr:uid="{CB98E0F0-BFBE-4D2F-8BC8-75D6964A44D9}"/>
    <cellStyle name="Normal 5 5 2 2 3 7" xfId="10251" xr:uid="{B3C184B2-49DC-4742-B51A-558607DDF94B}"/>
    <cellStyle name="Normal 5 5 2 2 3 7 2" xfId="20631" xr:uid="{770E4782-FA4F-4F23-AE28-97E626204880}"/>
    <cellStyle name="Normal 5 5 2 2 3 8" xfId="25467" xr:uid="{34205518-CC85-4A60-B03B-A6C63B31A5E1}"/>
    <cellStyle name="Normal 5 5 2 2 3 9" xfId="13086" xr:uid="{19005426-1F6B-4FBA-B06E-3D0FA41634D6}"/>
    <cellStyle name="Normal 5 5 2 2 4" xfId="2218" xr:uid="{00000000-0005-0000-0000-000042070000}"/>
    <cellStyle name="Normal 5 5 2 2 4 2" xfId="4983" xr:uid="{9DC70DD0-3DE2-40AD-8F38-2C0A49289A66}"/>
    <cellStyle name="Normal 5 5 2 2 4 2 2" xfId="9658" xr:uid="{49F5C4FB-5900-4D0C-AA7B-B008519BADB1}"/>
    <cellStyle name="Normal 5 5 2 2 4 2 2 2" xfId="29555" xr:uid="{53ACF81D-8399-459F-A1E4-926F95DDE91F}"/>
    <cellStyle name="Normal 5 5 2 2 4 2 2 3" xfId="20025" xr:uid="{CD6CE823-1B63-4839-A02E-72F6F3BDAA10}"/>
    <cellStyle name="Normal 5 5 2 2 4 2 3" xfId="12478" xr:uid="{2DEEB1DB-86B5-4E02-AFDB-D52C252D7F95}"/>
    <cellStyle name="Normal 5 5 2 2 4 2 3 2" xfId="22858" xr:uid="{094389CD-FC00-4D3B-BE7B-280F64CE2A90}"/>
    <cellStyle name="Normal 5 5 2 2 4 2 4" xfId="25727" xr:uid="{1E48620D-2361-4106-AD18-55313F178B1B}"/>
    <cellStyle name="Normal 5 5 2 2 4 2 5" xfId="17192" xr:uid="{B887B21A-8D9D-4598-8351-5802A7B84009}"/>
    <cellStyle name="Normal 5 5 2 2 4 3" xfId="6839" xr:uid="{ACB75431-4735-4039-BAF7-C3CE2770021D}"/>
    <cellStyle name="Normal 5 5 2 2 4 3 2" xfId="26487" xr:uid="{FDE01A09-FE45-4E51-A49E-221017ADCC9C}"/>
    <cellStyle name="Normal 5 5 2 2 4 3 3" xfId="16343" xr:uid="{E0BF9184-F863-4ED2-80D4-10FC4AA1D16F}"/>
    <cellStyle name="Normal 5 5 2 2 4 4" xfId="8854" xr:uid="{330C9A82-C271-4D7D-8DA7-58967D83BD66}"/>
    <cellStyle name="Normal 5 5 2 2 4 4 2" xfId="19176" xr:uid="{A54242A8-7848-4635-B960-A34B654AED96}"/>
    <cellStyle name="Normal 5 5 2 2 4 5" xfId="11629" xr:uid="{BEC286F7-6C1E-4B93-9F49-0E655646E5B6}"/>
    <cellStyle name="Normal 5 5 2 2 4 5 2" xfId="22009" xr:uid="{2ACDB22F-1D66-41BA-8EEF-8378E1F7C5E8}"/>
    <cellStyle name="Normal 5 5 2 2 4 6" xfId="25805" xr:uid="{5B8F9E40-AF78-4C63-9018-64111A7877C6}"/>
    <cellStyle name="Normal 5 5 2 2 4 7" xfId="14286" xr:uid="{C97E1238-C837-4167-9CA6-610C48DC810C}"/>
    <cellStyle name="Normal 5 5 2 2 5" xfId="1759" xr:uid="{00000000-0005-0000-0000-000043070000}"/>
    <cellStyle name="Normal 5 5 2 2 5 2" xfId="6512" xr:uid="{D7B99802-F949-49BC-907F-DD421F22F07B}"/>
    <cellStyle name="Normal 5 5 2 2 5 2 2" xfId="27382" xr:uid="{E542F92E-C2E3-4535-839A-B3373AC1BD13}"/>
    <cellStyle name="Normal 5 5 2 2 5 2 3" xfId="28645" xr:uid="{C4BC78CB-8360-4D95-A449-8659DE236A3D}"/>
    <cellStyle name="Normal 5 5 2 2 5 2 4" xfId="15921" xr:uid="{3D16554F-67CE-4108-8DE4-CADD005EDE21}"/>
    <cellStyle name="Normal 5 5 2 2 5 3" xfId="8433" xr:uid="{DF5260B4-6CDB-4111-9CEB-FF5DD764E865}"/>
    <cellStyle name="Normal 5 5 2 2 5 3 2" xfId="28627" xr:uid="{5D9BE6CD-A285-4FBE-A50E-2CCF74B1C84E}"/>
    <cellStyle name="Normal 5 5 2 2 5 3 3" xfId="18754" xr:uid="{54BEC46E-3096-428E-8E00-B338105233EE}"/>
    <cellStyle name="Normal 5 5 2 2 5 4" xfId="11207" xr:uid="{C7FB8B64-5FD7-483E-864B-D9BA8973D86B}"/>
    <cellStyle name="Normal 5 5 2 2 5 4 2" xfId="21587" xr:uid="{4486FC98-394E-40E2-B7BD-7CC3DE783634}"/>
    <cellStyle name="Normal 5 5 2 2 5 5" xfId="25835" xr:uid="{1767E699-C991-4F95-8C7E-DBAFAAC1A4BE}"/>
    <cellStyle name="Normal 5 5 2 2 5 6" xfId="13784" xr:uid="{E4F1BEC4-9515-4728-AAA9-F12356050BBD}"/>
    <cellStyle name="Normal 5 5 2 2 6" xfId="3536" xr:uid="{00000000-0005-0000-0000-000043070000}"/>
    <cellStyle name="Normal 5 5 2 2 6 2" xfId="6212" xr:uid="{AB8724B2-F871-4181-A91C-0D3ECBBD6BAB}"/>
    <cellStyle name="Normal 5 5 2 2 6 2 2" xfId="26979" xr:uid="{C3501424-3A8D-4205-8CFD-864CDDE8F203}"/>
    <cellStyle name="Normal 5 5 2 2 6 2 3" xfId="15545" xr:uid="{68F57FAE-B9F5-4C42-A1B4-3A51E2A0541E}"/>
    <cellStyle name="Normal 5 5 2 2 6 3" xfId="8057" xr:uid="{F2084E0C-2814-4E0C-854E-71EC4DCF7434}"/>
    <cellStyle name="Normal 5 5 2 2 6 3 2" xfId="18378" xr:uid="{F41325F4-9622-427C-82ED-D80F1CE3A336}"/>
    <cellStyle name="Normal 5 5 2 2 6 4" xfId="10831" xr:uid="{4F018788-87A1-4142-A769-25CB1475F83C}"/>
    <cellStyle name="Normal 5 5 2 2 6 4 2" xfId="21211" xr:uid="{894F424C-DFDC-4245-9646-351F6E6BA07E}"/>
    <cellStyle name="Normal 5 5 2 2 6 5" xfId="25739" xr:uid="{7A424A6A-5DE8-4F3D-889B-A7E75A02B799}"/>
    <cellStyle name="Normal 5 5 2 2 6 6" xfId="13261" xr:uid="{02943B8F-53CE-4DAB-B031-9E51B60CDD23}"/>
    <cellStyle name="Normal 5 5 2 2 7" xfId="3251" xr:uid="{00000000-0005-0000-0000-000037070000}"/>
    <cellStyle name="Normal 5 5 2 2 7 2" xfId="7754" xr:uid="{667F9348-9C8B-4C55-AEA6-3F1546BA80DF}"/>
    <cellStyle name="Normal 5 5 2 2 7 2 2" xfId="18074" xr:uid="{5673994C-78EE-4B3D-B3E2-698416D9A235}"/>
    <cellStyle name="Normal 5 5 2 2 7 3" xfId="10527" xr:uid="{27BF728C-BDCF-450A-9479-75F8E7DCB9FA}"/>
    <cellStyle name="Normal 5 5 2 2 7 3 2" xfId="20907" xr:uid="{1C7A99B6-ECB8-471B-9B46-72A850013960}"/>
    <cellStyle name="Normal 5 5 2 2 7 4" xfId="24952" xr:uid="{BFA02498-3BDE-4B4A-919A-DD29317BB561}"/>
    <cellStyle name="Normal 5 5 2 2 7 5" xfId="15241" xr:uid="{8CE5D2E1-0696-427E-93B6-6ECFD0066097}"/>
    <cellStyle name="Normal 5 5 2 2 8" xfId="4450" xr:uid="{BD639E16-9840-4A75-89FE-7CCA8E4F438F}"/>
    <cellStyle name="Normal 5 5 2 2 8 2" xfId="9195" xr:uid="{1733C5EB-C65D-4934-8DC6-9829E371F9B4}"/>
    <cellStyle name="Normal 5 5 2 2 8 2 2" xfId="19519" xr:uid="{17442014-B4FE-4519-BC7A-04B929540E44}"/>
    <cellStyle name="Normal 5 5 2 2 8 3" xfId="11972" xr:uid="{07316938-C6EA-4603-809F-F2701201FD4F}"/>
    <cellStyle name="Normal 5 5 2 2 8 3 2" xfId="22352" xr:uid="{805A2F57-B6EE-4D10-909F-B9B98C63B7BA}"/>
    <cellStyle name="Normal 5 5 2 2 8 4" xfId="16686" xr:uid="{1D5C6F11-8A24-4920-876E-0AA7D2D58D35}"/>
    <cellStyle name="Normal 5 5 2 2 9" xfId="5858" xr:uid="{E9D7AC4D-F400-483F-99AF-3E4C6D202CBE}"/>
    <cellStyle name="Normal 5 5 2 2 9 2" xfId="14963" xr:uid="{AD3FC6C1-AC0E-4140-B4CB-8B4FF132E472}"/>
    <cellStyle name="Normal 5 5 2 3" xfId="741" xr:uid="{00000000-0005-0000-0000-000044070000}"/>
    <cellStyle name="Normal 5 5 2 3 2" xfId="1559" xr:uid="{00000000-0005-0000-0000-000045070000}"/>
    <cellStyle name="Normal 5 5 2 3 2 2" xfId="2219" xr:uid="{00000000-0005-0000-0000-000046070000}"/>
    <cellStyle name="Normal 5 5 2 3 2 2 2" xfId="6840" xr:uid="{1C49C4F1-1B38-4C34-835B-AA58816361A4}"/>
    <cellStyle name="Normal 5 5 2 3 2 2 2 2" xfId="28064" xr:uid="{1C28B4FD-E4F8-4931-9175-D3DC5B846B08}"/>
    <cellStyle name="Normal 5 5 2 3 2 2 2 3" xfId="16344" xr:uid="{85EEB168-CFC5-48E1-8DFF-849E4EFC18AE}"/>
    <cellStyle name="Normal 5 5 2 3 2 2 3" xfId="8855" xr:uid="{FA99D71A-0D51-421E-A3FF-FDADC655D567}"/>
    <cellStyle name="Normal 5 5 2 3 2 2 3 2" xfId="19177" xr:uid="{DD06CECC-5AFD-4F1A-B69F-F3F8414A9DA9}"/>
    <cellStyle name="Normal 5 5 2 3 2 2 4" xfId="11630" xr:uid="{B8FDF1A6-77CF-4D96-ACDC-50C36321F612}"/>
    <cellStyle name="Normal 5 5 2 3 2 2 4 2" xfId="22010" xr:uid="{199B5556-1515-4AE7-9BBE-5AA20A6B926F}"/>
    <cellStyle name="Normal 5 5 2 3 2 2 5" xfId="24257" xr:uid="{5F86B5AB-4A37-4FBC-9BD7-1B6E2E4209E0}"/>
    <cellStyle name="Normal 5 5 2 3 2 2 6" xfId="14287" xr:uid="{6B539B52-224F-4334-997B-A74F4FFAA921}"/>
    <cellStyle name="Normal 5 5 2 3 2 3" xfId="4782" xr:uid="{E507EDCA-D2C0-47A3-AFE8-6F7D5E571C1F}"/>
    <cellStyle name="Normal 5 5 2 3 2 3 2" xfId="9490" xr:uid="{0339ECCE-FB1C-4AF5-B452-658024D66422}"/>
    <cellStyle name="Normal 5 5 2 3 2 3 2 2" xfId="29421" xr:uid="{2812CC22-C49D-4AE1-ADEE-FE913E891E5E}"/>
    <cellStyle name="Normal 5 5 2 3 2 3 2 3" xfId="19823" xr:uid="{638FD006-0072-4967-9EDB-39BFDE9ADB86}"/>
    <cellStyle name="Normal 5 5 2 3 2 3 3" xfId="12276" xr:uid="{D1135907-25E2-4927-80CA-FD582E51EB2C}"/>
    <cellStyle name="Normal 5 5 2 3 2 3 3 2" xfId="22656" xr:uid="{6F01F203-44CC-4BFD-A306-B0D0515AFA1A}"/>
    <cellStyle name="Normal 5 5 2 3 2 3 4" xfId="25202" xr:uid="{605F3314-7010-4EE6-98CB-D10BE79356CE}"/>
    <cellStyle name="Normal 5 5 2 3 2 3 5" xfId="16990" xr:uid="{4123F015-350C-41EA-8CA7-E7555370FDC7}"/>
    <cellStyle name="Normal 5 5 2 3 2 4" xfId="6408" xr:uid="{0711A85D-3679-4880-BC29-536D8B519D2A}"/>
    <cellStyle name="Normal 5 5 2 3 2 4 2" xfId="28790" xr:uid="{C29E4AB7-5628-4B2C-82A0-F1EFA85E04C7}"/>
    <cellStyle name="Normal 5 5 2 3 2 4 3" xfId="15792" xr:uid="{948451CC-AE2D-4A83-AE95-FE9232CA8ECD}"/>
    <cellStyle name="Normal 5 5 2 3 2 5" xfId="8304" xr:uid="{B69E591D-9176-47C8-8F0B-5D0002B20405}"/>
    <cellStyle name="Normal 5 5 2 3 2 5 2" xfId="18625" xr:uid="{FD6CA73C-607C-4DA4-BD14-03A1C44B45DB}"/>
    <cellStyle name="Normal 5 5 2 3 2 6" xfId="11078" xr:uid="{C3AA97E7-3959-4E58-B263-C2D0AF69B843}"/>
    <cellStyle name="Normal 5 5 2 3 2 6 2" xfId="21458" xr:uid="{67FD8E0C-EE3E-4CA1-83FE-C2697A3DFECC}"/>
    <cellStyle name="Normal 5 5 2 3 2 7" xfId="24988" xr:uid="{5BFE524C-9832-4776-AE00-AE1AF0D33D97}"/>
    <cellStyle name="Normal 5 5 2 3 2 8" xfId="13587" xr:uid="{B064190F-0419-4938-916B-0111D3093B4C}"/>
    <cellStyle name="Normal 5 5 2 3 3" xfId="1558" xr:uid="{00000000-0005-0000-0000-000047070000}"/>
    <cellStyle name="Normal 5 5 2 3 4" xfId="2220" xr:uid="{00000000-0005-0000-0000-000048070000}"/>
    <cellStyle name="Normal 5 5 2 3 4 2" xfId="4984" xr:uid="{8FFD7586-C028-4FE7-BFBE-2CA0C67CD437}"/>
    <cellStyle name="Normal 5 5 2 3 4 2 2" xfId="9659" xr:uid="{5B67B7E3-94AE-48C4-9267-F72037FDA6D1}"/>
    <cellStyle name="Normal 5 5 2 3 4 2 2 2" xfId="29556" xr:uid="{42552C80-4CD1-4222-B6F0-6B0F3FAF3D30}"/>
    <cellStyle name="Normal 5 5 2 3 4 2 2 3" xfId="20026" xr:uid="{FC9CCAE2-8771-4839-8140-3D8A59A9C28B}"/>
    <cellStyle name="Normal 5 5 2 3 4 2 3" xfId="12479" xr:uid="{B4477C59-3B29-452C-A9AC-9473461D81B1}"/>
    <cellStyle name="Normal 5 5 2 3 4 2 3 2" xfId="22859" xr:uid="{113BA7CE-C4DB-435E-A65D-3C07294F662A}"/>
    <cellStyle name="Normal 5 5 2 3 4 2 4" xfId="24573" xr:uid="{EB39B4D9-72D1-4475-ADD9-DACE03AC219B}"/>
    <cellStyle name="Normal 5 5 2 3 4 2 5" xfId="17193" xr:uid="{43EA8B35-228C-426D-B026-72E6E5B5626C}"/>
    <cellStyle name="Normal 5 5 2 3 4 3" xfId="6841" xr:uid="{735D048F-52FD-4717-9E4E-7AC04EF7723D}"/>
    <cellStyle name="Normal 5 5 2 3 4 3 2" xfId="28758" xr:uid="{00465FB1-45B4-4EC5-967A-9E1FD34B466C}"/>
    <cellStyle name="Normal 5 5 2 3 4 3 3" xfId="16345" xr:uid="{C1E0679D-3281-4DB7-A6D3-5DE5C9AA95AF}"/>
    <cellStyle name="Normal 5 5 2 3 4 4" xfId="8856" xr:uid="{C6034FFE-4A77-4FD1-BDB6-4F8487DBC1A9}"/>
    <cellStyle name="Normal 5 5 2 3 4 4 2" xfId="19178" xr:uid="{E8491480-88F1-49CE-AA5D-95194082FA1B}"/>
    <cellStyle name="Normal 5 5 2 3 4 5" xfId="11631" xr:uid="{2B8AB545-A1F5-4A58-BA54-1573DF738281}"/>
    <cellStyle name="Normal 5 5 2 3 4 5 2" xfId="22011" xr:uid="{745BDDB2-BCE8-4F4E-97A2-15A2A90A9FE0}"/>
    <cellStyle name="Normal 5 5 2 3 4 6" xfId="25725" xr:uid="{6F79CA93-0764-4086-9527-97AA919F8E64}"/>
    <cellStyle name="Normal 5 5 2 3 4 7" xfId="14288" xr:uid="{3911E431-1B0B-4B57-BB38-297A3FB0FA44}"/>
    <cellStyle name="Normal 5 5 2 3 5" xfId="1404" xr:uid="{00000000-0005-0000-0000-000049070000}"/>
    <cellStyle name="Normal 5 5 2 3 5 2" xfId="6250" xr:uid="{EC7ED09D-FDDE-4BD2-BBDC-3B7805DEC937}"/>
    <cellStyle name="Normal 5 5 2 3 5 2 2" xfId="27930" xr:uid="{097A45D0-59F5-4A29-88E1-09D7BE1037A9}"/>
    <cellStyle name="Normal 5 5 2 3 5 2 3" xfId="15588" xr:uid="{050ABC56-9498-449F-9400-75E770362A78}"/>
    <cellStyle name="Normal 5 5 2 3 5 3" xfId="8100" xr:uid="{03757C10-EAC8-4A75-8F20-0D9E54334617}"/>
    <cellStyle name="Normal 5 5 2 3 5 3 2" xfId="18421" xr:uid="{395043C9-E9AD-4E25-AC1A-1045C44B5481}"/>
    <cellStyle name="Normal 5 5 2 3 5 4" xfId="10874" xr:uid="{A649E9EF-20CB-476D-9F16-41D8A8323C88}"/>
    <cellStyle name="Normal 5 5 2 3 5 4 2" xfId="21254" xr:uid="{F8C3AF22-174A-4309-9722-50BCC9EA6886}"/>
    <cellStyle name="Normal 5 5 2 3 5 5" xfId="23261" xr:uid="{369A767C-1DF2-45BC-B8AD-60F3A515EABB}"/>
    <cellStyle name="Normal 5 5 2 3 5 6" xfId="13304" xr:uid="{10E62BA3-E530-4AB5-A97C-C03F8D3E9655}"/>
    <cellStyle name="Normal 5 5 2 4" xfId="742" xr:uid="{00000000-0005-0000-0000-00004A070000}"/>
    <cellStyle name="Normal 5 5 2 4 10" xfId="12929" xr:uid="{7AC56DFD-C0BE-463F-97AF-1213057EF81C}"/>
    <cellStyle name="Normal 5 5 2 4 2" xfId="743" xr:uid="{00000000-0005-0000-0000-00004B070000}"/>
    <cellStyle name="Normal 5 5 2 4 2 2" xfId="1311" xr:uid="{00000000-0005-0000-0000-00004C070000}"/>
    <cellStyle name="Normal 5 5 2 4 2 2 2" xfId="6513" xr:uid="{D2ABFF62-5A20-4BCF-9327-7917FF6119A1}"/>
    <cellStyle name="Normal 5 5 2 4 2 2 2 2" xfId="28706" xr:uid="{C4F0A164-4C58-465B-9B33-25C1E2403FF3}"/>
    <cellStyle name="Normal 5 5 2 4 2 2 2 3" xfId="15922" xr:uid="{D4407230-0556-4F71-9BF4-BBDBF7299B82}"/>
    <cellStyle name="Normal 5 5 2 4 2 2 3" xfId="8434" xr:uid="{6D466AA7-B4BB-4957-97F4-A12D98608411}"/>
    <cellStyle name="Normal 5 5 2 4 2 2 3 2" xfId="18755" xr:uid="{3A89A42F-7513-4081-9DFF-C6BC9A78A349}"/>
    <cellStyle name="Normal 5 5 2 4 2 2 4" xfId="11208" xr:uid="{6FDD4C1B-9085-4366-A136-037FBC3C475C}"/>
    <cellStyle name="Normal 5 5 2 4 2 2 4 2" xfId="21588" xr:uid="{49B23049-07B4-4D26-9C44-6799B7126784}"/>
    <cellStyle name="Normal 5 5 2 4 2 2 5" xfId="24935" xr:uid="{A91C0F44-DCC6-4CE7-8E45-BD8C2CC12590}"/>
    <cellStyle name="Normal 5 5 2 4 2 2 6" xfId="13785" xr:uid="{ADCAD974-66FD-4C63-B622-E726CDF01FC2}"/>
    <cellStyle name="Normal 5 5 2 4 2 3" xfId="6106" xr:uid="{464CFD50-7E08-4DEB-B662-F624E452F93C}"/>
    <cellStyle name="Normal 5 5 2 4 2 3 2" xfId="27715" xr:uid="{0882DFDE-AF4F-469D-BB47-139ECBA46B0F}"/>
    <cellStyle name="Normal 5 5 2 4 2 3 3" xfId="27436" xr:uid="{E2026024-1D02-490A-8BBB-CB34AFC81058}"/>
    <cellStyle name="Normal 5 5 2 4 2 3 4" xfId="15411" xr:uid="{E5D7B9A6-0D97-4A02-BE9E-A5A094D7AA0F}"/>
    <cellStyle name="Normal 5 5 2 4 2 4" xfId="7923" xr:uid="{AD0DCAB4-B081-4FDA-BE13-36BD55B19349}"/>
    <cellStyle name="Normal 5 5 2 4 2 4 2" xfId="28495" xr:uid="{26DB88BB-66D2-4246-B08E-EF8EC05AA3B7}"/>
    <cellStyle name="Normal 5 5 2 4 2 4 3" xfId="18244" xr:uid="{D6B8E8FF-A9F6-4B10-8F38-1D7F328FC8E9}"/>
    <cellStyle name="Normal 5 5 2 4 2 5" xfId="10697" xr:uid="{F9F95BB5-FC74-4307-B779-7701AB9D9C98}"/>
    <cellStyle name="Normal 5 5 2 4 2 5 2" xfId="21077" xr:uid="{C5EDF89A-4518-44CE-B9AA-57C1EE00D1E4}"/>
    <cellStyle name="Normal 5 5 2 4 2 6" xfId="24070" xr:uid="{52A9A601-BE69-47DC-9453-4ADCA92B3C0F}"/>
    <cellStyle name="Normal 5 5 2 4 2 7" xfId="13087" xr:uid="{66160362-40C4-43DB-A94E-22C0FDEF0C3E}"/>
    <cellStyle name="Normal 5 5 2 4 3" xfId="1310" xr:uid="{00000000-0005-0000-0000-00004D070000}"/>
    <cellStyle name="Normal 5 5 2 4 3 2" xfId="6409" xr:uid="{045965D9-CDBC-4A28-9C06-3AD49437CB9C}"/>
    <cellStyle name="Normal 5 5 2 4 3 2 2" xfId="28122" xr:uid="{2275BE5E-91DB-48FE-A536-8DE6CBC87FC6}"/>
    <cellStyle name="Normal 5 5 2 4 3 2 3" xfId="15793" xr:uid="{501F3890-A83F-4A8F-A1EF-9F6A1DDB48BF}"/>
    <cellStyle name="Normal 5 5 2 4 3 3" xfId="8305" xr:uid="{0A369767-F619-4643-B9B9-B50181C06701}"/>
    <cellStyle name="Normal 5 5 2 4 3 3 2" xfId="18626" xr:uid="{9E489E64-90A4-4636-82E0-5507438089E5}"/>
    <cellStyle name="Normal 5 5 2 4 3 4" xfId="11079" xr:uid="{3E494B89-F983-414B-8911-073237783B38}"/>
    <cellStyle name="Normal 5 5 2 4 3 4 2" xfId="21459" xr:uid="{27986F11-9A81-4B9D-9E23-15E8AD1DBB11}"/>
    <cellStyle name="Normal 5 5 2 4 3 5" xfId="25744" xr:uid="{13329039-1369-438F-904D-656336EE696D}"/>
    <cellStyle name="Normal 5 5 2 4 3 6" xfId="13588" xr:uid="{4FA0AC3F-E99D-4466-8752-D63FB981A6DF}"/>
    <cellStyle name="Normal 5 5 2 4 4" xfId="3363" xr:uid="{00000000-0005-0000-0000-00004A070000}"/>
    <cellStyle name="Normal 5 5 2 4 4 2" xfId="7881" xr:uid="{70ED49DA-4E56-4612-990F-DE516304AD57}"/>
    <cellStyle name="Normal 5 5 2 4 4 2 2" xfId="28885" xr:uid="{8E9B6625-078B-480A-875F-B24032E019AF}"/>
    <cellStyle name="Normal 5 5 2 4 4 2 3" xfId="18202" xr:uid="{FE8F885E-12A7-425D-BAB0-EA0C5165A310}"/>
    <cellStyle name="Normal 5 5 2 4 4 3" xfId="10655" xr:uid="{FC319C2C-19BD-4493-9F09-D27EF6AF1CED}"/>
    <cellStyle name="Normal 5 5 2 4 4 3 2" xfId="21035" xr:uid="{F48C2E54-4728-42F6-A0D6-B403F1800F46}"/>
    <cellStyle name="Normal 5 5 2 4 4 4" xfId="24249" xr:uid="{6ABDADCC-9733-48FE-80CF-6E639588B3A1}"/>
    <cellStyle name="Normal 5 5 2 4 4 5" xfId="15369" xr:uid="{DA48AD8D-C41C-4FED-A8C2-593C0A233F09}"/>
    <cellStyle name="Normal 5 5 2 4 5" xfId="4452" xr:uid="{619F2DEE-BED3-4C03-90E0-A066F0AABD25}"/>
    <cellStyle name="Normal 5 5 2 4 5 2" xfId="9196" xr:uid="{644CEFBF-2BD6-477D-9647-979966FDA984}"/>
    <cellStyle name="Normal 5 5 2 4 5 2 2" xfId="19520" xr:uid="{9DA1D816-FBC3-4686-8FEA-3F7FB2F2245A}"/>
    <cellStyle name="Normal 5 5 2 4 5 3" xfId="11973" xr:uid="{0B8E9F6A-80E7-4F20-8A7A-C0271D087052}"/>
    <cellStyle name="Normal 5 5 2 4 5 3 2" xfId="22353" xr:uid="{F429C766-D04F-4A17-98FF-B2862FE1FD2A}"/>
    <cellStyle name="Normal 5 5 2 4 5 4" xfId="26227" xr:uid="{3804583A-C471-456A-8E74-5A79DDE37D25}"/>
    <cellStyle name="Normal 5 5 2 4 5 5" xfId="16687" xr:uid="{8AEE7A8D-65EB-44AF-B6BF-A750C0DB0385}"/>
    <cellStyle name="Normal 5 5 2 4 6" xfId="5861" xr:uid="{E1C94B5B-7326-4316-98AB-00542FD0A28E}"/>
    <cellStyle name="Normal 5 5 2 4 6 2" xfId="14966" xr:uid="{A997E8F4-38C5-4E7D-AA34-2E58A039F7C2}"/>
    <cellStyle name="Normal 5 5 2 4 7" xfId="7480" xr:uid="{90749D51-61FF-4F65-842F-2AD9BA54E54E}"/>
    <cellStyle name="Normal 5 5 2 4 7 2" xfId="17799" xr:uid="{E7C46CB0-00DB-4AB4-8F41-75136301F1A4}"/>
    <cellStyle name="Normal 5 5 2 4 8" xfId="10252" xr:uid="{5D4AC375-C920-4861-8E56-091AC234A69C}"/>
    <cellStyle name="Normal 5 5 2 4 8 2" xfId="20632" xr:uid="{CFB3ECBC-2802-4B7D-8AEF-18858DAA6E40}"/>
    <cellStyle name="Normal 5 5 2 4 9" xfId="23270" xr:uid="{10BE7738-3493-4B4C-99F3-7D19BBE39E3D}"/>
    <cellStyle name="Normal 5 5 2 5" xfId="1557" xr:uid="{00000000-0005-0000-0000-00004E070000}"/>
    <cellStyle name="Normal 5 5 2 5 2" xfId="2549" xr:uid="{00000000-0005-0000-0000-000074060000}"/>
    <cellStyle name="Normal 5 5 2 5 2 2" xfId="7481" xr:uid="{B1502CB5-5A06-45CD-86C3-A8398EAA731D}"/>
    <cellStyle name="Normal 5 5 2 5 2 2 2" xfId="28701" xr:uid="{57E7117E-F43F-4098-88A6-67940FE70287}"/>
    <cellStyle name="Normal 5 5 2 5 2 2 3" xfId="28914" xr:uid="{843849E4-FB9A-4CB3-8489-1DAD5FA15512}"/>
    <cellStyle name="Normal 5 5 2 5 2 2 4" xfId="17800" xr:uid="{3CE1F4B8-CE71-4214-828E-08704CE679F5}"/>
    <cellStyle name="Normal 5 5 2 5 2 3" xfId="10253" xr:uid="{178AE385-AFF8-4FB2-BCAC-78BF1E3B069E}"/>
    <cellStyle name="Normal 5 5 2 5 2 3 2" xfId="29683" xr:uid="{7D32023A-2185-48A1-8EB1-80842DB3782B}"/>
    <cellStyle name="Normal 5 5 2 5 2 3 3" xfId="20633" xr:uid="{35FA5139-29FB-4A8D-8F3F-89E99D1C58AF}"/>
    <cellStyle name="Normal 5 5 2 5 2 4" xfId="23664" xr:uid="{EF7BEF98-26F7-4874-9CF6-DC51BA40D143}"/>
    <cellStyle name="Normal 5 5 2 5 2 5" xfId="14967" xr:uid="{523E1904-6C33-48AE-9C3F-1994A8B62B45}"/>
    <cellStyle name="Normal 5 5 2 5 3" xfId="26174" xr:uid="{A9F450D2-D6DA-4A05-9AA4-5CCC6CE1823F}"/>
    <cellStyle name="Normal 5 5 2 5 4" xfId="26695" xr:uid="{8684B276-55B1-40C3-9E88-56793AC4D338}"/>
    <cellStyle name="Normal 5 5 2 6" xfId="2221" xr:uid="{00000000-0005-0000-0000-00004F070000}"/>
    <cellStyle name="Normal 5 5 2 6 2" xfId="4985" xr:uid="{36E31869-0B74-4772-A709-948C418C44FF}"/>
    <cellStyle name="Normal 5 5 2 6 2 2" xfId="9660" xr:uid="{2A14EC21-2354-496A-A97D-B61246247593}"/>
    <cellStyle name="Normal 5 5 2 6 2 2 2" xfId="29557" xr:uid="{227CD96D-41B0-458A-8513-A6B84DDE46FC}"/>
    <cellStyle name="Normal 5 5 2 6 2 2 3" xfId="20027" xr:uid="{815DCF84-B74E-4B8C-A9E5-95C15C0622DF}"/>
    <cellStyle name="Normal 5 5 2 6 2 3" xfId="12480" xr:uid="{1B13B91B-F0BD-487D-B3A1-627D361BB872}"/>
    <cellStyle name="Normal 5 5 2 6 2 3 2" xfId="22860" xr:uid="{80F8A597-6A99-43C1-9EC5-288864A1DDE6}"/>
    <cellStyle name="Normal 5 5 2 6 2 4" xfId="25975" xr:uid="{27500FEA-74E9-4D33-BAAD-AE20F2F9ABA7}"/>
    <cellStyle name="Normal 5 5 2 6 2 5" xfId="17194" xr:uid="{D9C39CA1-33E4-458B-BF35-624D0012195B}"/>
    <cellStyle name="Normal 5 5 2 6 3" xfId="5862" xr:uid="{0BC7C507-43B6-4DD4-8D3B-A85A4D4EF68F}"/>
    <cellStyle name="Normal 5 5 2 6 3 2" xfId="25165" xr:uid="{00BA77C9-6C1F-4913-B0AC-930F16C4F724}"/>
    <cellStyle name="Normal 5 5 2 6 3 3" xfId="26514" xr:uid="{1767E7EC-265A-430A-B6DA-03FC45F46947}"/>
    <cellStyle name="Normal 5 5 2 6 3 4" xfId="14968" xr:uid="{853A7AF2-DDEA-467E-9049-9595E8DA0236}"/>
    <cellStyle name="Normal 5 5 2 6 4" xfId="7482" xr:uid="{72CB701E-9008-44FE-915C-D7E889F7971A}"/>
    <cellStyle name="Normal 5 5 2 6 4 2" xfId="23707" xr:uid="{5766B78A-1308-4EE5-BD1A-CC09F91C7D8C}"/>
    <cellStyle name="Normal 5 5 2 6 4 3" xfId="27150" xr:uid="{647E2716-56B2-4229-9E94-527EDC6DABA9}"/>
    <cellStyle name="Normal 5 5 2 6 4 4" xfId="17801" xr:uid="{5B69F809-9ABF-441A-9BED-AA969E2E4E5A}"/>
    <cellStyle name="Normal 5 5 2 6 5" xfId="10254" xr:uid="{7696BCD5-2A28-4195-A767-799D16934C11}"/>
    <cellStyle name="Normal 5 5 2 6 5 2" xfId="29684" xr:uid="{9CD03072-83E1-4ACE-BF01-4565F6A11CA8}"/>
    <cellStyle name="Normal 5 5 2 6 5 3" xfId="20634" xr:uid="{DB44D99B-ED93-4E53-9B0E-6A7FE8825BAA}"/>
    <cellStyle name="Normal 5 5 2 6 6" xfId="24659" xr:uid="{649E7471-6C32-48AD-BC25-E3B657AA333A}"/>
    <cellStyle name="Normal 5 5 2 6 7" xfId="14289" xr:uid="{782CA4A7-9A19-4E50-92FA-32CCAB0BB8B5}"/>
    <cellStyle name="Normal 5 5 2 7" xfId="2550" xr:uid="{00000000-0005-0000-0000-000076060000}"/>
    <cellStyle name="Normal 5 5 2 7 2" xfId="3477" xr:uid="{00000000-0005-0000-0000-000050070000}"/>
    <cellStyle name="Normal 5 5 2 7 2 2" xfId="7997" xr:uid="{E1D8BE7E-7537-4CA1-8EF1-C93000BE51C5}"/>
    <cellStyle name="Normal 5 5 2 7 2 2 2" xfId="18318" xr:uid="{B0B6237B-0903-42C4-B05D-4480525D9B99}"/>
    <cellStyle name="Normal 5 5 2 7 2 3" xfId="10771" xr:uid="{382A64C2-F066-48CD-95F9-0320DB9FA77B}"/>
    <cellStyle name="Normal 5 5 2 7 2 3 2" xfId="21151" xr:uid="{1049AAFA-04B9-434E-B077-882047D4CDBC}"/>
    <cellStyle name="Normal 5 5 2 7 2 4" xfId="27155" xr:uid="{E9E61EEE-BD72-49D9-9608-592C4E7399CA}"/>
    <cellStyle name="Normal 5 5 2 7 2 5" xfId="15485" xr:uid="{B4C44121-9F2E-4451-BD62-2FA3B4419D61}"/>
    <cellStyle name="Normal 5 5 2 7 3" xfId="3054" xr:uid="{00000000-0005-0000-0000-000076060000}"/>
    <cellStyle name="Normal 5 5 2 7 4" xfId="5863" xr:uid="{2C830122-502E-4922-87CD-11E45744597C}"/>
    <cellStyle name="Normal 5 5 2 7 5" xfId="23959" xr:uid="{3BEFB6AD-0D5F-4F3C-B460-E4826AD76E69}"/>
    <cellStyle name="Normal 5 5 2 7 6" xfId="13201" xr:uid="{9D4AF043-5AD9-4A86-B614-37442C4777BF}"/>
    <cellStyle name="Normal 5 5 2 8" xfId="3200" xr:uid="{00000000-0005-0000-0000-000036070000}"/>
    <cellStyle name="Normal 5 5 2 8 2" xfId="7694" xr:uid="{FB55FBE8-3FF5-4189-AF20-ECE3AEFA4E75}"/>
    <cellStyle name="Normal 5 5 2 8 2 2" xfId="28066" xr:uid="{6C020224-A832-4288-951B-5ED316C50F71}"/>
    <cellStyle name="Normal 5 5 2 8 2 3" xfId="18014" xr:uid="{3976C370-B01D-4AAB-B3D3-77CEE854EAB9}"/>
    <cellStyle name="Normal 5 5 2 8 3" xfId="10467" xr:uid="{233644BC-AADB-48E0-B702-E4834C7BF23B}"/>
    <cellStyle name="Normal 5 5 2 8 3 2" xfId="20847" xr:uid="{C4956D4B-A936-451F-8DE2-52F066A04D6F}"/>
    <cellStyle name="Normal 5 5 2 8 4" xfId="22973" xr:uid="{8621F4A7-5528-4C8B-84C5-36A087BD7737}"/>
    <cellStyle name="Normal 5 5 2 8 5" xfId="15181" xr:uid="{63E653B5-9740-4FB1-8695-ECA6CDF45847}"/>
    <cellStyle name="Normal 5 5 2 9" xfId="24142" xr:uid="{D5DBE1C3-C705-4246-9F9B-FBAB6AF311A9}"/>
    <cellStyle name="Normal 5 5 2 9 2" xfId="27998" xr:uid="{E19AE8BE-B8ED-4166-8D41-0846A6452CC9}"/>
    <cellStyle name="Normal 5 5 20" xfId="12716" xr:uid="{DF97205C-5AC0-4C55-990F-ACB6BFD3899B}"/>
    <cellStyle name="Normal 5 5 21" xfId="29916" xr:uid="{2C011B54-111E-4973-96F3-9BB87900C578}"/>
    <cellStyle name="Normal 5 5 3" xfId="744" xr:uid="{00000000-0005-0000-0000-000050070000}"/>
    <cellStyle name="Normal 5 5 3 10" xfId="5864" xr:uid="{9F1C6539-68FA-4A0F-8DD6-ADC309CCC234}"/>
    <cellStyle name="Normal 5 5 3 10 2" xfId="14969" xr:uid="{05501058-776A-48DA-9C2D-EA81D6E4DAE1}"/>
    <cellStyle name="Normal 5 5 3 11" xfId="7483" xr:uid="{4C75D8DB-4167-47E2-929A-924F7FA14E8D}"/>
    <cellStyle name="Normal 5 5 3 11 2" xfId="17802" xr:uid="{04966979-D26C-4A66-91A1-E4AE9582EE25}"/>
    <cellStyle name="Normal 5 5 3 12" xfId="10255" xr:uid="{59B2A776-5808-4702-B7C0-A46265161E22}"/>
    <cellStyle name="Normal 5 5 3 12 2" xfId="20635" xr:uid="{1A2D2C1D-24BC-454E-AC7C-4B907D9812C9}"/>
    <cellStyle name="Normal 5 5 3 13" xfId="23039" xr:uid="{BA2CFC78-D79E-4F40-BE36-47D30EB3BD11}"/>
    <cellStyle name="Normal 5 5 3 14" xfId="12776" xr:uid="{65E20ADF-AB75-4EC7-AFE3-5B48CD6C6A74}"/>
    <cellStyle name="Normal 5 5 3 2" xfId="745" xr:uid="{00000000-0005-0000-0000-000051070000}"/>
    <cellStyle name="Normal 5 5 3 2 10" xfId="10256" xr:uid="{27372165-DF19-48AC-B610-FE19F19FA006}"/>
    <cellStyle name="Normal 5 5 3 2 10 2" xfId="20636" xr:uid="{AFBF29C2-D861-4620-97A1-D2328BC4C6DF}"/>
    <cellStyle name="Normal 5 5 3 2 11" xfId="25326" xr:uid="{B41ADA77-5F85-42F0-882E-B26853E752D6}"/>
    <cellStyle name="Normal 5 5 3 2 12" xfId="12930" xr:uid="{A2DD5C89-9181-42E5-89A6-D36948E8B7A0}"/>
    <cellStyle name="Normal 5 5 3 2 2" xfId="746" xr:uid="{00000000-0005-0000-0000-000052070000}"/>
    <cellStyle name="Normal 5 5 3 2 2 2" xfId="1313" xr:uid="{00000000-0005-0000-0000-000053070000}"/>
    <cellStyle name="Normal 5 5 3 2 2 2 2" xfId="6843" xr:uid="{6398AB02-FED2-4D17-A1CE-40F60A9F1CA6}"/>
    <cellStyle name="Normal 5 5 3 2 2 2 2 2" xfId="23696" xr:uid="{B4875A7C-9A40-4C75-BCDE-D4F808FB20A4}"/>
    <cellStyle name="Normal 5 5 3 2 2 2 2 3" xfId="26574" xr:uid="{DBFB6944-58D5-45C5-B85C-51737CB36B41}"/>
    <cellStyle name="Normal 5 5 3 2 2 2 2 4" xfId="16347" xr:uid="{EEB3FA49-16C9-481D-8E9B-D14AEFB4AD6C}"/>
    <cellStyle name="Normal 5 5 3 2 2 2 3" xfId="8858" xr:uid="{24FE8ABB-0693-467F-8AF4-0DA41B0CECF1}"/>
    <cellStyle name="Normal 5 5 3 2 2 2 3 2" xfId="29176" xr:uid="{B34803D0-37BD-4983-B1B0-2918162860FC}"/>
    <cellStyle name="Normal 5 5 3 2 2 2 3 3" xfId="19180" xr:uid="{4AAFB9BF-1912-4B97-97C3-D8C2A1959DDE}"/>
    <cellStyle name="Normal 5 5 3 2 2 2 4" xfId="11633" xr:uid="{BA1928FB-89BE-4694-9511-77BBA8079B9F}"/>
    <cellStyle name="Normal 5 5 3 2 2 2 4 2" xfId="22013" xr:uid="{8BEFF5DF-7CCD-4DCA-8E57-E1590B95BD8A}"/>
    <cellStyle name="Normal 5 5 3 2 2 2 5" xfId="24895" xr:uid="{73F1E643-B306-478B-A8CC-C4228D738EF2}"/>
    <cellStyle name="Normal 5 5 3 2 2 2 6" xfId="14291" xr:uid="{39B548AB-EFA5-4029-B15F-B01FBCB41ED2}"/>
    <cellStyle name="Normal 5 5 3 2 2 3" xfId="4783" xr:uid="{ED706231-A7CC-4AFB-B1BD-571D544C9E2C}"/>
    <cellStyle name="Normal 5 5 3 2 2 3 2" xfId="9491" xr:uid="{B1A02E01-268F-4638-AB62-FF9F1CB18A72}"/>
    <cellStyle name="Normal 5 5 3 2 2 3 2 2" xfId="29422" xr:uid="{167A432F-C514-4A16-A7E6-234B6DF59955}"/>
    <cellStyle name="Normal 5 5 3 2 2 3 2 3" xfId="19824" xr:uid="{6D37E6B4-03D7-497D-9863-FB8DE2E4BB5A}"/>
    <cellStyle name="Normal 5 5 3 2 2 3 3" xfId="12277" xr:uid="{5090A7D2-F5E3-4D76-A766-87C8EB3C1147}"/>
    <cellStyle name="Normal 5 5 3 2 2 3 3 2" xfId="22657" xr:uid="{830DEF17-E3A6-471A-8A56-3AD8339A00C3}"/>
    <cellStyle name="Normal 5 5 3 2 2 3 4" xfId="24536" xr:uid="{A6245A4E-1B2F-40F8-AFCC-262BF23898E3}"/>
    <cellStyle name="Normal 5 5 3 2 2 3 5" xfId="16991" xr:uid="{9D35BF95-578F-4428-853B-7E940BCD475C}"/>
    <cellStyle name="Normal 5 5 3 2 2 4" xfId="5866" xr:uid="{EE997E7B-3BE4-4E7A-8F28-00D1248E12E1}"/>
    <cellStyle name="Normal 5 5 3 2 2 4 2" xfId="27146" xr:uid="{52405B78-0EFE-42BE-9179-DB7DFA1D01BA}"/>
    <cellStyle name="Normal 5 5 3 2 2 4 3" xfId="14971" xr:uid="{35BA2992-F4EF-46B5-976C-BE32F394B708}"/>
    <cellStyle name="Normal 5 5 3 2 2 5" xfId="7485" xr:uid="{1F10E8F7-6840-4F11-9E12-41F1760769B6}"/>
    <cellStyle name="Normal 5 5 3 2 2 5 2" xfId="17804" xr:uid="{C910C4A1-F17D-4E9C-B904-2F46C3B4E561}"/>
    <cellStyle name="Normal 5 5 3 2 2 6" xfId="10257" xr:uid="{A9233DAC-DB79-4165-AE9A-983229421F03}"/>
    <cellStyle name="Normal 5 5 3 2 2 6 2" xfId="20637" xr:uid="{EFDE9C37-0154-4989-8C87-42822F775074}"/>
    <cellStyle name="Normal 5 5 3 2 2 7" xfId="24924" xr:uid="{B3466094-0CE8-47FE-A80A-EA16C9E96B00}"/>
    <cellStyle name="Normal 5 5 3 2 2 8" xfId="13590" xr:uid="{C2910672-F0D7-4891-8584-5CF82A36FC04}"/>
    <cellStyle name="Normal 5 5 3 2 3" xfId="1312" xr:uid="{00000000-0005-0000-0000-000054070000}"/>
    <cellStyle name="Normal 5 5 3 2 3 2" xfId="4986" xr:uid="{9002C24C-4845-47B7-8B65-97D2A313E1B6}"/>
    <cellStyle name="Normal 5 5 3 2 3 2 2" xfId="9661" xr:uid="{CAA1E157-3376-43B0-A70B-4014C6E5EAF8}"/>
    <cellStyle name="Normal 5 5 3 2 3 2 2 2" xfId="29558" xr:uid="{1689948D-9DE8-4CB7-8EBA-9E97E74B119E}"/>
    <cellStyle name="Normal 5 5 3 2 3 2 2 3" xfId="20028" xr:uid="{A0474558-106F-463B-AC91-45138FB2DF86}"/>
    <cellStyle name="Normal 5 5 3 2 3 2 3" xfId="12481" xr:uid="{FF260D4E-174D-4F0E-8D6A-AFE406F1EB3B}"/>
    <cellStyle name="Normal 5 5 3 2 3 2 3 2" xfId="22861" xr:uid="{851E69C1-E55F-4ACA-8BCB-4810CE2EFBDF}"/>
    <cellStyle name="Normal 5 5 3 2 3 2 4" xfId="25086" xr:uid="{23F18DC9-FCF4-49B3-A864-6DBEF8526483}"/>
    <cellStyle name="Normal 5 5 3 2 3 2 5" xfId="17195" xr:uid="{9FA176A5-50F6-474D-AD8C-734BA508E8A0}"/>
    <cellStyle name="Normal 5 5 3 2 3 3" xfId="6844" xr:uid="{60FB6DCC-FA28-4B11-BAE0-9558F73A7EBC}"/>
    <cellStyle name="Normal 5 5 3 2 3 3 2" xfId="28445" xr:uid="{FF3FE741-A39C-4C9E-982A-23EC13066D2F}"/>
    <cellStyle name="Normal 5 5 3 2 3 3 3" xfId="16348" xr:uid="{9FA3090E-4B67-40B4-B3F1-FE63C5B6A647}"/>
    <cellStyle name="Normal 5 5 3 2 3 4" xfId="8859" xr:uid="{66B9FE53-6E4C-41A0-9937-7FEE3181322D}"/>
    <cellStyle name="Normal 5 5 3 2 3 4 2" xfId="19181" xr:uid="{3FBF033C-DB86-4038-A34A-4064091DC1AF}"/>
    <cellStyle name="Normal 5 5 3 2 3 5" xfId="11634" xr:uid="{6D906AF3-3547-43A9-8146-00025293E957}"/>
    <cellStyle name="Normal 5 5 3 2 3 5 2" xfId="22014" xr:uid="{E54A762C-1635-4069-AB04-B51410531D8E}"/>
    <cellStyle name="Normal 5 5 3 2 3 6" xfId="25112" xr:uid="{63FAFE7D-3353-41BF-87DD-904EA684DF4B}"/>
    <cellStyle name="Normal 5 5 3 2 3 7" xfId="14292" xr:uid="{241553E8-3AB8-4B8F-AB08-D8B4E8963355}"/>
    <cellStyle name="Normal 5 5 3 2 4" xfId="2222" xr:uid="{00000000-0005-0000-0000-000055070000}"/>
    <cellStyle name="Normal 5 5 3 2 4 2" xfId="6842" xr:uid="{0E8956C2-9100-4D01-AC10-5BFD933B9BBA}"/>
    <cellStyle name="Normal 5 5 3 2 4 2 2" xfId="26566" xr:uid="{9109C8F8-CC61-47AA-BAF7-F5FEDBB52C1F}"/>
    <cellStyle name="Normal 5 5 3 2 4 2 3" xfId="16346" xr:uid="{FBA6A4F7-55A0-4C44-8601-A82427A57A2E}"/>
    <cellStyle name="Normal 5 5 3 2 4 3" xfId="8857" xr:uid="{54E4368D-32BE-4246-B82E-231B0848AA9F}"/>
    <cellStyle name="Normal 5 5 3 2 4 3 2" xfId="19179" xr:uid="{DBC0E483-32E0-4251-86A4-26297BD49542}"/>
    <cellStyle name="Normal 5 5 3 2 4 4" xfId="11632" xr:uid="{26B8BAC5-567E-42C8-9278-552FACCA0F97}"/>
    <cellStyle name="Normal 5 5 3 2 4 4 2" xfId="22012" xr:uid="{CBA2FFAA-811B-45AB-9B6C-3A6D650632D5}"/>
    <cellStyle name="Normal 5 5 3 2 4 5" xfId="23253" xr:uid="{F30F2F5C-C853-4DC3-BCB2-1996593617BC}"/>
    <cellStyle name="Normal 5 5 3 2 4 6" xfId="14290" xr:uid="{882FACBA-3C53-43A2-8FE9-2B0CEF446751}"/>
    <cellStyle name="Normal 5 5 3 2 5" xfId="3514" xr:uid="{00000000-0005-0000-0000-000057070000}"/>
    <cellStyle name="Normal 5 5 3 2 5 2" xfId="6193" xr:uid="{1A2FDE1B-9ADD-4B56-B901-77E61ACC1E8F}"/>
    <cellStyle name="Normal 5 5 3 2 5 2 2" xfId="26925" xr:uid="{EA92DED5-07A9-4418-A63E-1ECB6E67A1E7}"/>
    <cellStyle name="Normal 5 5 3 2 5 2 3" xfId="15522" xr:uid="{074C0E52-4F7A-47FA-AF88-5F76317189F7}"/>
    <cellStyle name="Normal 5 5 3 2 5 3" xfId="8034" xr:uid="{D53B2CEA-A79C-42CB-9D1D-9CA22DF15500}"/>
    <cellStyle name="Normal 5 5 3 2 5 3 2" xfId="18355" xr:uid="{6C8C0ACC-CEE8-484A-B038-9354A923378F}"/>
    <cellStyle name="Normal 5 5 3 2 5 4" xfId="10808" xr:uid="{3491865B-018C-4EF5-BCBD-A94149956903}"/>
    <cellStyle name="Normal 5 5 3 2 5 4 2" xfId="21188" xr:uid="{6A418437-7653-4343-8FCE-193AB9108BFA}"/>
    <cellStyle name="Normal 5 5 3 2 5 5" xfId="25616" xr:uid="{0545E5A0-5550-4B10-80CD-EA4DC50F699A}"/>
    <cellStyle name="Normal 5 5 3 2 5 6" xfId="13238" xr:uid="{11B1048B-3850-4F3A-AE8C-287FAE386A9D}"/>
    <cellStyle name="Normal 5 5 3 2 6" xfId="3364" xr:uid="{00000000-0005-0000-0000-000052070000}"/>
    <cellStyle name="Normal 5 5 3 2 6 2" xfId="7882" xr:uid="{2D9DF953-B4DE-4B84-B0A8-74F1FCBAAB1B}"/>
    <cellStyle name="Normal 5 5 3 2 6 2 2" xfId="18203" xr:uid="{6F6FE73C-35E5-47D5-8546-CC586A53AD61}"/>
    <cellStyle name="Normal 5 5 3 2 6 3" xfId="10656" xr:uid="{2E3C1B58-D54F-44C5-B932-0996DCA85623}"/>
    <cellStyle name="Normal 5 5 3 2 6 3 2" xfId="21036" xr:uid="{5B83F2F8-F712-4070-9FFB-35ACA3EBD59E}"/>
    <cellStyle name="Normal 5 5 3 2 6 4" xfId="24567" xr:uid="{B85C291F-C853-404E-B972-3E367E3051C7}"/>
    <cellStyle name="Normal 5 5 3 2 6 5" xfId="15370" xr:uid="{59115F30-4621-47B3-81DC-956B222FD627}"/>
    <cellStyle name="Normal 5 5 3 2 7" xfId="4454" xr:uid="{4CEC7C44-B21E-4303-BA10-9E0655C2A41C}"/>
    <cellStyle name="Normal 5 5 3 2 7 2" xfId="9198" xr:uid="{80905B66-8A87-446E-9A66-BF3076FEE97A}"/>
    <cellStyle name="Normal 5 5 3 2 7 2 2" xfId="19522" xr:uid="{DFBFB83C-21EE-41CE-83B0-0121813C2322}"/>
    <cellStyle name="Normal 5 5 3 2 7 3" xfId="11975" xr:uid="{651B4F1C-1C9B-4491-A766-B800994D3902}"/>
    <cellStyle name="Normal 5 5 3 2 7 3 2" xfId="22355" xr:uid="{8BBF626A-4682-4884-A7C6-D6DE8D63FBEB}"/>
    <cellStyle name="Normal 5 5 3 2 7 4" xfId="16689" xr:uid="{2FE60541-2F67-442C-A0C4-7F9A755FA60A}"/>
    <cellStyle name="Normal 5 5 3 2 8" xfId="5865" xr:uid="{03F63EAA-E085-482A-9B5C-010654DC79BB}"/>
    <cellStyle name="Normal 5 5 3 2 8 2" xfId="14970" xr:uid="{8EC5FD7D-1BAB-4C74-9113-D19D0FCB6552}"/>
    <cellStyle name="Normal 5 5 3 2 9" xfId="7484" xr:uid="{AEE887FC-F7D6-48A9-85A5-B2506DD01114}"/>
    <cellStyle name="Normal 5 5 3 2 9 2" xfId="17803" xr:uid="{224C77AA-FE97-4A44-8D8F-B9CC3847D472}"/>
    <cellStyle name="Normal 5 5 3 3" xfId="747" xr:uid="{00000000-0005-0000-0000-000056070000}"/>
    <cellStyle name="Normal 5 5 3 3 2" xfId="748" xr:uid="{00000000-0005-0000-0000-000057070000}"/>
    <cellStyle name="Normal 5 5 3 3 2 2" xfId="2225" xr:uid="{00000000-0005-0000-0000-000058070000}"/>
    <cellStyle name="Normal 5 5 3 3 2 2 2" xfId="3855" xr:uid="{00000000-0005-0000-0000-00005A070000}"/>
    <cellStyle name="Normal 5 5 3 3 2 2 2 2" xfId="8861" xr:uid="{7ECD5AA2-D74E-4789-979F-649834F95AC0}"/>
    <cellStyle name="Normal 5 5 3 3 2 2 2 2 2" xfId="29178" xr:uid="{55F4B789-8500-42D6-BC94-A45BC882827B}"/>
    <cellStyle name="Normal 5 5 3 3 2 2 2 2 3" xfId="19183" xr:uid="{40C61A9A-5E7B-4CB8-B400-72FC29B51EAC}"/>
    <cellStyle name="Normal 5 5 3 3 2 2 2 3" xfId="11636" xr:uid="{99A639CE-6E59-4160-8A0E-9A71C517434D}"/>
    <cellStyle name="Normal 5 5 3 3 2 2 2 3 2" xfId="22016" xr:uid="{96412587-6B8E-4699-8EDF-F95F04F8FA0D}"/>
    <cellStyle name="Normal 5 5 3 3 2 2 2 4" xfId="25368" xr:uid="{3483FAA6-AA69-49B2-9212-46AF39E991BF}"/>
    <cellStyle name="Normal 5 5 3 3 2 2 2 5" xfId="16350" xr:uid="{A0751AFA-6E27-403B-9D2C-CAFE33768AD4}"/>
    <cellStyle name="Normal 5 5 3 3 2 2 3" xfId="3977" xr:uid="{00000000-0005-0000-0000-00007C060000}"/>
    <cellStyle name="Normal 5 5 3 3 2 2 3 2" xfId="27813" xr:uid="{2E78F7AC-43B0-471A-B78B-0DECF13709D7}"/>
    <cellStyle name="Normal 5 5 3 3 2 2 3 3" xfId="27577" xr:uid="{DB68BDDE-39B8-4F4E-A4CB-BC3F73155A73}"/>
    <cellStyle name="Normal 5 5 3 3 2 2 4" xfId="2551" xr:uid="{00000000-0005-0000-0000-00007C060000}"/>
    <cellStyle name="Normal 5 5 3 3 2 2 5" xfId="24972" xr:uid="{25E295E5-BB3C-45F1-B957-8B674901555D}"/>
    <cellStyle name="Normal 5 5 3 3 2 2 6" xfId="14294" xr:uid="{4FD9188C-2DC2-40E7-9AF8-00778CCD927F}"/>
    <cellStyle name="Normal 5 5 3 3 2 3" xfId="2224" xr:uid="{00000000-0005-0000-0000-000059070000}"/>
    <cellStyle name="Normal 5 5 3 3 2 3 2" xfId="2370" xr:uid="{00000000-0005-0000-0000-00005A070000}"/>
    <cellStyle name="Normal 5 5 3 3 2 4" xfId="1560" xr:uid="{00000000-0005-0000-0000-00005B070000}"/>
    <cellStyle name="Normal 5 5 3 3 2 4 2" xfId="8307" xr:uid="{3D94A2FB-076C-4DBD-91DE-A8C27287E0BD}"/>
    <cellStyle name="Normal 5 5 3 3 2 4 2 2" xfId="26238" xr:uid="{CEB71D27-2980-45E2-9148-834E0BE380F3}"/>
    <cellStyle name="Normal 5 5 3 3 2 4 2 3" xfId="18628" xr:uid="{46429D6F-9116-43AB-9782-6CB5FD455C1F}"/>
    <cellStyle name="Normal 5 5 3 3 2 4 3" xfId="11081" xr:uid="{1B1E71DA-EE9A-4119-95E8-E5BAF5087AB6}"/>
    <cellStyle name="Normal 5 5 3 3 2 4 3 2" xfId="21461" xr:uid="{2E505F56-738A-44FD-9976-9C5935BDC6C8}"/>
    <cellStyle name="Normal 5 5 3 3 2 4 4" xfId="24018" xr:uid="{AE708284-C5DA-495C-8326-368F96BE8653}"/>
    <cellStyle name="Normal 5 5 3 3 2 4 5" xfId="15795" xr:uid="{E3C29090-6413-4F5C-A471-D1E44E3C6420}"/>
    <cellStyle name="Normal 5 5 3 3 2 5" xfId="4067" xr:uid="{00000000-0005-0000-0000-0000E2050000}"/>
    <cellStyle name="Normal 5 5 3 3 2 5 2" xfId="4220" xr:uid="{8A6A7BD1-C5ED-463C-B4B7-C6B846FC4FAE}"/>
    <cellStyle name="Normal 5 5 3 3 2 5 3" xfId="23037" xr:uid="{EC8EB5E1-2F98-4FAA-BA3D-E0A162092BBE}"/>
    <cellStyle name="Normal 5 5 3 3 2 5 4" xfId="23754" xr:uid="{5CF7C5B8-7E15-4DAF-A125-777D15BFC443}"/>
    <cellStyle name="Normal 5 5 3 3 2 5 5" xfId="5278" xr:uid="{0C081953-6440-4C46-AF8B-BB858476ABE5}"/>
    <cellStyle name="Normal 5 5 3 3 2 5 6" xfId="30043" xr:uid="{ABEE59BC-502A-4379-9885-41203FEAA7E1}"/>
    <cellStyle name="Normal 5 5 3 3 2 6" xfId="23483" xr:uid="{9D0F44B6-431E-4C4E-BF90-B49A1D1AAE2F}"/>
    <cellStyle name="Normal 5 5 3 3 2 7" xfId="13591" xr:uid="{BF1B8FFA-C087-42C3-A8AB-9FB7C4352B32}"/>
    <cellStyle name="Normal 5 5 3 3 3" xfId="2226" xr:uid="{00000000-0005-0000-0000-00005C070000}"/>
    <cellStyle name="Normal 5 5 3 3 3 2" xfId="3856" xr:uid="{00000000-0005-0000-0000-00005C070000}"/>
    <cellStyle name="Normal 5 5 3 3 3 2 2" xfId="8862" xr:uid="{8FE74E09-B4F7-453C-A408-85DAAC292FBB}"/>
    <cellStyle name="Normal 5 5 3 3 3 2 2 2" xfId="29179" xr:uid="{EF8850CC-442B-4BCA-9FA0-1BC1BB14F7F2}"/>
    <cellStyle name="Normal 5 5 3 3 3 2 2 3" xfId="19184" xr:uid="{D40983A2-26F0-4E9E-8416-FBC9E1FE7826}"/>
    <cellStyle name="Normal 5 5 3 3 3 2 3" xfId="11637" xr:uid="{76038D03-37F4-4A8F-BBAC-EBEA21C8A340}"/>
    <cellStyle name="Normal 5 5 3 3 3 2 3 2" xfId="22017" xr:uid="{4AC0451A-B3F7-45CA-B0C0-A8E99810D85B}"/>
    <cellStyle name="Normal 5 5 3 3 3 2 4" xfId="25487" xr:uid="{2AA6D023-9A4F-4440-8D28-B8E7B902436F}"/>
    <cellStyle name="Normal 5 5 3 3 3 2 5" xfId="25899" xr:uid="{F45AC17E-8097-4EAE-A257-98EC8A92427B}"/>
    <cellStyle name="Normal 5 5 3 3 3 2 6" xfId="16351" xr:uid="{768A0AAF-2108-4562-A486-7CF8CB189986}"/>
    <cellStyle name="Normal 5 5 3 3 3 3" xfId="3882" xr:uid="{00000000-0005-0000-0000-00007D060000}"/>
    <cellStyle name="Normal 5 5 3 3 3 3 2" xfId="25863" xr:uid="{674FFE0D-B996-4DD7-BA61-01A992E29ACA}"/>
    <cellStyle name="Normal 5 5 3 3 3 3 3" xfId="23465" xr:uid="{3379DA28-03B2-46B2-A067-34FC37D48293}"/>
    <cellStyle name="Normal 5 5 3 3 3 4" xfId="2552" xr:uid="{00000000-0005-0000-0000-00007D060000}"/>
    <cellStyle name="Normal 5 5 3 3 3 4 2" xfId="4987" xr:uid="{34980E26-F196-4B23-BBDA-F62CD77174D0}"/>
    <cellStyle name="Normal 5 5 3 3 3 4 2 2" xfId="20029" xr:uid="{47FE57A6-A7E5-4508-AD61-73F0D0AA645E}"/>
    <cellStyle name="Normal 5 5 3 3 3 4 3" xfId="12482" xr:uid="{F2370119-8008-4498-99A9-165E8269AE5D}"/>
    <cellStyle name="Normal 5 5 3 3 3 4 3 2" xfId="22862" xr:uid="{7FA136C4-89EE-4667-8A58-E65471F86FA2}"/>
    <cellStyle name="Normal 5 5 3 3 3 4 4" xfId="17196" xr:uid="{A66DE6F1-A227-4A32-8D99-FD7816329D2C}"/>
    <cellStyle name="Normal 5 5 3 3 3 5" xfId="5867" xr:uid="{53CD5151-7B4E-4C1A-8116-C52A08A13AE4}"/>
    <cellStyle name="Normal 5 5 3 3 3 6" xfId="23535" xr:uid="{E6B17C74-FF53-40DB-B430-DE5191C56617}"/>
    <cellStyle name="Normal 5 5 3 3 3 7" xfId="23324" xr:uid="{0CD4C5D3-A583-4422-BCA0-74DB2A347FC6}"/>
    <cellStyle name="Normal 5 5 3 3 3 8" xfId="14295" xr:uid="{B03D9BA0-A1F0-4C6D-9879-028D1FADF228}"/>
    <cellStyle name="Normal 5 5 3 3 4" xfId="2223" xr:uid="{00000000-0005-0000-0000-00005D070000}"/>
    <cellStyle name="Normal 5 5 3 3 4 2" xfId="6845" xr:uid="{5813C1E9-F0D9-417F-B330-867B4DA571B4}"/>
    <cellStyle name="Normal 5 5 3 3 4 2 2" xfId="26046" xr:uid="{0532EF0D-B2B6-4243-9DB5-61783D76A0B1}"/>
    <cellStyle name="Normal 5 5 3 3 4 2 3" xfId="26290" xr:uid="{4BCBBBFE-C2AE-4CBE-A73B-D417664A10E2}"/>
    <cellStyle name="Normal 5 5 3 3 4 2 4" xfId="16349" xr:uid="{6CC2777A-239A-4635-976E-3328ACAF6E36}"/>
    <cellStyle name="Normal 5 5 3 3 4 3" xfId="8860" xr:uid="{794F7A2E-15DE-4788-ADE6-6F912DC9AC5E}"/>
    <cellStyle name="Normal 5 5 3 3 4 3 2" xfId="29177" xr:uid="{74DCC1FB-64D3-44FE-A626-E985961DE04C}"/>
    <cellStyle name="Normal 5 5 3 3 4 3 3" xfId="19182" xr:uid="{B0A6C43E-21ED-41F0-A796-234A68DA79A4}"/>
    <cellStyle name="Normal 5 5 3 3 4 4" xfId="11635" xr:uid="{9674858F-3521-4F95-9272-7DA0FC8A7240}"/>
    <cellStyle name="Normal 5 5 3 3 4 4 2" xfId="22015" xr:uid="{CAC3C6D8-1037-4FA4-A58B-E3C3FD32A94C}"/>
    <cellStyle name="Normal 5 5 3 3 4 5" xfId="25349" xr:uid="{114444CC-5372-4395-8455-D0288ECBE2ED}"/>
    <cellStyle name="Normal 5 5 3 3 4 6" xfId="26509" xr:uid="{406F5C2C-D458-4FC8-A71B-D562E9966279}"/>
    <cellStyle name="Normal 5 5 3 3 4 7" xfId="14293" xr:uid="{524C62C3-F4EA-4DD9-BD48-13FB41BB1F16}"/>
    <cellStyle name="Normal 5 5 3 3 5" xfId="1412" xr:uid="{00000000-0005-0000-0000-00005E070000}"/>
    <cellStyle name="Normal 5 5 3 3 5 2" xfId="6283" xr:uid="{809CE126-36A6-4DE5-A383-79A04A42B6E8}"/>
    <cellStyle name="Normal 5 5 3 3 5 2 2" xfId="15624" xr:uid="{D422A093-7E00-4597-B396-CC543A82B9E2}"/>
    <cellStyle name="Normal 5 5 3 3 5 3" xfId="8136" xr:uid="{82FBBD22-EA02-4FF2-AC53-4E40E52480AF}"/>
    <cellStyle name="Normal 5 5 3 3 5 3 2" xfId="18457" xr:uid="{758C8EA6-7CAB-43A5-9648-4F382A96C19A}"/>
    <cellStyle name="Normal 5 5 3 3 5 4" xfId="10910" xr:uid="{6D71092B-855F-4525-AD0A-D8656A89098A}"/>
    <cellStyle name="Normal 5 5 3 3 5 4 2" xfId="21290" xr:uid="{62025313-1244-48AF-969B-7EE895A4272D}"/>
    <cellStyle name="Normal 5 5 3 3 5 5" xfId="23326" xr:uid="{E93A9BAE-6157-4E22-BCA3-ACF588A734B2}"/>
    <cellStyle name="Normal 5 5 3 3 5 6" xfId="26235" xr:uid="{C8631F88-FAEB-4954-B5C2-836FC8CC7084}"/>
    <cellStyle name="Normal 5 5 3 3 5 7" xfId="13341" xr:uid="{6F81F507-6C5D-430A-A6D0-73CC3C6AAEC8}"/>
    <cellStyle name="Normal 5 5 3 3 6" xfId="3134" xr:uid="{00000000-0005-0000-0000-0000AB020000}"/>
    <cellStyle name="Normal 5 5 3 3 6 2" xfId="5074" xr:uid="{EDA6B6F5-2288-48E1-8C9C-801D7C8B3EB1}"/>
    <cellStyle name="Normal 5 5 3 3 6 3" xfId="5214" xr:uid="{8930B65F-672B-471D-98E6-60D07EDFD4DC}"/>
    <cellStyle name="Normal 5 5 3 3 6 4" xfId="29979" xr:uid="{74094252-7A6D-4504-A9A2-92EE818FEAF8}"/>
    <cellStyle name="Normal 5 5 3 3 7" xfId="4455" xr:uid="{6868CDC7-F07F-4B46-ADC6-2241A064555D}"/>
    <cellStyle name="Normal 5 5 3 3 7 2" xfId="4159" xr:uid="{40B91A43-2A6F-4E8B-9885-F4D6145EAEC6}"/>
    <cellStyle name="Normal 5 5 3 3 7 2 2" xfId="28036" xr:uid="{4316DAE7-CFA5-4BA1-8CE0-1FB28BCC7997}"/>
    <cellStyle name="Normal 5 5 3 3 7 3" xfId="26542" xr:uid="{39C6E084-82FA-43A5-96F7-1407AE56BE83}"/>
    <cellStyle name="Normal 5 5 3 3 7 4" xfId="26616" xr:uid="{8617560E-4EE2-4974-BB07-272FFD58C14F}"/>
    <cellStyle name="Normal 5 5 3 3 7 5" xfId="5332" xr:uid="{DD448D89-B49E-4AF8-A1C7-1B9071916B37}"/>
    <cellStyle name="Normal 5 5 3 3 7 6" xfId="30097" xr:uid="{4C7BAC35-6A17-445B-B12A-21DC5D0CCA2B}"/>
    <cellStyle name="Normal 5 5 3 4" xfId="749" xr:uid="{00000000-0005-0000-0000-00005F070000}"/>
    <cellStyle name="Normal 5 5 3 4 2" xfId="1314" xr:uid="{00000000-0005-0000-0000-000060070000}"/>
    <cellStyle name="Normal 5 5 3 4 2 2" xfId="6846" xr:uid="{C31BB308-E909-4BA4-9ACC-A5436B0DF982}"/>
    <cellStyle name="Normal 5 5 3 4 2 2 2" xfId="25950" xr:uid="{A6DBE5CF-5141-44D6-98C0-547301647E80}"/>
    <cellStyle name="Normal 5 5 3 4 2 2 3" xfId="16352" xr:uid="{BE70F24E-FB3F-4E42-AED2-3EA23BEBE75F}"/>
    <cellStyle name="Normal 5 5 3 4 2 3" xfId="8863" xr:uid="{913BFF71-EC5F-491C-AC14-6A44800C4D24}"/>
    <cellStyle name="Normal 5 5 3 4 2 3 2" xfId="19185" xr:uid="{E728D275-94DB-45DF-AD38-8F33C6179AEA}"/>
    <cellStyle name="Normal 5 5 3 4 2 4" xfId="11638" xr:uid="{D9847EE2-EEEF-4CAB-8681-2D8A90317714}"/>
    <cellStyle name="Normal 5 5 3 4 2 4 2" xfId="22018" xr:uid="{E1523126-5D1F-4BF0-9022-CCE4A337B196}"/>
    <cellStyle name="Normal 5 5 3 4 2 5" xfId="23648" xr:uid="{FAD5E167-9D83-4D73-91BA-F97880E09E26}"/>
    <cellStyle name="Normal 5 5 3 4 2 6" xfId="14296" xr:uid="{3BB4DBE9-A9B6-4644-97D4-96CA115E1E3B}"/>
    <cellStyle name="Normal 5 5 3 4 3" xfId="3707" xr:uid="{00000000-0005-0000-0000-000061070000}"/>
    <cellStyle name="Normal 5 5 3 4 3 2" xfId="6410" xr:uid="{01B151B4-E7A7-49DB-8C00-5F13395F7A92}"/>
    <cellStyle name="Normal 5 5 3 4 3 2 2" xfId="26090" xr:uid="{2E1D17C4-D5E1-46E9-90C3-E1CD9AFFAD2E}"/>
    <cellStyle name="Normal 5 5 3 4 3 2 3" xfId="15794" xr:uid="{846AB98D-5ACC-4351-93F6-4D613163FD8B}"/>
    <cellStyle name="Normal 5 5 3 4 3 3" xfId="8306" xr:uid="{B20316D6-B1B3-458D-A49B-9BCD22F4632C}"/>
    <cellStyle name="Normal 5 5 3 4 3 3 2" xfId="18627" xr:uid="{CC5A8C67-C107-4B45-ACE2-377622DD0BA7}"/>
    <cellStyle name="Normal 5 5 3 4 3 4" xfId="11080" xr:uid="{CA8449AD-1786-4A40-9D2A-C1243A668E4D}"/>
    <cellStyle name="Normal 5 5 3 4 3 4 2" xfId="21460" xr:uid="{FE87F2BD-8F6F-4741-96DD-B3BDB7A0A1A9}"/>
    <cellStyle name="Normal 5 5 3 4 3 5" xfId="23086" xr:uid="{852B5CCE-3894-416C-86FB-6165C6EAD23B}"/>
    <cellStyle name="Normal 5 5 3 4 3 6" xfId="13589" xr:uid="{BE0B77E8-20FA-47B4-8460-7D31FDEC99DB}"/>
    <cellStyle name="Normal 5 5 3 4 4" xfId="4632" xr:uid="{D2CE7AF2-EB4C-4EC4-A13C-4C68AECEEF3B}"/>
    <cellStyle name="Normal 5 5 3 4 4 2" xfId="9348" xr:uid="{F98817D6-FDC3-4031-B83A-B587C26743E5}"/>
    <cellStyle name="Normal 5 5 3 4 4 2 2" xfId="19672" xr:uid="{D887E41C-5298-4D4A-985F-3C4B85BF73D9}"/>
    <cellStyle name="Normal 5 5 3 4 4 3" xfId="12125" xr:uid="{C896752F-5980-4A04-950E-FB5FEC261629}"/>
    <cellStyle name="Normal 5 5 3 4 4 3 2" xfId="22505" xr:uid="{E6B432EB-78EE-4AE8-A864-8DD5BB5648DA}"/>
    <cellStyle name="Normal 5 5 3 4 4 4" xfId="24390" xr:uid="{AFF94745-9383-49BF-BB14-BE1E2829C7EA}"/>
    <cellStyle name="Normal 5 5 3 4 4 5" xfId="16839" xr:uid="{6494D93A-8C64-4A13-8D77-19ADF1EF618D}"/>
    <cellStyle name="Normal 5 5 3 4 5" xfId="5868" xr:uid="{BD83F0FB-572B-495C-A2A8-75EB09BF5DF3}"/>
    <cellStyle name="Normal 5 5 3 4 5 2" xfId="14972" xr:uid="{C358291A-1CF5-4C1C-B405-1BB287E94E3C}"/>
    <cellStyle name="Normal 5 5 3 4 6" xfId="7486" xr:uid="{ED5CA26C-B0E0-437F-BB3C-BA2CC268AB71}"/>
    <cellStyle name="Normal 5 5 3 4 6 2" xfId="17805" xr:uid="{250E2770-F7CD-4A78-9EBD-F564B1EAD977}"/>
    <cellStyle name="Normal 5 5 3 4 7" xfId="10258" xr:uid="{E20C9920-FA3E-40C7-BFCE-27A69E241CB4}"/>
    <cellStyle name="Normal 5 5 3 4 7 2" xfId="20638" xr:uid="{EDADC707-5502-4B58-B2A4-40C3D4C2089A}"/>
    <cellStyle name="Normal 5 5 3 4 8" xfId="25280" xr:uid="{2FE0D652-5407-4253-A04C-C04E751F0DEA}"/>
    <cellStyle name="Normal 5 5 3 4 9" xfId="13088" xr:uid="{336D81E3-1A1D-4316-952D-78F1F2A0B942}"/>
    <cellStyle name="Normal 5 5 3 5" xfId="2227" xr:uid="{00000000-0005-0000-0000-000061070000}"/>
    <cellStyle name="Normal 5 5 3 5 2" xfId="4988" xr:uid="{BAE7A0E1-6DF8-43D5-8BC4-771BB243F927}"/>
    <cellStyle name="Normal 5 5 3 5 2 2" xfId="9662" xr:uid="{8A2349CE-3498-4BB9-93C6-4524C2C80057}"/>
    <cellStyle name="Normal 5 5 3 5 2 2 2" xfId="29559" xr:uid="{7F85D70E-DF1C-4242-A810-96EAD11905D5}"/>
    <cellStyle name="Normal 5 5 3 5 2 2 3" xfId="20030" xr:uid="{0265ADFA-B654-406F-8B10-0C7FFAF77646}"/>
    <cellStyle name="Normal 5 5 3 5 2 3" xfId="12483" xr:uid="{580B148B-AD39-43E2-BAB1-472E93ACF49C}"/>
    <cellStyle name="Normal 5 5 3 5 2 3 2" xfId="22863" xr:uid="{8931D215-83BC-411F-8F35-E5732565DF0C}"/>
    <cellStyle name="Normal 5 5 3 5 2 4" xfId="25916" xr:uid="{5AB11F60-273C-44AF-BEEA-F11DA6860BE4}"/>
    <cellStyle name="Normal 5 5 3 5 2 5" xfId="17197" xr:uid="{2A3FB4AF-4384-4E53-9D24-E74EEC12BBC4}"/>
    <cellStyle name="Normal 5 5 3 5 3" xfId="5869" xr:uid="{D7A38C3F-A9F4-4310-BDE5-E58723DEA89D}"/>
    <cellStyle name="Normal 5 5 3 5 3 2" xfId="28825" xr:uid="{0E42FDA8-5E96-408F-9ADD-7B4748EFB97B}"/>
    <cellStyle name="Normal 5 5 3 5 3 3" xfId="14973" xr:uid="{91E29983-4540-4792-B474-886124387A2E}"/>
    <cellStyle name="Normal 5 5 3 5 4" xfId="7487" xr:uid="{8C2693F9-A5A6-47FE-B80C-2BFD75B2DAEF}"/>
    <cellStyle name="Normal 5 5 3 5 4 2" xfId="17806" xr:uid="{36B0FE1A-B4E2-41AC-88DE-5443471B7DFA}"/>
    <cellStyle name="Normal 5 5 3 5 5" xfId="10259" xr:uid="{F9133A96-7639-4528-AF64-FFDD2CC2234F}"/>
    <cellStyle name="Normal 5 5 3 5 5 2" xfId="20639" xr:uid="{7C0979BE-AF97-46F1-95EC-F2FEC8438A32}"/>
    <cellStyle name="Normal 5 5 3 5 6" xfId="23019" xr:uid="{1E694E23-0180-403C-932B-5FAA641F39D8}"/>
    <cellStyle name="Normal 5 5 3 5 7" xfId="14297" xr:uid="{EDFFA6BD-C413-4D44-ADED-8CDB53A5CAD9}"/>
    <cellStyle name="Normal 5 5 3 6" xfId="1760" xr:uid="{00000000-0005-0000-0000-000062070000}"/>
    <cellStyle name="Normal 5 5 3 6 2" xfId="6514" xr:uid="{3A42082B-94D8-4CFB-ACB9-0440C5999C7B}"/>
    <cellStyle name="Normal 5 5 3 6 2 2" xfId="25691" xr:uid="{AB6599B9-B8B5-49D6-8AA5-A56842C7509B}"/>
    <cellStyle name="Normal 5 5 3 6 2 3" xfId="15923" xr:uid="{968F78FB-28F0-4CBE-9FF9-2F9BD49AB2EB}"/>
    <cellStyle name="Normal 5 5 3 6 3" xfId="8435" xr:uid="{687240CF-6975-4E5D-B960-3ECEE7EB0855}"/>
    <cellStyle name="Normal 5 5 3 6 3 2" xfId="18756" xr:uid="{A4FD9175-56DB-4023-885A-0FA4B126EC19}"/>
    <cellStyle name="Normal 5 5 3 6 4" xfId="11209" xr:uid="{21E008D8-A194-4709-AAA2-78820937B628}"/>
    <cellStyle name="Normal 5 5 3 6 4 2" xfId="21589" xr:uid="{E41BC5ED-3024-41E4-86BA-F9632C4813D3}"/>
    <cellStyle name="Normal 5 5 3 6 5" xfId="25045" xr:uid="{8CF74451-E466-479B-84E5-C7DFD449BED9}"/>
    <cellStyle name="Normal 5 5 3 6 6" xfId="13786" xr:uid="{C50AD415-6483-4C6F-AC4C-0DE2A27F8C99}"/>
    <cellStyle name="Normal 5 5 3 7" xfId="3454" xr:uid="{00000000-0005-0000-0000-000064070000}"/>
    <cellStyle name="Normal 5 5 3 7 2" xfId="6147" xr:uid="{01DDA29E-7F10-4588-82DD-C236EAF3413E}"/>
    <cellStyle name="Normal 5 5 3 7 2 2" xfId="28653" xr:uid="{0934201C-5359-48F2-ACEA-F683A30209A6}"/>
    <cellStyle name="Normal 5 5 3 7 2 3" xfId="15462" xr:uid="{C19BA73C-474A-4CD0-9A8C-35D2FD2862F1}"/>
    <cellStyle name="Normal 5 5 3 7 3" xfId="7974" xr:uid="{5FE7006A-D17D-4EBE-BADE-EB421A651E7A}"/>
    <cellStyle name="Normal 5 5 3 7 3 2" xfId="18295" xr:uid="{57AD05DA-36D9-4EB0-8A41-F80C1EC618F3}"/>
    <cellStyle name="Normal 5 5 3 7 4" xfId="10748" xr:uid="{7DDE90EF-6483-4CCA-A521-3DF2DCD94ED2}"/>
    <cellStyle name="Normal 5 5 3 7 4 2" xfId="21128" xr:uid="{3E470140-0AF7-4413-91BC-FE058266E5E8}"/>
    <cellStyle name="Normal 5 5 3 7 5" xfId="23043" xr:uid="{871F721C-A90A-4574-9210-7E40D99B8277}"/>
    <cellStyle name="Normal 5 5 3 7 6" xfId="13178" xr:uid="{55EA5DB4-6186-4C01-B84D-0E1C3B4254F4}"/>
    <cellStyle name="Normal 5 5 3 8" xfId="3233" xr:uid="{00000000-0005-0000-0000-000051070000}"/>
    <cellStyle name="Normal 5 5 3 8 2" xfId="7731" xr:uid="{0CE6E518-61D8-4D18-A7B5-9B04D722B8F5}"/>
    <cellStyle name="Normal 5 5 3 8 2 2" xfId="18051" xr:uid="{38B2FFB8-6AD3-41B9-9DE3-F27658EFC070}"/>
    <cellStyle name="Normal 5 5 3 8 3" xfId="10504" xr:uid="{F02F22AD-02FC-4312-890D-590AC95DFAEE}"/>
    <cellStyle name="Normal 5 5 3 8 3 2" xfId="20884" xr:uid="{9A846A99-8C15-4E45-9CEF-43B5C55DF8CF}"/>
    <cellStyle name="Normal 5 5 3 8 4" xfId="23426" xr:uid="{CDAC34B3-707B-4BAB-8BE3-43610068B2EF}"/>
    <cellStyle name="Normal 5 5 3 8 5" xfId="15218" xr:uid="{632F8C91-8845-4CB6-B844-5E9B30D2D537}"/>
    <cellStyle name="Normal 5 5 3 9" xfId="4453" xr:uid="{7EF74E30-5F97-460F-BD2B-F531C07C2138}"/>
    <cellStyle name="Normal 5 5 3 9 2" xfId="9197" xr:uid="{CA7A1765-9BA0-4751-8759-5DC73CE15D90}"/>
    <cellStyle name="Normal 5 5 3 9 2 2" xfId="19521" xr:uid="{8C5F1E7D-16B1-43D1-9CB3-C62B987A9F93}"/>
    <cellStyle name="Normal 5 5 3 9 3" xfId="11974" xr:uid="{8A44E53F-520F-4096-B817-C5B72FEADE8F}"/>
    <cellStyle name="Normal 5 5 3 9 3 2" xfId="22354" xr:uid="{AC2E6E4C-CC7E-4703-9EFA-DB08B8B88AB8}"/>
    <cellStyle name="Normal 5 5 3 9 4" xfId="16688" xr:uid="{49704B90-90F4-449A-B9D0-54314365E24B}"/>
    <cellStyle name="Normal 5 5 4" xfId="750" xr:uid="{00000000-0005-0000-0000-000063070000}"/>
    <cellStyle name="Normal 5 5 4 10" xfId="7488" xr:uid="{F87B7ED1-21DE-4A59-92C7-EE02110C4C2D}"/>
    <cellStyle name="Normal 5 5 4 10 2" xfId="17807" xr:uid="{85BBDD60-E701-4993-9919-169F8879463D}"/>
    <cellStyle name="Normal 5 5 4 11" xfId="10260" xr:uid="{DCFECC36-52E2-4C2E-A527-8D8B03F5BF5A}"/>
    <cellStyle name="Normal 5 5 4 11 2" xfId="20640" xr:uid="{06495E0A-6832-4374-90BC-775C3ADB368C}"/>
    <cellStyle name="Normal 5 5 4 12" xfId="22983" xr:uid="{67828355-ACE1-4DA9-ABC0-D81A75F62AAE}"/>
    <cellStyle name="Normal 5 5 4 13" xfId="12756" xr:uid="{834D6108-4398-4F3F-B6B5-3138173E3EB6}"/>
    <cellStyle name="Normal 5 5 4 2" xfId="751" xr:uid="{00000000-0005-0000-0000-000064070000}"/>
    <cellStyle name="Normal 5 5 4 2 10" xfId="10261" xr:uid="{18E11B1F-48A6-443A-AA04-48A54533DC3C}"/>
    <cellStyle name="Normal 5 5 4 2 10 2" xfId="20641" xr:uid="{67410AE6-F151-4E64-A662-529FC584669D}"/>
    <cellStyle name="Normal 5 5 4 2 11" xfId="25782" xr:uid="{B29A057D-8737-418B-A2D4-87CFB56EB47A}"/>
    <cellStyle name="Normal 5 5 4 2 12" xfId="12931" xr:uid="{3838F573-D9CA-4965-8FDB-F6CFED38DE99}"/>
    <cellStyle name="Normal 5 5 4 2 2" xfId="1316" xr:uid="{00000000-0005-0000-0000-000065070000}"/>
    <cellStyle name="Normal 5 5 4 2 2 2" xfId="2229" xr:uid="{00000000-0005-0000-0000-000066070000}"/>
    <cellStyle name="Normal 5 5 4 2 2 2 2" xfId="6848" xr:uid="{98C8A349-1F9D-46DB-A3DF-B524C18DCBB6}"/>
    <cellStyle name="Normal 5 5 4 2 2 2 2 2" xfId="27401" xr:uid="{440819E3-C70E-4629-A553-5826BA92119A}"/>
    <cellStyle name="Normal 5 5 4 2 2 2 2 3" xfId="28102" xr:uid="{0352BCF2-4E54-49F1-BBD2-A5D5D11AE911}"/>
    <cellStyle name="Normal 5 5 4 2 2 2 2 4" xfId="16354" xr:uid="{C3B63E3D-14F3-4470-B171-033171818523}"/>
    <cellStyle name="Normal 5 5 4 2 2 2 3" xfId="8865" xr:uid="{E11FB60B-00C2-4BCA-82E8-09479F717F9E}"/>
    <cellStyle name="Normal 5 5 4 2 2 2 3 2" xfId="29180" xr:uid="{2E68348D-F80C-4219-B6F4-CB399D57B714}"/>
    <cellStyle name="Normal 5 5 4 2 2 2 3 3" xfId="19187" xr:uid="{28DB6357-50C8-44B8-970E-AB4E7440BEE9}"/>
    <cellStyle name="Normal 5 5 4 2 2 2 4" xfId="11640" xr:uid="{0133DED6-9561-4744-B842-F7C8EC7F7AF7}"/>
    <cellStyle name="Normal 5 5 4 2 2 2 4 2" xfId="22020" xr:uid="{D388002A-D2A5-4C01-8E04-53FBBC7389CF}"/>
    <cellStyle name="Normal 5 5 4 2 2 2 5" xfId="25035" xr:uid="{C9454A2A-2D09-401F-8B3D-99F780B2DA58}"/>
    <cellStyle name="Normal 5 5 4 2 2 2 6" xfId="14299" xr:uid="{A77E6DB0-A78F-4368-8856-7D717E1C65B5}"/>
    <cellStyle name="Normal 5 5 4 2 2 3" xfId="4784" xr:uid="{E96BC0A5-CCA0-4CAD-8247-577B0F359AAE}"/>
    <cellStyle name="Normal 5 5 4 2 2 3 2" xfId="9492" xr:uid="{D81887D5-4ACF-4366-AC4D-E7CCA9B815A1}"/>
    <cellStyle name="Normal 5 5 4 2 2 3 2 2" xfId="29423" xr:uid="{26D06BCA-A324-4077-9F65-76F3D6E5F4CF}"/>
    <cellStyle name="Normal 5 5 4 2 2 3 2 3" xfId="19825" xr:uid="{459375B3-7880-46C2-B27B-F906FD63DA64}"/>
    <cellStyle name="Normal 5 5 4 2 2 3 3" xfId="12278" xr:uid="{C3C874D2-9A72-480B-8F24-4D758B307DEE}"/>
    <cellStyle name="Normal 5 5 4 2 2 3 3 2" xfId="22658" xr:uid="{68B4C4B2-7C27-48D1-88C7-1F0BCA7DFD9A}"/>
    <cellStyle name="Normal 5 5 4 2 2 3 4" xfId="25444" xr:uid="{581F9E15-EBC5-421D-BE2C-3CC9C027A001}"/>
    <cellStyle name="Normal 5 5 4 2 2 3 5" xfId="16992" xr:uid="{62053C5B-39F2-428F-8781-079E5BA40615}"/>
    <cellStyle name="Normal 5 5 4 2 2 4" xfId="5872" xr:uid="{B37F15E9-148A-418F-B102-F7AA0E12B3E3}"/>
    <cellStyle name="Normal 5 5 4 2 2 4 2" xfId="28839" xr:uid="{DF8CF06E-4110-4D54-B94F-786A11EF0942}"/>
    <cellStyle name="Normal 5 5 4 2 2 4 3" xfId="14976" xr:uid="{55EC5773-681A-4736-A673-A60AE04DBE84}"/>
    <cellStyle name="Normal 5 5 4 2 2 5" xfId="7490" xr:uid="{D24D2C71-681C-4E0B-ABC9-73F88CB4137A}"/>
    <cellStyle name="Normal 5 5 4 2 2 5 2" xfId="17809" xr:uid="{DDB3D098-E94F-4AAA-9E15-0B1BE5FE736B}"/>
    <cellStyle name="Normal 5 5 4 2 2 6" xfId="10262" xr:uid="{DFD0193B-63C5-4F1F-9C1F-9685142BC124}"/>
    <cellStyle name="Normal 5 5 4 2 2 6 2" xfId="20642" xr:uid="{06C23C52-55C9-4017-8269-12E4A7234B31}"/>
    <cellStyle name="Normal 5 5 4 2 2 7" xfId="24423" xr:uid="{87F8719F-92CB-4F2E-8B48-2922488030B3}"/>
    <cellStyle name="Normal 5 5 4 2 2 8" xfId="13593" xr:uid="{551A0423-AD6A-4050-8329-45F663E10E67}"/>
    <cellStyle name="Normal 5 5 4 2 3" xfId="2230" xr:uid="{00000000-0005-0000-0000-000067070000}"/>
    <cellStyle name="Normal 5 5 4 2 3 2" xfId="4989" xr:uid="{0CDF47DC-C09C-4204-8636-49A7FB20491F}"/>
    <cellStyle name="Normal 5 5 4 2 3 2 2" xfId="9663" xr:uid="{1ED5C594-FBB5-415C-A360-2CD290FBB311}"/>
    <cellStyle name="Normal 5 5 4 2 3 2 2 2" xfId="29560" xr:uid="{F8305FE1-3669-4948-B656-2CA6213A3FF8}"/>
    <cellStyle name="Normal 5 5 4 2 3 2 2 3" xfId="20031" xr:uid="{15588DD0-33E6-4914-9428-2FE70AE4041D}"/>
    <cellStyle name="Normal 5 5 4 2 3 2 3" xfId="12484" xr:uid="{057FF951-4A73-4CD7-881E-9B5EC18A93FA}"/>
    <cellStyle name="Normal 5 5 4 2 3 2 3 2" xfId="22864" xr:uid="{5442E2B2-7095-46CB-B5CB-508D0C35E1CD}"/>
    <cellStyle name="Normal 5 5 4 2 3 2 4" xfId="25105" xr:uid="{3CD96F5F-7B63-4D56-91E4-B82036E45D7E}"/>
    <cellStyle name="Normal 5 5 4 2 3 2 5" xfId="17198" xr:uid="{C078F587-C534-49A1-976D-8C2DB2AB7DD0}"/>
    <cellStyle name="Normal 5 5 4 2 3 3" xfId="6849" xr:uid="{84EA5863-AC5C-4C6F-A403-AB2079ED7E46}"/>
    <cellStyle name="Normal 5 5 4 2 3 3 2" xfId="28429" xr:uid="{5C40C836-AFB3-4AD0-8353-5AACE6884B19}"/>
    <cellStyle name="Normal 5 5 4 2 3 3 3" xfId="16355" xr:uid="{1AC6C7E5-562A-43EF-A95F-4507F5F698A6}"/>
    <cellStyle name="Normal 5 5 4 2 3 4" xfId="8866" xr:uid="{124E35EC-98E3-4893-99A5-0ACE5CA6F8E9}"/>
    <cellStyle name="Normal 5 5 4 2 3 4 2" xfId="19188" xr:uid="{4734F1E7-958C-44E0-8BEF-84EB9E24448E}"/>
    <cellStyle name="Normal 5 5 4 2 3 5" xfId="11641" xr:uid="{52060BDF-1B9D-4FBB-A05C-EB411A30D88B}"/>
    <cellStyle name="Normal 5 5 4 2 3 5 2" xfId="22021" xr:uid="{C40EE469-413D-4D1C-889B-457EFB0F2A52}"/>
    <cellStyle name="Normal 5 5 4 2 3 6" xfId="25018" xr:uid="{A570BE9A-60A6-4557-9538-A84E197427D3}"/>
    <cellStyle name="Normal 5 5 4 2 3 7" xfId="14300" xr:uid="{E3858CB9-2F24-4C4D-9DE1-47222D1C9DAC}"/>
    <cellStyle name="Normal 5 5 4 2 4" xfId="2228" xr:uid="{00000000-0005-0000-0000-000068070000}"/>
    <cellStyle name="Normal 5 5 4 2 4 2" xfId="6847" xr:uid="{62E4FFB6-96D9-4FDB-A601-553A16DC3296}"/>
    <cellStyle name="Normal 5 5 4 2 4 2 2" xfId="28492" xr:uid="{97DEA7DA-5CA8-4CC6-A5D8-DD93E61E23A8}"/>
    <cellStyle name="Normal 5 5 4 2 4 2 3" xfId="16353" xr:uid="{CE2591A9-1D84-4DF8-AE7D-2134F2F6005F}"/>
    <cellStyle name="Normal 5 5 4 2 4 3" xfId="8864" xr:uid="{C8346795-12D5-424F-A405-2F14F223A13E}"/>
    <cellStyle name="Normal 5 5 4 2 4 3 2" xfId="19186" xr:uid="{46F26441-2D59-467D-AFEA-A20094D97876}"/>
    <cellStyle name="Normal 5 5 4 2 4 4" xfId="11639" xr:uid="{6709ABCC-3BA8-4F05-B485-903FD0FBFF88}"/>
    <cellStyle name="Normal 5 5 4 2 4 4 2" xfId="22019" xr:uid="{068FC895-C338-4605-8078-397A918EC085}"/>
    <cellStyle name="Normal 5 5 4 2 4 5" xfId="25308" xr:uid="{16FC5210-A911-418E-9AB5-37E9AA84EFE6}"/>
    <cellStyle name="Normal 5 5 4 2 4 6" xfId="14298" xr:uid="{D7D19433-434D-4A1F-9F6B-54E12E1AC4A9}"/>
    <cellStyle name="Normal 5 5 4 2 5" xfId="3589" xr:uid="{00000000-0005-0000-0000-00006B070000}"/>
    <cellStyle name="Normal 5 5 4 2 5 2" xfId="6264" xr:uid="{3B64C035-CE5F-42D7-A53D-75405E42BD92}"/>
    <cellStyle name="Normal 5 5 4 2 5 2 2" xfId="27244" xr:uid="{36E9F176-FFCD-4B8D-9D95-E3CAEC2C24E8}"/>
    <cellStyle name="Normal 5 5 4 2 5 2 3" xfId="15605" xr:uid="{AE34DC35-58CD-44A0-8654-9E7EA6623D44}"/>
    <cellStyle name="Normal 5 5 4 2 5 3" xfId="8117" xr:uid="{DE25D3D5-0DD9-4FA7-84AA-187B543A7638}"/>
    <cellStyle name="Normal 5 5 4 2 5 3 2" xfId="18438" xr:uid="{D3CC7377-9BCA-4407-85B0-BB53780772EA}"/>
    <cellStyle name="Normal 5 5 4 2 5 4" xfId="10891" xr:uid="{B50C3E0E-23D4-439B-BE8F-0C51EDB4180A}"/>
    <cellStyle name="Normal 5 5 4 2 5 4 2" xfId="21271" xr:uid="{EC3BEEF1-1BDB-4401-8F7E-5C2354876A0F}"/>
    <cellStyle name="Normal 5 5 4 2 5 5" xfId="23630" xr:uid="{112C1C9D-F5B1-470C-B960-3C56E2A28958}"/>
    <cellStyle name="Normal 5 5 4 2 5 6" xfId="13321" xr:uid="{1A2D2811-910C-455A-9B5C-158C23A3C75A}"/>
    <cellStyle name="Normal 5 5 4 2 6" xfId="3365" xr:uid="{00000000-0005-0000-0000-000066070000}"/>
    <cellStyle name="Normal 5 5 4 2 6 2" xfId="7883" xr:uid="{0DDBA24E-0ECF-4C8F-967F-6B61D8ACBA84}"/>
    <cellStyle name="Normal 5 5 4 2 6 2 2" xfId="18204" xr:uid="{6F647C52-1BBB-48ED-8A84-0EE3CD59AC51}"/>
    <cellStyle name="Normal 5 5 4 2 6 3" xfId="10657" xr:uid="{BA28233E-B652-41B2-AFEB-225C9099D465}"/>
    <cellStyle name="Normal 5 5 4 2 6 3 2" xfId="21037" xr:uid="{3BFE4A54-2AC9-4942-9CBC-6D08F70B6CA0}"/>
    <cellStyle name="Normal 5 5 4 2 6 4" xfId="25549" xr:uid="{2325965E-4217-4399-A6DB-1489F456CD16}"/>
    <cellStyle name="Normal 5 5 4 2 6 5" xfId="15371" xr:uid="{F8060863-726A-48CA-825D-504947AE232E}"/>
    <cellStyle name="Normal 5 5 4 2 7" xfId="4505" xr:uid="{87DE7100-457E-4F2E-9262-A3EB87E4788F}"/>
    <cellStyle name="Normal 5 5 4 2 7 2" xfId="9227" xr:uid="{C51B5EC3-C08A-4960-BBFD-C30394DDEFC3}"/>
    <cellStyle name="Normal 5 5 4 2 7 2 2" xfId="19551" xr:uid="{3DD86FE0-1361-44B0-8FF1-D249AFDB3C0A}"/>
    <cellStyle name="Normal 5 5 4 2 7 3" xfId="12004" xr:uid="{98281E78-A1C9-454D-A4A5-036E2DD84C04}"/>
    <cellStyle name="Normal 5 5 4 2 7 3 2" xfId="22384" xr:uid="{57AB953E-7703-4C54-8A3E-C14521D946EE}"/>
    <cellStyle name="Normal 5 5 4 2 7 4" xfId="16718" xr:uid="{C63F290A-5CF6-4193-B934-C2522FEAA3B7}"/>
    <cellStyle name="Normal 5 5 4 2 8" xfId="5871" xr:uid="{A5FB59B5-6C9C-4C80-ACE9-99918FE85D9E}"/>
    <cellStyle name="Normal 5 5 4 2 8 2" xfId="14975" xr:uid="{ACFE2A3C-0F2D-4679-A4B9-D6BE728F2ACD}"/>
    <cellStyle name="Normal 5 5 4 2 9" xfId="7489" xr:uid="{06507DC3-73D1-486F-954C-44A294BEE337}"/>
    <cellStyle name="Normal 5 5 4 2 9 2" xfId="17808" xr:uid="{BAAF6647-3EF1-4A7D-B5AF-356C37BDE31C}"/>
    <cellStyle name="Normal 5 5 4 3" xfId="1315" xr:uid="{00000000-0005-0000-0000-000069070000}"/>
    <cellStyle name="Normal 5 5 4 3 2" xfId="2231" xr:uid="{00000000-0005-0000-0000-00006A070000}"/>
    <cellStyle name="Normal 5 5 4 3 2 2" xfId="6850" xr:uid="{F1403B5D-EB54-406A-9C46-6A57FDA02358}"/>
    <cellStyle name="Normal 5 5 4 3 2 2 2" xfId="25427" xr:uid="{C849BCDA-3131-4B35-87D5-BB78D347C73B}"/>
    <cellStyle name="Normal 5 5 4 3 2 2 3" xfId="27672" xr:uid="{6F5EA5D0-3E3A-4EF8-9811-CC70EBA2BA7F}"/>
    <cellStyle name="Normal 5 5 4 3 2 2 4" xfId="16356" xr:uid="{165430B2-F695-41B8-BCFF-53FE932E14CD}"/>
    <cellStyle name="Normal 5 5 4 3 2 3" xfId="8867" xr:uid="{D973C9A0-605C-4C44-B443-29A749FCA042}"/>
    <cellStyle name="Normal 5 5 4 3 2 3 2" xfId="29181" xr:uid="{CE1253ED-5088-4CBF-9FF8-876A839AD85D}"/>
    <cellStyle name="Normal 5 5 4 3 2 3 3" xfId="19189" xr:uid="{1D38E766-1891-42EB-B088-9DF3B2134BDA}"/>
    <cellStyle name="Normal 5 5 4 3 2 4" xfId="11642" xr:uid="{73269A8D-3EFE-4D9B-B6F6-D22ECD25D824}"/>
    <cellStyle name="Normal 5 5 4 3 2 4 2" xfId="22022" xr:uid="{5FC60B7C-1BF6-4D65-B361-EBA837728DCE}"/>
    <cellStyle name="Normal 5 5 4 3 2 5" xfId="24882" xr:uid="{B4B6F7EA-9D65-4C5D-9645-3D855349BEFE}"/>
    <cellStyle name="Normal 5 5 4 3 2 6" xfId="14301" xr:uid="{709E6E69-5F9D-4ECB-B3CF-B8A504E0971E}"/>
    <cellStyle name="Normal 5 5 4 3 3" xfId="3708" xr:uid="{00000000-0005-0000-0000-00006E070000}"/>
    <cellStyle name="Normal 5 5 4 3 3 2" xfId="6411" xr:uid="{F9EC13AA-358D-4C02-ACD7-3FECDDD8D8A2}"/>
    <cellStyle name="Normal 5 5 4 3 3 2 2" xfId="26244" xr:uid="{0180060D-192A-48B4-9A68-20832548E2F6}"/>
    <cellStyle name="Normal 5 5 4 3 3 2 3" xfId="15796" xr:uid="{22F45FB7-F45A-41F2-B68B-8678AF4F5271}"/>
    <cellStyle name="Normal 5 5 4 3 3 3" xfId="8308" xr:uid="{B081E701-95D8-445C-8FD5-5D9EE370F79C}"/>
    <cellStyle name="Normal 5 5 4 3 3 3 2" xfId="18629" xr:uid="{B2B455E9-FAE0-4F15-90CD-7CB67E378A1D}"/>
    <cellStyle name="Normal 5 5 4 3 3 4" xfId="11082" xr:uid="{F607B824-164C-4B6E-A4D7-4CDA38B69CD9}"/>
    <cellStyle name="Normal 5 5 4 3 3 4 2" xfId="21462" xr:uid="{C0D3456D-1EA2-4A84-897E-DFD2BE52FAE9}"/>
    <cellStyle name="Normal 5 5 4 3 3 5" xfId="24566" xr:uid="{A48DF251-585D-42E8-A845-F4A93DA4919B}"/>
    <cellStyle name="Normal 5 5 4 3 3 6" xfId="13592" xr:uid="{B97F3083-5919-4FCD-AA95-ACEC6DC106DE}"/>
    <cellStyle name="Normal 5 5 4 3 4" xfId="4633" xr:uid="{DF7A9EF0-B7CE-4FF0-9F7D-68F4AE0E9C6F}"/>
    <cellStyle name="Normal 5 5 4 3 4 2" xfId="9349" xr:uid="{B1D74A36-CB44-438D-B73A-519F5E4E3A4A}"/>
    <cellStyle name="Normal 5 5 4 3 4 2 2" xfId="29309" xr:uid="{2C40F77A-747B-41F5-AF26-6D6DA0A6F37B}"/>
    <cellStyle name="Normal 5 5 4 3 4 2 3" xfId="19673" xr:uid="{02955B54-F5EF-46D9-9506-3D069C015F4B}"/>
    <cellStyle name="Normal 5 5 4 3 4 3" xfId="12126" xr:uid="{F33CEA37-0A9B-479D-BCC3-24A3E70A708C}"/>
    <cellStyle name="Normal 5 5 4 3 4 3 2" xfId="22506" xr:uid="{F859FA10-496F-41A5-8CC4-A307C99BA351}"/>
    <cellStyle name="Normal 5 5 4 3 4 4" xfId="24048" xr:uid="{9DDEDC7F-4C4E-4886-935C-E9234FFAA9BC}"/>
    <cellStyle name="Normal 5 5 4 3 4 5" xfId="16840" xr:uid="{02D82A57-0568-414F-AB66-0F90A5B69A11}"/>
    <cellStyle name="Normal 5 5 4 3 5" xfId="5873" xr:uid="{65E535DD-71F5-4C56-87A5-F6D5227C5954}"/>
    <cellStyle name="Normal 5 5 4 3 5 2" xfId="27173" xr:uid="{5CDC371F-4BFF-4E2E-B9D1-1F3F60F022AE}"/>
    <cellStyle name="Normal 5 5 4 3 5 3" xfId="14977" xr:uid="{402FAEB2-B1F3-4159-BAB0-181B30DB5DD9}"/>
    <cellStyle name="Normal 5 5 4 3 6" xfId="7491" xr:uid="{F54592C0-73E0-40E2-9832-0162AC8E6200}"/>
    <cellStyle name="Normal 5 5 4 3 6 2" xfId="17810" xr:uid="{8C3BCA17-6CDE-489C-852F-9E47EF5D15CA}"/>
    <cellStyle name="Normal 5 5 4 3 7" xfId="10263" xr:uid="{C166A749-6414-4B06-9665-640FFD87E418}"/>
    <cellStyle name="Normal 5 5 4 3 7 2" xfId="20643" xr:uid="{4F611548-7E5F-405B-A692-4515D6D383DF}"/>
    <cellStyle name="Normal 5 5 4 3 8" xfId="24472" xr:uid="{478EBBD8-A9BA-40AA-B708-58559E4BE28A}"/>
    <cellStyle name="Normal 5 5 4 3 9" xfId="13089" xr:uid="{6802A2FA-DE83-4110-9AD1-D00EF5A3E5C0}"/>
    <cellStyle name="Normal 5 5 4 4" xfId="2232" xr:uid="{00000000-0005-0000-0000-00006B070000}"/>
    <cellStyle name="Normal 5 5 4 4 2" xfId="4990" xr:uid="{A2944737-A276-406D-94A4-B405DE854023}"/>
    <cellStyle name="Normal 5 5 4 4 2 2" xfId="9664" xr:uid="{E611A6FE-ACB6-4D82-A9D0-6ACA4D3FB42D}"/>
    <cellStyle name="Normal 5 5 4 4 2 2 2" xfId="29561" xr:uid="{8864E7D2-C435-4AB6-9A32-09BE99836FE0}"/>
    <cellStyle name="Normal 5 5 4 4 2 2 3" xfId="20032" xr:uid="{8A6BF335-20CE-4D7A-98ED-23F22147A83A}"/>
    <cellStyle name="Normal 5 5 4 4 2 3" xfId="12485" xr:uid="{D0084938-1F0A-459F-BD55-84FEF9FDC30C}"/>
    <cellStyle name="Normal 5 5 4 4 2 3 2" xfId="22865" xr:uid="{21656BCE-5ED9-473A-B204-49A9FBD66E5E}"/>
    <cellStyle name="Normal 5 5 4 4 2 4" xfId="23264" xr:uid="{C1771F2D-2440-4A02-BDEC-249652D2355C}"/>
    <cellStyle name="Normal 5 5 4 4 2 5" xfId="17199" xr:uid="{8A225AA1-8037-4F96-933E-470A7F39BA34}"/>
    <cellStyle name="Normal 5 5 4 4 3" xfId="5874" xr:uid="{0C844D9C-66BC-418C-B4D9-AEFE3505A1B5}"/>
    <cellStyle name="Normal 5 5 4 4 3 2" xfId="28756" xr:uid="{7622BF04-3B6D-48B6-B69A-B5D4C4C4D0D0}"/>
    <cellStyle name="Normal 5 5 4 4 3 3" xfId="14978" xr:uid="{785E8DDA-3864-4E7F-9D7F-282D0861669F}"/>
    <cellStyle name="Normal 5 5 4 4 4" xfId="7492" xr:uid="{EEC29ECE-68DD-4A2A-BB1E-DDD4FE17BF1D}"/>
    <cellStyle name="Normal 5 5 4 4 4 2" xfId="17811" xr:uid="{11992CFF-1416-487A-9605-21E8692E8ECB}"/>
    <cellStyle name="Normal 5 5 4 4 5" xfId="10264" xr:uid="{77010487-3383-4C62-8123-608D3E94CF52}"/>
    <cellStyle name="Normal 5 5 4 4 5 2" xfId="20644" xr:uid="{113363A4-F15F-499C-B1D3-CFD36AB9FC23}"/>
    <cellStyle name="Normal 5 5 4 4 6" xfId="24486" xr:uid="{349A6385-B9A5-4ADF-8348-56E1E013CBFF}"/>
    <cellStyle name="Normal 5 5 4 4 7" xfId="14302" xr:uid="{39AB7A79-16FC-4035-9D8F-C68ED338B97C}"/>
    <cellStyle name="Normal 5 5 4 5" xfId="1761" xr:uid="{00000000-0005-0000-0000-00006C070000}"/>
    <cellStyle name="Normal 5 5 4 5 2" xfId="6515" xr:uid="{37F16D3C-84F2-453F-8119-4AF8DC053226}"/>
    <cellStyle name="Normal 5 5 4 5 2 2" xfId="25556" xr:uid="{E279DD2B-3AC2-45D2-9FD5-676CFE418908}"/>
    <cellStyle name="Normal 5 5 4 5 2 3" xfId="26322" xr:uid="{9FB807A2-109E-44B1-8C58-240B770BAFA8}"/>
    <cellStyle name="Normal 5 5 4 5 2 4" xfId="15924" xr:uid="{FBDE3B0D-12B4-49B2-8024-1604A761C76F}"/>
    <cellStyle name="Normal 5 5 4 5 3" xfId="8436" xr:uid="{0853D664-9DFC-48A1-94AA-D92B1BDF6756}"/>
    <cellStyle name="Normal 5 5 4 5 3 2" xfId="29010" xr:uid="{1E36D305-CB3D-4486-8B78-CACC91863508}"/>
    <cellStyle name="Normal 5 5 4 5 3 3" xfId="18757" xr:uid="{B23B185D-059A-4E8D-A547-E229C5CA6F0C}"/>
    <cellStyle name="Normal 5 5 4 5 4" xfId="11210" xr:uid="{ECC3D2DB-73E6-43D6-A633-EA98C5ECC27C}"/>
    <cellStyle name="Normal 5 5 4 5 4 2" xfId="21590" xr:uid="{31BEE8D3-7F82-4D83-A9DD-1D110570DE73}"/>
    <cellStyle name="Normal 5 5 4 5 5" xfId="25480" xr:uid="{0C103976-729D-41DB-890F-18F6C2E6B5A7}"/>
    <cellStyle name="Normal 5 5 4 5 6" xfId="13787" xr:uid="{FFA8D472-CD84-454A-8270-A3734CDCAEFC}"/>
    <cellStyle name="Normal 5 5 4 6" xfId="3434" xr:uid="{00000000-0005-0000-0000-000071070000}"/>
    <cellStyle name="Normal 5 5 4 6 2" xfId="6131" xr:uid="{2113B1B6-A94F-4F3F-ABDD-A9835CE168C8}"/>
    <cellStyle name="Normal 5 5 4 6 2 2" xfId="27714" xr:uid="{F227BE36-F94E-430C-8465-C78ABAD04642}"/>
    <cellStyle name="Normal 5 5 4 6 2 3" xfId="15442" xr:uid="{64E43BCB-34BB-47B4-8BDF-C9D9E81A798D}"/>
    <cellStyle name="Normal 5 5 4 6 3" xfId="7954" xr:uid="{A1028968-BA7B-4FFD-8AA1-F59E7F80A3AC}"/>
    <cellStyle name="Normal 5 5 4 6 3 2" xfId="18275" xr:uid="{FEA06716-9068-4817-A313-4B05C40CC7BA}"/>
    <cellStyle name="Normal 5 5 4 6 4" xfId="10728" xr:uid="{831F7498-AEB1-44EF-8931-41D44CB4AFAE}"/>
    <cellStyle name="Normal 5 5 4 6 4 2" xfId="21108" xr:uid="{BCD31EA8-0A38-4B2F-A9D5-ECC57BBF46DC}"/>
    <cellStyle name="Normal 5 5 4 6 5" xfId="25655" xr:uid="{F645820B-D719-4899-ADC3-4AED9BD6BFB6}"/>
    <cellStyle name="Normal 5 5 4 6 6" xfId="13158" xr:uid="{6B7956F7-8304-402C-A98A-A5DDB3A0A2C1}"/>
    <cellStyle name="Normal 5 5 4 7" xfId="3217" xr:uid="{00000000-0005-0000-0000-000065070000}"/>
    <cellStyle name="Normal 5 5 4 7 2" xfId="7711" xr:uid="{B6AEB15D-2CBA-4C56-8F47-7230065AC3D6}"/>
    <cellStyle name="Normal 5 5 4 7 2 2" xfId="18031" xr:uid="{5224F1A7-5245-4DFB-874B-6B68A2B8EE8A}"/>
    <cellStyle name="Normal 5 5 4 7 3" xfId="10484" xr:uid="{54C62060-B8B9-4F5F-892B-FBBC066C02B7}"/>
    <cellStyle name="Normal 5 5 4 7 3 2" xfId="20864" xr:uid="{2F2A652F-4D62-4161-A9C2-8C507E170597}"/>
    <cellStyle name="Normal 5 5 4 7 4" xfId="24562" xr:uid="{24C35A7A-9E92-4074-BD2E-43B53585AD99}"/>
    <cellStyle name="Normal 5 5 4 7 5" xfId="15198" xr:uid="{5D1BCF62-5659-4DF1-B00E-4B26915B0E0E}"/>
    <cellStyle name="Normal 5 5 4 8" xfId="4456" xr:uid="{CC72D24A-7620-44BB-A139-DB4D7B5AAE0F}"/>
    <cellStyle name="Normal 5 5 4 8 2" xfId="9199" xr:uid="{2ADD3C78-7139-42F1-8337-D350DE569FD8}"/>
    <cellStyle name="Normal 5 5 4 8 2 2" xfId="19523" xr:uid="{2200B381-29CD-46DD-8C0F-35B2E61C8358}"/>
    <cellStyle name="Normal 5 5 4 8 3" xfId="11976" xr:uid="{293D1B5B-0493-4B07-BFC1-101674171431}"/>
    <cellStyle name="Normal 5 5 4 8 3 2" xfId="22356" xr:uid="{822DE47E-33CB-4C05-8C7C-8067E297A83C}"/>
    <cellStyle name="Normal 5 5 4 8 4" xfId="16690" xr:uid="{234C1353-8D40-4A9F-A338-A47F18B6EF5A}"/>
    <cellStyle name="Normal 5 5 4 9" xfId="5870" xr:uid="{228C17A4-40A9-4672-9013-38B918F9CF95}"/>
    <cellStyle name="Normal 5 5 4 9 2" xfId="14974" xr:uid="{CEC60341-9C5C-4697-B07A-950AAA0A1170}"/>
    <cellStyle name="Normal 5 5 5" xfId="752" xr:uid="{00000000-0005-0000-0000-00006D070000}"/>
    <cellStyle name="Normal 5 5 5 10" xfId="10265" xr:uid="{198E4791-11DA-4AC0-826A-2AF764169F38}"/>
    <cellStyle name="Normal 5 5 5 10 2" xfId="20645" xr:uid="{60D7D04F-99D8-4365-99A0-DB6148182FA4}"/>
    <cellStyle name="Normal 5 5 5 11" xfId="25837" xr:uid="{4F328BB4-0E23-4ADA-A07C-DA34FFF6F537}"/>
    <cellStyle name="Normal 5 5 5 12" xfId="12932" xr:uid="{D49A600C-73D8-4F8A-B1CD-07A54B2E51BA}"/>
    <cellStyle name="Normal 5 5 5 2" xfId="753" xr:uid="{00000000-0005-0000-0000-00006E070000}"/>
    <cellStyle name="Normal 5 5 5 2 2" xfId="1318" xr:uid="{00000000-0005-0000-0000-00006F070000}"/>
    <cellStyle name="Normal 5 5 5 2 2 2" xfId="5877" xr:uid="{16A9A1EA-6B75-4C72-B4A8-125084EC9988}"/>
    <cellStyle name="Normal 5 5 5 2 2 2 2" xfId="24650" xr:uid="{3C662607-4E7E-4F51-9F61-0C26E46068EB}"/>
    <cellStyle name="Normal 5 5 5 2 2 2 3" xfId="28027" xr:uid="{4A0DC2C0-1801-47EC-B757-3DEF45558934}"/>
    <cellStyle name="Normal 5 5 5 2 2 2 4" xfId="14981" xr:uid="{A50732B7-F020-415C-9CE7-AF6B6DFCA373}"/>
    <cellStyle name="Normal 5 5 5 2 2 3" xfId="7495" xr:uid="{AA70C810-6E10-444B-A5B6-B409580DFE04}"/>
    <cellStyle name="Normal 5 5 5 2 2 3 2" xfId="27898" xr:uid="{04FE9F00-E5F2-4B85-BCA6-D9740974E496}"/>
    <cellStyle name="Normal 5 5 5 2 2 3 3" xfId="28286" xr:uid="{71C83814-CAA0-4079-9DFE-0FBD5D8C3E5D}"/>
    <cellStyle name="Normal 5 5 5 2 2 3 4" xfId="17814" xr:uid="{D8C68A04-6F5B-47CB-9C82-EB59156E0309}"/>
    <cellStyle name="Normal 5 5 5 2 2 4" xfId="10267" xr:uid="{9420426A-2C5E-46A6-BF38-313FA6049830}"/>
    <cellStyle name="Normal 5 5 5 2 2 4 2" xfId="29685" xr:uid="{532EC5B5-2224-4426-AD83-09EEF0965386}"/>
    <cellStyle name="Normal 5 5 5 2 2 4 3" xfId="20647" xr:uid="{CBF7AFC7-4ADA-47FA-B47B-96F3590F9058}"/>
    <cellStyle name="Normal 5 5 5 2 2 5" xfId="25158" xr:uid="{CED966D4-CFE3-484C-BEBD-7894FDEF2AB8}"/>
    <cellStyle name="Normal 5 5 5 2 2 6" xfId="14303" xr:uid="{5764D95D-A523-4987-9A75-21759A086A3F}"/>
    <cellStyle name="Normal 5 5 5 2 3" xfId="3709" xr:uid="{00000000-0005-0000-0000-000075070000}"/>
    <cellStyle name="Normal 5 5 5 2 3 2" xfId="6412" xr:uid="{2454225D-2036-4054-B889-04C108B6E6CB}"/>
    <cellStyle name="Normal 5 5 5 2 3 2 2" xfId="26468" xr:uid="{53D8223C-B7DF-47B1-B08A-88C43CD96B35}"/>
    <cellStyle name="Normal 5 5 5 2 3 2 3" xfId="15797" xr:uid="{41381E13-EF4F-42A2-A75A-7087CF988666}"/>
    <cellStyle name="Normal 5 5 5 2 3 3" xfId="8309" xr:uid="{A84817BF-7B20-4BBE-A226-B6432304F109}"/>
    <cellStyle name="Normal 5 5 5 2 3 3 2" xfId="18630" xr:uid="{2B19CFD8-2F10-4710-BEA8-A385D1AFDDDE}"/>
    <cellStyle name="Normal 5 5 5 2 3 4" xfId="11083" xr:uid="{EECC4A1C-20E5-4DAB-B43C-70142B44885C}"/>
    <cellStyle name="Normal 5 5 5 2 3 4 2" xfId="21463" xr:uid="{9BF1A4DC-00B4-4A18-9839-16CE77F36202}"/>
    <cellStyle name="Normal 5 5 5 2 3 5" xfId="24943" xr:uid="{88117018-16F3-4202-9AD2-4AC692FCA6CE}"/>
    <cellStyle name="Normal 5 5 5 2 3 6" xfId="13594" xr:uid="{0C12A771-4083-454F-8552-596995FE3B64}"/>
    <cellStyle name="Normal 5 5 5 2 4" xfId="4634" xr:uid="{E00C192D-4B5C-40AC-96F8-49607E866D04}"/>
    <cellStyle name="Normal 5 5 5 2 4 2" xfId="9350" xr:uid="{B98E16E8-E00D-48E6-AA23-5109E559E54E}"/>
    <cellStyle name="Normal 5 5 5 2 4 2 2" xfId="29310" xr:uid="{F08EAAAE-62E3-4E93-9F12-66EE7AB79F66}"/>
    <cellStyle name="Normal 5 5 5 2 4 2 3" xfId="19674" xr:uid="{9F558C5F-0374-4A86-879D-FBA8AB4AA04A}"/>
    <cellStyle name="Normal 5 5 5 2 4 3" xfId="12127" xr:uid="{E34D256A-FA28-4691-AFFE-BB193492FA52}"/>
    <cellStyle name="Normal 5 5 5 2 4 3 2" xfId="22507" xr:uid="{A3E045C6-2E10-454D-8E2E-54B835F116A3}"/>
    <cellStyle name="Normal 5 5 5 2 4 4" xfId="24132" xr:uid="{5283A3BA-88C8-4981-886B-5A6D12C7DEA6}"/>
    <cellStyle name="Normal 5 5 5 2 4 5" xfId="16841" xr:uid="{40305A17-249E-4837-A4BE-79FFF91B5011}"/>
    <cellStyle name="Normal 5 5 5 2 5" xfId="5876" xr:uid="{E00EF0F4-E850-4EF9-8A46-9D59EB2E72EE}"/>
    <cellStyle name="Normal 5 5 5 2 5 2" xfId="28584" xr:uid="{C0E3243D-601A-4B7B-A45F-4274DB785627}"/>
    <cellStyle name="Normal 5 5 5 2 5 3" xfId="14980" xr:uid="{365E9A36-642B-4619-981C-E3007C9D2FFD}"/>
    <cellStyle name="Normal 5 5 5 2 6" xfId="7494" xr:uid="{C151FF79-3570-4A13-9FFE-EEBD1B978C68}"/>
    <cellStyle name="Normal 5 5 5 2 6 2" xfId="17813" xr:uid="{19B0FDBD-4BAF-46C7-9029-7C16AC15F464}"/>
    <cellStyle name="Normal 5 5 5 2 7" xfId="10266" xr:uid="{11F1A178-FBC9-4120-8FAB-4F821709F413}"/>
    <cellStyle name="Normal 5 5 5 2 7 2" xfId="20646" xr:uid="{0FA9E248-05EB-466B-9C29-58B3BF5A31C7}"/>
    <cellStyle name="Normal 5 5 5 2 8" xfId="24808" xr:uid="{076FA7B0-F2FC-4234-8DD3-F11558906F7E}"/>
    <cellStyle name="Normal 5 5 5 2 9" xfId="13090" xr:uid="{F3F10705-49E2-4E3F-81EC-069E6C71855F}"/>
    <cellStyle name="Normal 5 5 5 3" xfId="1317" xr:uid="{00000000-0005-0000-0000-000070070000}"/>
    <cellStyle name="Normal 5 5 5 3 2" xfId="4991" xr:uid="{6F7101D8-FC73-4668-9334-A4C62F347FBA}"/>
    <cellStyle name="Normal 5 5 5 3 2 2" xfId="9665" xr:uid="{558956DB-C235-436D-B2A2-3CFD8A756A4A}"/>
    <cellStyle name="Normal 5 5 5 3 2 2 2" xfId="29562" xr:uid="{6E4F539B-B270-4DE6-8636-062A2EF9A08B}"/>
    <cellStyle name="Normal 5 5 5 3 2 2 3" xfId="20033" xr:uid="{28F9D345-0E78-4787-B127-08C2B4C2B818}"/>
    <cellStyle name="Normal 5 5 5 3 2 3" xfId="12486" xr:uid="{784380E5-CD26-4381-9A02-8E7C7D5BB955}"/>
    <cellStyle name="Normal 5 5 5 3 2 3 2" xfId="22866" xr:uid="{C6E0269E-0829-42DB-B2CD-C4F827EA178B}"/>
    <cellStyle name="Normal 5 5 5 3 2 4" xfId="23641" xr:uid="{EEBB85D6-34A7-4E8E-8238-D1DFE8D55CC0}"/>
    <cellStyle name="Normal 5 5 5 3 2 5" xfId="17200" xr:uid="{2B8F4C7B-594D-42CF-B19A-0D957F8D99A8}"/>
    <cellStyle name="Normal 5 5 5 3 3" xfId="5878" xr:uid="{F1AC5B23-C7DE-4928-86F2-E86FABF3AEEA}"/>
    <cellStyle name="Normal 5 5 5 3 3 2" xfId="23267" xr:uid="{5B0CB08C-F4ED-43F2-BFB8-00C4C6F7E325}"/>
    <cellStyle name="Normal 5 5 5 3 3 3" xfId="28683" xr:uid="{C64008EA-E909-487A-9D7A-F67F0B041A52}"/>
    <cellStyle name="Normal 5 5 5 3 3 4" xfId="14982" xr:uid="{FDD79945-F533-41CB-A7C7-983DB59825F0}"/>
    <cellStyle name="Normal 5 5 5 3 4" xfId="7496" xr:uid="{2E9F0D56-555C-48DA-AF11-41487ADBB600}"/>
    <cellStyle name="Normal 5 5 5 3 4 2" xfId="25410" xr:uid="{01B35772-B0FB-45BB-9677-88F81F8E5831}"/>
    <cellStyle name="Normal 5 5 5 3 4 3" xfId="26874" xr:uid="{8218EB1B-C167-492A-9A23-BCA4C8CF837D}"/>
    <cellStyle name="Normal 5 5 5 3 4 4" xfId="17815" xr:uid="{F80736FF-80C3-434D-8D8F-E2A304F502B9}"/>
    <cellStyle name="Normal 5 5 5 3 5" xfId="10268" xr:uid="{35837608-212B-4D5E-BA52-2DE686A3976B}"/>
    <cellStyle name="Normal 5 5 5 3 5 2" xfId="29686" xr:uid="{752732EE-1483-4BB4-A7C2-43304F94028A}"/>
    <cellStyle name="Normal 5 5 5 3 5 3" xfId="20648" xr:uid="{34233B27-C2CF-4A65-88AF-9C11B133149C}"/>
    <cellStyle name="Normal 5 5 5 3 6" xfId="24836" xr:uid="{78EE05DD-E3BA-4890-BC16-7913DD6EDA38}"/>
    <cellStyle name="Normal 5 5 5 3 7" xfId="14304" xr:uid="{45C5BF00-FEE1-4174-8F37-F81A9D4EE443}"/>
    <cellStyle name="Normal 5 5 5 4" xfId="1762" xr:uid="{00000000-0005-0000-0000-000071070000}"/>
    <cellStyle name="Normal 5 5 5 4 2" xfId="5879" xr:uid="{267B8E62-0F95-4C65-923A-9A15C0AD334B}"/>
    <cellStyle name="Normal 5 5 5 4 2 2" xfId="24180" xr:uid="{0184BDF4-1020-4ADD-B53A-49B70DB95BF7}"/>
    <cellStyle name="Normal 5 5 5 4 2 3" xfId="26873" xr:uid="{62F6168E-2AE9-4426-B516-A68C743688C8}"/>
    <cellStyle name="Normal 5 5 5 4 2 4" xfId="14983" xr:uid="{2820F331-2620-4D67-A8D1-78744424993B}"/>
    <cellStyle name="Normal 5 5 5 4 3" xfId="7497" xr:uid="{7A69E3E8-4CDE-4959-93B6-36A8630FEC0F}"/>
    <cellStyle name="Normal 5 5 5 4 3 2" xfId="26161" xr:uid="{E4A181FA-1F86-4766-BBD6-CCB92E940A3D}"/>
    <cellStyle name="Normal 5 5 5 4 3 3" xfId="17816" xr:uid="{0BC4CF74-6988-4FDF-AD6F-48E9C8158F29}"/>
    <cellStyle name="Normal 5 5 5 4 4" xfId="10269" xr:uid="{40703CB3-A25F-4068-B2EA-888FB34A8365}"/>
    <cellStyle name="Normal 5 5 5 4 4 2" xfId="20649" xr:uid="{48EB94B3-8068-40E3-A83D-82C5BC75D738}"/>
    <cellStyle name="Normal 5 5 5 4 5" xfId="23148" xr:uid="{F673733E-7181-4694-B3CA-DB12E7F60A8D}"/>
    <cellStyle name="Normal 5 5 5 4 6" xfId="13788" xr:uid="{5050D9AE-1198-4577-B279-D0C8A5E32E6D}"/>
    <cellStyle name="Normal 5 5 5 5" xfId="3494" xr:uid="{00000000-0005-0000-0000-000078070000}"/>
    <cellStyle name="Normal 5 5 5 5 2" xfId="6177" xr:uid="{146759AA-CD0E-49DF-BCF5-E8FB12E198AF}"/>
    <cellStyle name="Normal 5 5 5 5 2 2" xfId="27451" xr:uid="{BB596A31-6B82-47AE-BD95-71FE0E8B6CEC}"/>
    <cellStyle name="Normal 5 5 5 5 2 3" xfId="15502" xr:uid="{1B136160-B6D0-48B4-9FCD-F7BA0775C346}"/>
    <cellStyle name="Normal 5 5 5 5 3" xfId="8014" xr:uid="{D37C6581-CA63-4CD0-9263-5740201B5133}"/>
    <cellStyle name="Normal 5 5 5 5 3 2" xfId="18335" xr:uid="{E35ECEA9-E1CA-41CA-9073-9C044886CBB0}"/>
    <cellStyle name="Normal 5 5 5 5 4" xfId="10788" xr:uid="{13FB798E-2047-4E76-B256-AADD57F49631}"/>
    <cellStyle name="Normal 5 5 5 5 4 2" xfId="21168" xr:uid="{859B84DC-CE97-4F4F-8176-35A08BCDC069}"/>
    <cellStyle name="Normal 5 5 5 5 5" xfId="23053" xr:uid="{EBC761D2-BDAA-40EC-AC49-802AF03CE883}"/>
    <cellStyle name="Normal 5 5 5 5 6" xfId="13218" xr:uid="{83290B1B-4607-40C9-9851-7552B6E40A8D}"/>
    <cellStyle name="Normal 5 5 5 6" xfId="3366" xr:uid="{00000000-0005-0000-0000-000072070000}"/>
    <cellStyle name="Normal 5 5 5 6 2" xfId="7884" xr:uid="{8AB283E5-B6BA-4DDF-88A1-964B584AA29B}"/>
    <cellStyle name="Normal 5 5 5 6 2 2" xfId="28074" xr:uid="{923430A0-4A9F-4312-B556-10FA0E44928A}"/>
    <cellStyle name="Normal 5 5 5 6 2 3" xfId="18205" xr:uid="{D0E717D9-2B3D-48E1-B375-0A86B6841B1A}"/>
    <cellStyle name="Normal 5 5 5 6 3" xfId="10658" xr:uid="{F7C525BB-B2E4-4B13-903C-D44DC7BAC029}"/>
    <cellStyle name="Normal 5 5 5 6 3 2" xfId="21038" xr:uid="{340C5929-5E75-4D31-AD6F-BE2F2A8CBE2E}"/>
    <cellStyle name="Normal 5 5 5 6 4" xfId="23515" xr:uid="{5A72F008-D0C9-4D42-A1BD-CF0A1EA231BE}"/>
    <cellStyle name="Normal 5 5 5 6 5" xfId="15372" xr:uid="{DF868301-3128-415D-A4DD-64083B038751}"/>
    <cellStyle name="Normal 5 5 5 7" xfId="4457" xr:uid="{3EAC3BF4-4163-4A83-864F-83B5DC81C17A}"/>
    <cellStyle name="Normal 5 5 5 7 2" xfId="9200" xr:uid="{A4C939E7-075B-47C9-927C-B492F0E1F032}"/>
    <cellStyle name="Normal 5 5 5 7 2 2" xfId="19524" xr:uid="{6035C2D7-9755-4213-A1F2-83BE3180525E}"/>
    <cellStyle name="Normal 5 5 5 7 3" xfId="11977" xr:uid="{2AD8FFB5-21B8-4BB3-90BA-2C7E71A3207F}"/>
    <cellStyle name="Normal 5 5 5 7 3 2" xfId="22357" xr:uid="{80260FA1-986F-47AD-9B99-D7DABDE8D6F4}"/>
    <cellStyle name="Normal 5 5 5 7 4" xfId="28895" xr:uid="{5C2D2BFA-FAED-4688-BCBD-A6B641D05341}"/>
    <cellStyle name="Normal 5 5 5 7 5" xfId="16691" xr:uid="{5B6FEB3D-43A1-49EA-94C8-713A54AD8776}"/>
    <cellStyle name="Normal 5 5 5 8" xfId="5875" xr:uid="{DB8574EA-270F-4257-8F5A-B371C9787D88}"/>
    <cellStyle name="Normal 5 5 5 8 2" xfId="14979" xr:uid="{93DF87F4-69D6-4086-B1AC-62E30D707BA8}"/>
    <cellStyle name="Normal 5 5 5 9" xfId="7493" xr:uid="{7DFECC90-FF5D-4688-9F77-40BB083E29AF}"/>
    <cellStyle name="Normal 5 5 5 9 2" xfId="17812" xr:uid="{08E65476-F47B-44BD-8804-A6CEB9F8EDA8}"/>
    <cellStyle name="Normal 5 5 6" xfId="754" xr:uid="{00000000-0005-0000-0000-000072070000}"/>
    <cellStyle name="Normal 5 5 6 10" xfId="10270" xr:uid="{776A352D-CD77-417F-9D6E-46F491F8A070}"/>
    <cellStyle name="Normal 5 5 6 10 2" xfId="20650" xr:uid="{FD107AC5-76BF-4260-BE8E-DEE9C23848BB}"/>
    <cellStyle name="Normal 5 5 6 11" xfId="24451" xr:uid="{7D703599-89BB-4A85-9E29-A6949DECA489}"/>
    <cellStyle name="Normal 5 5 6 12" xfId="12933" xr:uid="{78700836-6DFD-4703-9D14-F55FDDBDFE4B}"/>
    <cellStyle name="Normal 5 5 6 2" xfId="755" xr:uid="{00000000-0005-0000-0000-000073070000}"/>
    <cellStyle name="Normal 5 5 6 2 2" xfId="1320" xr:uid="{00000000-0005-0000-0000-000074070000}"/>
    <cellStyle name="Normal 5 5 6 2 2 2" xfId="5882" xr:uid="{50DECB0C-10D7-4B2F-A542-6030425021E3}"/>
    <cellStyle name="Normal 5 5 6 2 2 2 2" xfId="25960" xr:uid="{D40161A3-5328-488F-AC94-35C8D2B0469E}"/>
    <cellStyle name="Normal 5 5 6 2 2 2 3" xfId="27565" xr:uid="{85DD06D3-699E-49DF-8654-6652995CE8F7}"/>
    <cellStyle name="Normal 5 5 6 2 2 2 4" xfId="14986" xr:uid="{A92C570E-9AF4-4E34-9BED-B8B894598C08}"/>
    <cellStyle name="Normal 5 5 6 2 2 3" xfId="7500" xr:uid="{E1B93701-66D0-4AC8-A9F6-2DAD29F4AC2C}"/>
    <cellStyle name="Normal 5 5 6 2 2 3 2" xfId="27899" xr:uid="{98D2E908-F049-4C83-ADCE-EE52008BF616}"/>
    <cellStyle name="Normal 5 5 6 2 2 3 3" xfId="26447" xr:uid="{AC972FB7-E0F0-48DC-B922-82938480AD1B}"/>
    <cellStyle name="Normal 5 5 6 2 2 3 4" xfId="17819" xr:uid="{CE93C03C-D22B-4F77-BEB9-2859CDEF757F}"/>
    <cellStyle name="Normal 5 5 6 2 2 4" xfId="10272" xr:uid="{89AE49D0-04EF-4554-B88C-E857D092782D}"/>
    <cellStyle name="Normal 5 5 6 2 2 4 2" xfId="29687" xr:uid="{74AA3899-93A1-4F53-9FD9-A12443F51BBA}"/>
    <cellStyle name="Normal 5 5 6 2 2 4 3" xfId="20652" xr:uid="{1832EE48-1A6F-4FEE-A4DF-DBCA006053B5}"/>
    <cellStyle name="Normal 5 5 6 2 2 5" xfId="23958" xr:uid="{2E5EBF7F-4814-4015-8A84-435CEF3B2C34}"/>
    <cellStyle name="Normal 5 5 6 2 2 6" xfId="14305" xr:uid="{4F8CEBA6-F7F1-4ADA-9FDB-8FCB04CBCAE1}"/>
    <cellStyle name="Normal 5 5 6 2 3" xfId="3710" xr:uid="{00000000-0005-0000-0000-00007C070000}"/>
    <cellStyle name="Normal 5 5 6 2 3 2" xfId="6413" xr:uid="{D6B1F3F3-971B-49D9-B6F5-7AF5CDA8615A}"/>
    <cellStyle name="Normal 5 5 6 2 3 2 2" xfId="26968" xr:uid="{3E20717E-68E3-455B-A97D-2CA4CCF23057}"/>
    <cellStyle name="Normal 5 5 6 2 3 2 3" xfId="15798" xr:uid="{C52EC930-87E2-4D0B-9E67-B952A06AEC77}"/>
    <cellStyle name="Normal 5 5 6 2 3 3" xfId="8310" xr:uid="{54BBC8D6-B559-42AA-85F7-D201722EE5DE}"/>
    <cellStyle name="Normal 5 5 6 2 3 3 2" xfId="18631" xr:uid="{CFA7912C-E584-419C-AE66-F0F956C377C4}"/>
    <cellStyle name="Normal 5 5 6 2 3 4" xfId="11084" xr:uid="{5A6C7FDB-4D6D-4FB0-A29B-6B8B8FD804E1}"/>
    <cellStyle name="Normal 5 5 6 2 3 4 2" xfId="21464" xr:uid="{D3D9258C-E8EC-4AA1-9800-A4D1503581AA}"/>
    <cellStyle name="Normal 5 5 6 2 3 5" xfId="25644" xr:uid="{99F119CB-633C-4269-9458-8D720EF88F45}"/>
    <cellStyle name="Normal 5 5 6 2 3 6" xfId="13595" xr:uid="{502FE0D4-50A8-4E85-887E-5AB29AD2C98A}"/>
    <cellStyle name="Normal 5 5 6 2 4" xfId="4635" xr:uid="{2DE9FFFA-3759-4F0D-9D7C-BED5E7417278}"/>
    <cellStyle name="Normal 5 5 6 2 4 2" xfId="9351" xr:uid="{AF3F408C-B97A-43F3-ADF7-413509363BD2}"/>
    <cellStyle name="Normal 5 5 6 2 4 2 2" xfId="29311" xr:uid="{9284B25E-0F7E-4E07-8683-7C24E0925EAA}"/>
    <cellStyle name="Normal 5 5 6 2 4 2 3" xfId="19675" xr:uid="{693D257A-CEF3-4FB1-9843-D8B43B223821}"/>
    <cellStyle name="Normal 5 5 6 2 4 3" xfId="12128" xr:uid="{484AE90B-AB42-41F7-905A-0162F76B5D20}"/>
    <cellStyle name="Normal 5 5 6 2 4 3 2" xfId="22508" xr:uid="{6A9F37B6-5B28-46D5-83FE-3FE53430A338}"/>
    <cellStyle name="Normal 5 5 6 2 4 4" xfId="24471" xr:uid="{CD4AF80D-6C81-4704-BFEB-29277A607C2C}"/>
    <cellStyle name="Normal 5 5 6 2 4 5" xfId="16842" xr:uid="{8E69031C-225E-4D26-8B09-3E5F48B2C083}"/>
    <cellStyle name="Normal 5 5 6 2 5" xfId="5881" xr:uid="{66707990-6CD1-4C2F-9FF0-93C2EAFF7BD0}"/>
    <cellStyle name="Normal 5 5 6 2 5 2" xfId="26619" xr:uid="{90A962B9-A560-4349-A0B4-2C14EF763766}"/>
    <cellStyle name="Normal 5 5 6 2 5 3" xfId="14985" xr:uid="{FFFCF778-49D4-45C4-93A8-7388014A49AE}"/>
    <cellStyle name="Normal 5 5 6 2 6" xfId="7499" xr:uid="{0408A1A6-37B0-43F4-A81D-4429D8BEBA40}"/>
    <cellStyle name="Normal 5 5 6 2 6 2" xfId="17818" xr:uid="{FD4CCE3C-618C-4F4B-9A3E-597FC310E136}"/>
    <cellStyle name="Normal 5 5 6 2 7" xfId="10271" xr:uid="{7794CA7E-AF62-4BD1-BB3D-9E1B85DC5952}"/>
    <cellStyle name="Normal 5 5 6 2 7 2" xfId="20651" xr:uid="{F096C3C1-E53C-4DFE-B515-F98373EF7A39}"/>
    <cellStyle name="Normal 5 5 6 2 8" xfId="24755" xr:uid="{C04713A7-297B-4195-88CD-610C613A636E}"/>
    <cellStyle name="Normal 5 5 6 2 9" xfId="13091" xr:uid="{D15CC8C9-7F4A-4C93-BC6D-61227D6C7B81}"/>
    <cellStyle name="Normal 5 5 6 3" xfId="1319" xr:uid="{00000000-0005-0000-0000-000075070000}"/>
    <cellStyle name="Normal 5 5 6 3 2" xfId="4992" xr:uid="{506E8A7B-2C9E-45DE-8B87-8005A92A8EBD}"/>
    <cellStyle name="Normal 5 5 6 3 2 2" xfId="9666" xr:uid="{448AE2CB-B1FB-4A4C-BADD-DBA1FA4DD53A}"/>
    <cellStyle name="Normal 5 5 6 3 2 2 2" xfId="29563" xr:uid="{C9A7D76A-3A63-4C78-85FD-4C03B0842DBE}"/>
    <cellStyle name="Normal 5 5 6 3 2 2 3" xfId="20034" xr:uid="{30B2090C-B29E-48A3-AED2-D19EB96DB722}"/>
    <cellStyle name="Normal 5 5 6 3 2 3" xfId="12487" xr:uid="{1768EBCA-332C-487E-88DF-A5D746C07659}"/>
    <cellStyle name="Normal 5 5 6 3 2 3 2" xfId="22867" xr:uid="{7B241F4C-58D6-4749-B976-713D0BAEC2F1}"/>
    <cellStyle name="Normal 5 5 6 3 2 4" xfId="25053" xr:uid="{67A8F1F7-CA6D-4BBA-8A51-9E16F9D0E728}"/>
    <cellStyle name="Normal 5 5 6 3 2 5" xfId="17201" xr:uid="{4D49ACAB-A07D-4751-BBD8-CB8E0A8516E2}"/>
    <cellStyle name="Normal 5 5 6 3 3" xfId="5883" xr:uid="{345F29EF-D9C9-483E-AFDF-0930EBC4A55C}"/>
    <cellStyle name="Normal 5 5 6 3 3 2" xfId="27108" xr:uid="{B3D1E0A9-3952-411A-8F36-71869288C68F}"/>
    <cellStyle name="Normal 5 5 6 3 3 3" xfId="27985" xr:uid="{73713DF1-6A7F-44BD-A9CC-1052158C372F}"/>
    <cellStyle name="Normal 5 5 6 3 3 4" xfId="14987" xr:uid="{D90D9BD5-9BF3-4C8F-BF59-889F2310FFD8}"/>
    <cellStyle name="Normal 5 5 6 3 4" xfId="7501" xr:uid="{B62AE511-5874-401C-90ED-D83F287779F4}"/>
    <cellStyle name="Normal 5 5 6 3 4 2" xfId="26549" xr:uid="{9E70A27C-A61D-4588-9934-B46DA70948B6}"/>
    <cellStyle name="Normal 5 5 6 3 4 3" xfId="28655" xr:uid="{4EDA29B1-06DA-4485-B8EC-7AC9D99B57F1}"/>
    <cellStyle name="Normal 5 5 6 3 4 4" xfId="17820" xr:uid="{95FDAF78-B932-4ECB-8653-1A5CD23B28DA}"/>
    <cellStyle name="Normal 5 5 6 3 5" xfId="10273" xr:uid="{CE630E10-5B96-4C24-9A4D-E8C55267A4C8}"/>
    <cellStyle name="Normal 5 5 6 3 5 2" xfId="29688" xr:uid="{A66A35EF-A4B1-4A10-BA7E-EF3B4D38DA17}"/>
    <cellStyle name="Normal 5 5 6 3 5 3" xfId="20653" xr:uid="{C99F4CD2-F6B4-4530-A690-15D092C2447E}"/>
    <cellStyle name="Normal 5 5 6 3 6" xfId="23393" xr:uid="{273F105C-3831-41A1-B2A8-A9745AA76D3D}"/>
    <cellStyle name="Normal 5 5 6 3 7" xfId="14306" xr:uid="{AC145B58-9F54-4074-A5E9-D331AE661E0A}"/>
    <cellStyle name="Normal 5 5 6 4" xfId="1763" xr:uid="{00000000-0005-0000-0000-000076070000}"/>
    <cellStyle name="Normal 5 5 6 4 2" xfId="5884" xr:uid="{D960A988-C2C2-4F2D-B69E-B1393E1B7F97}"/>
    <cellStyle name="Normal 5 5 6 4 2 2" xfId="23260" xr:uid="{2E32B868-C812-441C-A6A0-D6EA5B239394}"/>
    <cellStyle name="Normal 5 5 6 4 2 3" xfId="26987" xr:uid="{143CA702-C665-4BDF-8A4E-1C32497B4E94}"/>
    <cellStyle name="Normal 5 5 6 4 2 4" xfId="14988" xr:uid="{7AFAD7DD-BC4F-4443-B13D-B4AC47C284F0}"/>
    <cellStyle name="Normal 5 5 6 4 3" xfId="7502" xr:uid="{CE1DEA2D-4A2E-4F6B-BE54-2AF0FECD9D7B}"/>
    <cellStyle name="Normal 5 5 6 4 3 2" xfId="28668" xr:uid="{29AB17D7-E7EF-48D5-B190-11099E45ECF1}"/>
    <cellStyle name="Normal 5 5 6 4 3 3" xfId="17821" xr:uid="{3617D6EC-F0C5-4CDE-A740-E44CEB28E0BA}"/>
    <cellStyle name="Normal 5 5 6 4 4" xfId="10274" xr:uid="{B7A394D6-6706-4DF2-A893-B5F32A2A08D2}"/>
    <cellStyle name="Normal 5 5 6 4 4 2" xfId="20654" xr:uid="{B8E8135D-9AF7-4E30-9959-038CC8A3F6C6}"/>
    <cellStyle name="Normal 5 5 6 4 5" xfId="23255" xr:uid="{DC690AF0-BA6B-4AA8-91FC-D4B4740FFF20}"/>
    <cellStyle name="Normal 5 5 6 4 6" xfId="13789" xr:uid="{7134A864-2EFC-47CB-AE56-8246E22D0083}"/>
    <cellStyle name="Normal 5 5 6 5" xfId="3555" xr:uid="{00000000-0005-0000-0000-00007F070000}"/>
    <cellStyle name="Normal 5 5 6 5 2" xfId="6227" xr:uid="{09DB9D9C-FF71-472B-87C3-C222C58E6E7F}"/>
    <cellStyle name="Normal 5 5 6 5 2 2" xfId="28147" xr:uid="{30EF5E3B-94FE-47E0-8020-C9D7222DD494}"/>
    <cellStyle name="Normal 5 5 6 5 2 3" xfId="15565" xr:uid="{77167C58-7DBE-45FD-8F07-EBDCAD1A3F84}"/>
    <cellStyle name="Normal 5 5 6 5 3" xfId="8077" xr:uid="{ABA656C6-83DC-4C35-BF35-598FD2A89DDE}"/>
    <cellStyle name="Normal 5 5 6 5 3 2" xfId="18398" xr:uid="{94902361-EE87-4757-AF6E-6F65CA61CD60}"/>
    <cellStyle name="Normal 5 5 6 5 4" xfId="10851" xr:uid="{87932A4B-AE8C-4F20-A732-FF60FE77023F}"/>
    <cellStyle name="Normal 5 5 6 5 4 2" xfId="21231" xr:uid="{03E6DA04-78B0-44B4-80C3-F7EC94DD3116}"/>
    <cellStyle name="Normal 5 5 6 5 5" xfId="25311" xr:uid="{93BC0385-4C98-457F-9E61-94D310525FBB}"/>
    <cellStyle name="Normal 5 5 6 5 6" xfId="13281" xr:uid="{04A60693-FD1F-4387-950D-2B3570000408}"/>
    <cellStyle name="Normal 5 5 6 6" xfId="3367" xr:uid="{00000000-0005-0000-0000-000079070000}"/>
    <cellStyle name="Normal 5 5 6 6 2" xfId="7885" xr:uid="{6DAA1E7F-0F73-4896-9A2F-C4506AAB6305}"/>
    <cellStyle name="Normal 5 5 6 6 2 2" xfId="27778" xr:uid="{6DD31FC3-CAD6-41D8-9AEA-62EFCBBF1412}"/>
    <cellStyle name="Normal 5 5 6 6 2 3" xfId="18206" xr:uid="{3F4E28D9-4EB6-4FDD-AFAF-39011AFD58C1}"/>
    <cellStyle name="Normal 5 5 6 6 3" xfId="10659" xr:uid="{C6538562-A78B-448E-9CDD-5DA5D3E7268C}"/>
    <cellStyle name="Normal 5 5 6 6 3 2" xfId="21039" xr:uid="{3CDB4942-0F4C-4AA1-836D-BD6FA40D7F2B}"/>
    <cellStyle name="Normal 5 5 6 6 4" xfId="25665" xr:uid="{474DCD77-E39B-448A-B51E-ADDD6E46F9F0}"/>
    <cellStyle name="Normal 5 5 6 6 5" xfId="15373" xr:uid="{80E6B76C-B87D-4D81-9F97-ACD84FE4A8F3}"/>
    <cellStyle name="Normal 5 5 6 7" xfId="4458" xr:uid="{82A4DD9B-4312-420A-8093-679FE9BD4AA8}"/>
    <cellStyle name="Normal 5 5 6 7 2" xfId="9201" xr:uid="{C234791D-7CD0-4AB3-9AFE-DABC2E3B0C18}"/>
    <cellStyle name="Normal 5 5 6 7 2 2" xfId="19525" xr:uid="{7ACDEEA3-1D00-44F7-BAC4-6248AD6F788B}"/>
    <cellStyle name="Normal 5 5 6 7 3" xfId="11978" xr:uid="{5D7E0632-020B-4582-837A-D02148EEE864}"/>
    <cellStyle name="Normal 5 5 6 7 3 2" xfId="22358" xr:uid="{C384705E-1C14-487A-8F8B-C2E86B6FD894}"/>
    <cellStyle name="Normal 5 5 6 7 4" xfId="27019" xr:uid="{348D1DE1-D60F-465A-A293-E83D23D4D4B0}"/>
    <cellStyle name="Normal 5 5 6 7 5" xfId="16692" xr:uid="{623B56B1-D697-4EFA-8A07-58A1164A262F}"/>
    <cellStyle name="Normal 5 5 6 8" xfId="5880" xr:uid="{ECA9F976-D3CC-42AB-8899-0BED6F7C3C1B}"/>
    <cellStyle name="Normal 5 5 6 8 2" xfId="14984" xr:uid="{5ABED045-77B4-4BCF-8439-8CC908121BCE}"/>
    <cellStyle name="Normal 5 5 6 9" xfId="7498" xr:uid="{11881E93-8243-4CBD-A29C-C9A6A3A7CABF}"/>
    <cellStyle name="Normal 5 5 6 9 2" xfId="17817" xr:uid="{D6FE9691-042A-4FE0-A8E1-2F8B04D2A4A7}"/>
    <cellStyle name="Normal 5 5 7" xfId="756" xr:uid="{00000000-0005-0000-0000-000077070000}"/>
    <cellStyle name="Normal 5 5 7 10" xfId="12934" xr:uid="{EA2FA551-47E3-4D62-B661-7EFD95919C6C}"/>
    <cellStyle name="Normal 5 5 7 2" xfId="757" xr:uid="{00000000-0005-0000-0000-000078070000}"/>
    <cellStyle name="Normal 5 5 7 2 2" xfId="1322" xr:uid="{00000000-0005-0000-0000-000079070000}"/>
    <cellStyle name="Normal 5 5 7 2 2 2" xfId="6516" xr:uid="{9734469A-6307-44D2-A8B1-E8F80F0B207D}"/>
    <cellStyle name="Normal 5 5 7 2 2 2 2" xfId="28385" xr:uid="{2010AD87-0CEA-4D7E-9970-D31D676F2542}"/>
    <cellStyle name="Normal 5 5 7 2 2 2 3" xfId="26934" xr:uid="{51E91DDC-2745-486B-B5D5-293B16D7C266}"/>
    <cellStyle name="Normal 5 5 7 2 2 2 4" xfId="15925" xr:uid="{E62A3407-973D-4EF8-A3C7-A5AC1385A7AF}"/>
    <cellStyle name="Normal 5 5 7 2 2 3" xfId="8437" xr:uid="{D7E7445A-5EB4-4FFC-B88A-0FEB31144747}"/>
    <cellStyle name="Normal 5 5 7 2 2 3 2" xfId="29011" xr:uid="{1A9DA50B-515A-4E37-95F1-A1A68B8C8834}"/>
    <cellStyle name="Normal 5 5 7 2 2 3 3" xfId="18758" xr:uid="{4CAB9AB4-DAF9-436F-8149-3A7BDAEB6D94}"/>
    <cellStyle name="Normal 5 5 7 2 2 4" xfId="11211" xr:uid="{00555EE1-8D3F-4553-BD1E-243BA34438ED}"/>
    <cellStyle name="Normal 5 5 7 2 2 4 2" xfId="21591" xr:uid="{94652F96-4F3F-4CBF-93D0-0C06B7CC24D3}"/>
    <cellStyle name="Normal 5 5 7 2 2 5" xfId="23105" xr:uid="{1F248C2C-2844-46E1-92BC-C46CCE98F7B7}"/>
    <cellStyle name="Normal 5 5 7 2 2 6" xfId="13790" xr:uid="{A1E2B288-2B95-44BB-85BB-AAC7A4241E7F}"/>
    <cellStyle name="Normal 5 5 7 2 3" xfId="5886" xr:uid="{9E9E79D2-9187-4694-AC89-F4919B6F145D}"/>
    <cellStyle name="Normal 5 5 7 2 3 2" xfId="24987" xr:uid="{235DD23D-8212-4EAA-824B-16B7213A3DF0}"/>
    <cellStyle name="Normal 5 5 7 2 3 3" xfId="28488" xr:uid="{265BB868-7A53-4E5D-B6E8-1976B987815F}"/>
    <cellStyle name="Normal 5 5 7 2 3 4" xfId="14990" xr:uid="{0970E340-55D2-4B52-8EFF-B73A0A62DABC}"/>
    <cellStyle name="Normal 5 5 7 2 4" xfId="7504" xr:uid="{CD7654AF-6659-4996-999D-02746F7C04ED}"/>
    <cellStyle name="Normal 5 5 7 2 4 2" xfId="26963" xr:uid="{65A15876-7634-4969-BEEC-3BB14B05A873}"/>
    <cellStyle name="Normal 5 5 7 2 4 3" xfId="26858" xr:uid="{17010C4B-791B-4306-8FD5-41477E39F176}"/>
    <cellStyle name="Normal 5 5 7 2 4 4" xfId="17823" xr:uid="{54443597-9320-4FCB-9F03-E171A99F27AA}"/>
    <cellStyle name="Normal 5 5 7 2 5" xfId="10276" xr:uid="{ED5D58D5-95C4-4869-8412-B97F6A823CC5}"/>
    <cellStyle name="Normal 5 5 7 2 5 2" xfId="29689" xr:uid="{B6ECC267-6B97-4B87-897E-2F61BC476794}"/>
    <cellStyle name="Normal 5 5 7 2 5 3" xfId="20656" xr:uid="{03E100B0-A8F8-42A7-9B57-4EB311131AD4}"/>
    <cellStyle name="Normal 5 5 7 2 6" xfId="24812" xr:uid="{C36C3753-3BBB-43D5-8107-DD38D53C57EE}"/>
    <cellStyle name="Normal 5 5 7 2 7" xfId="13092" xr:uid="{F8D04B1D-31A0-4E89-80D4-74CC7695EA66}"/>
    <cellStyle name="Normal 5 5 7 3" xfId="1321" xr:uid="{00000000-0005-0000-0000-00007A070000}"/>
    <cellStyle name="Normal 5 5 7 3 2" xfId="5887" xr:uid="{B49E25A5-CD6E-463C-9912-4F7CA6B0303C}"/>
    <cellStyle name="Normal 5 5 7 3 2 2" xfId="26970" xr:uid="{CABD1C09-363F-4C9D-9667-293898F53C35}"/>
    <cellStyle name="Normal 5 5 7 3 2 3" xfId="26104" xr:uid="{DB900EF6-B6FC-4591-9CA8-08F172B35303}"/>
    <cellStyle name="Normal 5 5 7 3 2 4" xfId="14991" xr:uid="{ABFBC98E-CDA0-4E29-887F-F912718102EB}"/>
    <cellStyle name="Normal 5 5 7 3 3" xfId="7505" xr:uid="{61B2533E-7EB6-4F4E-A469-421994EF1EF7}"/>
    <cellStyle name="Normal 5 5 7 3 3 2" xfId="27680" xr:uid="{DBCF0274-B056-4932-B850-0904D88E0EC7}"/>
    <cellStyle name="Normal 5 5 7 3 3 3" xfId="27099" xr:uid="{2E356A1C-2123-4DD9-A19B-A557BB9609A7}"/>
    <cellStyle name="Normal 5 5 7 3 3 4" xfId="17824" xr:uid="{D67B6A6E-1C3B-4154-BAB5-F17A45BE6613}"/>
    <cellStyle name="Normal 5 5 7 3 4" xfId="10277" xr:uid="{D0D25791-BE96-4E33-B501-A194BD3904EA}"/>
    <cellStyle name="Normal 5 5 7 3 4 2" xfId="29690" xr:uid="{F439F2B7-ADAE-4422-8A95-D109A935C287}"/>
    <cellStyle name="Normal 5 5 7 3 4 3" xfId="20657" xr:uid="{4EC55747-B60E-4724-81BC-7E3E7B607C71}"/>
    <cellStyle name="Normal 5 5 7 3 5" xfId="23166" xr:uid="{458AEC40-A6C9-4AC9-A643-DEF1349D08F3}"/>
    <cellStyle name="Normal 5 5 7 3 6" xfId="13596" xr:uid="{9D28ECD8-890F-4B3F-86FF-D104A01FC003}"/>
    <cellStyle name="Normal 5 5 7 4" xfId="3368" xr:uid="{00000000-0005-0000-0000-000080070000}"/>
    <cellStyle name="Normal 5 5 7 4 2" xfId="7886" xr:uid="{5A4CBE8F-A7BF-49E9-9842-B8131866B09A}"/>
    <cellStyle name="Normal 5 5 7 4 2 2" xfId="28622" xr:uid="{DC28143C-8906-4F65-9754-A9A0197F84A7}"/>
    <cellStyle name="Normal 5 5 7 4 2 3" xfId="18207" xr:uid="{8639790A-4E42-48A1-AECC-894669465182}"/>
    <cellStyle name="Normal 5 5 7 4 3" xfId="10660" xr:uid="{6C2B2D05-2E59-4B97-8636-7763943EED22}"/>
    <cellStyle name="Normal 5 5 7 4 3 2" xfId="21040" xr:uid="{DF01C367-99B9-46A1-905B-0373FE7BDEF4}"/>
    <cellStyle name="Normal 5 5 7 4 4" xfId="25728" xr:uid="{9BF4C30D-4CA2-405A-B219-CED629258AF1}"/>
    <cellStyle name="Normal 5 5 7 4 5" xfId="15374" xr:uid="{222FF37D-181B-4410-9331-5A529074C945}"/>
    <cellStyle name="Normal 5 5 7 5" xfId="4459" xr:uid="{5C0B4344-221B-47B3-A057-AE17F041E0D3}"/>
    <cellStyle name="Normal 5 5 7 5 2" xfId="9202" xr:uid="{DA1C2803-997E-41DC-AF0A-7D6FD25679AB}"/>
    <cellStyle name="Normal 5 5 7 5 2 2" xfId="29240" xr:uid="{2FDB4DC1-A1C1-4B48-B7EE-30F00AAD855D}"/>
    <cellStyle name="Normal 5 5 7 5 2 3" xfId="19526" xr:uid="{C342D8EB-8782-4466-9B1D-07E7A3780602}"/>
    <cellStyle name="Normal 5 5 7 5 3" xfId="11979" xr:uid="{F995E342-E10B-4732-A512-816478AB4BCF}"/>
    <cellStyle name="Normal 5 5 7 5 3 2" xfId="22359" xr:uid="{3C6FFA75-D645-4E8A-84BA-7DE8D27F27C1}"/>
    <cellStyle name="Normal 5 5 7 5 4" xfId="24271" xr:uid="{CC051690-46E2-4628-894B-BFCAC1ED9DE0}"/>
    <cellStyle name="Normal 5 5 7 5 5" xfId="16693" xr:uid="{96167017-D564-438A-920A-E9E9EA64A128}"/>
    <cellStyle name="Normal 5 5 7 6" xfId="5885" xr:uid="{BADC0389-1497-45FE-BE04-64B54F7944F1}"/>
    <cellStyle name="Normal 5 5 7 6 2" xfId="28010" xr:uid="{67D82872-15F2-493F-808A-7C51A0FA63EC}"/>
    <cellStyle name="Normal 5 5 7 6 3" xfId="28463" xr:uid="{5F24D03D-A658-4860-896F-42568F01DB62}"/>
    <cellStyle name="Normal 5 5 7 6 4" xfId="14989" xr:uid="{3EC77BF7-FC9F-48A0-AF3F-D1F938EADE24}"/>
    <cellStyle name="Normal 5 5 7 7" xfId="7503" xr:uid="{76ADF234-0CCD-4D55-BBFA-6EFB880AF87E}"/>
    <cellStyle name="Normal 5 5 7 7 2" xfId="27547" xr:uid="{0247328E-D0AD-41A1-9649-76F5B69E93A5}"/>
    <cellStyle name="Normal 5 5 7 7 3" xfId="17822" xr:uid="{A91801F3-A802-4B5B-A54D-8B3D621BB952}"/>
    <cellStyle name="Normal 5 5 7 8" xfId="10275" xr:uid="{FCB48C78-A848-4AB8-8444-75E4B81D656A}"/>
    <cellStyle name="Normal 5 5 7 8 2" xfId="20655" xr:uid="{0C466859-B4F5-4738-A3ED-2B5BEFD34D27}"/>
    <cellStyle name="Normal 5 5 7 9" xfId="24150" xr:uid="{8AE95985-3AD0-4912-9972-F2C404FAD8C6}"/>
    <cellStyle name="Normal 5 5 8" xfId="758" xr:uid="{00000000-0005-0000-0000-00007B070000}"/>
    <cellStyle name="Normal 5 5 8 10" xfId="12935" xr:uid="{116AB5B9-5FFB-4A14-B529-2471922854CF}"/>
    <cellStyle name="Normal 5 5 8 2" xfId="759" xr:uid="{00000000-0005-0000-0000-00007C070000}"/>
    <cellStyle name="Normal 5 5 8 2 2" xfId="1324" xr:uid="{00000000-0005-0000-0000-00007D070000}"/>
    <cellStyle name="Normal 5 5 8 2 2 2" xfId="6517" xr:uid="{AD3F1461-66B1-44C8-B2B9-E1C160D776E8}"/>
    <cellStyle name="Normal 5 5 8 2 2 2 2" xfId="26316" xr:uid="{65511505-A2B3-4DBD-B1EF-9599DFCA1219}"/>
    <cellStyle name="Normal 5 5 8 2 2 2 3" xfId="28456" xr:uid="{BFA96058-B71E-4BD4-9A3A-F10CEA73304B}"/>
    <cellStyle name="Normal 5 5 8 2 2 2 4" xfId="15926" xr:uid="{8597E3BD-9F85-4BDD-B698-8F470DDF81B6}"/>
    <cellStyle name="Normal 5 5 8 2 2 3" xfId="8438" xr:uid="{D4C7A604-E937-464F-9167-C38B963DB614}"/>
    <cellStyle name="Normal 5 5 8 2 2 3 2" xfId="29012" xr:uid="{A642715B-0B66-4398-BD4E-12368D6FA2F9}"/>
    <cellStyle name="Normal 5 5 8 2 2 3 3" xfId="18759" xr:uid="{C2984F54-5925-4EDE-8E5F-6C65BB36D203}"/>
    <cellStyle name="Normal 5 5 8 2 2 4" xfId="11212" xr:uid="{71EA2262-0243-45DF-8D78-FF01E2FA1EB2}"/>
    <cellStyle name="Normal 5 5 8 2 2 4 2" xfId="21592" xr:uid="{246F4D4F-8DAA-4AB0-900F-60728A8B673B}"/>
    <cellStyle name="Normal 5 5 8 2 2 5" xfId="25656" xr:uid="{23FCFDB3-F56F-40FB-98F8-91547A30EFCD}"/>
    <cellStyle name="Normal 5 5 8 2 2 6" xfId="13791" xr:uid="{EB41C7AB-E514-4E4D-8796-FF875AED8C11}"/>
    <cellStyle name="Normal 5 5 8 2 3" xfId="5889" xr:uid="{D1FB5CE9-11CF-4590-A2C7-96BDEC50D5F7}"/>
    <cellStyle name="Normal 5 5 8 2 3 2" xfId="23100" xr:uid="{F4EDAA5D-1E25-42F7-94B9-EC7BC80121AA}"/>
    <cellStyle name="Normal 5 5 8 2 3 3" xfId="26119" xr:uid="{48B34115-2F5E-48E7-B344-9CB85EE6B2D5}"/>
    <cellStyle name="Normal 5 5 8 2 3 4" xfId="14993" xr:uid="{38110584-27FA-4F60-9AFA-2FDAC38C90E7}"/>
    <cellStyle name="Normal 5 5 8 2 4" xfId="7507" xr:uid="{BA1A2F32-E33D-445C-97AD-94E7F67395B5}"/>
    <cellStyle name="Normal 5 5 8 2 4 2" xfId="26194" xr:uid="{73E6C889-ECD3-41E2-B002-FFF54185A93F}"/>
    <cellStyle name="Normal 5 5 8 2 4 3" xfId="28891" xr:uid="{F5DE18D5-D9A0-4B4F-B674-C87BCC17EB20}"/>
    <cellStyle name="Normal 5 5 8 2 4 4" xfId="17826" xr:uid="{C7BE275D-1F4E-49E8-8E44-D9CF783F2E05}"/>
    <cellStyle name="Normal 5 5 8 2 5" xfId="10279" xr:uid="{2E4ED0F9-D9F9-4DBD-9973-96E20BEE09BF}"/>
    <cellStyle name="Normal 5 5 8 2 5 2" xfId="29691" xr:uid="{AC7E1285-B87D-4F6C-BBE5-B8B18C086081}"/>
    <cellStyle name="Normal 5 5 8 2 5 3" xfId="20659" xr:uid="{266A1716-8EB5-4CA8-9586-0D55246154CC}"/>
    <cellStyle name="Normal 5 5 8 2 6" xfId="24685" xr:uid="{4D1A875B-5C76-4B6B-BFE1-4A43AF8AFB52}"/>
    <cellStyle name="Normal 5 5 8 2 7" xfId="13093" xr:uid="{15D76DE8-49A0-4347-9C7A-54667261F99E}"/>
    <cellStyle name="Normal 5 5 8 3" xfId="1323" xr:uid="{00000000-0005-0000-0000-00007E070000}"/>
    <cellStyle name="Normal 5 5 8 3 2" xfId="5890" xr:uid="{C7D53E12-EE96-42B4-8561-CB13F027B9FC}"/>
    <cellStyle name="Normal 5 5 8 3 2 2" xfId="27371" xr:uid="{C6D271B7-A18B-487A-9B52-39ADC884F68B}"/>
    <cellStyle name="Normal 5 5 8 3 2 3" xfId="27435" xr:uid="{CEFAAAB0-AA4E-41F3-991F-865A3C7D1807}"/>
    <cellStyle name="Normal 5 5 8 3 2 4" xfId="14994" xr:uid="{5A9894C5-E0EC-452A-9E5B-A5271A89CECA}"/>
    <cellStyle name="Normal 5 5 8 3 3" xfId="7508" xr:uid="{9721B031-CA2D-4C64-8173-B1B13813320E}"/>
    <cellStyle name="Normal 5 5 8 3 3 2" xfId="28253" xr:uid="{3E8EEDCE-5931-4B82-A5D6-8675A13E0CA1}"/>
    <cellStyle name="Normal 5 5 8 3 3 3" xfId="28386" xr:uid="{19222337-C2E6-4C88-9FB0-D88C6C268EBA}"/>
    <cellStyle name="Normal 5 5 8 3 3 4" xfId="17827" xr:uid="{6AB2E3A4-95A1-4A12-B21F-8AD61356D7FF}"/>
    <cellStyle name="Normal 5 5 8 3 4" xfId="10280" xr:uid="{DF97571A-136E-42B8-B08E-611B83B4A826}"/>
    <cellStyle name="Normal 5 5 8 3 4 2" xfId="29692" xr:uid="{7F0FCB84-E390-4D4C-A9E9-74BFD70CF763}"/>
    <cellStyle name="Normal 5 5 8 3 4 3" xfId="20660" xr:uid="{7A6A6F88-EC99-4A6B-BD4F-10789D7D0FFE}"/>
    <cellStyle name="Normal 5 5 8 3 5" xfId="24995" xr:uid="{F297AA29-DE65-4A08-B00A-189B635B5B89}"/>
    <cellStyle name="Normal 5 5 8 3 6" xfId="13597" xr:uid="{7698632E-4869-457B-8FB9-4786026F72C8}"/>
    <cellStyle name="Normal 5 5 8 4" xfId="3369" xr:uid="{00000000-0005-0000-0000-000084070000}"/>
    <cellStyle name="Normal 5 5 8 4 2" xfId="7887" xr:uid="{93D2F6FE-701A-414F-A733-EF47A5116CCD}"/>
    <cellStyle name="Normal 5 5 8 4 2 2" xfId="27870" xr:uid="{D68E3B45-93CB-486C-80C3-42B25EC4E38C}"/>
    <cellStyle name="Normal 5 5 8 4 2 3" xfId="18208" xr:uid="{25E0BDA8-D85F-4EC1-9E6B-F4E9A51863F2}"/>
    <cellStyle name="Normal 5 5 8 4 3" xfId="10661" xr:uid="{271639A7-CBC1-4535-A7AF-3E37BD169136}"/>
    <cellStyle name="Normal 5 5 8 4 3 2" xfId="21041" xr:uid="{971DE050-BA4F-4916-B89F-6BABE3A24920}"/>
    <cellStyle name="Normal 5 5 8 4 4" xfId="25445" xr:uid="{AFD19B63-9089-472E-B8E6-54389D54F9C2}"/>
    <cellStyle name="Normal 5 5 8 4 5" xfId="15375" xr:uid="{2E1E10E8-8C01-4F5C-BDFA-C07B70D10A1F}"/>
    <cellStyle name="Normal 5 5 8 5" xfId="4460" xr:uid="{9DAD7416-49AF-42D7-B7C3-C28B1ECEC4F9}"/>
    <cellStyle name="Normal 5 5 8 5 2" xfId="9203" xr:uid="{A5D094CB-5F0A-402A-8188-96FE1EBE94C7}"/>
    <cellStyle name="Normal 5 5 8 5 2 2" xfId="29241" xr:uid="{3A5A5FA2-2154-46E8-A8E0-2C1BFA83D89E}"/>
    <cellStyle name="Normal 5 5 8 5 2 3" xfId="19527" xr:uid="{886FBF95-67F6-48F3-BF78-64D46ECEF7CA}"/>
    <cellStyle name="Normal 5 5 8 5 3" xfId="11980" xr:uid="{E740A245-C626-4711-8D92-DC264B48DBB8}"/>
    <cellStyle name="Normal 5 5 8 5 3 2" xfId="22360" xr:uid="{843924B7-8951-494E-814A-EF5AC47DE444}"/>
    <cellStyle name="Normal 5 5 8 5 4" xfId="23328" xr:uid="{52F8FEEE-1FA8-49EE-B574-04B748A34124}"/>
    <cellStyle name="Normal 5 5 8 5 5" xfId="16694" xr:uid="{AB648267-8859-4A0D-BD0B-40E6C626E104}"/>
    <cellStyle name="Normal 5 5 8 6" xfId="5888" xr:uid="{4B686294-A134-4698-927F-E7152FB68167}"/>
    <cellStyle name="Normal 5 5 8 6 2" xfId="28984" xr:uid="{DD7CCF25-78B0-46D7-A9F4-D1831A708AB9}"/>
    <cellStyle name="Normal 5 5 8 6 3" xfId="26482" xr:uid="{37EEDC36-C11D-48E9-92FC-A66F57F7FB5C}"/>
    <cellStyle name="Normal 5 5 8 6 4" xfId="14992" xr:uid="{723D4D7C-AF69-4264-AEC9-C8A832A560A4}"/>
    <cellStyle name="Normal 5 5 8 7" xfId="7506" xr:uid="{4582228C-1C31-4A5D-9F8D-BDDDF2CB6561}"/>
    <cellStyle name="Normal 5 5 8 7 2" xfId="26445" xr:uid="{E72B5E0F-13C4-40CF-A055-9A84F6F86696}"/>
    <cellStyle name="Normal 5 5 8 7 3" xfId="17825" xr:uid="{ACB5F7C4-EADA-41F1-8223-DAB61CE1B07F}"/>
    <cellStyle name="Normal 5 5 8 8" xfId="10278" xr:uid="{06D91050-D5F6-4370-ACBE-1D9029D48AB4}"/>
    <cellStyle name="Normal 5 5 8 8 2" xfId="20658" xr:uid="{4DA1AB0F-267C-4E4D-94AC-AD3FA7342AFA}"/>
    <cellStyle name="Normal 5 5 8 9" xfId="24008" xr:uid="{EFA24A38-04A4-4B18-862E-8CAE3F0AA15D}"/>
    <cellStyle name="Normal 5 5 9" xfId="760" xr:uid="{00000000-0005-0000-0000-00007F070000}"/>
    <cellStyle name="Normal 5 5 9 2" xfId="2553" xr:uid="{00000000-0005-0000-0000-000096060000}"/>
    <cellStyle name="Normal 5 5 9 3" xfId="2554" xr:uid="{00000000-0005-0000-0000-000097060000}"/>
    <cellStyle name="Normal 5 6" xfId="761" xr:uid="{00000000-0005-0000-0000-000080070000}"/>
    <cellStyle name="Normal 5 6 2" xfId="29873" xr:uid="{BEFB874A-C552-4757-A907-990429FA1A71}"/>
    <cellStyle name="Normal 5 6 3" xfId="29841" xr:uid="{29ABA5EC-D6E0-47C0-BAC9-1BBB99F2FACB}"/>
    <cellStyle name="Normal 5 6 4" xfId="30137" xr:uid="{B9D6994E-DFDF-404A-9F6C-E8D149E00BC8}"/>
    <cellStyle name="Normal 5 7" xfId="29877" xr:uid="{AD381EAB-9D1F-4B8E-9E68-B9C5225F1A60}"/>
    <cellStyle name="Normal 6" xfId="762" xr:uid="{00000000-0005-0000-0000-000081070000}"/>
    <cellStyle name="Normal 6 2" xfId="763" xr:uid="{00000000-0005-0000-0000-000082070000}"/>
    <cellStyle name="Normal 6 2 2" xfId="764" xr:uid="{00000000-0005-0000-0000-000083070000}"/>
    <cellStyle name="Normal 6 2 2 2" xfId="29811" xr:uid="{CD45BEB9-E673-4D58-BF16-D82BFB149E1C}"/>
    <cellStyle name="Normal 6 2 3" xfId="765" xr:uid="{00000000-0005-0000-0000-000084070000}"/>
    <cellStyle name="Normal 6 2 4" xfId="766" xr:uid="{00000000-0005-0000-0000-000085070000}"/>
    <cellStyle name="Normal 6 2 4 2" xfId="767" xr:uid="{00000000-0005-0000-0000-000086070000}"/>
    <cellStyle name="Normal 6 2 4 2 2" xfId="2555" xr:uid="{00000000-0005-0000-0000-00009E060000}"/>
    <cellStyle name="Normal 6 2 4 2 3" xfId="4068" xr:uid="{00000000-0005-0000-0000-000003060000}"/>
    <cellStyle name="Normal 6 2 4 2 3 2" xfId="4132" xr:uid="{DD096761-F0E5-4E5B-9127-103FFBADE8F9}"/>
    <cellStyle name="Normal 6 2 4 2 3 3" xfId="5279" xr:uid="{F5FC3025-72DC-4708-9A5F-8626671ADAE3}"/>
    <cellStyle name="Normal 6 2 4 2 3 4" xfId="30044" xr:uid="{6D83C61C-76A1-4983-B5E1-550043875274}"/>
    <cellStyle name="Normal 6 2 4 3" xfId="1018" xr:uid="{00000000-0005-0000-0000-000087070000}"/>
    <cellStyle name="Normal 6 2 4 3 2" xfId="2556" xr:uid="{00000000-0005-0000-0000-00009F060000}"/>
    <cellStyle name="Normal 6 2 5" xfId="768" xr:uid="{00000000-0005-0000-0000-000088070000}"/>
    <cellStyle name="Normal 6 2 6" xfId="946" xr:uid="{00000000-0005-0000-0000-000089070000}"/>
    <cellStyle name="Normal 6 3" xfId="769" xr:uid="{00000000-0005-0000-0000-00008A070000}"/>
    <cellStyle name="Normal 6 3 2" xfId="770" xr:uid="{00000000-0005-0000-0000-00008B070000}"/>
    <cellStyle name="Normal 6 3 3" xfId="771" xr:uid="{00000000-0005-0000-0000-00008C070000}"/>
    <cellStyle name="Normal 6 3 3 2" xfId="772" xr:uid="{00000000-0005-0000-0000-00008D070000}"/>
    <cellStyle name="Normal 6 3 3 3" xfId="773" xr:uid="{00000000-0005-0000-0000-00008E070000}"/>
    <cellStyle name="Normal 6 3 3 3 2" xfId="774" xr:uid="{00000000-0005-0000-0000-00008F070000}"/>
    <cellStyle name="Normal 6 3 3 3 2 2" xfId="775" xr:uid="{00000000-0005-0000-0000-000090070000}"/>
    <cellStyle name="Normal 6 3 3 3 2 3" xfId="776" xr:uid="{00000000-0005-0000-0000-000091070000}"/>
    <cellStyle name="Normal 6 3 3 3 2 3 2" xfId="777" xr:uid="{00000000-0005-0000-0000-000092070000}"/>
    <cellStyle name="Normal 6 3 3 3 2 3 2 2" xfId="2557" xr:uid="{00000000-0005-0000-0000-0000AA060000}"/>
    <cellStyle name="Normal 6 3 3 3 2 3 2 2 2" xfId="22998" xr:uid="{3F104969-F8C1-4D36-89BB-AC8B4975C584}"/>
    <cellStyle name="Normal 6 3 3 3 2 3 2 2 3" xfId="23375" xr:uid="{B1B5B193-24D7-4891-A122-49FDA18F8518}"/>
    <cellStyle name="Normal 6 3 3 3 2 3 2 3" xfId="2558" xr:uid="{00000000-0005-0000-0000-0000AB060000}"/>
    <cellStyle name="Normal 6 3 3 3 2 3 2 3 2" xfId="3028" xr:uid="{00000000-0005-0000-0000-0000AC060000}"/>
    <cellStyle name="Normal 6 3 3 3 2 3 2 3 3" xfId="4069" xr:uid="{00000000-0005-0000-0000-00000F060000}"/>
    <cellStyle name="Normal 6 3 3 3 2 3 2 3 3 2" xfId="4147" xr:uid="{D1BD2B09-0CFF-46C0-9474-7404601D8D52}"/>
    <cellStyle name="Normal 6 3 3 3 2 3 2 3 3 3" xfId="5280" xr:uid="{C7246CA7-F886-4724-9B3B-B53F41D0B3B4}"/>
    <cellStyle name="Normal 6 3 3 3 2 3 2 3 3 4" xfId="30045" xr:uid="{7704F75A-5D62-4809-95E2-058CE9191768}"/>
    <cellStyle name="Normal 6 3 3 3 2 3 2 4" xfId="24026" xr:uid="{91DD9A1B-5C1A-4F47-8F51-5FEBEFB6E770}"/>
    <cellStyle name="Normal 6 3 3 3 2 3 3" xfId="1561" xr:uid="{00000000-0005-0000-0000-000093070000}"/>
    <cellStyle name="Normal 6 3 3 3 2 3 4" xfId="1765" xr:uid="{00000000-0005-0000-0000-000094070000}"/>
    <cellStyle name="Normal 6 3 3 3 2 3 4 2" xfId="2372" xr:uid="{00000000-0005-0000-0000-000095070000}"/>
    <cellStyle name="Normal 6 3 3 3 2 3 5" xfId="3136" xr:uid="{00000000-0005-0000-0000-0000BE020000}"/>
    <cellStyle name="Normal 6 3 3 3 2 3 5 2" xfId="5104" xr:uid="{7B551D9C-7A9E-4F94-943E-1E1668A5B42F}"/>
    <cellStyle name="Normal 6 3 3 3 2 3 5 3" xfId="5216" xr:uid="{3D0728FF-6FAD-4102-A859-0C9A0A621F79}"/>
    <cellStyle name="Normal 6 3 3 3 2 3 5 4" xfId="29981" xr:uid="{7B2B3773-92D9-45B5-A6E8-A0EFFB026889}"/>
    <cellStyle name="Normal 6 3 3 3 2 3 6" xfId="4462" xr:uid="{8CD3EAFE-D212-48E4-84C1-AF53704AE7AF}"/>
    <cellStyle name="Normal 6 3 3 3 2 3 6 2" xfId="5126" xr:uid="{DA9663FB-930B-46B5-9D5A-A93D07B66260}"/>
    <cellStyle name="Normal 6 3 3 3 2 3 6 3" xfId="5334" xr:uid="{E6C1F227-8021-474E-BA55-45A9F4B83F41}"/>
    <cellStyle name="Normal 6 3 3 3 2 3 6 4" xfId="30099" xr:uid="{16325B5D-120A-4E7F-8D0D-5A57ECDA9C55}"/>
    <cellStyle name="Normal 6 3 3 3 2 3 7" xfId="29919" xr:uid="{FAF401B6-D370-4F37-B0C0-73472F28C82B}"/>
    <cellStyle name="Normal 6 3 3 3 2 4" xfId="1764" xr:uid="{00000000-0005-0000-0000-000096070000}"/>
    <cellStyle name="Normal 6 3 3 3 2 4 2" xfId="2399" xr:uid="{00000000-0005-0000-0000-000097070000}"/>
    <cellStyle name="Normal 6 3 3 3 2 4 3" xfId="24915" xr:uid="{4FF934C7-9EB8-44CF-9E22-F4CBFAFDF817}"/>
    <cellStyle name="Normal 6 3 3 3 2 4 3 2" xfId="29856" xr:uid="{4DAF40D5-6CB7-429F-865B-441A7EE2B044}"/>
    <cellStyle name="Normal 6 3 3 3 2 4 3 3" xfId="29842" xr:uid="{2D1832BC-34A1-4ED6-8408-B2B166204044}"/>
    <cellStyle name="Normal 6 3 3 3 2 4 3 3 2" xfId="30181" xr:uid="{9FB10ED5-BF16-4604-843E-3C160A72BD1D}"/>
    <cellStyle name="Normal 6 3 3 3 2 4 3 3 3" xfId="30168" xr:uid="{9CB9B09E-D43E-4327-9AED-7CCA3E178C53}"/>
    <cellStyle name="Normal 6 3 3 3 2 4 3 3 4" xfId="30154" xr:uid="{60D1AFEE-0122-4BC9-BB03-A1438F28202E}"/>
    <cellStyle name="Normal 6 3 3 3 2 4 3 4" xfId="30138" xr:uid="{E3A8AA68-9444-4297-9731-6B28F731F947}"/>
    <cellStyle name="Normal 6 3 3 3 2 5" xfId="3135" xr:uid="{00000000-0005-0000-0000-0000BC020000}"/>
    <cellStyle name="Normal 6 3 3 3 2 5 2" xfId="5061" xr:uid="{902E7EFF-0F37-4943-A153-81E368F47C12}"/>
    <cellStyle name="Normal 6 3 3 3 2 5 3" xfId="5215" xr:uid="{239E4404-172D-4731-8160-F9DA837FD0A5}"/>
    <cellStyle name="Normal 6 3 3 3 2 5 4" xfId="29980" xr:uid="{38906AA2-E345-484B-AA40-19441775185C}"/>
    <cellStyle name="Normal 6 3 3 3 2 6" xfId="4461" xr:uid="{F7D522D7-7243-4C39-AC65-34012CA0E2B6}"/>
    <cellStyle name="Normal 6 3 3 3 2 6 2" xfId="4128" xr:uid="{41ED9162-ABC5-411B-9AC1-EB9583FD83F1}"/>
    <cellStyle name="Normal 6 3 3 3 2 6 3" xfId="5333" xr:uid="{F28CD6D1-8130-4ABC-BC97-8B8470EAEB76}"/>
    <cellStyle name="Normal 6 3 3 3 2 6 4" xfId="30098" xr:uid="{8DDF1AAC-F43E-46A6-A1F8-1F069A31D67E}"/>
    <cellStyle name="Normal 6 3 3 3 2 7" xfId="29918" xr:uid="{4D31E358-7149-424C-94B6-C85D4D8C8213}"/>
    <cellStyle name="Normal 6 3 3 3 3" xfId="778" xr:uid="{00000000-0005-0000-0000-000098070000}"/>
    <cellStyle name="Normal 6 3 3 3 4" xfId="779" xr:uid="{00000000-0005-0000-0000-000099070000}"/>
    <cellStyle name="Normal 6 3 3 3 4 2" xfId="780" xr:uid="{00000000-0005-0000-0000-00009A070000}"/>
    <cellStyle name="Normal 6 3 3 3 4 2 2" xfId="781" xr:uid="{00000000-0005-0000-0000-00009B070000}"/>
    <cellStyle name="Normal 6 3 3 3 4 2 2 2" xfId="2559" xr:uid="{00000000-0005-0000-0000-0000B3060000}"/>
    <cellStyle name="Normal 6 3 3 3 4 2 2 2 2" xfId="3029" xr:uid="{00000000-0005-0000-0000-0000B4060000}"/>
    <cellStyle name="Normal 6 3 3 3 4 2 2 2 3" xfId="4070" xr:uid="{00000000-0005-0000-0000-000016060000}"/>
    <cellStyle name="Normal 6 3 3 3 4 2 2 2 3 2" xfId="4180" xr:uid="{AAA95744-42C0-49A3-9049-C723488E81EB}"/>
    <cellStyle name="Normal 6 3 3 3 4 2 2 2 3 3" xfId="5281" xr:uid="{A9602798-4AF3-4ED8-867D-0A77230D0FA7}"/>
    <cellStyle name="Normal 6 3 3 3 4 2 2 2 3 4" xfId="30046" xr:uid="{840AD4D5-9537-4038-A765-1DE59BA4E0C7}"/>
    <cellStyle name="Normal 6 3 3 3 4 2 2 2 4" xfId="22975" xr:uid="{24C6524F-EAE9-4E85-964C-A8D0799CBA37}"/>
    <cellStyle name="Normal 6 3 3 3 4 2 2 3" xfId="3030" xr:uid="{00000000-0005-0000-0000-0000B5060000}"/>
    <cellStyle name="Normal 6 3 3 3 4 2 2 4" xfId="25966" xr:uid="{06F3B370-6F88-435A-9978-310FA2019D84}"/>
    <cellStyle name="Normal 6 3 3 3 4 2 3" xfId="782" xr:uid="{00000000-0005-0000-0000-00009C070000}"/>
    <cellStyle name="Normal 6 3 3 3 4 2 3 2" xfId="783" xr:uid="{00000000-0005-0000-0000-00009D070000}"/>
    <cellStyle name="Normal 6 3 3 3 4 2 3 2 2" xfId="25930" xr:uid="{DC772961-8D5A-499F-A516-201DAEDA7EEE}"/>
    <cellStyle name="Normal 6 3 3 3 4 2 3 2 3" xfId="23871" xr:uid="{31F65A36-8DAF-461D-BB8B-C9C7722D0C8E}"/>
    <cellStyle name="Normal 6 3 3 3 4 2 3 3" xfId="2560" xr:uid="{00000000-0005-0000-0000-0000B8060000}"/>
    <cellStyle name="Normal 6 3 3 3 4 2 3 3 2" xfId="26060" xr:uid="{A6B9690F-056A-4FFC-97F5-A874B3357E2C}"/>
    <cellStyle name="Normal 6 3 3 3 4 2 3 3 3" xfId="24542" xr:uid="{F6E5633F-D13B-4A46-87A2-8B53517F8E70}"/>
    <cellStyle name="Normal 6 3 3 3 4 2 3 4" xfId="3138" xr:uid="{00000000-0005-0000-0000-0000C4020000}"/>
    <cellStyle name="Normal 6 3 3 3 4 2 3 4 2" xfId="4185" xr:uid="{475A991F-64F1-47DF-A705-0521A77D7728}"/>
    <cellStyle name="Normal 6 3 3 3 4 2 3 4 3" xfId="5218" xr:uid="{4CB48202-A6D6-4249-9FDA-B4B8E41E500E}"/>
    <cellStyle name="Normal 6 3 3 3 4 2 3 4 4" xfId="29983" xr:uid="{8BE19191-4F4A-4E85-8785-8BBDB7F3DF8A}"/>
    <cellStyle name="Normal 6 3 3 3 4 2 3 5" xfId="26058" xr:uid="{58DCE9EF-8F29-484E-8570-064F30ED817F}"/>
    <cellStyle name="Normal 6 3 3 3 4 2 4" xfId="25902" xr:uid="{79ED5E47-E006-4DE4-B002-5D432357B9A6}"/>
    <cellStyle name="Normal 6 3 3 3 4 3" xfId="1562" xr:uid="{00000000-0005-0000-0000-00009E070000}"/>
    <cellStyle name="Normal 6 3 3 3 4 4" xfId="1766" xr:uid="{00000000-0005-0000-0000-00009F070000}"/>
    <cellStyle name="Normal 6 3 3 3 4 4 2" xfId="2393" xr:uid="{00000000-0005-0000-0000-0000A0070000}"/>
    <cellStyle name="Normal 6 3 3 3 4 5" xfId="3137" xr:uid="{00000000-0005-0000-0000-0000C1020000}"/>
    <cellStyle name="Normal 6 3 3 3 4 5 2" xfId="5096" xr:uid="{A5A48F7F-F34E-4057-9D09-9610D72433DD}"/>
    <cellStyle name="Normal 6 3 3 3 4 5 3" xfId="5217" xr:uid="{659E043E-3260-4D67-AE7F-36AA3D1FE9F7}"/>
    <cellStyle name="Normal 6 3 3 3 4 5 4" xfId="29982" xr:uid="{9D5C4656-926D-4A8C-8A72-2DE60B2BEAA4}"/>
    <cellStyle name="Normal 6 3 3 3 4 6" xfId="4463" xr:uid="{8716FFBE-592F-4E79-A832-586D5DD12C63}"/>
    <cellStyle name="Normal 6 3 3 3 4 6 2" xfId="4107" xr:uid="{2EAD8A97-5CD3-4121-8D7F-3A3852D025F6}"/>
    <cellStyle name="Normal 6 3 3 3 4 6 3" xfId="5335" xr:uid="{719E131E-1F1C-47AC-826B-E5AAFC28DBA7}"/>
    <cellStyle name="Normal 6 3 3 3 4 6 4" xfId="30100" xr:uid="{266D905D-4E3E-4A22-A3F3-AE41180EBFE7}"/>
    <cellStyle name="Normal 6 3 3 3 4 7" xfId="29920" xr:uid="{6945B662-3AC5-4640-B1A8-DCF6DBEA85F1}"/>
    <cellStyle name="Normal 6 3 3 3 5" xfId="2561" xr:uid="{00000000-0005-0000-0000-0000BA060000}"/>
    <cellStyle name="Normal 6 3 3 3 5 2" xfId="2562" xr:uid="{00000000-0005-0000-0000-0000BB060000}"/>
    <cellStyle name="Normal 6 3 3 3 5 3" xfId="4071" xr:uid="{00000000-0005-0000-0000-00001D060000}"/>
    <cellStyle name="Normal 6 3 3 3 5 3 2" xfId="4131" xr:uid="{BCAB9ED8-DBAB-4570-B257-DD6E0B2FC40C}"/>
    <cellStyle name="Normal 6 3 3 3 5 3 2 2" xfId="27583" xr:uid="{BE96DEDB-E912-4144-9CF4-E5F3A9A4DB15}"/>
    <cellStyle name="Normal 6 3 3 3 5 3 3" xfId="25183" xr:uid="{968C6F33-ED40-4D34-9ABB-7BA5CA5AFE1D}"/>
    <cellStyle name="Normal 6 3 3 3 5 3 4" xfId="5282" xr:uid="{2892DEDB-522B-44E2-BF01-511DC62ECAF1}"/>
    <cellStyle name="Normal 6 3 3 3 5 3 5" xfId="30047" xr:uid="{0F8A3D25-A332-4AB3-B2BB-8E595234A26F}"/>
    <cellStyle name="Normal 6 3 3 3 5 4" xfId="24529" xr:uid="{9EB7DA7D-99F6-4D1F-9C06-D5B4B03A860A}"/>
    <cellStyle name="Normal 6 3 3 4" xfId="784" xr:uid="{00000000-0005-0000-0000-0000A1070000}"/>
    <cellStyle name="Normal 6 3 3 4 2" xfId="785" xr:uid="{00000000-0005-0000-0000-0000A2070000}"/>
    <cellStyle name="Normal 6 3 3 4 3" xfId="786" xr:uid="{00000000-0005-0000-0000-0000A3070000}"/>
    <cellStyle name="Normal 6 3 3 4 3 2" xfId="787" xr:uid="{00000000-0005-0000-0000-0000A4070000}"/>
    <cellStyle name="Normal 6 3 3 4 3 2 2" xfId="2563" xr:uid="{00000000-0005-0000-0000-0000C0060000}"/>
    <cellStyle name="Normal 6 3 3 4 3 2 2 2" xfId="24129" xr:uid="{5945B999-91C6-41BE-AF91-F94329B71DE5}"/>
    <cellStyle name="Normal 6 3 3 4 3 2 2 3" xfId="23223" xr:uid="{B328DDE4-6BCB-4FF2-9346-F09CC0BB468E}"/>
    <cellStyle name="Normal 6 3 3 4 3 2 3" xfId="2564" xr:uid="{00000000-0005-0000-0000-0000C1060000}"/>
    <cellStyle name="Normal 6 3 3 4 3 2 3 2" xfId="3031" xr:uid="{00000000-0005-0000-0000-0000C2060000}"/>
    <cellStyle name="Normal 6 3 3 4 3 2 3 3" xfId="4072" xr:uid="{00000000-0005-0000-0000-000024060000}"/>
    <cellStyle name="Normal 6 3 3 4 3 2 3 3 2" xfId="4166" xr:uid="{6B071FDD-EF68-43EC-8662-B2CECDEEE6AE}"/>
    <cellStyle name="Normal 6 3 3 4 3 2 3 3 3" xfId="5283" xr:uid="{073224BC-A245-4ADB-8F63-052A31FE3082}"/>
    <cellStyle name="Normal 6 3 3 4 3 2 3 3 4" xfId="30048" xr:uid="{5C147022-6169-4A71-9A13-CD023302A291}"/>
    <cellStyle name="Normal 6 3 3 4 3 2 4" xfId="25984" xr:uid="{E0869B72-3665-4B7C-8569-B4F4DE796125}"/>
    <cellStyle name="Normal 6 3 3 4 3 3" xfId="1563" xr:uid="{00000000-0005-0000-0000-0000A5070000}"/>
    <cellStyle name="Normal 6 3 3 4 3 4" xfId="1768" xr:uid="{00000000-0005-0000-0000-0000A6070000}"/>
    <cellStyle name="Normal 6 3 3 4 3 4 2" xfId="2406" xr:uid="{00000000-0005-0000-0000-0000A7070000}"/>
    <cellStyle name="Normal 6 3 3 4 3 5" xfId="3140" xr:uid="{00000000-0005-0000-0000-0000C8020000}"/>
    <cellStyle name="Normal 6 3 3 4 3 5 2" xfId="4284" xr:uid="{6E26302B-6317-45C9-A48E-74383EABAF67}"/>
    <cellStyle name="Normal 6 3 3 4 3 5 3" xfId="5220" xr:uid="{FD4AC6B0-8CD6-4988-99CA-AF1A876C9F3F}"/>
    <cellStyle name="Normal 6 3 3 4 3 5 4" xfId="29985" xr:uid="{EE54030A-1431-4DEC-8034-4F4DA940B409}"/>
    <cellStyle name="Normal 6 3 3 4 3 6" xfId="4465" xr:uid="{511352DE-7735-4438-A1AF-0776C3F17FCF}"/>
    <cellStyle name="Normal 6 3 3 4 3 6 2" xfId="4143" xr:uid="{A5AD56F9-5219-4074-9AFA-5CA39F095739}"/>
    <cellStyle name="Normal 6 3 3 4 3 6 3" xfId="5337" xr:uid="{477439CE-5CA3-40D6-929B-016FBE2B1043}"/>
    <cellStyle name="Normal 6 3 3 4 3 6 4" xfId="30102" xr:uid="{4917064D-AADA-4C3F-BD27-7E700C473178}"/>
    <cellStyle name="Normal 6 3 3 4 3 7" xfId="29922" xr:uid="{6F8F4F1C-4AE2-423D-A80C-476290E9B7F3}"/>
    <cellStyle name="Normal 6 3 3 4 4" xfId="1767" xr:uid="{00000000-0005-0000-0000-0000A8070000}"/>
    <cellStyle name="Normal 6 3 3 4 4 2" xfId="2367" xr:uid="{00000000-0005-0000-0000-0000A9070000}"/>
    <cellStyle name="Normal 6 3 3 4 4 3" xfId="4073" xr:uid="{00000000-0005-0000-0000-000027060000}"/>
    <cellStyle name="Normal 6 3 3 4 4 3 2" xfId="4137" xr:uid="{8A8D2C35-70B7-462C-95AD-514A666402CB}"/>
    <cellStyle name="Normal 6 3 3 4 4 3 3" xfId="5284" xr:uid="{3BDD254B-40C0-4728-BF9D-E8954284E587}"/>
    <cellStyle name="Normal 6 3 3 4 4 3 4" xfId="30049" xr:uid="{ADA30992-0176-491B-95AC-863482BE463D}"/>
    <cellStyle name="Normal 6 3 3 4 5" xfId="3139" xr:uid="{00000000-0005-0000-0000-0000C6020000}"/>
    <cellStyle name="Normal 6 3 3 4 5 2" xfId="4207" xr:uid="{C2DDA7CC-4902-4D03-9159-2CE522479EFD}"/>
    <cellStyle name="Normal 6 3 3 4 5 3" xfId="5219" xr:uid="{BFBF47D7-D8A4-4030-84D1-CF7A06C59818}"/>
    <cellStyle name="Normal 6 3 3 4 5 4" xfId="29984" xr:uid="{B0905C11-1D1C-4280-B512-C463E8D525B1}"/>
    <cellStyle name="Normal 6 3 3 4 6" xfId="4464" xr:uid="{96876B34-147D-4572-9FBE-691E8BF06AA5}"/>
    <cellStyle name="Normal 6 3 3 4 6 2" xfId="4129" xr:uid="{5738091D-319E-4F8B-B76B-F4B1C7792B9F}"/>
    <cellStyle name="Normal 6 3 3 4 6 3" xfId="5336" xr:uid="{088EB5C9-B5E3-4040-A1EA-01F633BFF000}"/>
    <cellStyle name="Normal 6 3 3 4 6 4" xfId="30101" xr:uid="{3662CC8E-F1B2-4AB0-B5AC-3F0BA713CCB2}"/>
    <cellStyle name="Normal 6 3 3 4 7" xfId="29921" xr:uid="{71ED8491-8EA9-4634-8975-F4AFE0B80863}"/>
    <cellStyle name="Normal 6 3 3 5" xfId="3079" xr:uid="{00000000-0005-0000-0000-0000B9020000}"/>
    <cellStyle name="Normal 6 3 3 5 2" xfId="5113" xr:uid="{DD064E23-0EF0-4271-B908-254F17D499F4}"/>
    <cellStyle name="Normal 6 3 3 5 3" xfId="5178" xr:uid="{E73D4469-329A-46BB-8360-A95CADC1CF41}"/>
    <cellStyle name="Normal 6 3 3 5 4" xfId="29943" xr:uid="{E0D66852-612A-4805-85A0-FDBEA5E48F29}"/>
    <cellStyle name="Normal 6 3 3 6" xfId="29887" xr:uid="{939F03D3-8172-4779-97EB-E4A4FD9A2721}"/>
    <cellStyle name="Normal 6 3 4" xfId="788" xr:uid="{00000000-0005-0000-0000-0000AA070000}"/>
    <cellStyle name="Normal 6 3 4 2" xfId="789" xr:uid="{00000000-0005-0000-0000-0000AB070000}"/>
    <cellStyle name="Normal 6 3 4 3" xfId="790" xr:uid="{00000000-0005-0000-0000-0000AC070000}"/>
    <cellStyle name="Normal 6 3 4 3 2" xfId="791" xr:uid="{00000000-0005-0000-0000-0000AD070000}"/>
    <cellStyle name="Normal 6 3 4 3 2 2" xfId="2565" xr:uid="{00000000-0005-0000-0000-0000CA060000}"/>
    <cellStyle name="Normal 6 3 4 3 2 2 2" xfId="24153" xr:uid="{C94995D9-1663-4402-BECB-023992F7F161}"/>
    <cellStyle name="Normal 6 3 4 3 2 2 3" xfId="25265" xr:uid="{06F68950-084C-4C8B-BDAC-88AABD2C676C}"/>
    <cellStyle name="Normal 6 3 4 3 2 3" xfId="2566" xr:uid="{00000000-0005-0000-0000-0000CB060000}"/>
    <cellStyle name="Normal 6 3 4 3 2 3 2" xfId="3032" xr:uid="{00000000-0005-0000-0000-0000CC060000}"/>
    <cellStyle name="Normal 6 3 4 3 2 3 3" xfId="4074" xr:uid="{00000000-0005-0000-0000-00002E060000}"/>
    <cellStyle name="Normal 6 3 4 3 2 3 3 2" xfId="4126" xr:uid="{91F9B7AD-EDF2-4972-AAC9-B3D68AF1EFA4}"/>
    <cellStyle name="Normal 6 3 4 3 2 3 3 3" xfId="5285" xr:uid="{CE04F8A2-1938-4992-8FB8-EBD040EB9D3C}"/>
    <cellStyle name="Normal 6 3 4 3 2 3 3 4" xfId="30050" xr:uid="{D8B2F4DA-974E-4E56-BB7D-551E7A67798B}"/>
    <cellStyle name="Normal 6 3 4 3 2 4" xfId="25230" xr:uid="{2364628E-5D6E-42D9-9AAE-A2C29CFCFE0B}"/>
    <cellStyle name="Normal 6 3 4 3 3" xfId="1564" xr:uid="{00000000-0005-0000-0000-0000AE070000}"/>
    <cellStyle name="Normal 6 3 4 3 4" xfId="1770" xr:uid="{00000000-0005-0000-0000-0000AF070000}"/>
    <cellStyle name="Normal 6 3 4 3 4 2" xfId="2384" xr:uid="{00000000-0005-0000-0000-0000B0070000}"/>
    <cellStyle name="Normal 6 3 4 3 5" xfId="3142" xr:uid="{00000000-0005-0000-0000-0000CC020000}"/>
    <cellStyle name="Normal 6 3 4 3 5 2" xfId="5065" xr:uid="{6EF138B6-D337-44E1-94EC-355B0A5443B5}"/>
    <cellStyle name="Normal 6 3 4 3 5 3" xfId="5222" xr:uid="{35DE334B-9864-41AC-A9FF-FD87BA3FA80D}"/>
    <cellStyle name="Normal 6 3 4 3 5 4" xfId="29987" xr:uid="{B17A3A08-7B90-4DD6-9FA4-94F0CFBE8E13}"/>
    <cellStyle name="Normal 6 3 4 3 6" xfId="4467" xr:uid="{D9984D46-0A40-4A7F-BAB1-E12E893D7271}"/>
    <cellStyle name="Normal 6 3 4 3 6 2" xfId="4188" xr:uid="{7C049B33-669A-475B-B246-0F1D9F45B0A8}"/>
    <cellStyle name="Normal 6 3 4 3 6 3" xfId="5339" xr:uid="{0099BE97-B402-4894-97D3-C7D799508F36}"/>
    <cellStyle name="Normal 6 3 4 3 6 4" xfId="30104" xr:uid="{E22DBF70-AEEE-40EE-9977-DF8EC1A607B7}"/>
    <cellStyle name="Normal 6 3 4 3 7" xfId="29924" xr:uid="{9F448F6A-354B-4FFC-A778-5EBBF019D9FC}"/>
    <cellStyle name="Normal 6 3 4 4" xfId="1769" xr:uid="{00000000-0005-0000-0000-0000B1070000}"/>
    <cellStyle name="Normal 6 3 4 4 2" xfId="2392" xr:uid="{00000000-0005-0000-0000-0000B2070000}"/>
    <cellStyle name="Normal 6 3 4 4 2 2" xfId="29858" xr:uid="{E105B9F4-25CB-41CC-8DB0-B8A21D9D17F0}"/>
    <cellStyle name="Normal 6 3 4 4 2 3" xfId="29843" xr:uid="{DC0B6986-F31B-4479-99D3-6A2FF9F31115}"/>
    <cellStyle name="Normal 6 3 4 4 2 3 2" xfId="30182" xr:uid="{56935088-A0B6-48E7-BA58-AB02A72B6CAF}"/>
    <cellStyle name="Normal 6 3 4 4 2 3 3" xfId="30169" xr:uid="{7C5FF50E-8495-43E7-B6FC-C4AE11150776}"/>
    <cellStyle name="Normal 6 3 4 4 2 3 4" xfId="30155" xr:uid="{44BB4C0F-5A82-4824-953B-A644B1ECCAF0}"/>
    <cellStyle name="Normal 6 3 4 4 2 4" xfId="30139" xr:uid="{5AD5B588-CE96-408E-8CF0-6C6BD25DFED2}"/>
    <cellStyle name="Normal 6 3 4 4 3" xfId="25246" xr:uid="{E4486944-3EFF-4382-ADB5-02B80D15181D}"/>
    <cellStyle name="Normal 6 3 4 5" xfId="3141" xr:uid="{00000000-0005-0000-0000-0000CA020000}"/>
    <cellStyle name="Normal 6 3 4 5 2" xfId="5050" xr:uid="{3CD94DD5-92CF-43A2-8875-2E3C49AF9A8C}"/>
    <cellStyle name="Normal 6 3 4 5 3" xfId="5221" xr:uid="{A62596F6-3A6A-4945-89EA-32028AF1F655}"/>
    <cellStyle name="Normal 6 3 4 5 4" xfId="29986" xr:uid="{C6BC315D-59D9-4F24-844D-150407A188D5}"/>
    <cellStyle name="Normal 6 3 4 6" xfId="4466" xr:uid="{E3383C93-4527-4C44-84D7-D73B49C44E06}"/>
    <cellStyle name="Normal 6 3 4 6 2" xfId="4111" xr:uid="{A78E4E3E-1DEA-40C8-80D7-A1BE3B6DDC44}"/>
    <cellStyle name="Normal 6 3 4 6 3" xfId="5338" xr:uid="{5BBA4A12-DA75-43A4-B507-07FCA125F361}"/>
    <cellStyle name="Normal 6 3 4 6 4" xfId="30103" xr:uid="{CABE34A8-E035-4878-835D-9556841E1A41}"/>
    <cellStyle name="Normal 6 3 4 7" xfId="29923" xr:uid="{BB918372-E729-464C-A79D-4183502564BE}"/>
    <cellStyle name="Normal 6 3 5" xfId="29844" xr:uid="{F8080D95-C849-4673-9AF6-4BBF58D5A4F4}"/>
    <cellStyle name="Normal 6 3 5 2" xfId="29872" xr:uid="{D4B41C66-E964-4C8F-988F-E486494156DC}"/>
    <cellStyle name="Normal 6 3 5 3" xfId="30140" xr:uid="{5F6CB882-0F3A-4F5B-9E0C-D91D9B6C82B1}"/>
    <cellStyle name="Normal 6 3 6" xfId="29881" xr:uid="{73CB2600-B1DA-4E98-A23C-14939DFAD2FE}"/>
    <cellStyle name="Normal 6 4" xfId="792" xr:uid="{00000000-0005-0000-0000-0000B3070000}"/>
    <cellStyle name="Normal 6 4 2" xfId="29812" xr:uid="{FDDD143E-8600-4118-8BEB-291598FB9D50}"/>
    <cellStyle name="Normal 6 5" xfId="793" xr:uid="{00000000-0005-0000-0000-0000B4070000}"/>
    <cellStyle name="Normal 6 5 2" xfId="794" xr:uid="{00000000-0005-0000-0000-0000B5070000}"/>
    <cellStyle name="Normal 6 5 3" xfId="795" xr:uid="{00000000-0005-0000-0000-0000B6070000}"/>
    <cellStyle name="Normal 6 5 3 2" xfId="796" xr:uid="{00000000-0005-0000-0000-0000B7070000}"/>
    <cellStyle name="Normal 6 5 3 2 2" xfId="797" xr:uid="{00000000-0005-0000-0000-0000B8070000}"/>
    <cellStyle name="Normal 6 5 3 2 3" xfId="798" xr:uid="{00000000-0005-0000-0000-0000B9070000}"/>
    <cellStyle name="Normal 6 5 3 2 3 2" xfId="799" xr:uid="{00000000-0005-0000-0000-0000BA070000}"/>
    <cellStyle name="Normal 6 5 3 2 3 2 2" xfId="2567" xr:uid="{00000000-0005-0000-0000-0000D6060000}"/>
    <cellStyle name="Normal 6 5 3 2 3 2 2 2" xfId="23853" xr:uid="{D9E39632-6BB3-47AB-983B-10C22B65F1CA}"/>
    <cellStyle name="Normal 6 5 3 2 3 2 2 3" xfId="23335" xr:uid="{7FF7E876-3DEA-4058-BEFA-FF8473AD2B6E}"/>
    <cellStyle name="Normal 6 5 3 2 3 2 3" xfId="2568" xr:uid="{00000000-0005-0000-0000-0000D7060000}"/>
    <cellStyle name="Normal 6 5 3 2 3 2 3 2" xfId="3033" xr:uid="{00000000-0005-0000-0000-0000D8060000}"/>
    <cellStyle name="Normal 6 5 3 2 3 2 3 3" xfId="4075" xr:uid="{00000000-0005-0000-0000-00003A060000}"/>
    <cellStyle name="Normal 6 5 3 2 3 2 3 3 2" xfId="4153" xr:uid="{6529B629-8CCD-42E1-A853-76CFD1AA3643}"/>
    <cellStyle name="Normal 6 5 3 2 3 2 3 3 3" xfId="5286" xr:uid="{52A8A609-EB28-415F-8E31-153A7EF0B5CF}"/>
    <cellStyle name="Normal 6 5 3 2 3 2 3 3 4" xfId="30051" xr:uid="{AD04A3F2-533A-469D-BD03-47E1AB3B8556}"/>
    <cellStyle name="Normal 6 5 3 2 3 2 4" xfId="22996" xr:uid="{5C5D2A9B-4E52-4D4D-B3E4-DB7EFC6B1569}"/>
    <cellStyle name="Normal 6 5 3 2 3 3" xfId="1565" xr:uid="{00000000-0005-0000-0000-0000BB070000}"/>
    <cellStyle name="Normal 6 5 3 2 3 4" xfId="1772" xr:uid="{00000000-0005-0000-0000-0000BC070000}"/>
    <cellStyle name="Normal 6 5 3 2 3 4 2" xfId="2362" xr:uid="{00000000-0005-0000-0000-0000BD070000}"/>
    <cellStyle name="Normal 6 5 3 2 3 5" xfId="3145" xr:uid="{00000000-0005-0000-0000-0000D4020000}"/>
    <cellStyle name="Normal 6 5 3 2 3 5 2" xfId="5072" xr:uid="{A9B3E7B1-BFDE-4E2B-A3C4-C34AA1F37849}"/>
    <cellStyle name="Normal 6 5 3 2 3 5 3" xfId="5225" xr:uid="{7CBF6E7F-559D-4F52-843B-C1E43C4A9567}"/>
    <cellStyle name="Normal 6 5 3 2 3 5 4" xfId="29990" xr:uid="{66F9C7F2-B424-4903-9524-677122BF5D4F}"/>
    <cellStyle name="Normal 6 5 3 2 3 6" xfId="4470" xr:uid="{45938E14-366B-4626-AEF5-1D1D44B51842}"/>
    <cellStyle name="Normal 6 5 3 2 3 6 2" xfId="4116" xr:uid="{E9D13FD1-9DD2-4849-A963-9A51AB2161F0}"/>
    <cellStyle name="Normal 6 5 3 2 3 6 3" xfId="5342" xr:uid="{686EB17F-B3C9-45C4-805D-0054AC9D8BA4}"/>
    <cellStyle name="Normal 6 5 3 2 3 6 4" xfId="30107" xr:uid="{BD37251B-F6EB-4DD6-8F66-0ACD6A2DD815}"/>
    <cellStyle name="Normal 6 5 3 2 3 7" xfId="29926" xr:uid="{2AADED25-D54F-4A8E-8FC2-5EB1947848C2}"/>
    <cellStyle name="Normal 6 5 3 2 4" xfId="1771" xr:uid="{00000000-0005-0000-0000-0000BE070000}"/>
    <cellStyle name="Normal 6 5 3 2 4 2" xfId="2361" xr:uid="{00000000-0005-0000-0000-0000BF070000}"/>
    <cellStyle name="Normal 6 5 3 2 4 3" xfId="23084" xr:uid="{C6015DCC-BCD7-4D42-9C42-061EC255DE17}"/>
    <cellStyle name="Normal 6 5 3 2 4 3 2" xfId="29853" xr:uid="{23FCDF32-825C-41AD-A7EB-A142A2CDC13B}"/>
    <cellStyle name="Normal 6 5 3 2 4 3 3" xfId="29845" xr:uid="{A3D10003-FDAE-4DD2-90B3-4777EFD8E1A0}"/>
    <cellStyle name="Normal 6 5 3 2 4 3 3 2" xfId="30183" xr:uid="{0646A6B3-2CE6-41C1-B589-77037E58B1C6}"/>
    <cellStyle name="Normal 6 5 3 2 4 3 3 3" xfId="30170" xr:uid="{AD4F9656-36A4-4A67-BB01-92F103926C6B}"/>
    <cellStyle name="Normal 6 5 3 2 4 3 3 4" xfId="30156" xr:uid="{E2DCEA8C-2E46-4854-B92E-FDE7B13271A4}"/>
    <cellStyle name="Normal 6 5 3 2 4 3 4" xfId="30141" xr:uid="{835E3D9D-1BFF-4B0A-9434-C2E4B554EE8B}"/>
    <cellStyle name="Normal 6 5 3 2 5" xfId="3144" xr:uid="{00000000-0005-0000-0000-0000D2020000}"/>
    <cellStyle name="Normal 6 5 3 2 5 2" xfId="5108" xr:uid="{0D5ABEFB-883C-4DB4-9921-5F5845708F3F}"/>
    <cellStyle name="Normal 6 5 3 2 5 3" xfId="5224" xr:uid="{D38316DC-5B6D-4A58-A7B7-24FC6B1B20C9}"/>
    <cellStyle name="Normal 6 5 3 2 5 4" xfId="29989" xr:uid="{9E9390CC-8391-4390-8794-27254AB776CD}"/>
    <cellStyle name="Normal 6 5 3 2 6" xfId="4469" xr:uid="{D60E7A6F-0913-4478-886B-CE4F1AB6D375}"/>
    <cellStyle name="Normal 6 5 3 2 6 2" xfId="4124" xr:uid="{77FB33D2-5909-4869-841A-6F4781B49C2F}"/>
    <cellStyle name="Normal 6 5 3 2 6 3" xfId="5341" xr:uid="{DAE2D378-1658-4CAD-8447-B3196A5887AA}"/>
    <cellStyle name="Normal 6 5 3 2 6 4" xfId="30106" xr:uid="{5ABB09FF-BB99-4D55-AEB7-26F00A448349}"/>
    <cellStyle name="Normal 6 5 3 2 7" xfId="29925" xr:uid="{EBE72B7A-D629-4615-9535-C42B269D0837}"/>
    <cellStyle name="Normal 6 5 3 3" xfId="800" xr:uid="{00000000-0005-0000-0000-0000C0070000}"/>
    <cellStyle name="Normal 6 5 3 4" xfId="801" xr:uid="{00000000-0005-0000-0000-0000C1070000}"/>
    <cellStyle name="Normal 6 5 3 4 2" xfId="802" xr:uid="{00000000-0005-0000-0000-0000C2070000}"/>
    <cellStyle name="Normal 6 5 3 4 2 2" xfId="803" xr:uid="{00000000-0005-0000-0000-0000C3070000}"/>
    <cellStyle name="Normal 6 5 3 4 2 2 2" xfId="2569" xr:uid="{00000000-0005-0000-0000-0000DF060000}"/>
    <cellStyle name="Normal 6 5 3 4 2 2 2 2" xfId="3034" xr:uid="{00000000-0005-0000-0000-0000E0060000}"/>
    <cellStyle name="Normal 6 5 3 4 2 2 2 3" xfId="4076" xr:uid="{00000000-0005-0000-0000-000041060000}"/>
    <cellStyle name="Normal 6 5 3 4 2 2 2 3 2" xfId="4154" xr:uid="{8751BBF6-B45B-45F9-AFFC-5749B2252DF2}"/>
    <cellStyle name="Normal 6 5 3 4 2 2 2 3 3" xfId="5287" xr:uid="{937D2001-6BDD-4FC0-B13D-37D0F96B3ECC}"/>
    <cellStyle name="Normal 6 5 3 4 2 2 2 3 4" xfId="30052" xr:uid="{DB128DA1-245A-4349-BA86-DB6130CD65AA}"/>
    <cellStyle name="Normal 6 5 3 4 2 2 2 4" xfId="25912" xr:uid="{6C9EA979-5293-413E-968D-8352572D4DD6}"/>
    <cellStyle name="Normal 6 5 3 4 2 2 3" xfId="3035" xr:uid="{00000000-0005-0000-0000-0000E1060000}"/>
    <cellStyle name="Normal 6 5 3 4 2 2 4" xfId="23992" xr:uid="{28173D0D-133D-490F-AAD8-D2D4797DFA44}"/>
    <cellStyle name="Normal 6 5 3 4 2 3" xfId="804" xr:uid="{00000000-0005-0000-0000-0000C4070000}"/>
    <cellStyle name="Normal 6 5 3 4 2 3 2" xfId="805" xr:uid="{00000000-0005-0000-0000-0000C5070000}"/>
    <cellStyle name="Normal 6 5 3 4 2 3 2 2" xfId="25201" xr:uid="{4C72B28E-D211-42BC-BA33-48BF3DF8FC85}"/>
    <cellStyle name="Normal 6 5 3 4 2 3 2 3" xfId="24826" xr:uid="{EE771065-FE38-4B45-978F-8A80E0A5F519}"/>
    <cellStyle name="Normal 6 5 3 4 2 3 3" xfId="2570" xr:uid="{00000000-0005-0000-0000-0000E4060000}"/>
    <cellStyle name="Normal 6 5 3 4 2 3 3 2" xfId="23420" xr:uid="{888C1182-D3C3-45AC-82E0-1D00A55DC1C6}"/>
    <cellStyle name="Normal 6 5 3 4 2 3 3 3" xfId="24480" xr:uid="{F62C3616-D9BD-4553-B964-004EBEB19D12}"/>
    <cellStyle name="Normal 6 5 3 4 2 3 4" xfId="3147" xr:uid="{00000000-0005-0000-0000-0000DA020000}"/>
    <cellStyle name="Normal 6 5 3 4 2 3 4 2" xfId="4195" xr:uid="{81019E8C-212D-4E0B-9AAB-779067AC5752}"/>
    <cellStyle name="Normal 6 5 3 4 2 3 4 3" xfId="5227" xr:uid="{A0A0942D-3EE0-405D-A262-1C012365BFAA}"/>
    <cellStyle name="Normal 6 5 3 4 2 3 4 4" xfId="29992" xr:uid="{A5DD4D43-D4A2-4406-8912-1F3F5D04C6AC}"/>
    <cellStyle name="Normal 6 5 3 4 2 3 5" xfId="26075" xr:uid="{AED70AB7-0731-410B-9943-C3739AB7DDE6}"/>
    <cellStyle name="Normal 6 5 3 4 2 4" xfId="25210" xr:uid="{82AD1AD0-AB84-49EE-8FA9-EE455145FDE5}"/>
    <cellStyle name="Normal 6 5 3 4 3" xfId="1566" xr:uid="{00000000-0005-0000-0000-0000C6070000}"/>
    <cellStyle name="Normal 6 5 3 4 4" xfId="1773" xr:uid="{00000000-0005-0000-0000-0000C7070000}"/>
    <cellStyle name="Normal 6 5 3 4 4 2" xfId="2394" xr:uid="{00000000-0005-0000-0000-0000C8070000}"/>
    <cellStyle name="Normal 6 5 3 4 5" xfId="3146" xr:uid="{00000000-0005-0000-0000-0000D7020000}"/>
    <cellStyle name="Normal 6 5 3 4 5 2" xfId="5092" xr:uid="{81C713D1-C3A6-4DC2-93FE-DD07452969F7}"/>
    <cellStyle name="Normal 6 5 3 4 5 3" xfId="5226" xr:uid="{46060EB0-D1A3-4F44-81F9-76F8226EE3B3}"/>
    <cellStyle name="Normal 6 5 3 4 5 4" xfId="29991" xr:uid="{20C5DA9E-6966-4E9E-ACC5-CBEF666FA4FF}"/>
    <cellStyle name="Normal 6 5 3 4 6" xfId="4471" xr:uid="{CBB29741-5DAE-4EF5-A874-D595AE2E06F5}"/>
    <cellStyle name="Normal 6 5 3 4 6 2" xfId="4158" xr:uid="{A5C09A03-A928-4D5B-A888-AFF25119CC3A}"/>
    <cellStyle name="Normal 6 5 3 4 6 3" xfId="5343" xr:uid="{E7CB90B4-C46A-47A2-84C2-A38CCAB3A61C}"/>
    <cellStyle name="Normal 6 5 3 4 6 4" xfId="30108" xr:uid="{C428E69C-75CD-4E36-B1C1-CA24C0547F0A}"/>
    <cellStyle name="Normal 6 5 3 4 7" xfId="29927" xr:uid="{5F6AE622-C29B-4158-B2E5-29AFCF8564FC}"/>
    <cellStyle name="Normal 6 5 3 5" xfId="2571" xr:uid="{00000000-0005-0000-0000-0000E6060000}"/>
    <cellStyle name="Normal 6 5 3 5 2" xfId="2572" xr:uid="{00000000-0005-0000-0000-0000E7060000}"/>
    <cellStyle name="Normal 6 5 3 5 3" xfId="4077" xr:uid="{00000000-0005-0000-0000-000048060000}"/>
    <cellStyle name="Normal 6 5 3 5 3 2" xfId="4133" xr:uid="{906C99E6-E93D-4A07-9085-5C20F317CAB5}"/>
    <cellStyle name="Normal 6 5 3 5 3 2 2" xfId="27584" xr:uid="{79977EEC-3065-4A97-A639-398485C465CC}"/>
    <cellStyle name="Normal 6 5 3 5 3 3" xfId="24149" xr:uid="{98F491BA-9C17-4E40-BFAF-C3BAF8AD0F85}"/>
    <cellStyle name="Normal 6 5 3 5 3 4" xfId="5288" xr:uid="{F1CB83B6-F76C-4158-88BD-446A127FC3D5}"/>
    <cellStyle name="Normal 6 5 3 5 3 5" xfId="30053" xr:uid="{E51A16B1-96F5-49C2-ACD4-62F17321F8F0}"/>
    <cellStyle name="Normal 6 5 3 5 4" xfId="23583" xr:uid="{0738E9D3-0FD6-47B2-9AE1-31AD84237AA6}"/>
    <cellStyle name="Normal 6 5 4" xfId="806" xr:uid="{00000000-0005-0000-0000-0000C9070000}"/>
    <cellStyle name="Normal 6 5 4 2" xfId="807" xr:uid="{00000000-0005-0000-0000-0000CA070000}"/>
    <cellStyle name="Normal 6 5 4 3" xfId="808" xr:uid="{00000000-0005-0000-0000-0000CB070000}"/>
    <cellStyle name="Normal 6 5 4 3 2" xfId="809" xr:uid="{00000000-0005-0000-0000-0000CC070000}"/>
    <cellStyle name="Normal 6 5 4 3 2 2" xfId="2573" xr:uid="{00000000-0005-0000-0000-0000EC060000}"/>
    <cellStyle name="Normal 6 5 4 3 2 2 2" xfId="26002" xr:uid="{A0AA6934-4749-46A4-AA9A-90667B162B30}"/>
    <cellStyle name="Normal 6 5 4 3 2 2 3" xfId="24622" xr:uid="{370AE0D5-1EEA-4731-BD06-FB0A0294BFDF}"/>
    <cellStyle name="Normal 6 5 4 3 2 3" xfId="2574" xr:uid="{00000000-0005-0000-0000-0000ED060000}"/>
    <cellStyle name="Normal 6 5 4 3 2 3 2" xfId="3036" xr:uid="{00000000-0005-0000-0000-0000EE060000}"/>
    <cellStyle name="Normal 6 5 4 3 2 3 3" xfId="4078" xr:uid="{00000000-0005-0000-0000-00004F060000}"/>
    <cellStyle name="Normal 6 5 4 3 2 3 3 2" xfId="4196" xr:uid="{070B6A1C-41BE-4EE7-AEA1-19C9C7B86340}"/>
    <cellStyle name="Normal 6 5 4 3 2 3 3 3" xfId="5289" xr:uid="{DB2C30DA-D522-4168-8B00-6090ED04AB20}"/>
    <cellStyle name="Normal 6 5 4 3 2 3 3 4" xfId="30054" xr:uid="{68C8B751-F454-4285-A4D8-902C474EF77E}"/>
    <cellStyle name="Normal 6 5 4 3 2 4" xfId="24941" xr:uid="{F9E97CAB-BAF9-4073-B547-C3BB4F3C8B64}"/>
    <cellStyle name="Normal 6 5 4 3 3" xfId="1567" xr:uid="{00000000-0005-0000-0000-0000CD070000}"/>
    <cellStyle name="Normal 6 5 4 3 4" xfId="1775" xr:uid="{00000000-0005-0000-0000-0000CE070000}"/>
    <cellStyle name="Normal 6 5 4 3 4 2" xfId="2404" xr:uid="{00000000-0005-0000-0000-0000CF070000}"/>
    <cellStyle name="Normal 6 5 4 3 5" xfId="3149" xr:uid="{00000000-0005-0000-0000-0000DE020000}"/>
    <cellStyle name="Normal 6 5 4 3 5 2" xfId="4203" xr:uid="{D87C1A5E-1351-411B-B7E3-9A978DDBB474}"/>
    <cellStyle name="Normal 6 5 4 3 5 3" xfId="5229" xr:uid="{B66BE4A6-A261-46DD-8D15-0989BFA15877}"/>
    <cellStyle name="Normal 6 5 4 3 5 4" xfId="29994" xr:uid="{5F97CA8D-8456-411C-B11F-0F053D364A4A}"/>
    <cellStyle name="Normal 6 5 4 3 6" xfId="4473" xr:uid="{4A7D6B59-3AC2-4E4F-8B44-4EBE7772DB38}"/>
    <cellStyle name="Normal 6 5 4 3 6 2" xfId="4146" xr:uid="{66EE3A53-4F62-40A0-88F5-6BBCB62B958F}"/>
    <cellStyle name="Normal 6 5 4 3 6 3" xfId="5345" xr:uid="{0431BDA7-C5B8-434B-94C2-6F42270268F6}"/>
    <cellStyle name="Normal 6 5 4 3 6 4" xfId="30110" xr:uid="{4A1C4C35-0270-44F3-934F-911E2CE2807F}"/>
    <cellStyle name="Normal 6 5 4 3 7" xfId="29929" xr:uid="{77FD2DC2-7F48-45A5-A4B0-CF90F5403D80}"/>
    <cellStyle name="Normal 6 5 4 4" xfId="1774" xr:uid="{00000000-0005-0000-0000-0000D0070000}"/>
    <cellStyle name="Normal 6 5 4 4 2" xfId="2364" xr:uid="{00000000-0005-0000-0000-0000D1070000}"/>
    <cellStyle name="Normal 6 5 4 4 3" xfId="4079" xr:uid="{00000000-0005-0000-0000-000052060000}"/>
    <cellStyle name="Normal 6 5 4 4 3 2" xfId="5117" xr:uid="{B2935D65-2C90-43F6-A276-1496BDAC343B}"/>
    <cellStyle name="Normal 6 5 4 4 3 3" xfId="5290" xr:uid="{6176CB6A-D0F9-42F1-B600-035960B289D2}"/>
    <cellStyle name="Normal 6 5 4 4 3 4" xfId="30055" xr:uid="{988ECE63-C483-40A9-AB01-58D3553E28E2}"/>
    <cellStyle name="Normal 6 5 4 5" xfId="3148" xr:uid="{00000000-0005-0000-0000-0000DC020000}"/>
    <cellStyle name="Normal 6 5 4 5 2" xfId="5052" xr:uid="{97C9E30F-5233-4ADC-AC38-B23F95CB9ED2}"/>
    <cellStyle name="Normal 6 5 4 5 3" xfId="5228" xr:uid="{054D4498-1672-46A2-B51B-D6EB90FD24C3}"/>
    <cellStyle name="Normal 6 5 4 5 4" xfId="29993" xr:uid="{D9A5B6DA-BB3E-4ADE-B33F-84E62C04472B}"/>
    <cellStyle name="Normal 6 5 4 6" xfId="4472" xr:uid="{FF5E30E4-7B94-4DBF-9E89-06D712C556A0}"/>
    <cellStyle name="Normal 6 5 4 6 2" xfId="4161" xr:uid="{DD53DB70-E5B6-4B5F-BC64-B59F0E9BEFA2}"/>
    <cellStyle name="Normal 6 5 4 6 3" xfId="5344" xr:uid="{ABF67D71-B32F-455C-9279-9F5527291DD8}"/>
    <cellStyle name="Normal 6 5 4 6 4" xfId="30109" xr:uid="{43A37ADC-CD58-4BB5-96EA-44449D60C6F0}"/>
    <cellStyle name="Normal 6 5 4 7" xfId="29928" xr:uid="{879AE7EE-04E6-4304-94E7-3F355B0D1D41}"/>
    <cellStyle name="Normal 6 5 5" xfId="3080" xr:uid="{00000000-0005-0000-0000-0000CF020000}"/>
    <cellStyle name="Normal 6 5 5 2" xfId="4165" xr:uid="{F13AFB07-3593-404D-AC80-080DDCB521A0}"/>
    <cellStyle name="Normal 6 5 5 3" xfId="5179" xr:uid="{672E8305-CE71-4144-85D0-506CD0653301}"/>
    <cellStyle name="Normal 6 5 5 4" xfId="29944" xr:uid="{BF0097A2-6B11-4E42-9ABB-7CA21D93D779}"/>
    <cellStyle name="Normal 6 5 6" xfId="29888" xr:uid="{D4747B05-232D-4FA5-86D6-E629E5420155}"/>
    <cellStyle name="Normal 6 6" xfId="810" xr:uid="{00000000-0005-0000-0000-0000D2070000}"/>
    <cellStyle name="Normal 6 6 10" xfId="29930" xr:uid="{AE41C036-D9FF-4485-80AD-294AC0D33B05}"/>
    <cellStyle name="Normal 6 6 2" xfId="811" xr:uid="{00000000-0005-0000-0000-0000D3070000}"/>
    <cellStyle name="Normal 6 6 3" xfId="812" xr:uid="{00000000-0005-0000-0000-0000D4070000}"/>
    <cellStyle name="Normal 6 6 3 2" xfId="813" xr:uid="{00000000-0005-0000-0000-0000D5070000}"/>
    <cellStyle name="Normal 6 6 3 3" xfId="814" xr:uid="{00000000-0005-0000-0000-0000D6070000}"/>
    <cellStyle name="Normal 6 6 3 3 2" xfId="815" xr:uid="{00000000-0005-0000-0000-0000D7070000}"/>
    <cellStyle name="Normal 6 6 3 3 2 2" xfId="24730" xr:uid="{FAA2006A-B290-423A-AF79-63D00E46A928}"/>
    <cellStyle name="Normal 6 6 3 3 2 3" xfId="24060" xr:uid="{EC496209-7026-4D56-8F22-D10DE43CB48E}"/>
    <cellStyle name="Normal 6 6 3 3 3" xfId="2575" xr:uid="{00000000-0005-0000-0000-0000F8060000}"/>
    <cellStyle name="Normal 6 6 3 3 4" xfId="3151" xr:uid="{00000000-0005-0000-0000-0000E4020000}"/>
    <cellStyle name="Normal 6 6 3 3 4 2" xfId="4150" xr:uid="{86433C14-5335-444C-A7EE-0FDA1F945791}"/>
    <cellStyle name="Normal 6 6 3 3 4 3" xfId="25865" xr:uid="{7C2E4E77-D3F2-4706-80FD-DE59C94DAB02}"/>
    <cellStyle name="Normal 6 6 3 3 4 4" xfId="5231" xr:uid="{C6B4F50A-7471-400E-B0BD-E89C9DABDEC4}"/>
    <cellStyle name="Normal 6 6 3 3 4 5" xfId="29996" xr:uid="{B0F591B7-5DE0-4933-9754-51C507BED9BF}"/>
    <cellStyle name="Normal 6 6 3 4" xfId="2576" xr:uid="{00000000-0005-0000-0000-0000F9060000}"/>
    <cellStyle name="Normal 6 6 3 4 2" xfId="2577" xr:uid="{00000000-0005-0000-0000-0000FA060000}"/>
    <cellStyle name="Normal 6 6 3 4 3" xfId="4080" xr:uid="{00000000-0005-0000-0000-00005A060000}"/>
    <cellStyle name="Normal 6 6 3 4 3 2" xfId="4144" xr:uid="{E189EC20-7D03-41CF-9FD0-28F7331AE04E}"/>
    <cellStyle name="Normal 6 6 3 4 3 3" xfId="5291" xr:uid="{655C773E-1D32-4261-95ED-BEFB2AF0F12A}"/>
    <cellStyle name="Normal 6 6 3 4 3 4" xfId="30056" xr:uid="{C906B963-F0E5-4CC7-B479-D799EAF81B50}"/>
    <cellStyle name="Normal 6 6 4" xfId="816" xr:uid="{00000000-0005-0000-0000-0000D8070000}"/>
    <cellStyle name="Normal 6 6 4 2" xfId="817" xr:uid="{00000000-0005-0000-0000-0000D9070000}"/>
    <cellStyle name="Normal 6 6 4 2 2" xfId="2578" xr:uid="{00000000-0005-0000-0000-0000FD060000}"/>
    <cellStyle name="Normal 6 6 4 2 2 2" xfId="24694" xr:uid="{448BFBBB-BE7E-4A0D-A1C8-F25EA65D460A}"/>
    <cellStyle name="Normal 6 6 4 2 2 3" xfId="25509" xr:uid="{4785D8EF-C077-40F4-BAD0-72DD76E508B5}"/>
    <cellStyle name="Normal 6 6 4 2 3" xfId="2579" xr:uid="{00000000-0005-0000-0000-0000FE060000}"/>
    <cellStyle name="Normal 6 6 4 2 3 2" xfId="3037" xr:uid="{00000000-0005-0000-0000-0000FF060000}"/>
    <cellStyle name="Normal 6 6 4 2 3 3" xfId="4081" xr:uid="{00000000-0005-0000-0000-00005F060000}"/>
    <cellStyle name="Normal 6 6 4 2 3 3 2" xfId="5124" xr:uid="{1B411F99-CE94-4A09-A0B0-161552B70D54}"/>
    <cellStyle name="Normal 6 6 4 2 3 3 3" xfId="5292" xr:uid="{6EA109B9-4935-442C-8F52-A448A3FDF4BF}"/>
    <cellStyle name="Normal 6 6 4 2 3 3 4" xfId="30057" xr:uid="{8C483A8D-1A95-4FAB-B566-4D95F2856EB9}"/>
    <cellStyle name="Normal 6 6 4 2 4" xfId="24890" xr:uid="{0AA77539-3AEE-4D91-8632-67B2F613BAF9}"/>
    <cellStyle name="Normal 6 6 4 3" xfId="1569" xr:uid="{00000000-0005-0000-0000-0000DA070000}"/>
    <cellStyle name="Normal 6 6 4 4" xfId="1777" xr:uid="{00000000-0005-0000-0000-0000DB070000}"/>
    <cellStyle name="Normal 6 6 4 4 2" xfId="2379" xr:uid="{00000000-0005-0000-0000-0000DC070000}"/>
    <cellStyle name="Normal 6 6 4 5" xfId="3152" xr:uid="{00000000-0005-0000-0000-0000E6020000}"/>
    <cellStyle name="Normal 6 6 4 5 2" xfId="5060" xr:uid="{4DAAC34E-1574-4C43-A5C0-1CF1FD12C52F}"/>
    <cellStyle name="Normal 6 6 4 5 3" xfId="5232" xr:uid="{9E479DBA-7B73-4601-B76C-A77667080DBF}"/>
    <cellStyle name="Normal 6 6 4 5 4" xfId="29997" xr:uid="{0B27BC68-5021-449A-BA95-0089929CD508}"/>
    <cellStyle name="Normal 6 6 4 6" xfId="4475" xr:uid="{1D0E5CDA-491C-49D5-B304-94B76904DCF4}"/>
    <cellStyle name="Normal 6 6 4 6 2" xfId="4118" xr:uid="{7FB4BFF3-8D5D-47DA-B2CA-C3959EF18FBA}"/>
    <cellStyle name="Normal 6 6 4 6 3" xfId="5347" xr:uid="{5C2D6A56-CD84-4888-97A1-11BC6E08E0E9}"/>
    <cellStyle name="Normal 6 6 4 6 4" xfId="30112" xr:uid="{34F3E9EE-90A8-4CE4-AFA6-E0A2442A9C46}"/>
    <cellStyle name="Normal 6 6 4 7" xfId="29931" xr:uid="{AE29B0B0-2B22-4AEE-B8BB-24E9E34FD9BD}"/>
    <cellStyle name="Normal 6 6 5" xfId="818" xr:uid="{00000000-0005-0000-0000-0000DD070000}"/>
    <cellStyle name="Normal 6 6 6" xfId="1568" xr:uid="{00000000-0005-0000-0000-0000DE070000}"/>
    <cellStyle name="Normal 6 6 6 2" xfId="2580" xr:uid="{00000000-0005-0000-0000-000003070000}"/>
    <cellStyle name="Normal 6 6 6 3" xfId="2581" xr:uid="{00000000-0005-0000-0000-000004070000}"/>
    <cellStyle name="Normal 6 6 6 3 2" xfId="5051" xr:uid="{80257806-9067-4DE0-8300-BE1C01FE3DE2}"/>
    <cellStyle name="Normal 6 6 6 3 2 2" xfId="4189" xr:uid="{A5F5E13A-F466-48BB-BCD2-196A021A9916}"/>
    <cellStyle name="Normal 6 6 6 3 2 3" xfId="5358" xr:uid="{D61D0C04-3CAE-493F-975C-53F907F51C37}"/>
    <cellStyle name="Normal 6 6 6 3 2 4" xfId="30123" xr:uid="{C10247AF-D576-4F94-9C38-DE84CC59FD09}"/>
    <cellStyle name="Normal 6 6 6 3 3" xfId="25630" xr:uid="{1BA4E062-EDB5-4618-9A6E-B10C38AB02C1}"/>
    <cellStyle name="Normal 6 6 6 4" xfId="3162" xr:uid="{00000000-0005-0000-0000-0000E9020000}"/>
    <cellStyle name="Normal 6 6 6 4 2" xfId="4094" xr:uid="{EA6132F7-03A8-43F2-9D96-7A846C727877}"/>
    <cellStyle name="Normal 6 6 6 4 3" xfId="5242" xr:uid="{86927BFB-86C8-45C8-903E-202D6D54CB26}"/>
    <cellStyle name="Normal 6 6 6 4 4" xfId="30007" xr:uid="{67EA717F-EDA5-4D8F-AE19-280051B2EA4F}"/>
    <cellStyle name="Normal 6 6 6 5" xfId="4523" xr:uid="{43C578EE-ED5E-45BB-8B66-916E80B487DB}"/>
    <cellStyle name="Normal 6 6 6 5 2" xfId="4170" xr:uid="{BBEC3AD7-CCB8-4FCE-9E68-518C0D28450F}"/>
    <cellStyle name="Normal 6 6 6 5 3" xfId="5356" xr:uid="{F70C65A2-D412-4575-BF7D-B4B574AD8A37}"/>
    <cellStyle name="Normal 6 6 6 5 4" xfId="30121" xr:uid="{A6CD3BE8-D80B-494A-9A6B-73E3F89DAFB0}"/>
    <cellStyle name="Normal 6 6 6 6" xfId="25974" xr:uid="{E0D76EF6-1241-442C-A3C2-26AE6C09F5EF}"/>
    <cellStyle name="Normal 6 6 6 6 2" xfId="26657" xr:uid="{F2AA1128-590D-4F8E-B02C-47BC551B2ECD}"/>
    <cellStyle name="Normal 6 6 7" xfId="1776" xr:uid="{00000000-0005-0000-0000-0000DF070000}"/>
    <cellStyle name="Normal 6 6 7 2" xfId="2357" xr:uid="{00000000-0005-0000-0000-0000E0070000}"/>
    <cellStyle name="Normal 6 6 7 3" xfId="4082" xr:uid="{00000000-0005-0000-0000-000066060000}"/>
    <cellStyle name="Normal 6 6 7 3 2" xfId="5112" xr:uid="{E634869A-3AB8-4A0F-A32A-DDE20C7A9981}"/>
    <cellStyle name="Normal 6 6 7 3 3" xfId="5293" xr:uid="{F38EAC03-5B81-4ACC-91AC-2BBAAD13E8F3}"/>
    <cellStyle name="Normal 6 6 7 3 4" xfId="30058" xr:uid="{427512D0-FAAC-4170-BA62-6E92EC9DFFAB}"/>
    <cellStyle name="Normal 6 6 8" xfId="3150" xr:uid="{00000000-0005-0000-0000-0000E0020000}"/>
    <cellStyle name="Normal 6 6 8 2" xfId="4177" xr:uid="{95F6A804-C226-4C99-82FB-D2B36CD6DE7A}"/>
    <cellStyle name="Normal 6 6 8 3" xfId="5230" xr:uid="{9E1D5329-E7E8-469B-B0C0-9ACC94164243}"/>
    <cellStyle name="Normal 6 6 8 4" xfId="29995" xr:uid="{C9B1A1C3-5E42-43CE-856E-E55D0BF47774}"/>
    <cellStyle name="Normal 6 6 9" xfId="4474" xr:uid="{2DB50E78-2A0C-433D-964C-85615FB1A251}"/>
    <cellStyle name="Normal 6 6 9 2" xfId="5137" xr:uid="{EFBEB36D-BC26-46F2-982F-6AE72E9C6132}"/>
    <cellStyle name="Normal 6 6 9 3" xfId="5346" xr:uid="{C9C01002-132A-4017-86DF-0E9333DD1D51}"/>
    <cellStyle name="Normal 6 6 9 4" xfId="30111" xr:uid="{86164D25-E636-416E-BEAD-E44CCB00E0E2}"/>
    <cellStyle name="Normal 6 7" xfId="29810" xr:uid="{2D72CE27-52C7-4807-A135-64E70126B0FC}"/>
    <cellStyle name="Normal 6 7 2" xfId="29867" xr:uid="{0BA2C551-747A-415C-9368-05AF1B992E01}"/>
    <cellStyle name="Normal 6 7 3" xfId="29846" xr:uid="{6CD547DA-FCE4-4929-AC25-79EFFB5C78BD}"/>
    <cellStyle name="Normal 6 7 3 2" xfId="30184" xr:uid="{18986B25-D2E6-4EDD-AD05-29571D238159}"/>
    <cellStyle name="Normal 6 7 3 3" xfId="30171" xr:uid="{F7FB1F86-2927-406E-B530-6B6F8EFC15F5}"/>
    <cellStyle name="Normal 6 7 3 4" xfId="30157" xr:uid="{24832A82-134E-446F-9F1E-537EA6AC0985}"/>
    <cellStyle name="Normal 6 7 4" xfId="29875" xr:uid="{D5CCAFA5-552F-4CF2-883B-0FE1BB226A2E}"/>
    <cellStyle name="Normal 6 7 5" xfId="30142" xr:uid="{C0FA84FC-388B-4D5E-9CDE-C48AAE222F74}"/>
    <cellStyle name="Normal 6 8" xfId="29878" xr:uid="{EED61258-63C9-4F18-BBCF-6569FDA1BE3F}"/>
    <cellStyle name="Normal 7" xfId="819" xr:uid="{00000000-0005-0000-0000-0000E1070000}"/>
    <cellStyle name="Normal 7 10" xfId="820" xr:uid="{00000000-0005-0000-0000-0000E2070000}"/>
    <cellStyle name="Normal 7 10 10" xfId="10281" xr:uid="{B620E394-6D82-4E5A-A795-84EBF047DAFD}"/>
    <cellStyle name="Normal 7 10 10 2" xfId="20661" xr:uid="{04965A52-F4E4-4267-9C1F-293FB1986E54}"/>
    <cellStyle name="Normal 7 10 11" xfId="25033" xr:uid="{1FA7BA81-A1E2-4B3D-A969-45890B145A9C}"/>
    <cellStyle name="Normal 7 10 12" xfId="12936" xr:uid="{BCE14BA3-BF23-46F9-B62A-87E2D893AEF0}"/>
    <cellStyle name="Normal 7 10 2" xfId="821" xr:uid="{00000000-0005-0000-0000-0000E3070000}"/>
    <cellStyle name="Normal 7 10 2 2" xfId="1326" xr:uid="{00000000-0005-0000-0000-0000E4070000}"/>
    <cellStyle name="Normal 7 10 2 2 2" xfId="5893" xr:uid="{D266E043-1498-4CF8-A58E-B790B393FFCD}"/>
    <cellStyle name="Normal 7 10 2 2 2 2" xfId="24290" xr:uid="{F0090045-9743-4701-828A-6491E133F985}"/>
    <cellStyle name="Normal 7 10 2 2 2 3" xfId="26391" xr:uid="{E9ABBB8C-1C69-4036-9C6A-920ECE14F061}"/>
    <cellStyle name="Normal 7 10 2 2 2 4" xfId="14997" xr:uid="{B7BAA72F-B7B4-463E-8EFD-F5458E8C22D9}"/>
    <cellStyle name="Normal 7 10 2 2 3" xfId="7511" xr:uid="{8B79BD19-6BAF-45AB-83BA-EBA722BF0B45}"/>
    <cellStyle name="Normal 7 10 2 2 3 2" xfId="27903" xr:uid="{31588860-4BC5-493B-87B7-5B607A4D9194}"/>
    <cellStyle name="Normal 7 10 2 2 3 3" xfId="26718" xr:uid="{137BC87A-60EB-4AD0-896A-9C9C1D0CE185}"/>
    <cellStyle name="Normal 7 10 2 2 3 4" xfId="17830" xr:uid="{861F9525-011B-490F-8A76-10DF7C6ABB1B}"/>
    <cellStyle name="Normal 7 10 2 2 4" xfId="10283" xr:uid="{A0F06F42-B71B-426A-B37C-21E5554BBA58}"/>
    <cellStyle name="Normal 7 10 2 2 4 2" xfId="29693" xr:uid="{B5743598-8725-478D-B2FD-D28F6514949E}"/>
    <cellStyle name="Normal 7 10 2 2 4 3" xfId="20663" xr:uid="{C8A78D10-BE26-4F8D-9A5C-66A3AC24EB1B}"/>
    <cellStyle name="Normal 7 10 2 2 5" xfId="23720" xr:uid="{2FDAE4C3-F63C-4865-9E3C-817F171DEC9D}"/>
    <cellStyle name="Normal 7 10 2 2 6" xfId="14307" xr:uid="{FE962F69-284B-4538-BDAD-105E8EEBC24C}"/>
    <cellStyle name="Normal 7 10 2 3" xfId="3711" xr:uid="{00000000-0005-0000-0000-0000DA070000}"/>
    <cellStyle name="Normal 7 10 2 3 2" xfId="6414" xr:uid="{2F577636-702F-4D05-ACD4-4D2DF1898E7E}"/>
    <cellStyle name="Normal 7 10 2 3 2 2" xfId="27864" xr:uid="{F6DDE293-A29C-4CAB-9B9B-DAB9C2334005}"/>
    <cellStyle name="Normal 7 10 2 3 2 3" xfId="15799" xr:uid="{0631CC36-F4A1-4AAE-A4B6-BEADD0561770}"/>
    <cellStyle name="Normal 7 10 2 3 3" xfId="8311" xr:uid="{2215FD6F-FD07-42EF-983D-974CCA0D7E64}"/>
    <cellStyle name="Normal 7 10 2 3 3 2" xfId="18632" xr:uid="{145FFC1A-CB0C-4C09-A878-7525EC6C18CE}"/>
    <cellStyle name="Normal 7 10 2 3 4" xfId="11085" xr:uid="{B26B38CC-75B3-450F-9352-C9362113E334}"/>
    <cellStyle name="Normal 7 10 2 3 4 2" xfId="21465" xr:uid="{274C4914-D2A3-44A7-ABFB-22D8E24C38AA}"/>
    <cellStyle name="Normal 7 10 2 3 5" xfId="25674" xr:uid="{82593B2A-1B87-4E65-91A8-050EB43BEA82}"/>
    <cellStyle name="Normal 7 10 2 3 6" xfId="13598" xr:uid="{985881C0-6566-4912-8BBB-56501EEF73BE}"/>
    <cellStyle name="Normal 7 10 2 4" xfId="4636" xr:uid="{661D8A09-ADB3-4BED-8E12-6C189DED72E4}"/>
    <cellStyle name="Normal 7 10 2 4 2" xfId="9352" xr:uid="{1C60A9C5-4F40-4EEE-A4D8-AD74F0C998A5}"/>
    <cellStyle name="Normal 7 10 2 4 2 2" xfId="29312" xr:uid="{39037886-3554-45BC-9980-46E12FCA6FB5}"/>
    <cellStyle name="Normal 7 10 2 4 2 3" xfId="19676" xr:uid="{0ABAD2F1-3A7A-448E-8B66-5EECC669F430}"/>
    <cellStyle name="Normal 7 10 2 4 3" xfId="12129" xr:uid="{90503355-D57D-4C8C-B96B-72B33533A4DE}"/>
    <cellStyle name="Normal 7 10 2 4 3 2" xfId="22509" xr:uid="{990856CE-D4A5-4E55-8A5F-6C1957738499}"/>
    <cellStyle name="Normal 7 10 2 4 4" xfId="24791" xr:uid="{F6B34728-C123-4060-9C63-12CDD08D8B03}"/>
    <cellStyle name="Normal 7 10 2 4 5" xfId="16843" xr:uid="{979CC437-6DD2-4679-8F04-942C600235FA}"/>
    <cellStyle name="Normal 7 10 2 5" xfId="5892" xr:uid="{750A3A66-EA48-430F-8150-1518D209D50E}"/>
    <cellStyle name="Normal 7 10 2 5 2" xfId="27993" xr:uid="{197179D2-911E-4D77-A419-7FB0294004CB}"/>
    <cellStyle name="Normal 7 10 2 5 3" xfId="14996" xr:uid="{39C95ECE-4F85-4CCB-BF69-9B2EB1AE3D55}"/>
    <cellStyle name="Normal 7 10 2 6" xfId="7510" xr:uid="{D59B275F-5E8B-4EBA-A2EC-CDB390C85C3E}"/>
    <cellStyle name="Normal 7 10 2 6 2" xfId="17829" xr:uid="{B351968F-AE40-4434-B2E6-08282E37E090}"/>
    <cellStyle name="Normal 7 10 2 7" xfId="10282" xr:uid="{296C814A-039A-4442-877B-3191D4CFAB53}"/>
    <cellStyle name="Normal 7 10 2 7 2" xfId="20662" xr:uid="{1C39F2BD-E9D4-4989-89D2-72F34AED0668}"/>
    <cellStyle name="Normal 7 10 2 8" xfId="23637" xr:uid="{8A7F3619-C13B-4657-823D-F754D143A370}"/>
    <cellStyle name="Normal 7 10 2 9" xfId="13094" xr:uid="{3ADD2DEF-BAE7-4D0E-9130-C1CAF6C22498}"/>
    <cellStyle name="Normal 7 10 3" xfId="1325" xr:uid="{00000000-0005-0000-0000-0000E5070000}"/>
    <cellStyle name="Normal 7 10 3 2" xfId="4993" xr:uid="{62050389-AEB2-4F5D-8236-72B3FBE6A44C}"/>
    <cellStyle name="Normal 7 10 3 2 2" xfId="9667" xr:uid="{17F7D4DB-FDC4-47CA-8487-E4B17F0428CA}"/>
    <cellStyle name="Normal 7 10 3 2 2 2" xfId="29564" xr:uid="{4323C984-B54F-4A8F-9301-67D5112A4E96}"/>
    <cellStyle name="Normal 7 10 3 2 2 3" xfId="20035" xr:uid="{81BD23B2-996E-4533-82A0-B5E370E24829}"/>
    <cellStyle name="Normal 7 10 3 2 3" xfId="12488" xr:uid="{E4A690B4-B4A2-43A0-864F-10F645C3B642}"/>
    <cellStyle name="Normal 7 10 3 2 3 2" xfId="22868" xr:uid="{5F454C36-2400-47C5-90A9-1A43CC107FAB}"/>
    <cellStyle name="Normal 7 10 3 2 4" xfId="25051" xr:uid="{4EE0ADDC-3F77-4E11-B25F-65D5CB6581C9}"/>
    <cellStyle name="Normal 7 10 3 2 5" xfId="17202" xr:uid="{0208C357-AB09-4CD0-8454-10AA729A008C}"/>
    <cellStyle name="Normal 7 10 3 3" xfId="5894" xr:uid="{51DBAE23-2CB1-48E5-8C70-58F7BEB56ED5}"/>
    <cellStyle name="Normal 7 10 3 3 2" xfId="23765" xr:uid="{BF235C68-FE55-4A27-95E7-7786BE143A4B}"/>
    <cellStyle name="Normal 7 10 3 3 3" xfId="28428" xr:uid="{051F0310-0DE8-45EE-B9BA-5D8D8B02FB60}"/>
    <cellStyle name="Normal 7 10 3 3 4" xfId="14998" xr:uid="{6C397F96-2174-48E8-96DB-FA9C4EC05A20}"/>
    <cellStyle name="Normal 7 10 3 4" xfId="7512" xr:uid="{A1146A64-B130-480B-A5BF-6FB97E2F502A}"/>
    <cellStyle name="Normal 7 10 3 4 2" xfId="23702" xr:uid="{5B491E51-860C-4E59-AD98-BB765EFF4CB9}"/>
    <cellStyle name="Normal 7 10 3 4 3" xfId="26682" xr:uid="{F5AD33BA-3A66-4133-B618-667FDD08CA7E}"/>
    <cellStyle name="Normal 7 10 3 4 4" xfId="17831" xr:uid="{05E82CD0-C5F6-4CC1-B22B-AC7817E637FE}"/>
    <cellStyle name="Normal 7 10 3 5" xfId="10284" xr:uid="{31ECDCB0-A021-445D-A189-9C94A5846A47}"/>
    <cellStyle name="Normal 7 10 3 5 2" xfId="29694" xr:uid="{F74B3236-FAF9-4D47-B8F7-3F392F36B0F9}"/>
    <cellStyle name="Normal 7 10 3 5 3" xfId="20664" xr:uid="{C3DBF5FE-229F-48B6-BB13-E896084A06ED}"/>
    <cellStyle name="Normal 7 10 3 6" xfId="24846" xr:uid="{EEE57269-15A5-4DB7-9A96-B1EE894E2811}"/>
    <cellStyle name="Normal 7 10 3 7" xfId="14308" xr:uid="{373E23AA-7B1F-477F-83FD-219C3E6750B2}"/>
    <cellStyle name="Normal 7 10 4" xfId="1778" xr:uid="{00000000-0005-0000-0000-0000E6070000}"/>
    <cellStyle name="Normal 7 10 4 2" xfId="5895" xr:uid="{16B9173F-4876-49C4-9645-A1EC6CF55515}"/>
    <cellStyle name="Normal 7 10 4 2 2" xfId="25820" xr:uid="{0093C61B-52E9-4C0F-9317-9BC11B843F7C}"/>
    <cellStyle name="Normal 7 10 4 2 3" xfId="26973" xr:uid="{E1784AA9-03DC-46A2-946B-1A32143CE260}"/>
    <cellStyle name="Normal 7 10 4 2 4" xfId="14999" xr:uid="{0D91493E-A075-4561-84EF-263D101C3839}"/>
    <cellStyle name="Normal 7 10 4 3" xfId="7513" xr:uid="{CBC5CB38-0C10-4D78-A314-1B0B03D5DB15}"/>
    <cellStyle name="Normal 7 10 4 3 2" xfId="28730" xr:uid="{1C141E4E-AB70-41DF-9A4F-BFC41436C1F5}"/>
    <cellStyle name="Normal 7 10 4 3 3" xfId="17832" xr:uid="{17FA4FB3-CBFA-48EF-B583-02169035A46F}"/>
    <cellStyle name="Normal 7 10 4 4" xfId="10285" xr:uid="{033CE968-1C4A-4542-9001-876C1372F662}"/>
    <cellStyle name="Normal 7 10 4 4 2" xfId="20665" xr:uid="{9714DBAD-3F9D-4BB2-BAB7-541850D78DB4}"/>
    <cellStyle name="Normal 7 10 4 5" xfId="23060" xr:uid="{27F99C4F-D857-45B2-92FC-0EC6562440A0}"/>
    <cellStyle name="Normal 7 10 4 6" xfId="13792" xr:uid="{1128FD64-BB05-40DE-A599-596A43DA3F45}"/>
    <cellStyle name="Normal 7 10 5" xfId="3486" xr:uid="{00000000-0005-0000-0000-0000DD070000}"/>
    <cellStyle name="Normal 7 10 5 2" xfId="6171" xr:uid="{86DB8221-A393-442B-B7B0-03DFE329E0AB}"/>
    <cellStyle name="Normal 7 10 5 2 2" xfId="26123" xr:uid="{6CE83552-9A3C-43D4-AA16-5B77883AC3F8}"/>
    <cellStyle name="Normal 7 10 5 2 3" xfId="15494" xr:uid="{EF7AC510-61EB-48B4-844D-333D15C19FA2}"/>
    <cellStyle name="Normal 7 10 5 3" xfId="8006" xr:uid="{C00D9633-0A89-4F86-9630-07F05E525626}"/>
    <cellStyle name="Normal 7 10 5 3 2" xfId="18327" xr:uid="{D15305A9-E349-4D12-8980-146ED8CF0A20}"/>
    <cellStyle name="Normal 7 10 5 4" xfId="10780" xr:uid="{22D32E33-B1D1-428B-BEE0-87E0669B87F5}"/>
    <cellStyle name="Normal 7 10 5 4 2" xfId="21160" xr:uid="{3E6CC2BA-F642-4997-A2AD-FA8268B5BBFC}"/>
    <cellStyle name="Normal 7 10 5 5" xfId="25371" xr:uid="{8F86E87C-8420-4430-82B0-1D9E8115D1A8}"/>
    <cellStyle name="Normal 7 10 5 6" xfId="13210" xr:uid="{AF8577EE-1A58-4896-8075-56261DE52BE6}"/>
    <cellStyle name="Normal 7 10 6" xfId="3370" xr:uid="{00000000-0005-0000-0000-0000D7070000}"/>
    <cellStyle name="Normal 7 10 6 2" xfId="7888" xr:uid="{90BBF072-6ECC-458F-8044-7606E93D2E96}"/>
    <cellStyle name="Normal 7 10 6 2 2" xfId="27981" xr:uid="{B9CBD228-A7EA-4361-9EF3-18AB4BA1BA50}"/>
    <cellStyle name="Normal 7 10 6 2 3" xfId="18209" xr:uid="{B57723AB-96B1-4A11-A731-0CD71C77A658}"/>
    <cellStyle name="Normal 7 10 6 3" xfId="10662" xr:uid="{2299AD90-3C1F-4C28-AD53-CBBE679F1188}"/>
    <cellStyle name="Normal 7 10 6 3 2" xfId="21042" xr:uid="{7F31E79E-821C-47E7-A6F5-E45E52D8EAB6}"/>
    <cellStyle name="Normal 7 10 6 4" xfId="23313" xr:uid="{D96EBBEB-46ED-4A32-80E3-51FA0576C3E0}"/>
    <cellStyle name="Normal 7 10 6 5" xfId="15376" xr:uid="{191672B2-A05B-41FE-A03E-C96D7137A543}"/>
    <cellStyle name="Normal 7 10 7" xfId="4476" xr:uid="{0F7E50A0-E4FA-4E27-8F6B-88CEC7D0FD18}"/>
    <cellStyle name="Normal 7 10 7 2" xfId="9204" xr:uid="{D0346100-C059-43B9-A00A-F481DDE8163C}"/>
    <cellStyle name="Normal 7 10 7 2 2" xfId="19528" xr:uid="{04BAF8ED-2D8E-400D-965F-18E2A55CFE0E}"/>
    <cellStyle name="Normal 7 10 7 3" xfId="11981" xr:uid="{AC098A63-1098-4A98-B38E-27C9ED0E5AFB}"/>
    <cellStyle name="Normal 7 10 7 3 2" xfId="22361" xr:uid="{71DC8138-55D8-4FD5-824A-B514AFB5184F}"/>
    <cellStyle name="Normal 7 10 7 4" xfId="27682" xr:uid="{905A90B1-2CD5-4498-96BE-549AFC2E0B7D}"/>
    <cellStyle name="Normal 7 10 7 5" xfId="16695" xr:uid="{79812296-6E00-496D-B412-EFB89EE3363B}"/>
    <cellStyle name="Normal 7 10 8" xfId="5891" xr:uid="{538DAC94-CA77-4B34-8D01-3BCE36B11203}"/>
    <cellStyle name="Normal 7 10 8 2" xfId="14995" xr:uid="{E2FCB418-6CEB-4E45-B130-68A4FE32EE35}"/>
    <cellStyle name="Normal 7 10 9" xfId="7509" xr:uid="{6708DB25-BBDD-4209-A3A9-4A7DBCE2ECCA}"/>
    <cellStyle name="Normal 7 10 9 2" xfId="17828" xr:uid="{DC4F622B-B1B3-4245-A75D-388079835602}"/>
    <cellStyle name="Normal 7 11" xfId="822" xr:uid="{00000000-0005-0000-0000-0000E7070000}"/>
    <cellStyle name="Normal 7 11 10" xfId="10286" xr:uid="{0EB9C6A8-6DBB-4FF2-BD21-8AC9384EB083}"/>
    <cellStyle name="Normal 7 11 10 2" xfId="20666" xr:uid="{F429B9B1-6B9A-4B71-A575-32FB233A7D05}"/>
    <cellStyle name="Normal 7 11 11" xfId="25055" xr:uid="{74F65547-AA3D-4E25-B0B9-14C5682CFF27}"/>
    <cellStyle name="Normal 7 11 12" xfId="12937" xr:uid="{C8AF9C15-1406-4CF5-8BE1-30892D13B9D0}"/>
    <cellStyle name="Normal 7 11 2" xfId="823" xr:uid="{00000000-0005-0000-0000-0000E8070000}"/>
    <cellStyle name="Normal 7 11 2 2" xfId="1328" xr:uid="{00000000-0005-0000-0000-0000E9070000}"/>
    <cellStyle name="Normal 7 11 2 2 2" xfId="5898" xr:uid="{35EA49BE-C54B-44C4-A4AD-714E63421BBD}"/>
    <cellStyle name="Normal 7 11 2 2 2 2" xfId="23394" xr:uid="{2461409C-EEE5-4FAF-A306-6C58C50A7AD1}"/>
    <cellStyle name="Normal 7 11 2 2 2 3" xfId="28271" xr:uid="{ACDDBE8C-83F7-46CD-B5B6-15876CC3E852}"/>
    <cellStyle name="Normal 7 11 2 2 2 4" xfId="15002" xr:uid="{E919A363-087B-4009-B80C-CF5A69A57E8A}"/>
    <cellStyle name="Normal 7 11 2 2 3" xfId="7516" xr:uid="{0CE22FE3-69C6-4461-8101-48F83CB43970}"/>
    <cellStyle name="Normal 7 11 2 2 3 2" xfId="27905" xr:uid="{2404FB3D-59F3-48C4-9437-DB092367D477}"/>
    <cellStyle name="Normal 7 11 2 2 3 3" xfId="26404" xr:uid="{D7CBA182-3EBC-4687-A0AE-882F142F431B}"/>
    <cellStyle name="Normal 7 11 2 2 3 4" xfId="17835" xr:uid="{49735B0D-50DC-456A-B32C-1DB589E7EB13}"/>
    <cellStyle name="Normal 7 11 2 2 4" xfId="10288" xr:uid="{E1AA6185-8206-4B79-9D96-DBF2AC1F9C7E}"/>
    <cellStyle name="Normal 7 11 2 2 4 2" xfId="29695" xr:uid="{F8DA0FE4-0D2E-4BE7-9064-90E810DCFB44}"/>
    <cellStyle name="Normal 7 11 2 2 4 3" xfId="20668" xr:uid="{F9A89363-5905-4DBC-8E89-D2F268CE5201}"/>
    <cellStyle name="Normal 7 11 2 2 5" xfId="25066" xr:uid="{90BFFD76-23D5-4FE6-BD77-10B14A85FD4A}"/>
    <cellStyle name="Normal 7 11 2 2 6" xfId="14309" xr:uid="{943BB0AA-BEF4-4FA5-B5D1-179219497BBA}"/>
    <cellStyle name="Normal 7 11 2 3" xfId="3712" xr:uid="{00000000-0005-0000-0000-0000E1070000}"/>
    <cellStyle name="Normal 7 11 2 3 2" xfId="6415" xr:uid="{C6275398-F59B-4B16-A8A9-DDD54993536C}"/>
    <cellStyle name="Normal 7 11 2 3 2 2" xfId="28722" xr:uid="{75660F52-6BF7-4740-9333-9DF2E604CAF0}"/>
    <cellStyle name="Normal 7 11 2 3 2 3" xfId="15800" xr:uid="{D43B6664-0633-4C78-A2D5-CAE37781EDEF}"/>
    <cellStyle name="Normal 7 11 2 3 3" xfId="8312" xr:uid="{D6061339-BB0D-45C7-9F0F-DDB9106872C7}"/>
    <cellStyle name="Normal 7 11 2 3 3 2" xfId="18633" xr:uid="{4AC4CB2B-7B17-42CB-A717-51E3CC2F8E22}"/>
    <cellStyle name="Normal 7 11 2 3 4" xfId="11086" xr:uid="{05F4496C-FF0E-46D8-8C64-6CEC14AD89E2}"/>
    <cellStyle name="Normal 7 11 2 3 4 2" xfId="21466" xr:uid="{39988E14-38FA-4F0D-A3D2-07292127D103}"/>
    <cellStyle name="Normal 7 11 2 3 5" xfId="23295" xr:uid="{3B2F35E3-D41F-4B6B-96A1-14E2D1E83A9F}"/>
    <cellStyle name="Normal 7 11 2 3 6" xfId="13599" xr:uid="{17A19453-F565-4E37-AF25-FBAE4C6FBA26}"/>
    <cellStyle name="Normal 7 11 2 4" xfId="4637" xr:uid="{69130AF1-854F-424B-BC2D-891180FAD7E3}"/>
    <cellStyle name="Normal 7 11 2 4 2" xfId="9353" xr:uid="{F25DEF26-D50B-41CA-AA43-28DBDA7DC51F}"/>
    <cellStyle name="Normal 7 11 2 4 2 2" xfId="29313" xr:uid="{13B33CDE-DAB5-4B82-913F-2DF82F77915F}"/>
    <cellStyle name="Normal 7 11 2 4 2 3" xfId="19677" xr:uid="{5F7D5303-29A9-431A-87F5-BE1DA829BA92}"/>
    <cellStyle name="Normal 7 11 2 4 3" xfId="12130" xr:uid="{B8717BF0-F04A-4B78-8222-468C89F3DFC5}"/>
    <cellStyle name="Normal 7 11 2 4 3 2" xfId="22510" xr:uid="{D3E2D35A-7BA2-40B7-93EF-CC549F0F4A06}"/>
    <cellStyle name="Normal 7 11 2 4 4" xfId="23770" xr:uid="{2284D785-B4D6-47A2-8B5A-11DEC680758D}"/>
    <cellStyle name="Normal 7 11 2 4 5" xfId="16844" xr:uid="{4CAD749A-E27F-4183-BC90-F4A13A850832}"/>
    <cellStyle name="Normal 7 11 2 5" xfId="5897" xr:uid="{507E59A5-397D-4AD6-A4E9-CCDC0A18C6C9}"/>
    <cellStyle name="Normal 7 11 2 5 2" xfId="26945" xr:uid="{A79F6F86-2BC7-4497-B6A7-BCA520492FA8}"/>
    <cellStyle name="Normal 7 11 2 5 3" xfId="15001" xr:uid="{65EB0554-D093-4832-89AE-26EDB2D664D2}"/>
    <cellStyle name="Normal 7 11 2 6" xfId="7515" xr:uid="{88265983-E95D-4808-8E1C-6043AD9A657B}"/>
    <cellStyle name="Normal 7 11 2 6 2" xfId="17834" xr:uid="{602D7694-64EB-46BF-A84C-5C2202FD4A21}"/>
    <cellStyle name="Normal 7 11 2 7" xfId="10287" xr:uid="{25DA6B1B-E2A4-49D4-AF3D-9163ABA1E8CE}"/>
    <cellStyle name="Normal 7 11 2 7 2" xfId="20667" xr:uid="{F3A97FE5-66E7-4FFD-B170-88A566B303C3}"/>
    <cellStyle name="Normal 7 11 2 8" xfId="23414" xr:uid="{925E0734-6D7A-410F-9041-B01C3630848F}"/>
    <cellStyle name="Normal 7 11 2 9" xfId="13095" xr:uid="{EF09B2FE-E08F-4E27-BE36-7E71FF35671D}"/>
    <cellStyle name="Normal 7 11 3" xfId="1327" xr:uid="{00000000-0005-0000-0000-0000EA070000}"/>
    <cellStyle name="Normal 7 11 3 2" xfId="4994" xr:uid="{F32BF662-49BC-4910-8BDB-70386EB33444}"/>
    <cellStyle name="Normal 7 11 3 2 2" xfId="9668" xr:uid="{BB8E7996-88CC-4B91-8530-AF4FD2545B3B}"/>
    <cellStyle name="Normal 7 11 3 2 2 2" xfId="29565" xr:uid="{1AECC07B-2E7E-4439-ADF8-766B2CF7098C}"/>
    <cellStyle name="Normal 7 11 3 2 2 3" xfId="20036" xr:uid="{0C411988-807A-41D1-B335-7F4C008A1840}"/>
    <cellStyle name="Normal 7 11 3 2 3" xfId="12489" xr:uid="{33B747F4-CBD7-48AF-8668-2E011E45765A}"/>
    <cellStyle name="Normal 7 11 3 2 3 2" xfId="22869" xr:uid="{68FEB570-A763-4403-942A-D2C0561A5B75}"/>
    <cellStyle name="Normal 7 11 3 2 4" xfId="25169" xr:uid="{3740606D-36A4-47D0-8268-29B9DD3E0905}"/>
    <cellStyle name="Normal 7 11 3 2 5" xfId="17203" xr:uid="{00DEF171-A241-4027-8082-4E5026010D9F}"/>
    <cellStyle name="Normal 7 11 3 3" xfId="5899" xr:uid="{FBD6483E-AA7A-43DD-A53A-1C8ECC02A8CA}"/>
    <cellStyle name="Normal 7 11 3 3 2" xfId="27112" xr:uid="{CAF1DC02-9D13-4C74-9B06-8011F60A001F}"/>
    <cellStyle name="Normal 7 11 3 3 3" xfId="26641" xr:uid="{65EFEE44-CA72-4A87-B56D-DC85B8A3DAA3}"/>
    <cellStyle name="Normal 7 11 3 3 4" xfId="15003" xr:uid="{5CAA717C-5149-4C7E-90ED-1B328C370FDE}"/>
    <cellStyle name="Normal 7 11 3 4" xfId="7517" xr:uid="{2A669FB2-2FAF-40F9-9FEA-71AD481A1D3D}"/>
    <cellStyle name="Normal 7 11 3 4 2" xfId="28453" xr:uid="{7275BE2F-7EB3-4DC3-AACD-E1D4FC57AA87}"/>
    <cellStyle name="Normal 7 11 3 4 3" xfId="26993" xr:uid="{2A5B633B-5B1C-4416-83E1-6D69AFD549A6}"/>
    <cellStyle name="Normal 7 11 3 4 4" xfId="17836" xr:uid="{3A2CFECF-BD3C-4015-9508-75D11651C97F}"/>
    <cellStyle name="Normal 7 11 3 5" xfId="10289" xr:uid="{88C3A738-747B-4D0E-9F40-DE36D0C3B827}"/>
    <cellStyle name="Normal 7 11 3 5 2" xfId="29696" xr:uid="{22815847-17ED-4622-9D82-61ADD62769A1}"/>
    <cellStyle name="Normal 7 11 3 5 3" xfId="20669" xr:uid="{A7E31035-C9DD-4779-8C00-8021698C10B6}"/>
    <cellStyle name="Normal 7 11 3 6" xfId="24282" xr:uid="{3B6B82DD-0925-4CAD-BD44-70CAD2D04457}"/>
    <cellStyle name="Normal 7 11 3 7" xfId="14310" xr:uid="{1C230232-11E9-405B-A6FD-52EE9A723CAE}"/>
    <cellStyle name="Normal 7 11 4" xfId="1779" xr:uid="{00000000-0005-0000-0000-0000EB070000}"/>
    <cellStyle name="Normal 7 11 4 2" xfId="5900" xr:uid="{44BC3B04-9602-41D1-9C98-DC25ED3B635D}"/>
    <cellStyle name="Normal 7 11 4 2 2" xfId="25961" xr:uid="{BBC6872F-854B-4EE2-AC21-2291B7063FF9}"/>
    <cellStyle name="Normal 7 11 4 2 3" xfId="28268" xr:uid="{11BA99B7-E61F-4476-80BF-E75BDC6CB4CC}"/>
    <cellStyle name="Normal 7 11 4 2 4" xfId="15004" xr:uid="{DD40579C-8AE6-4061-A423-F9814E39847F}"/>
    <cellStyle name="Normal 7 11 4 3" xfId="7518" xr:uid="{C48BC6F1-B103-4EDD-923F-48E7A6B7A385}"/>
    <cellStyle name="Normal 7 11 4 3 2" xfId="26395" xr:uid="{A4374BE4-FE28-4FB7-9266-80E8FDF7A972}"/>
    <cellStyle name="Normal 7 11 4 3 3" xfId="17837" xr:uid="{FFBFDD80-73DC-4D1C-89D0-8BE87B563E05}"/>
    <cellStyle name="Normal 7 11 4 4" xfId="10290" xr:uid="{6E21B03E-5F43-47CF-AFB8-1A4AE5AD1A0C}"/>
    <cellStyle name="Normal 7 11 4 4 2" xfId="20670" xr:uid="{ED3A6E4C-93B9-4C19-8EE9-AB38E19B5701}"/>
    <cellStyle name="Normal 7 11 4 5" xfId="23137" xr:uid="{609C65BF-A6AC-4C4B-A8D7-38FBFC446E1B}"/>
    <cellStyle name="Normal 7 11 4 6" xfId="13793" xr:uid="{B8CBE440-BD96-45EA-B833-7AB5CE3ACFD1}"/>
    <cellStyle name="Normal 7 11 5" xfId="3544" xr:uid="{00000000-0005-0000-0000-0000E4070000}"/>
    <cellStyle name="Normal 7 11 5 2" xfId="6220" xr:uid="{0BEF1E40-07D2-41ED-8070-5CD37F069C52}"/>
    <cellStyle name="Normal 7 11 5 2 2" xfId="28815" xr:uid="{A8DD8033-C6B3-469B-B338-2703379A86C3}"/>
    <cellStyle name="Normal 7 11 5 2 3" xfId="15554" xr:uid="{DDB0521B-1882-4BEA-B884-320DBE53F762}"/>
    <cellStyle name="Normal 7 11 5 3" xfId="8066" xr:uid="{7F51D6FF-11E6-4694-A329-3D153C2CAA9F}"/>
    <cellStyle name="Normal 7 11 5 3 2" xfId="18387" xr:uid="{89A7801A-31CC-432F-AADF-AF550B4308DB}"/>
    <cellStyle name="Normal 7 11 5 4" xfId="10840" xr:uid="{4FB18261-C43D-4164-A6EA-E05340B96E8A}"/>
    <cellStyle name="Normal 7 11 5 4 2" xfId="21220" xr:uid="{4C85A4E8-4240-4449-A67E-10721FEECC80}"/>
    <cellStyle name="Normal 7 11 5 5" xfId="23272" xr:uid="{6539FA4D-91A2-4346-AA98-59097C0ABA81}"/>
    <cellStyle name="Normal 7 11 5 6" xfId="13270" xr:uid="{9D044C55-A1B5-4569-A0B9-5E031D2A3EFA}"/>
    <cellStyle name="Normal 7 11 6" xfId="3371" xr:uid="{00000000-0005-0000-0000-0000DE070000}"/>
    <cellStyle name="Normal 7 11 6 2" xfId="7889" xr:uid="{F1245E0C-9156-4932-BDDE-F2A621373214}"/>
    <cellStyle name="Normal 7 11 6 2 2" xfId="27000" xr:uid="{20DBE1EB-3119-4107-B9E5-EC135718FBE8}"/>
    <cellStyle name="Normal 7 11 6 2 3" xfId="18210" xr:uid="{A3510338-BC4A-4A30-9507-EA68ADD1485B}"/>
    <cellStyle name="Normal 7 11 6 3" xfId="10663" xr:uid="{EE87EA60-26EE-48ED-8DC3-5FC33DEDC2AA}"/>
    <cellStyle name="Normal 7 11 6 3 2" xfId="21043" xr:uid="{A58C38DC-0A12-49D0-BEB6-8E12FF7063A7}"/>
    <cellStyle name="Normal 7 11 6 4" xfId="25497" xr:uid="{75B46339-2B99-432F-A6EF-7BF2E7F3E0D1}"/>
    <cellStyle name="Normal 7 11 6 5" xfId="15377" xr:uid="{9AB015CC-76A9-4E2B-846D-1BB565FFFCDC}"/>
    <cellStyle name="Normal 7 11 7" xfId="4477" xr:uid="{7DD38AA3-56C9-4A27-9FAA-777BB5195BD6}"/>
    <cellStyle name="Normal 7 11 7 2" xfId="9205" xr:uid="{169084B5-DF53-4DEA-BE39-663B5CAD6A0E}"/>
    <cellStyle name="Normal 7 11 7 2 2" xfId="19529" xr:uid="{3E07082A-D53D-4F37-81C0-D62BE1B7351B}"/>
    <cellStyle name="Normal 7 11 7 3" xfId="11982" xr:uid="{BD954D12-F3AA-4453-AB9A-81B7EEA1FB92}"/>
    <cellStyle name="Normal 7 11 7 3 2" xfId="22362" xr:uid="{3326054E-A320-4831-A101-B5B9806EF64E}"/>
    <cellStyle name="Normal 7 11 7 4" xfId="26861" xr:uid="{33F24A20-046D-46AA-AAFD-8E107525A2C7}"/>
    <cellStyle name="Normal 7 11 7 5" xfId="16696" xr:uid="{4D6110BA-EDD8-4DB1-B23B-CAC276D1B7BB}"/>
    <cellStyle name="Normal 7 11 8" xfId="5896" xr:uid="{D67FBD3D-26BD-4D8A-B3F7-4203E3CED693}"/>
    <cellStyle name="Normal 7 11 8 2" xfId="15000" xr:uid="{30A9DE82-7625-4393-AB3A-B1316C2867BA}"/>
    <cellStyle name="Normal 7 11 9" xfId="7514" xr:uid="{CCD406F9-AE23-4828-8F88-DEAC506CBD1F}"/>
    <cellStyle name="Normal 7 11 9 2" xfId="17833" xr:uid="{4AF81BDA-495A-45E1-B48C-134B7F1E479B}"/>
    <cellStyle name="Normal 7 12" xfId="824" xr:uid="{00000000-0005-0000-0000-0000EC070000}"/>
    <cellStyle name="Normal 7 12 10" xfId="23628" xr:uid="{5B764095-2BC8-46E0-A369-E9EA161A88CF}"/>
    <cellStyle name="Normal 7 12 11" xfId="12938" xr:uid="{92BBCF27-310D-4E21-9B2D-28A9263D021A}"/>
    <cellStyle name="Normal 7 12 2" xfId="825" xr:uid="{00000000-0005-0000-0000-0000ED070000}"/>
    <cellStyle name="Normal 7 12 2 2" xfId="1330" xr:uid="{00000000-0005-0000-0000-0000EE070000}"/>
    <cellStyle name="Normal 7 12 2 2 2" xfId="6851" xr:uid="{A2E556CD-81F4-495E-8AED-4795A150E320}"/>
    <cellStyle name="Normal 7 12 2 2 2 2" xfId="28992" xr:uid="{D6272064-3750-402B-B3FE-BA9B6A16452D}"/>
    <cellStyle name="Normal 7 12 2 2 2 3" xfId="27365" xr:uid="{677E7FFA-F73E-4528-A7C1-3CD575CCAD18}"/>
    <cellStyle name="Normal 7 12 2 2 2 4" xfId="16357" xr:uid="{23CBAFF3-9091-4CAE-B7B9-AA7C5DBF0423}"/>
    <cellStyle name="Normal 7 12 2 2 3" xfId="8868" xr:uid="{73AE8DDC-FB59-4209-B162-F94E6665EE53}"/>
    <cellStyle name="Normal 7 12 2 2 3 2" xfId="29182" xr:uid="{A18E75ED-65F9-404C-B749-FD1FFAC1D069}"/>
    <cellStyle name="Normal 7 12 2 2 3 3" xfId="19190" xr:uid="{D85AA2AF-AEAA-4816-BC13-9DD454FD02EA}"/>
    <cellStyle name="Normal 7 12 2 2 4" xfId="11643" xr:uid="{91EE222E-E96F-4476-AE1B-C76301BE5921}"/>
    <cellStyle name="Normal 7 12 2 2 4 2" xfId="22023" xr:uid="{A1887A28-2869-4C79-AD7C-9F00D0B6C034}"/>
    <cellStyle name="Normal 7 12 2 2 5" xfId="24695" xr:uid="{59CC38BB-8A08-4BC7-BF59-C868917A63AB}"/>
    <cellStyle name="Normal 7 12 2 2 6" xfId="14311" xr:uid="{F007E892-2D24-4682-997E-DEB4F51DAE9A}"/>
    <cellStyle name="Normal 7 12 2 3" xfId="4638" xr:uid="{8AAB6743-980D-4BFF-85C8-9535EBCF2433}"/>
    <cellStyle name="Normal 7 12 2 3 2" xfId="9354" xr:uid="{EA437F70-3201-4380-BE43-65DB59CB5F79}"/>
    <cellStyle name="Normal 7 12 2 3 2 2" xfId="29314" xr:uid="{525D10FF-E401-43E1-9AFA-85E9CEEDA62B}"/>
    <cellStyle name="Normal 7 12 2 3 2 3" xfId="19678" xr:uid="{60B55E02-8A49-41EB-BF94-2BB1412F29C8}"/>
    <cellStyle name="Normal 7 12 2 3 3" xfId="12131" xr:uid="{8D8A5126-27AB-416E-AE54-F0D6C9A13B72}"/>
    <cellStyle name="Normal 7 12 2 3 3 2" xfId="22511" xr:uid="{16AA7831-2114-4FC3-BE97-BDBD776B5E7E}"/>
    <cellStyle name="Normal 7 12 2 3 4" xfId="23474" xr:uid="{EB87D4A4-CC1D-44B9-A4D9-EBA7A67566C2}"/>
    <cellStyle name="Normal 7 12 2 3 5" xfId="16845" xr:uid="{A391FF99-3748-40EF-8C46-BFAB49F7F233}"/>
    <cellStyle name="Normal 7 12 2 4" xfId="5902" xr:uid="{417D8BD0-E403-43BC-AACD-B144703A21A5}"/>
    <cellStyle name="Normal 7 12 2 4 2" xfId="28322" xr:uid="{A8E181E1-6903-4E05-8C70-38CFE4EB4727}"/>
    <cellStyle name="Normal 7 12 2 4 3" xfId="27137" xr:uid="{857C41CE-8800-4E02-A2E4-25E15C11523E}"/>
    <cellStyle name="Normal 7 12 2 4 4" xfId="15006" xr:uid="{998A582B-760F-4C76-A75F-E6F1DDC4C784}"/>
    <cellStyle name="Normal 7 12 2 5" xfId="7520" xr:uid="{4CFB5705-88FE-402B-897A-EAE53C8DDA5E}"/>
    <cellStyle name="Normal 7 12 2 5 2" xfId="27117" xr:uid="{03AAA100-6558-41ED-87EC-DDDAEA2D93CE}"/>
    <cellStyle name="Normal 7 12 2 5 3" xfId="17839" xr:uid="{A5AB44E6-0F4C-4996-BAFF-58646123ED2E}"/>
    <cellStyle name="Normal 7 12 2 6" xfId="10292" xr:uid="{12E42394-6379-4A26-BD25-293EF0FFFC00}"/>
    <cellStyle name="Normal 7 12 2 6 2" xfId="20672" xr:uid="{3EBABC82-AE3A-4551-BD3A-62F7C2C38D1C}"/>
    <cellStyle name="Normal 7 12 2 7" xfId="23645" xr:uid="{47E0A4AE-FF18-4394-ADA4-63A30D7FF7CE}"/>
    <cellStyle name="Normal 7 12 2 8" xfId="13096" xr:uid="{00050270-E46F-4E02-87E1-6DDF0DC78EB4}"/>
    <cellStyle name="Normal 7 12 3" xfId="1329" xr:uid="{00000000-0005-0000-0000-0000EF070000}"/>
    <cellStyle name="Normal 7 12 3 2" xfId="5903" xr:uid="{1EB6D2F4-8FF4-4D46-9AF7-F10F3ABA1A4F}"/>
    <cellStyle name="Normal 7 12 3 2 2" xfId="25877" xr:uid="{01D877EC-BB71-4568-8A3F-BD7339BD2D81}"/>
    <cellStyle name="Normal 7 12 3 2 3" xfId="28671" xr:uid="{D0DB3883-F12A-456C-BB30-C6DA8C9C86D2}"/>
    <cellStyle name="Normal 7 12 3 2 4" xfId="15007" xr:uid="{E0334898-BF03-4E78-BE2B-58E1A3C428FE}"/>
    <cellStyle name="Normal 7 12 3 3" xfId="7521" xr:uid="{C57CBA91-250D-4DE0-B46F-25C2E58F0290}"/>
    <cellStyle name="Normal 7 12 3 3 2" xfId="27017" xr:uid="{B4486B45-7F54-4C91-A9DA-D1C82C975615}"/>
    <cellStyle name="Normal 7 12 3 3 3" xfId="27626" xr:uid="{52056A06-5367-45FB-A026-C0F594E8A132}"/>
    <cellStyle name="Normal 7 12 3 3 4" xfId="17840" xr:uid="{87084A99-2F8D-455A-9988-B6E1D6596443}"/>
    <cellStyle name="Normal 7 12 3 4" xfId="10293" xr:uid="{06CCAA71-491B-4AB6-8FAD-DA9BF2B92341}"/>
    <cellStyle name="Normal 7 12 3 4 2" xfId="27830" xr:uid="{6008A89B-5362-4749-8A83-7F5E2B9F5F59}"/>
    <cellStyle name="Normal 7 12 3 4 3" xfId="29697" xr:uid="{DCC950B6-CAD5-44DF-907B-E97E26A06B17}"/>
    <cellStyle name="Normal 7 12 3 4 4" xfId="20673" xr:uid="{AD06A56A-3E6F-4817-840D-7ADB40D2C413}"/>
    <cellStyle name="Normal 7 12 3 5" xfId="25523" xr:uid="{37E537AD-9AAD-4104-AF81-E3B896EBE798}"/>
    <cellStyle name="Normal 7 12 3 6" xfId="28528" xr:uid="{C93072E6-A1E3-4E03-80A5-DC319AC370BF}"/>
    <cellStyle name="Normal 7 12 3 7" xfId="13794" xr:uid="{EC420319-2890-4EB1-9894-4CD1DC48465C}"/>
    <cellStyle name="Normal 7 12 4" xfId="3713" xr:uid="{00000000-0005-0000-0000-0000E9070000}"/>
    <cellStyle name="Normal 7 12 4 2" xfId="6416" xr:uid="{E86F4B8E-589E-4DEA-8EE8-654CA567826A}"/>
    <cellStyle name="Normal 7 12 4 2 2" xfId="27172" xr:uid="{392148C8-8785-4CCF-8B1F-BF167A728179}"/>
    <cellStyle name="Normal 7 12 4 2 3" xfId="15801" xr:uid="{F3436CF1-C348-4BEE-A7F9-FAF9BCB8800E}"/>
    <cellStyle name="Normal 7 12 4 3" xfId="8313" xr:uid="{C80A488E-D2BE-44F7-828B-F1255EBC24F0}"/>
    <cellStyle name="Normal 7 12 4 3 2" xfId="18634" xr:uid="{2420816E-6CAF-48D1-92C0-90C9DBA89AC7}"/>
    <cellStyle name="Normal 7 12 4 4" xfId="11087" xr:uid="{4F6ED415-97A9-4A39-93A7-FB0152A824A9}"/>
    <cellStyle name="Normal 7 12 4 4 2" xfId="21467" xr:uid="{05B19FE7-A69A-4C92-85C2-5BFDD93797EB}"/>
    <cellStyle name="Normal 7 12 4 5" xfId="23662" xr:uid="{06AF1124-45BB-451C-BAE3-48402AAE9AE0}"/>
    <cellStyle name="Normal 7 12 4 6" xfId="13600" xr:uid="{62F18E9F-6D14-467F-88B8-D921AD0C1D4D}"/>
    <cellStyle name="Normal 7 12 5" xfId="3372" xr:uid="{00000000-0005-0000-0000-0000E5070000}"/>
    <cellStyle name="Normal 7 12 5 2" xfId="7890" xr:uid="{6B3E2964-9C29-4E06-98D1-A4460FDBD13E}"/>
    <cellStyle name="Normal 7 12 5 2 2" xfId="26111" xr:uid="{F70A25A5-4301-49C1-932C-71AA045C21F4}"/>
    <cellStyle name="Normal 7 12 5 2 3" xfId="18211" xr:uid="{686FBF21-6CB2-4B3F-935A-EBE18D573EA8}"/>
    <cellStyle name="Normal 7 12 5 3" xfId="10664" xr:uid="{3103B373-CC8D-42DC-8108-3C4AE809BE86}"/>
    <cellStyle name="Normal 7 12 5 3 2" xfId="21044" xr:uid="{122E4041-68B6-4AC9-9600-0764CA070B28}"/>
    <cellStyle name="Normal 7 12 5 4" xfId="23367" xr:uid="{AD6ACD90-2681-4FA3-84A2-F76CCD0EC553}"/>
    <cellStyle name="Normal 7 12 5 5" xfId="15378" xr:uid="{EF83CB05-DA45-47B5-9CC0-238619C73A22}"/>
    <cellStyle name="Normal 7 12 6" xfId="4478" xr:uid="{D6A7341A-0EF7-4476-A0C5-744975F1D087}"/>
    <cellStyle name="Normal 7 12 6 2" xfId="9206" xr:uid="{68729057-1AD8-4EEC-ADF0-B5DEE084D7EC}"/>
    <cellStyle name="Normal 7 12 6 2 2" xfId="29242" xr:uid="{990AFFEF-FC9D-4D36-A2A6-585A65813537}"/>
    <cellStyle name="Normal 7 12 6 2 3" xfId="19530" xr:uid="{C7398AC2-373E-4F1B-93C6-6B35E1970531}"/>
    <cellStyle name="Normal 7 12 6 3" xfId="11983" xr:uid="{6850839A-FC0C-43C0-9FBD-66BE6BFDFAB7}"/>
    <cellStyle name="Normal 7 12 6 3 2" xfId="22363" xr:uid="{60264E4C-3E73-4712-A867-522C0424790D}"/>
    <cellStyle name="Normal 7 12 6 4" xfId="28070" xr:uid="{7E3B4D47-A6B0-4AE2-B589-47BC4C3E4668}"/>
    <cellStyle name="Normal 7 12 6 5" xfId="16697" xr:uid="{3156698F-0F15-4FC9-AD20-964768C06E4C}"/>
    <cellStyle name="Normal 7 12 7" xfId="5901" xr:uid="{30C5147B-6EDC-418A-8536-D59AF775CE0A}"/>
    <cellStyle name="Normal 7 12 7 2" xfId="27090" xr:uid="{64B5D4BC-84BE-49B4-8A4E-9E3D1028B6EA}"/>
    <cellStyle name="Normal 7 12 7 3" xfId="15005" xr:uid="{80BBC7B8-D391-427A-9409-FD742E4826A9}"/>
    <cellStyle name="Normal 7 12 8" xfId="7519" xr:uid="{0B740312-6CE4-4ADC-9CD9-91C2BC5B8B27}"/>
    <cellStyle name="Normal 7 12 8 2" xfId="17838" xr:uid="{D2AB50C8-2DF3-4059-AA76-77262CEA5281}"/>
    <cellStyle name="Normal 7 12 9" xfId="10291" xr:uid="{85E312AF-B4AC-4752-A893-F332730813E8}"/>
    <cellStyle name="Normal 7 12 9 2" xfId="20671" xr:uid="{2A0879E3-463A-4B67-A2DF-3D49BD34A61D}"/>
    <cellStyle name="Normal 7 13" xfId="826" xr:uid="{00000000-0005-0000-0000-0000F0070000}"/>
    <cellStyle name="Normal 7 13 10" xfId="12939" xr:uid="{60732597-EDCF-4F21-8416-6B760FCFCC95}"/>
    <cellStyle name="Normal 7 13 2" xfId="827" xr:uid="{00000000-0005-0000-0000-0000F1070000}"/>
    <cellStyle name="Normal 7 13 2 2" xfId="1332" xr:uid="{00000000-0005-0000-0000-0000F2070000}"/>
    <cellStyle name="Normal 7 13 2 2 2" xfId="6518" xr:uid="{30B90AFA-F095-444A-9E98-8C47FA6E6039}"/>
    <cellStyle name="Normal 7 13 2 2 2 2" xfId="27177" xr:uid="{C24B77AC-023A-4C8B-8547-266DFCBAC401}"/>
    <cellStyle name="Normal 7 13 2 2 2 3" xfId="27868" xr:uid="{4462DF9A-EB9D-4801-97AF-D9C2E14BAE1E}"/>
    <cellStyle name="Normal 7 13 2 2 2 4" xfId="15927" xr:uid="{55C8BABC-2ABF-45CA-8AEC-F46221BA6FC2}"/>
    <cellStyle name="Normal 7 13 2 2 3" xfId="8439" xr:uid="{56E03283-30CA-4A8F-B675-0754EC2ACB22}"/>
    <cellStyle name="Normal 7 13 2 2 3 2" xfId="29013" xr:uid="{9A08F14E-64E8-4E50-BB27-995EF8013D4E}"/>
    <cellStyle name="Normal 7 13 2 2 3 3" xfId="18760" xr:uid="{B1011002-28B2-4EC8-91A9-6F99B4A41165}"/>
    <cellStyle name="Normal 7 13 2 2 4" xfId="11213" xr:uid="{147E9EF5-80E2-4A18-BFD4-098B55A8ED5B}"/>
    <cellStyle name="Normal 7 13 2 2 4 2" xfId="21593" xr:uid="{512D5DFD-A8A6-43E2-B1BB-A818C39BBCD6}"/>
    <cellStyle name="Normal 7 13 2 2 5" xfId="24716" xr:uid="{E8852DAC-E468-4D5B-A8F7-5722D31667A2}"/>
    <cellStyle name="Normal 7 13 2 2 6" xfId="13795" xr:uid="{A5BA4E68-C4A6-4657-9074-C18498D4B1D5}"/>
    <cellStyle name="Normal 7 13 2 3" xfId="5905" xr:uid="{FB5A35D9-F678-435E-A570-B2650F3C73F2}"/>
    <cellStyle name="Normal 7 13 2 3 2" xfId="23723" xr:uid="{E0773F5E-C824-4504-A99D-4A011E28F647}"/>
    <cellStyle name="Normal 7 13 2 3 3" xfId="28432" xr:uid="{41AE68A4-FC49-4F6B-BC8C-870EAE12F202}"/>
    <cellStyle name="Normal 7 13 2 3 4" xfId="15009" xr:uid="{109CD97F-A448-4D86-8837-232072105767}"/>
    <cellStyle name="Normal 7 13 2 4" xfId="7523" xr:uid="{FE166EC5-7D97-4156-A2F1-9D5D0BAAC889}"/>
    <cellStyle name="Normal 7 13 2 4 2" xfId="26402" xr:uid="{93B93B9F-9486-49A1-9B66-E2C3F7E48DBB}"/>
    <cellStyle name="Normal 7 13 2 4 3" xfId="27428" xr:uid="{F98598ED-CFB4-4A5E-B16B-34CE78141246}"/>
    <cellStyle name="Normal 7 13 2 4 4" xfId="17842" xr:uid="{7FB6AAF9-86D6-4143-B075-B5FB085E7A12}"/>
    <cellStyle name="Normal 7 13 2 5" xfId="10295" xr:uid="{2659B765-0BBB-4191-8EBF-EF5011704693}"/>
    <cellStyle name="Normal 7 13 2 5 2" xfId="29698" xr:uid="{FA1B6905-2454-4F9A-A5D6-296D635C2222}"/>
    <cellStyle name="Normal 7 13 2 5 3" xfId="20675" xr:uid="{B90E69A0-6B5E-43F3-BA74-9C8A1DD93BD3}"/>
    <cellStyle name="Normal 7 13 2 6" xfId="23413" xr:uid="{6B058372-130F-424D-89AD-DF53FEF43A70}"/>
    <cellStyle name="Normal 7 13 2 7" xfId="13097" xr:uid="{CF8548FE-DE1C-44EF-BBDF-F57FC55320D8}"/>
    <cellStyle name="Normal 7 13 3" xfId="1331" xr:uid="{00000000-0005-0000-0000-0000F3070000}"/>
    <cellStyle name="Normal 7 13 3 2" xfId="5906" xr:uid="{882B5D27-0627-4F08-A0AD-6A4BF23F0106}"/>
    <cellStyle name="Normal 7 13 3 2 2" xfId="28018" xr:uid="{735D02B6-2078-4F3D-9FD7-C8E0211EBF59}"/>
    <cellStyle name="Normal 7 13 3 2 3" xfId="27071" xr:uid="{0C927AFF-C1D3-4F79-9C50-3C01E38DFFA5}"/>
    <cellStyle name="Normal 7 13 3 2 4" xfId="15010" xr:uid="{E545163C-914A-4891-8AF7-21C862D79778}"/>
    <cellStyle name="Normal 7 13 3 3" xfId="7524" xr:uid="{2E997F6B-0A50-49CE-BA07-A0598C3ABAC9}"/>
    <cellStyle name="Normal 7 13 3 3 2" xfId="27633" xr:uid="{8BE2129D-3333-408E-8309-57CAAAD70EC8}"/>
    <cellStyle name="Normal 7 13 3 3 3" xfId="27697" xr:uid="{3616589E-2D62-4943-91E4-18B3D1B3C18A}"/>
    <cellStyle name="Normal 7 13 3 3 4" xfId="17843" xr:uid="{D9A88619-A7F1-4DA1-B151-A4E0FB064230}"/>
    <cellStyle name="Normal 7 13 3 4" xfId="10296" xr:uid="{91FF5F73-7F0E-4EE0-928F-26EF98B3B332}"/>
    <cellStyle name="Normal 7 13 3 4 2" xfId="29699" xr:uid="{4019F374-5B60-4F1E-A17F-9BDB5005394A}"/>
    <cellStyle name="Normal 7 13 3 4 3" xfId="20676" xr:uid="{B82933A6-F16B-4099-A219-07D98B001834}"/>
    <cellStyle name="Normal 7 13 3 5" xfId="24561" xr:uid="{43110BEE-E71C-45F8-9DB4-A3E926DFD73C}"/>
    <cellStyle name="Normal 7 13 3 6" xfId="13601" xr:uid="{EE12F389-89A7-44E9-8045-3ACC09BF7319}"/>
    <cellStyle name="Normal 7 13 4" xfId="3373" xr:uid="{00000000-0005-0000-0000-0000EA070000}"/>
    <cellStyle name="Normal 7 13 4 2" xfId="7891" xr:uid="{24506D05-34E5-4140-9333-0C418D71622C}"/>
    <cellStyle name="Normal 7 13 4 2 2" xfId="28315" xr:uid="{1B1C7DA7-F989-48BF-8362-A38F3858E4F4}"/>
    <cellStyle name="Normal 7 13 4 2 3" xfId="18212" xr:uid="{0DAB6494-38A6-4B6B-A676-71CB6AA597F6}"/>
    <cellStyle name="Normal 7 13 4 3" xfId="10665" xr:uid="{AE843832-1F33-4472-9F56-BAA7D33E8C2B}"/>
    <cellStyle name="Normal 7 13 4 3 2" xfId="21045" xr:uid="{53E86574-C98C-4752-A6D0-58BF0738A2D4}"/>
    <cellStyle name="Normal 7 13 4 4" xfId="23164" xr:uid="{22E8810B-59A4-437D-8F03-B59BF283437A}"/>
    <cellStyle name="Normal 7 13 4 5" xfId="15379" xr:uid="{E7BBC1DC-676D-4C89-BA52-6DE958689D54}"/>
    <cellStyle name="Normal 7 13 5" xfId="4479" xr:uid="{67D286BE-69FC-4418-981E-C6E02043F206}"/>
    <cellStyle name="Normal 7 13 5 2" xfId="9207" xr:uid="{D397E4CB-76B6-4EDF-8236-1A3124C74BFC}"/>
    <cellStyle name="Normal 7 13 5 2 2" xfId="29243" xr:uid="{67BA2026-9828-416A-8D95-DC3791F15639}"/>
    <cellStyle name="Normal 7 13 5 2 3" xfId="19531" xr:uid="{8C5C3659-DCA8-4F5B-BFF4-93A5943A398F}"/>
    <cellStyle name="Normal 7 13 5 3" xfId="11984" xr:uid="{F25C832C-B516-4DD9-96E2-7833F0D42F2E}"/>
    <cellStyle name="Normal 7 13 5 3 2" xfId="22364" xr:uid="{45DF4667-A403-4962-B12B-A5C30D144E66}"/>
    <cellStyle name="Normal 7 13 5 4" xfId="24344" xr:uid="{7BB64C41-B281-4F63-B803-78952C520A60}"/>
    <cellStyle name="Normal 7 13 5 5" xfId="16698" xr:uid="{A99FCB2B-0D5D-4686-B629-08821CBC828F}"/>
    <cellStyle name="Normal 7 13 6" xfId="5904" xr:uid="{54F2B687-AC9A-470B-962A-97FD4A8E9177}"/>
    <cellStyle name="Normal 7 13 6 2" xfId="26337" xr:uid="{8507B0F5-99FA-4DBF-89F4-6A82ACCFBD7E}"/>
    <cellStyle name="Normal 7 13 6 3" xfId="28389" xr:uid="{3972D88E-9529-42FE-BB74-8E8C9C91A363}"/>
    <cellStyle name="Normal 7 13 6 4" xfId="15008" xr:uid="{ECC28AC2-40B2-4996-8E85-923DB5F9F459}"/>
    <cellStyle name="Normal 7 13 7" xfId="7522" xr:uid="{77CC784B-EF63-4000-B88F-F42BAFE5619B}"/>
    <cellStyle name="Normal 7 13 7 2" xfId="27754" xr:uid="{9EABC07F-C2ED-4477-8C04-A45FFDEA2962}"/>
    <cellStyle name="Normal 7 13 7 3" xfId="17841" xr:uid="{CCC91916-17F0-4762-9163-1DCFEA566F0B}"/>
    <cellStyle name="Normal 7 13 8" xfId="10294" xr:uid="{89EF21B7-D2D2-4FAD-B6CF-9832FF6669A6}"/>
    <cellStyle name="Normal 7 13 8 2" xfId="20674" xr:uid="{339D3AD9-5F77-4CCB-BD51-B83CA099F49E}"/>
    <cellStyle name="Normal 7 13 9" xfId="24284" xr:uid="{37E2E978-7650-4D6D-8907-CC5FE7A09EBD}"/>
    <cellStyle name="Normal 7 14" xfId="2233" xr:uid="{00000000-0005-0000-0000-0000F4070000}"/>
    <cellStyle name="Normal 7 14 2" xfId="4995" xr:uid="{4B395190-7735-4699-82B1-A5F68B10365C}"/>
    <cellStyle name="Normal 7 14 2 2" xfId="9669" xr:uid="{40690072-9B1A-4377-99E7-52B5BC9EA8E5}"/>
    <cellStyle name="Normal 7 14 2 2 2" xfId="29566" xr:uid="{89BB2540-530D-464E-AD80-02018AC3A621}"/>
    <cellStyle name="Normal 7 14 2 2 3" xfId="20037" xr:uid="{BB1D7206-6EF4-41F3-81B2-7FF4BE83877D}"/>
    <cellStyle name="Normal 7 14 2 3" xfId="12490" xr:uid="{931F2073-74DF-4A2E-9F8C-0D78ECCA07D5}"/>
    <cellStyle name="Normal 7 14 2 3 2" xfId="22870" xr:uid="{DC97A1F8-F0A3-4FBC-81A4-1AE1D7A99F48}"/>
    <cellStyle name="Normal 7 14 2 4" xfId="24862" xr:uid="{865E8DC7-7769-4477-ADF3-FBF544960E80}"/>
    <cellStyle name="Normal 7 14 2 5" xfId="17204" xr:uid="{FD5535AA-0B1B-49C2-AD0F-5C0662BCF9D8}"/>
    <cellStyle name="Normal 7 14 3" xfId="5907" xr:uid="{749A238A-2E4A-4D14-B148-4CC33AEE8AA1}"/>
    <cellStyle name="Normal 7 14 3 2" xfId="26032" xr:uid="{36073C89-C252-4C5F-B30D-8516580CD730}"/>
    <cellStyle name="Normal 7 14 3 3" xfId="27885" xr:uid="{45C4327A-9C28-4208-9D53-9BDA1751886D}"/>
    <cellStyle name="Normal 7 14 3 4" xfId="15011" xr:uid="{75B23680-293D-4237-A908-090E5F54627E}"/>
    <cellStyle name="Normal 7 14 3 5" xfId="29851" xr:uid="{2AE762A5-CD0A-4B63-A65F-F7557C3D6CE1}"/>
    <cellStyle name="Normal 7 14 3 6" xfId="29847" xr:uid="{38C86EC2-8BBA-4B7E-900A-D106D2895492}"/>
    <cellStyle name="Normal 7 14 3 6 2" xfId="30185" xr:uid="{76F35B42-6E15-45B7-AAC2-C6F334324868}"/>
    <cellStyle name="Normal 7 14 3 6 3" xfId="30172" xr:uid="{9C3E740C-989B-4E6D-A40F-C19E6A1442FD}"/>
    <cellStyle name="Normal 7 14 3 6 4" xfId="30158" xr:uid="{8F24B66E-259A-459B-B3D0-C58CD0B2874E}"/>
    <cellStyle name="Normal 7 14 3 7" xfId="29870" xr:uid="{CC6DAE3F-93F4-4679-BCF9-204B7E8F1509}"/>
    <cellStyle name="Normal 7 14 3 8" xfId="30143" xr:uid="{D9152ED7-4A6A-40BB-8D9F-A4B280E8D7B5}"/>
    <cellStyle name="Normal 7 14 4" xfId="7525" xr:uid="{6BD01871-D87C-49F3-BAF7-CAF85AA4EA14}"/>
    <cellStyle name="Normal 7 14 4 2" xfId="24082" xr:uid="{C3349889-0450-4A36-ADA5-99056E1CCE9F}"/>
    <cellStyle name="Normal 7 14 4 3" xfId="26131" xr:uid="{B3FE7267-2556-4C6F-BED0-FF6B350AA768}"/>
    <cellStyle name="Normal 7 14 4 4" xfId="17844" xr:uid="{8F28BFBF-0CDE-49C8-82EC-D0C351668C2F}"/>
    <cellStyle name="Normal 7 14 5" xfId="10297" xr:uid="{381F5C28-E6D9-4770-A6DB-77B687D3F987}"/>
    <cellStyle name="Normal 7 14 5 2" xfId="29700" xr:uid="{4F4BDC3E-6D8C-4720-A1F6-1B93284DECDD}"/>
    <cellStyle name="Normal 7 14 5 3" xfId="20677" xr:uid="{C8659817-CEAB-46C9-AAEA-6A13B235CDE5}"/>
    <cellStyle name="Normal 7 14 6" xfId="24424" xr:uid="{FAB43601-4897-4D29-8529-7E7C3CFA6620}"/>
    <cellStyle name="Normal 7 14 7" xfId="14312" xr:uid="{BCE552C4-D193-487C-BA45-607E056ACEB1}"/>
    <cellStyle name="Normal 7 15" xfId="3410" xr:uid="{00000000-0005-0000-0000-0000EF070000}"/>
    <cellStyle name="Normal 7 15 2" xfId="6112" xr:uid="{AA6FC874-0670-446C-AFBE-C78FE99FAF1E}"/>
    <cellStyle name="Normal 7 15 2 2" xfId="23903" xr:uid="{89997B27-39EF-4268-898E-807B8CFB3FBE}"/>
    <cellStyle name="Normal 7 15 2 3" xfId="15418" xr:uid="{6B635E9A-7AB2-4574-8880-CF6E7DE8F9E4}"/>
    <cellStyle name="Normal 7 15 3" xfId="7930" xr:uid="{72EFD79C-756B-442B-9A37-6223194DDF21}"/>
    <cellStyle name="Normal 7 15 3 2" xfId="18251" xr:uid="{DD805CE4-FE60-4173-B7F9-0C2C23CE61AF}"/>
    <cellStyle name="Normal 7 15 4" xfId="10704" xr:uid="{384461B6-C423-44E8-B493-FC0A3F2E1C1A}"/>
    <cellStyle name="Normal 7 15 4 2" xfId="21084" xr:uid="{3AE0EFE7-A07F-449C-8868-DBDF693D095E}"/>
    <cellStyle name="Normal 7 15 5" xfId="24030" xr:uid="{EC559D1E-C644-4A7B-A022-C4CEDA07A9B7}"/>
    <cellStyle name="Normal 7 15 6" xfId="13133" xr:uid="{CD58D85C-83A4-4F8E-B531-965A9AD146C8}"/>
    <cellStyle name="Normal 7 16" xfId="3167" xr:uid="{00000000-0005-0000-0000-0000D6070000}"/>
    <cellStyle name="Normal 7 16 2" xfId="7661" xr:uid="{A38F74A3-399A-40CF-BA43-5E814EB28058}"/>
    <cellStyle name="Normal 7 16 2 2" xfId="17980" xr:uid="{3AE8E6BA-B5E9-42AC-8158-082FC0B5F836}"/>
    <cellStyle name="Normal 7 16 3" xfId="10433" xr:uid="{302E07CB-D251-4905-AC4D-845E3EC59295}"/>
    <cellStyle name="Normal 7 16 3 2" xfId="20813" xr:uid="{9C321E3D-4481-4411-9D83-75BDB1DAE059}"/>
    <cellStyle name="Normal 7 16 4" xfId="24893" xr:uid="{F44EB430-1F1D-4032-B1F1-E5CA0261C2F3}"/>
    <cellStyle name="Normal 7 16 5" xfId="15147" xr:uid="{77AEA056-3632-4A88-851A-94E0963469B7}"/>
    <cellStyle name="Normal 7 17" xfId="4215" xr:uid="{9E393822-B9F2-4563-9BAA-B5C8447D95E6}"/>
    <cellStyle name="Normal 7 17 2" xfId="8993" xr:uid="{5C681DF2-C69C-4279-AEB2-BC6B8B8CC66E}"/>
    <cellStyle name="Normal 7 17 2 2" xfId="19317" xr:uid="{98F6DDE5-72E8-4FA6-8641-AF7EDAF7F1F0}"/>
    <cellStyle name="Normal 7 17 3" xfId="11770" xr:uid="{8A880E69-25BD-49FF-8C64-ED15B7853101}"/>
    <cellStyle name="Normal 7 17 3 2" xfId="22150" xr:uid="{DA884B65-74CB-4295-971A-1CFE67775D0F}"/>
    <cellStyle name="Normal 7 17 4" xfId="16484" xr:uid="{99689792-54DD-49A0-AFB2-F7F7D9FA42BB}"/>
    <cellStyle name="Normal 7 18" xfId="24019" xr:uid="{197E001D-34F1-4207-BD39-1B287CC57D73}"/>
    <cellStyle name="Normal 7 19" xfId="12705" xr:uid="{EDEB7E79-4DF0-4B15-961B-C3BB79670BD6}"/>
    <cellStyle name="Normal 7 2" xfId="828" xr:uid="{00000000-0005-0000-0000-0000F5070000}"/>
    <cellStyle name="Normal 7 2 2" xfId="829" xr:uid="{00000000-0005-0000-0000-0000F6070000}"/>
    <cellStyle name="Normal 7 2 3" xfId="29814" xr:uid="{94A1E4A3-3049-4441-819C-30F318AD1064}"/>
    <cellStyle name="Normal 7 20" xfId="29813" xr:uid="{14B3222D-32DF-4C7D-9904-05C47BAAB226}"/>
    <cellStyle name="Normal 7 21" xfId="29882" xr:uid="{F42ABBCD-9CF3-4DB4-B875-EAF8967D3E81}"/>
    <cellStyle name="Normal 7 3" xfId="830" xr:uid="{00000000-0005-0000-0000-0000F7070000}"/>
    <cellStyle name="Normal 7 3 2" xfId="831" xr:uid="{00000000-0005-0000-0000-0000F8070000}"/>
    <cellStyle name="Normal 7 3 3" xfId="832" xr:uid="{00000000-0005-0000-0000-0000F9070000}"/>
    <cellStyle name="Normal 7 3 3 2" xfId="833" xr:uid="{00000000-0005-0000-0000-0000FA070000}"/>
    <cellStyle name="Normal 7 3 3 2 2" xfId="834" xr:uid="{00000000-0005-0000-0000-0000FB070000}"/>
    <cellStyle name="Normal 7 3 3 2 3" xfId="835" xr:uid="{00000000-0005-0000-0000-0000FC070000}"/>
    <cellStyle name="Normal 7 3 3 2 3 2" xfId="836" xr:uid="{00000000-0005-0000-0000-0000FD070000}"/>
    <cellStyle name="Normal 7 3 3 2 3 2 2" xfId="2582" xr:uid="{00000000-0005-0000-0000-000022070000}"/>
    <cellStyle name="Normal 7 3 3 2 3 2 2 2" xfId="26065" xr:uid="{92C1A614-6604-4D46-88A4-FB8C0142AA6F}"/>
    <cellStyle name="Normal 7 3 3 2 3 2 2 3" xfId="25475" xr:uid="{935BB4EE-1C5E-4C84-832F-15F5C6AB06F2}"/>
    <cellStyle name="Normal 7 3 3 2 3 2 3" xfId="2583" xr:uid="{00000000-0005-0000-0000-000023070000}"/>
    <cellStyle name="Normal 7 3 3 2 3 2 3 2" xfId="3038" xr:uid="{00000000-0005-0000-0000-000024070000}"/>
    <cellStyle name="Normal 7 3 3 2 3 2 3 3" xfId="4083" xr:uid="{00000000-0005-0000-0000-000084060000}"/>
    <cellStyle name="Normal 7 3 3 2 3 2 3 3 2" xfId="4142" xr:uid="{E840DB70-E1CF-44BB-B77F-C4297A58FCA5}"/>
    <cellStyle name="Normal 7 3 3 2 3 2 3 3 3" xfId="5294" xr:uid="{E187B718-0F5D-4437-A6C0-F1072B5D7835}"/>
    <cellStyle name="Normal 7 3 3 2 3 2 3 3 4" xfId="30059" xr:uid="{96850A97-CE70-474D-B467-0F170B2D090A}"/>
    <cellStyle name="Normal 7 3 3 2 3 2 4" xfId="24594" xr:uid="{FBF77FBE-915E-4269-9A96-AF8D608BA2B2}"/>
    <cellStyle name="Normal 7 3 3 2 3 3" xfId="1570" xr:uid="{00000000-0005-0000-0000-0000FE070000}"/>
    <cellStyle name="Normal 7 3 3 2 3 4" xfId="1781" xr:uid="{00000000-0005-0000-0000-0000FF070000}"/>
    <cellStyle name="Normal 7 3 3 2 3 4 2" xfId="2359" xr:uid="{00000000-0005-0000-0000-000000080000}"/>
    <cellStyle name="Normal 7 3 3 2 3 5" xfId="3154" xr:uid="{00000000-0005-0000-0000-0000F7020000}"/>
    <cellStyle name="Normal 7 3 3 2 3 5 2" xfId="5059" xr:uid="{8AAF1AFF-9D8C-41DF-B686-C2EA40620A4C}"/>
    <cellStyle name="Normal 7 3 3 2 3 5 3" xfId="5234" xr:uid="{A89DCBA7-E147-4EB8-A040-AE1BD98BB5FB}"/>
    <cellStyle name="Normal 7 3 3 2 3 5 4" xfId="29999" xr:uid="{9B0C7D76-5275-4FA2-A0AA-E8F0B2BF37CA}"/>
    <cellStyle name="Normal 7 3 3 2 3 6" xfId="4483" xr:uid="{0BCFCF5C-E72D-4205-B016-FB6AE70634A3}"/>
    <cellStyle name="Normal 7 3 3 2 3 6 2" xfId="5114" xr:uid="{CE2BCEEB-73BD-47B9-9E49-0B882F61FDAE}"/>
    <cellStyle name="Normal 7 3 3 2 3 6 3" xfId="5349" xr:uid="{B047FC73-11CE-4A92-A932-945F8914462A}"/>
    <cellStyle name="Normal 7 3 3 2 3 6 4" xfId="30114" xr:uid="{D922EED9-BFD2-4867-AF19-30A4D04B069A}"/>
    <cellStyle name="Normal 7 3 3 2 3 7" xfId="29933" xr:uid="{7CAD2874-AAAE-4AF7-AACF-C8DED62EB171}"/>
    <cellStyle name="Normal 7 3 3 2 4" xfId="1780" xr:uid="{00000000-0005-0000-0000-000001080000}"/>
    <cellStyle name="Normal 7 3 3 2 4 2" xfId="2395" xr:uid="{00000000-0005-0000-0000-000002080000}"/>
    <cellStyle name="Normal 7 3 3 2 4 3" xfId="25476" xr:uid="{BB2BA069-41F8-4A4F-A6AA-75724E083214}"/>
    <cellStyle name="Normal 7 3 3 2 4 3 2" xfId="29859" xr:uid="{685CA480-EFF7-426F-87BE-F5FEE2849BF6}"/>
    <cellStyle name="Normal 7 3 3 2 4 3 3" xfId="29848" xr:uid="{BE93B511-9D73-45B5-A83E-2DC06590C5BF}"/>
    <cellStyle name="Normal 7 3 3 2 4 3 3 2" xfId="30186" xr:uid="{157F11D7-16EC-4D8C-9491-6C99D81F5C1C}"/>
    <cellStyle name="Normal 7 3 3 2 4 3 3 3" xfId="30173" xr:uid="{3C5A8ED9-8282-4E38-809B-44079B1F38A4}"/>
    <cellStyle name="Normal 7 3 3 2 4 3 3 4" xfId="30159" xr:uid="{97723724-0826-4E02-AB80-E16333E86BAD}"/>
    <cellStyle name="Normal 7 3 3 2 4 3 4" xfId="30144" xr:uid="{B7FFF022-4EF9-4FA5-9693-E28132105BED}"/>
    <cellStyle name="Normal 7 3 3 2 5" xfId="3153" xr:uid="{00000000-0005-0000-0000-0000F5020000}"/>
    <cellStyle name="Normal 7 3 3 2 5 2" xfId="5087" xr:uid="{DFFC98CD-7C6B-4585-B7AC-BE7E24E65E1F}"/>
    <cellStyle name="Normal 7 3 3 2 5 3" xfId="5233" xr:uid="{A0C3611F-32A6-4F0C-8C44-2014286FD00F}"/>
    <cellStyle name="Normal 7 3 3 2 5 4" xfId="29998" xr:uid="{4A1A2D58-13F0-40EC-A0DD-536A7EE3A504}"/>
    <cellStyle name="Normal 7 3 3 2 6" xfId="4482" xr:uid="{2409FFEF-A7AC-4244-9912-249746E9FD1A}"/>
    <cellStyle name="Normal 7 3 3 2 6 2" xfId="4109" xr:uid="{2427C5C7-9AA7-44DF-8718-BFDACF0AA617}"/>
    <cellStyle name="Normal 7 3 3 2 6 3" xfId="5348" xr:uid="{DAB3B35F-A8D5-4B52-8DE5-265FA845EB54}"/>
    <cellStyle name="Normal 7 3 3 2 6 4" xfId="30113" xr:uid="{F93493C6-EEE7-45C7-8F0E-2A81CAE81718}"/>
    <cellStyle name="Normal 7 3 3 2 7" xfId="29932" xr:uid="{0F652A5D-577E-426B-9A08-6BD4EAD75128}"/>
    <cellStyle name="Normal 7 3 3 3" xfId="837" xr:uid="{00000000-0005-0000-0000-000003080000}"/>
    <cellStyle name="Normal 7 3 3 4" xfId="838" xr:uid="{00000000-0005-0000-0000-000004080000}"/>
    <cellStyle name="Normal 7 3 3 4 2" xfId="839" xr:uid="{00000000-0005-0000-0000-000005080000}"/>
    <cellStyle name="Normal 7 3 3 4 2 2" xfId="840" xr:uid="{00000000-0005-0000-0000-000006080000}"/>
    <cellStyle name="Normal 7 3 3 4 2 2 2" xfId="2584" xr:uid="{00000000-0005-0000-0000-00002B070000}"/>
    <cellStyle name="Normal 7 3 3 4 2 2 2 2" xfId="3039" xr:uid="{00000000-0005-0000-0000-00002C070000}"/>
    <cellStyle name="Normal 7 3 3 4 2 2 2 3" xfId="4084" xr:uid="{00000000-0005-0000-0000-00008B060000}"/>
    <cellStyle name="Normal 7 3 3 4 2 2 2 3 2" xfId="4093" xr:uid="{FF1C26D2-7DD5-4D8A-A701-212826F9E0FF}"/>
    <cellStyle name="Normal 7 3 3 4 2 2 2 3 3" xfId="5295" xr:uid="{EC0BE182-88B6-4B6B-91AA-EF60AAC40180}"/>
    <cellStyle name="Normal 7 3 3 4 2 2 2 3 4" xfId="30060" xr:uid="{5C8B382A-D5CA-46FB-858D-41F36FEBD912}"/>
    <cellStyle name="Normal 7 3 3 4 2 2 2 4" xfId="23845" xr:uid="{F22C962C-A8D7-497A-B8D3-EF8358DACFE2}"/>
    <cellStyle name="Normal 7 3 3 4 2 2 3" xfId="3040" xr:uid="{00000000-0005-0000-0000-00002D070000}"/>
    <cellStyle name="Normal 7 3 3 4 2 2 4" xfId="24417" xr:uid="{3A7A5B02-84B8-4ED8-85B6-FB08ED1A59EA}"/>
    <cellStyle name="Normal 7 3 3 4 2 3" xfId="841" xr:uid="{00000000-0005-0000-0000-000007080000}"/>
    <cellStyle name="Normal 7 3 3 4 2 3 2" xfId="842" xr:uid="{00000000-0005-0000-0000-000008080000}"/>
    <cellStyle name="Normal 7 3 3 4 2 3 2 2" xfId="26018" xr:uid="{BF8DB371-6B7C-4517-B9AC-247043D67557}"/>
    <cellStyle name="Normal 7 3 3 4 2 3 2 3" xfId="23927" xr:uid="{6A43A9B2-DFAE-48AF-B904-B6C24A0EB37E}"/>
    <cellStyle name="Normal 7 3 3 4 2 3 3" xfId="2585" xr:uid="{00000000-0005-0000-0000-000030070000}"/>
    <cellStyle name="Normal 7 3 3 4 2 3 3 2" xfId="24121" xr:uid="{656EC91A-913E-4701-9761-AA5CB214DAB7}"/>
    <cellStyle name="Normal 7 3 3 4 2 3 3 3" xfId="23085" xr:uid="{D0D59E70-5D6A-4CD7-98CD-B32103417155}"/>
    <cellStyle name="Normal 7 3 3 4 2 3 4" xfId="3156" xr:uid="{00000000-0005-0000-0000-0000FD020000}"/>
    <cellStyle name="Normal 7 3 3 4 2 3 4 2" xfId="5127" xr:uid="{13AE62EA-FEB5-4F63-A7F7-B1D604254F19}"/>
    <cellStyle name="Normal 7 3 3 4 2 3 4 3" xfId="5236" xr:uid="{2AFCC169-0B29-4A01-A9A9-5362E9E5EAC9}"/>
    <cellStyle name="Normal 7 3 3 4 2 3 4 4" xfId="30001" xr:uid="{E31BCD43-5088-4858-92B3-AEB38B6056D7}"/>
    <cellStyle name="Normal 7 3 3 4 2 3 5" xfId="24684" xr:uid="{C7A5D07B-EF30-4CE2-B9AF-3597D44677BA}"/>
    <cellStyle name="Normal 7 3 3 4 2 4" xfId="24011" xr:uid="{91E71D36-EFE3-4E6F-AC5A-8AF39FF1E30A}"/>
    <cellStyle name="Normal 7 3 3 4 3" xfId="1571" xr:uid="{00000000-0005-0000-0000-000009080000}"/>
    <cellStyle name="Normal 7 3 3 4 4" xfId="1782" xr:uid="{00000000-0005-0000-0000-00000A080000}"/>
    <cellStyle name="Normal 7 3 3 4 4 2" xfId="2385" xr:uid="{00000000-0005-0000-0000-00000B080000}"/>
    <cellStyle name="Normal 7 3 3 4 5" xfId="3155" xr:uid="{00000000-0005-0000-0000-0000FA020000}"/>
    <cellStyle name="Normal 7 3 3 4 5 2" xfId="4451" xr:uid="{8B5CCB9F-4743-4CD6-974A-9475F657BD21}"/>
    <cellStyle name="Normal 7 3 3 4 5 3" xfId="5235" xr:uid="{8F2B241B-81F6-4D02-AD58-2F2626C59303}"/>
    <cellStyle name="Normal 7 3 3 4 5 4" xfId="30000" xr:uid="{CFAB3911-A755-402A-88D9-E64FBC9FE2C8}"/>
    <cellStyle name="Normal 7 3 3 4 6" xfId="4484" xr:uid="{0E85538B-9E99-419B-AF36-B4A9E70A2A0F}"/>
    <cellStyle name="Normal 7 3 3 4 6 2" xfId="4199" xr:uid="{92B46BFA-B070-4EA5-A642-48FCA20CA036}"/>
    <cellStyle name="Normal 7 3 3 4 6 3" xfId="5350" xr:uid="{4FE76E4A-FB38-4ED0-969B-D2B1B6C0634E}"/>
    <cellStyle name="Normal 7 3 3 4 6 4" xfId="30115" xr:uid="{06B65134-C535-4276-A7F1-AB1DA774C7AC}"/>
    <cellStyle name="Normal 7 3 3 4 7" xfId="29934" xr:uid="{C9B4EDA2-64FE-4C20-82EC-EFEBD86F686C}"/>
    <cellStyle name="Normal 7 3 3 5" xfId="2586" xr:uid="{00000000-0005-0000-0000-000032070000}"/>
    <cellStyle name="Normal 7 3 3 5 2" xfId="2587" xr:uid="{00000000-0005-0000-0000-000033070000}"/>
    <cellStyle name="Normal 7 3 3 5 3" xfId="4085" xr:uid="{00000000-0005-0000-0000-000092060000}"/>
    <cellStyle name="Normal 7 3 3 5 3 2" xfId="4200" xr:uid="{131A0E19-BE1D-4ADC-A6E7-481A50A041CD}"/>
    <cellStyle name="Normal 7 3 3 5 3 2 2" xfId="27585" xr:uid="{2013C99D-D67E-4178-A060-54A4A380FEFA}"/>
    <cellStyle name="Normal 7 3 3 5 3 3" xfId="25491" xr:uid="{60461663-64A9-4DCC-9D73-B2EA1A9C3B1A}"/>
    <cellStyle name="Normal 7 3 3 5 3 4" xfId="5296" xr:uid="{A714DA98-9CD8-4AD4-88E6-29F935B1FC73}"/>
    <cellStyle name="Normal 7 3 3 5 3 5" xfId="30061" xr:uid="{4FD4922E-7784-4035-BF88-343973A272FD}"/>
    <cellStyle name="Normal 7 3 3 5 4" xfId="24547" xr:uid="{AD9632DE-D9FA-4F60-B7D6-E7E0C375BEEA}"/>
    <cellStyle name="Normal 7 3 4" xfId="843" xr:uid="{00000000-0005-0000-0000-00000C080000}"/>
    <cellStyle name="Normal 7 3 4 2" xfId="844" xr:uid="{00000000-0005-0000-0000-00000D080000}"/>
    <cellStyle name="Normal 7 3 4 3" xfId="845" xr:uid="{00000000-0005-0000-0000-00000E080000}"/>
    <cellStyle name="Normal 7 3 4 3 2" xfId="846" xr:uid="{00000000-0005-0000-0000-00000F080000}"/>
    <cellStyle name="Normal 7 3 4 3 2 2" xfId="2588" xr:uid="{00000000-0005-0000-0000-000038070000}"/>
    <cellStyle name="Normal 7 3 4 3 2 2 2" xfId="25889" xr:uid="{DD23646F-A68F-4976-9635-C65EF05CE110}"/>
    <cellStyle name="Normal 7 3 4 3 2 2 3" xfId="25994" xr:uid="{344CBBED-ED11-46EF-9AF6-2B81970071D5}"/>
    <cellStyle name="Normal 7 3 4 3 2 3" xfId="2589" xr:uid="{00000000-0005-0000-0000-000039070000}"/>
    <cellStyle name="Normal 7 3 4 3 2 3 2" xfId="3041" xr:uid="{00000000-0005-0000-0000-00003A070000}"/>
    <cellStyle name="Normal 7 3 4 3 2 3 3" xfId="4086" xr:uid="{00000000-0005-0000-0000-000099060000}"/>
    <cellStyle name="Normal 7 3 4 3 2 3 3 2" xfId="5135" xr:uid="{917AE5D7-BC65-4E16-9A43-1E25AFA9681D}"/>
    <cellStyle name="Normal 7 3 4 3 2 3 3 3" xfId="5297" xr:uid="{D94A38E3-01F8-48BE-B9A3-FD6FB799DA99}"/>
    <cellStyle name="Normal 7 3 4 3 2 3 3 4" xfId="30062" xr:uid="{B5C8AAFF-CB20-439B-9C24-17DFF9C74181}"/>
    <cellStyle name="Normal 7 3 4 3 2 4" xfId="25680" xr:uid="{9081D366-35DA-4B14-9E44-F873C9A3D883}"/>
    <cellStyle name="Normal 7 3 4 3 3" xfId="1572" xr:uid="{00000000-0005-0000-0000-000010080000}"/>
    <cellStyle name="Normal 7 3 4 3 4" xfId="1784" xr:uid="{00000000-0005-0000-0000-000011080000}"/>
    <cellStyle name="Normal 7 3 4 3 4 2" xfId="2403" xr:uid="{00000000-0005-0000-0000-000012080000}"/>
    <cellStyle name="Normal 7 3 4 3 5" xfId="3158" xr:uid="{00000000-0005-0000-0000-000001030000}"/>
    <cellStyle name="Normal 7 3 4 3 5 2" xfId="5093" xr:uid="{F8BE7265-AC3F-47D9-9932-F7E3531AE240}"/>
    <cellStyle name="Normal 7 3 4 3 5 3" xfId="5238" xr:uid="{671B7EEC-4DB8-42F1-A322-520E648540B3}"/>
    <cellStyle name="Normal 7 3 4 3 5 4" xfId="30003" xr:uid="{FE35A105-BD34-40D3-BC71-8F05C8ED78EB}"/>
    <cellStyle name="Normal 7 3 4 3 6" xfId="4486" xr:uid="{A3C176AD-217D-4F9F-9E35-265A6FEBAA21}"/>
    <cellStyle name="Normal 7 3 4 3 6 2" xfId="5133" xr:uid="{D4515D3E-48EC-487F-BAFA-8F78ECC6BF2A}"/>
    <cellStyle name="Normal 7 3 4 3 6 3" xfId="5352" xr:uid="{0A233965-CDE8-4C42-87F1-460EFA914BCF}"/>
    <cellStyle name="Normal 7 3 4 3 6 4" xfId="30117" xr:uid="{38834C30-E957-4D68-ABDA-2E6F6B8FE08A}"/>
    <cellStyle name="Normal 7 3 4 3 7" xfId="29936" xr:uid="{63358EB0-73A4-42FE-8573-1AF692E42D67}"/>
    <cellStyle name="Normal 7 3 4 4" xfId="1783" xr:uid="{00000000-0005-0000-0000-000013080000}"/>
    <cellStyle name="Normal 7 3 4 4 2" xfId="2380" xr:uid="{00000000-0005-0000-0000-000014080000}"/>
    <cellStyle name="Normal 7 3 4 4 3" xfId="4087" xr:uid="{00000000-0005-0000-0000-00009C060000}"/>
    <cellStyle name="Normal 7 3 4 4 3 2" xfId="4151" xr:uid="{3B6D4E6B-7A8C-44D4-8264-6713BB386E05}"/>
    <cellStyle name="Normal 7 3 4 4 3 3" xfId="5298" xr:uid="{12D4D1F6-E7A5-4510-9933-01EB079F7AD9}"/>
    <cellStyle name="Normal 7 3 4 4 3 4" xfId="30063" xr:uid="{12A478FA-24ED-4E21-B4AE-EE4731D320F2}"/>
    <cellStyle name="Normal 7 3 4 5" xfId="3157" xr:uid="{00000000-0005-0000-0000-0000FF020000}"/>
    <cellStyle name="Normal 7 3 4 5 2" xfId="5100" xr:uid="{9C132F9A-CB5B-4C03-B481-2197957AFC53}"/>
    <cellStyle name="Normal 7 3 4 5 3" xfId="5237" xr:uid="{884E3C67-BCB2-455D-87AE-EF19C2D25A60}"/>
    <cellStyle name="Normal 7 3 4 5 4" xfId="30002" xr:uid="{071BD88A-22E6-41B1-8E60-2C00F1790249}"/>
    <cellStyle name="Normal 7 3 4 6" xfId="4485" xr:uid="{4960779A-A855-4A02-B4E2-1C0E7ADA3877}"/>
    <cellStyle name="Normal 7 3 4 6 2" xfId="4169" xr:uid="{44251FBB-E01A-4F75-A680-D38AE9D9DA12}"/>
    <cellStyle name="Normal 7 3 4 6 3" xfId="5351" xr:uid="{A9157D8E-98F5-42AE-BBEF-AD3A73E5D8EC}"/>
    <cellStyle name="Normal 7 3 4 6 4" xfId="30116" xr:uid="{4F0E9FDB-E38B-4C05-821E-19FA3BB56BDF}"/>
    <cellStyle name="Normal 7 3 4 7" xfId="29935" xr:uid="{E56AAD27-BA76-4F9D-B0BA-B6632DA47E99}"/>
    <cellStyle name="Normal 7 3 5" xfId="3081" xr:uid="{00000000-0005-0000-0000-0000F2020000}"/>
    <cellStyle name="Normal 7 3 5 2" xfId="4183" xr:uid="{11B66F36-C45C-4A24-B5CC-6B68327F71B9}"/>
    <cellStyle name="Normal 7 3 5 3" xfId="5180" xr:uid="{761683EC-1655-445B-B643-6B052238B5F8}"/>
    <cellStyle name="Normal 7 3 5 4" xfId="29945" xr:uid="{05DA5AF6-C211-474C-AE29-50C1CBE880B9}"/>
    <cellStyle name="Normal 7 3 6" xfId="29815" xr:uid="{C4832BF2-E88A-440E-B047-B3CF68895DF0}"/>
    <cellStyle name="Normal 7 3 7" xfId="29889" xr:uid="{ACCAAF44-199A-46AC-93DE-02ACF24A9097}"/>
    <cellStyle name="Normal 7 4" xfId="847" xr:uid="{00000000-0005-0000-0000-000015080000}"/>
    <cellStyle name="Normal 7 4 10" xfId="848" xr:uid="{00000000-0005-0000-0000-000016080000}"/>
    <cellStyle name="Normal 7 4 10 10" xfId="12940" xr:uid="{C6A99AEF-2480-4B48-8E1B-376AB69B22BD}"/>
    <cellStyle name="Normal 7 4 10 2" xfId="849" xr:uid="{00000000-0005-0000-0000-000017080000}"/>
    <cellStyle name="Normal 7 4 10 2 2" xfId="1335" xr:uid="{00000000-0005-0000-0000-000018080000}"/>
    <cellStyle name="Normal 7 4 10 2 2 2" xfId="6519" xr:uid="{F1223F28-D8DF-4DCF-B955-A73628E06A04}"/>
    <cellStyle name="Normal 7 4 10 2 2 2 2" xfId="26230" xr:uid="{DF0810EE-D2C1-4521-A2BC-227DD4B78281}"/>
    <cellStyle name="Normal 7 4 10 2 2 2 3" xfId="27604" xr:uid="{73B9E87D-63F9-4F62-A7B9-67C6C448E125}"/>
    <cellStyle name="Normal 7 4 10 2 2 2 4" xfId="15928" xr:uid="{C826EB98-CB39-4604-97D8-83C12174AA69}"/>
    <cellStyle name="Normal 7 4 10 2 2 3" xfId="8440" xr:uid="{E2DA30C2-4FED-4947-9178-6BB2F3825676}"/>
    <cellStyle name="Normal 7 4 10 2 2 3 2" xfId="29014" xr:uid="{D16EB9AA-BA60-44E3-B333-939CF83A8740}"/>
    <cellStyle name="Normal 7 4 10 2 2 3 3" xfId="18761" xr:uid="{8C4423E0-DAED-4857-9DFF-40B79135A419}"/>
    <cellStyle name="Normal 7 4 10 2 2 4" xfId="11214" xr:uid="{F234BF78-3780-448E-AA09-FBC1A970E6AB}"/>
    <cellStyle name="Normal 7 4 10 2 2 4 2" xfId="21594" xr:uid="{9CFABC8A-2E50-4BA3-BA4F-A68CD6C0CAB7}"/>
    <cellStyle name="Normal 7 4 10 2 2 5" xfId="23027" xr:uid="{3AA87037-15C5-4929-8BA8-EB2640D258FB}"/>
    <cellStyle name="Normal 7 4 10 2 2 6" xfId="13796" xr:uid="{D290287E-1621-48CD-8B03-16F154C7B995}"/>
    <cellStyle name="Normal 7 4 10 2 3" xfId="5910" xr:uid="{33C28771-24CD-441C-B276-86B85F165069}"/>
    <cellStyle name="Normal 7 4 10 2 3 2" xfId="23762" xr:uid="{48BF5DFD-BB81-4907-A7F9-C2BB2ECA0D2A}"/>
    <cellStyle name="Normal 7 4 10 2 3 3" xfId="26756" xr:uid="{7D7A4D2C-0E43-4E4E-AAF7-36E2092B6F68}"/>
    <cellStyle name="Normal 7 4 10 2 3 4" xfId="15014" xr:uid="{856FE605-707F-4824-8C3A-0BE1C6FA118B}"/>
    <cellStyle name="Normal 7 4 10 2 4" xfId="7528" xr:uid="{6EC402B7-0202-4F72-BA2F-F1D09EEB63C2}"/>
    <cellStyle name="Normal 7 4 10 2 4 2" xfId="28352" xr:uid="{C783056E-DD7B-443C-A9CE-E81C063F8A81}"/>
    <cellStyle name="Normal 7 4 10 2 4 3" xfId="26792" xr:uid="{566142E7-4906-4B2A-8E1F-F33AF4C62A61}"/>
    <cellStyle name="Normal 7 4 10 2 4 4" xfId="17847" xr:uid="{C73360CA-D0F1-4579-8240-6B9775D7A0FD}"/>
    <cellStyle name="Normal 7 4 10 2 5" xfId="10300" xr:uid="{8146A638-F1C4-4539-913B-0AA0EE8A5F12}"/>
    <cellStyle name="Normal 7 4 10 2 5 2" xfId="29701" xr:uid="{F343F386-8F98-4102-985D-07DA2AD6EA99}"/>
    <cellStyle name="Normal 7 4 10 2 5 3" xfId="20680" xr:uid="{AF0CC486-2130-4206-ABC8-1602D36881EF}"/>
    <cellStyle name="Normal 7 4 10 2 6" xfId="23667" xr:uid="{FB0A2833-0E05-4BCC-94DB-12C1BDD6CAA1}"/>
    <cellStyle name="Normal 7 4 10 2 7" xfId="13098" xr:uid="{A54355C0-3CAF-4505-BF31-8E17859C69F1}"/>
    <cellStyle name="Normal 7 4 10 3" xfId="1334" xr:uid="{00000000-0005-0000-0000-000019080000}"/>
    <cellStyle name="Normal 7 4 10 3 2" xfId="5911" xr:uid="{F241491C-FEF7-4CC7-93AD-0CC7B51D0DA8}"/>
    <cellStyle name="Normal 7 4 10 3 2 2" xfId="27472" xr:uid="{87A426F3-C3FB-4F62-972E-60110E287833}"/>
    <cellStyle name="Normal 7 4 10 3 2 3" xfId="28350" xr:uid="{1D8032CA-C7A5-47AB-A8AA-9FCA35314586}"/>
    <cellStyle name="Normal 7 4 10 3 2 4" xfId="15015" xr:uid="{9EA1BD6D-7230-4232-9918-FDFBBA1103EE}"/>
    <cellStyle name="Normal 7 4 10 3 3" xfId="7529" xr:uid="{7AD67D93-DD13-4573-BEB0-5524C5DFFE16}"/>
    <cellStyle name="Normal 7 4 10 3 3 2" xfId="28824" xr:uid="{B1C8B64F-AD7E-448F-A237-372F02696D31}"/>
    <cellStyle name="Normal 7 4 10 3 3 3" xfId="26610" xr:uid="{99B3E03A-A9EF-468C-88AB-37C77314A276}"/>
    <cellStyle name="Normal 7 4 10 3 3 4" xfId="17848" xr:uid="{95CE4C3A-1EE4-4E51-A714-73F86EA1EC03}"/>
    <cellStyle name="Normal 7 4 10 3 4" xfId="10301" xr:uid="{D6295126-9E0B-49B2-AE31-CA81A79E6F0E}"/>
    <cellStyle name="Normal 7 4 10 3 4 2" xfId="29702" xr:uid="{7BD6B722-8B01-48E3-8C74-FE44240A0013}"/>
    <cellStyle name="Normal 7 4 10 3 4 3" xfId="20681" xr:uid="{0ECEFC7F-467A-47C3-B271-4838F9CF0394}"/>
    <cellStyle name="Normal 7 4 10 3 5" xfId="23476" xr:uid="{8D34247C-AFFA-454B-BE16-7FA7DEAF9E47}"/>
    <cellStyle name="Normal 7 4 10 3 6" xfId="13603" xr:uid="{ED3A7345-5334-4AB9-A379-077697B0EA54}"/>
    <cellStyle name="Normal 7 4 10 4" xfId="3374" xr:uid="{00000000-0005-0000-0000-00000C080000}"/>
    <cellStyle name="Normal 7 4 10 4 2" xfId="7892" xr:uid="{B4997A84-1147-46F5-9F23-88A4B211A211}"/>
    <cellStyle name="Normal 7 4 10 4 2 2" xfId="28342" xr:uid="{05F21DA2-A9AA-454F-B712-5D0A386079E0}"/>
    <cellStyle name="Normal 7 4 10 4 2 3" xfId="18213" xr:uid="{7B5B335F-969A-4164-80C5-67399C6A9CBD}"/>
    <cellStyle name="Normal 7 4 10 4 3" xfId="10666" xr:uid="{BB1ABF55-1E3E-435D-948B-7BB0CC6F83CD}"/>
    <cellStyle name="Normal 7 4 10 4 3 2" xfId="21046" xr:uid="{A8386170-E937-4B69-B6C3-1F37AFCE61B8}"/>
    <cellStyle name="Normal 7 4 10 4 4" xfId="23197" xr:uid="{5A15755D-2CE5-401E-86AB-DDA41B1F15FC}"/>
    <cellStyle name="Normal 7 4 10 4 5" xfId="15380" xr:uid="{A189CE9C-0F94-4780-BA40-56127BB1A505}"/>
    <cellStyle name="Normal 7 4 10 5" xfId="4488" xr:uid="{FB833D61-4DA9-4C43-A703-8B36A70F1B36}"/>
    <cellStyle name="Normal 7 4 10 5 2" xfId="9210" xr:uid="{B4FD72AC-04F6-4FED-B78A-76083FDC5823}"/>
    <cellStyle name="Normal 7 4 10 5 2 2" xfId="29244" xr:uid="{090912E4-7E09-4CC1-9676-D03D2A4BEA2A}"/>
    <cellStyle name="Normal 7 4 10 5 2 3" xfId="19534" xr:uid="{7BD66B17-A93A-41C4-A388-6F2E69451561}"/>
    <cellStyle name="Normal 7 4 10 5 3" xfId="11987" xr:uid="{C285897F-5BE6-4B4B-A839-ECC08B5C502D}"/>
    <cellStyle name="Normal 7 4 10 5 3 2" xfId="22367" xr:uid="{D3966469-6D71-450D-A03D-2DC31E6B6654}"/>
    <cellStyle name="Normal 7 4 10 5 4" xfId="24753" xr:uid="{225D02B0-730E-4B48-9607-AE73D8E12567}"/>
    <cellStyle name="Normal 7 4 10 5 5" xfId="16701" xr:uid="{2B793871-B5A4-4627-A4C8-D643D4D2E20D}"/>
    <cellStyle name="Normal 7 4 10 6" xfId="5909" xr:uid="{1CD4491E-369B-4137-833E-351F35AF5845}"/>
    <cellStyle name="Normal 7 4 10 6 2" xfId="27417" xr:uid="{8E39FACD-D776-4FAD-B3CF-F1D2D2B6B804}"/>
    <cellStyle name="Normal 7 4 10 6 3" xfId="28950" xr:uid="{D05918D0-BB7C-468B-B3A2-5A5BB8173EB9}"/>
    <cellStyle name="Normal 7 4 10 6 4" xfId="15013" xr:uid="{78A42721-B083-4863-9312-A497391C83CC}"/>
    <cellStyle name="Normal 7 4 10 7" xfId="7527" xr:uid="{2D39DF70-AF8F-4C1B-B1DF-E475BF1B5EEB}"/>
    <cellStyle name="Normal 7 4 10 7 2" xfId="28199" xr:uid="{326A9C5D-115E-4080-AC00-9380A23D3EC6}"/>
    <cellStyle name="Normal 7 4 10 7 3" xfId="17846" xr:uid="{CF7FA8C3-3D94-4B64-B206-1C3E9C10CB72}"/>
    <cellStyle name="Normal 7 4 10 8" xfId="10299" xr:uid="{412D8E13-94A2-4F69-B2FF-AAB433FEC643}"/>
    <cellStyle name="Normal 7 4 10 8 2" xfId="20679" xr:uid="{7832CA5C-BDA2-4CE1-B780-0C7195C1CA79}"/>
    <cellStyle name="Normal 7 4 10 9" xfId="23794" xr:uid="{0AE003CA-B1D0-4539-9F2C-93D9F691C0A8}"/>
    <cellStyle name="Normal 7 4 11" xfId="850" xr:uid="{00000000-0005-0000-0000-00001A080000}"/>
    <cellStyle name="Normal 7 4 11 10" xfId="12816" xr:uid="{2A602754-9D63-4356-A648-FE02CD28EC07}"/>
    <cellStyle name="Normal 7 4 11 2" xfId="851" xr:uid="{00000000-0005-0000-0000-00001B080000}"/>
    <cellStyle name="Normal 7 4 11 2 2" xfId="1337" xr:uid="{00000000-0005-0000-0000-00001C080000}"/>
    <cellStyle name="Normal 7 4 11 2 2 2" xfId="23349" xr:uid="{C9F2E5C1-8403-4E31-BBF5-D8122FF89E0A}"/>
    <cellStyle name="Normal 7 4 11 2 2 3" xfId="28260" xr:uid="{A227AB3D-7610-40D4-BA1B-49E12BFB3892}"/>
    <cellStyle name="Normal 7 4 11 2 2 4" xfId="16358" xr:uid="{D2AB8BC2-D1C9-46CF-AA3B-B41118F801F6}"/>
    <cellStyle name="Normal 7 4 11 2 3" xfId="8869" xr:uid="{88163C5E-A035-4F2F-BF24-4AE55AE838A1}"/>
    <cellStyle name="Normal 7 4 11 2 3 2" xfId="28866" xr:uid="{E2A1BAE5-FB37-4E0A-8270-314FA3057217}"/>
    <cellStyle name="Normal 7 4 11 2 3 3" xfId="29183" xr:uid="{1B342FCB-3DD2-482E-BCED-94ECCF3693F4}"/>
    <cellStyle name="Normal 7 4 11 2 3 4" xfId="19191" xr:uid="{43D51A63-526F-4848-9FDE-09D444D727F7}"/>
    <cellStyle name="Normal 7 4 11 2 4" xfId="11644" xr:uid="{FCE6F22C-F250-4F78-A6FF-530132303583}"/>
    <cellStyle name="Normal 7 4 11 2 4 2" xfId="29732" xr:uid="{E2D0459A-29FE-4390-9379-897AECAAEF36}"/>
    <cellStyle name="Normal 7 4 11 2 4 3" xfId="22024" xr:uid="{05DCDF80-2FC2-4369-8E4F-08182E471880}"/>
    <cellStyle name="Normal 7 4 11 2 5" xfId="23581" xr:uid="{956AF17E-90C0-4915-A7DD-04EB390A21F4}"/>
    <cellStyle name="Normal 7 4 11 2 6" xfId="14313" xr:uid="{B08524F8-E5EB-4177-9ABF-6499F78F50F2}"/>
    <cellStyle name="Normal 7 4 11 3" xfId="1336" xr:uid="{00000000-0005-0000-0000-00001D080000}"/>
    <cellStyle name="Normal 7 4 11 3 2" xfId="6417" xr:uid="{E31B78DC-8669-42E0-9D59-302626F79694}"/>
    <cellStyle name="Normal 7 4 11 3 2 2" xfId="26768" xr:uid="{516FB618-5C4B-4457-A1B2-90DAB04FDFAC}"/>
    <cellStyle name="Normal 7 4 11 3 2 3" xfId="15802" xr:uid="{BB55ABBA-270E-448A-873A-32C91FB668A6}"/>
    <cellStyle name="Normal 7 4 11 3 3" xfId="8314" xr:uid="{6B0F9E0B-0F0E-4182-B577-A265CC7E47C1}"/>
    <cellStyle name="Normal 7 4 11 3 3 2" xfId="18635" xr:uid="{622D7889-9AAA-474C-8625-D7C6B23D0758}"/>
    <cellStyle name="Normal 7 4 11 3 4" xfId="11088" xr:uid="{E9766ADA-703A-4D87-ABFA-5939841AF0C8}"/>
    <cellStyle name="Normal 7 4 11 3 4 2" xfId="21468" xr:uid="{EF9CFAF1-43F3-4AC5-90FF-3D2C73F552BC}"/>
    <cellStyle name="Normal 7 4 11 3 5" xfId="24876" xr:uid="{26C27862-D568-466A-8119-2C7B457F42E7}"/>
    <cellStyle name="Normal 7 4 11 3 6" xfId="13602" xr:uid="{D380E86F-5114-4D27-ADEE-07673551D5F2}"/>
    <cellStyle name="Normal 7 4 11 4" xfId="3268" xr:uid="{00000000-0005-0000-0000-000010080000}"/>
    <cellStyle name="Normal 7 4 11 4 2" xfId="7770" xr:uid="{D1050751-EBB4-4F4C-AAC8-0F5A33438DE0}"/>
    <cellStyle name="Normal 7 4 11 4 2 2" xfId="28526" xr:uid="{A724A021-6601-48B1-A0DC-DEF3D380AECF}"/>
    <cellStyle name="Normal 7 4 11 4 2 3" xfId="18091" xr:uid="{4389ED5F-F558-420C-BDFA-10CACED2750D}"/>
    <cellStyle name="Normal 7 4 11 4 3" xfId="10544" xr:uid="{38BF6EA6-DD7B-4D5B-B179-AB4EDB3C1805}"/>
    <cellStyle name="Normal 7 4 11 4 3 2" xfId="20924" xr:uid="{58304E04-94E4-4DEB-8E64-7256CDB24A63}"/>
    <cellStyle name="Normal 7 4 11 4 4" xfId="25737" xr:uid="{FC4DA6A1-F7E2-4AAE-BDEC-B10815C9E39F}"/>
    <cellStyle name="Normal 7 4 11 4 5" xfId="15258" xr:uid="{3F5A20B6-B861-4FC8-9170-B962E1A9DA8C}"/>
    <cellStyle name="Normal 7 4 11 5" xfId="4487" xr:uid="{DF11D6DB-5270-44E4-8F52-47081615D2D2}"/>
    <cellStyle name="Normal 7 4 11 5 2" xfId="9209" xr:uid="{64AEEC77-D927-4A4B-8DDE-24A3C102862E}"/>
    <cellStyle name="Normal 7 4 11 5 2 2" xfId="19533" xr:uid="{E17F8FE6-2912-434E-A61F-64E5B9399CA4}"/>
    <cellStyle name="Normal 7 4 11 5 3" xfId="11986" xr:uid="{CB6004E6-B214-425E-8637-1D25F7AE9156}"/>
    <cellStyle name="Normal 7 4 11 5 3 2" xfId="22366" xr:uid="{54EEF1C2-8F15-4443-BCC1-B718CAC854D3}"/>
    <cellStyle name="Normal 7 4 11 5 4" xfId="26863" xr:uid="{7E8A4FB3-17FB-4EAD-9733-BD3D9D53D725}"/>
    <cellStyle name="Normal 7 4 11 5 5" xfId="16700" xr:uid="{BF4932D2-6B7D-4997-9B40-44752AC69924}"/>
    <cellStyle name="Normal 7 4 11 6" xfId="5912" xr:uid="{9967D203-44EA-422C-B2CB-9179252C5319}"/>
    <cellStyle name="Normal 7 4 11 6 2" xfId="15016" xr:uid="{4EB25C8A-7F1C-4326-BEF6-E528371EEF0F}"/>
    <cellStyle name="Normal 7 4 11 7" xfId="7530" xr:uid="{8EB5D74D-42EB-42E6-A1A0-7EE8A237511C}"/>
    <cellStyle name="Normal 7 4 11 7 2" xfId="17849" xr:uid="{1D892F7D-4439-4D1E-8C6F-073113528EC2}"/>
    <cellStyle name="Normal 7 4 11 8" xfId="10302" xr:uid="{9F8E469F-4CDA-4C67-9E70-B5DB82E69FE0}"/>
    <cellStyle name="Normal 7 4 11 8 2" xfId="20682" xr:uid="{33932909-9D4F-490B-ACDC-B071F4E5C221}"/>
    <cellStyle name="Normal 7 4 11 9" xfId="23969" xr:uid="{10BA7080-C53E-4323-8AF1-CF7DF9477B98}"/>
    <cellStyle name="Normal 7 4 12" xfId="852" xr:uid="{00000000-0005-0000-0000-00001E080000}"/>
    <cellStyle name="Normal 7 4 12 2" xfId="1338" xr:uid="{00000000-0005-0000-0000-00001F080000}"/>
    <cellStyle name="Normal 7 4 12 2 2" xfId="6852" xr:uid="{2327959E-DDEE-49B8-B6F9-208A8C00CEB8}"/>
    <cellStyle name="Normal 7 4 12 2 2 2" xfId="27978" xr:uid="{BC0D1E8F-226C-4FAD-9F17-752E2BABC399}"/>
    <cellStyle name="Normal 7 4 12 2 2 3" xfId="16359" xr:uid="{91878AE2-600D-4B8D-A664-6C553EFDE243}"/>
    <cellStyle name="Normal 7 4 12 2 3" xfId="8870" xr:uid="{7CC0CDC8-82DC-4151-B09C-3B5472CE7C60}"/>
    <cellStyle name="Normal 7 4 12 2 3 2" xfId="19192" xr:uid="{6ABEA879-BBB7-4D85-B96C-26A398B6704C}"/>
    <cellStyle name="Normal 7 4 12 2 4" xfId="11645" xr:uid="{7B4458EA-A98E-423A-918C-C393EB408A8E}"/>
    <cellStyle name="Normal 7 4 12 2 4 2" xfId="22025" xr:uid="{81753FFC-7F08-42EF-A067-34EC84D9F665}"/>
    <cellStyle name="Normal 7 4 12 2 5" xfId="24131" xr:uid="{F8C18711-4950-4287-8D55-F78CF5D4F677}"/>
    <cellStyle name="Normal 7 4 12 2 6" xfId="14314" xr:uid="{413530FB-CD2B-4C36-85BE-890893358CE8}"/>
    <cellStyle name="Normal 7 4 12 3" xfId="4543" xr:uid="{93BB9878-2DC4-4CD9-B1B4-BC529625E5CC}"/>
    <cellStyle name="Normal 7 4 12 3 2" xfId="9259" xr:uid="{881A339F-5BD5-4052-B441-02F4F0DE261A}"/>
    <cellStyle name="Normal 7 4 12 3 2 2" xfId="29253" xr:uid="{BE1CFE0F-61AF-4889-9B6D-83B3BDF8CA53}"/>
    <cellStyle name="Normal 7 4 12 3 2 3" xfId="19583" xr:uid="{91B2F1C8-E974-4038-A902-DC6A9FF2D7F0}"/>
    <cellStyle name="Normal 7 4 12 3 3" xfId="12036" xr:uid="{969E4E87-7AE1-47F8-ACCE-218654785A8A}"/>
    <cellStyle name="Normal 7 4 12 3 3 2" xfId="22416" xr:uid="{91ACB192-E5A2-4D90-8BB4-A29C26A88C0A}"/>
    <cellStyle name="Normal 7 4 12 3 4" xfId="25871" xr:uid="{A8DE1FFB-C47B-4445-914E-67B9727678D5}"/>
    <cellStyle name="Normal 7 4 12 3 5" xfId="16750" xr:uid="{EB675756-27B0-4B56-A948-A16997B33519}"/>
    <cellStyle name="Normal 7 4 12 4" xfId="5913" xr:uid="{FE744964-8237-4BAD-A7BF-4A302E77CE33}"/>
    <cellStyle name="Normal 7 4 12 4 2" xfId="25870" xr:uid="{2B42142B-BBF2-43C6-8C3F-4B8A6DC0C0C7}"/>
    <cellStyle name="Normal 7 4 12 4 3" xfId="26803" xr:uid="{2879EB9B-1E64-4568-B7B8-E75A57E1F2FC}"/>
    <cellStyle name="Normal 7 4 12 4 4" xfId="15017" xr:uid="{25608294-844D-4110-8F9A-210D3475B248}"/>
    <cellStyle name="Normal 7 4 12 5" xfId="7531" xr:uid="{67D6577B-718C-4214-A74B-D58CD1874492}"/>
    <cellStyle name="Normal 7 4 12 5 2" xfId="26717" xr:uid="{F473E10E-A1EC-41B2-B62A-3108C9145563}"/>
    <cellStyle name="Normal 7 4 12 5 3" xfId="17850" xr:uid="{424EF7F6-808A-4625-8710-50BFE6446612}"/>
    <cellStyle name="Normal 7 4 12 6" xfId="10303" xr:uid="{6F089022-06BF-4BF5-BF8B-1E9DFEB89861}"/>
    <cellStyle name="Normal 7 4 12 6 2" xfId="20683" xr:uid="{EBBA75C2-A85A-4780-BFF3-D97C2CCFB429}"/>
    <cellStyle name="Normal 7 4 12 7" xfId="25682" xr:uid="{8F199DF0-FAC5-4183-B1DF-C7DEED8979C1}"/>
    <cellStyle name="Normal 7 4 12 8" xfId="12974" xr:uid="{E7453A3C-F4B6-4FA2-B885-E89288D9F81E}"/>
    <cellStyle name="Normal 7 4 13" xfId="1333" xr:uid="{00000000-0005-0000-0000-000020080000}"/>
    <cellStyle name="Normal 7 4 13 2" xfId="5914" xr:uid="{5AF2599F-0C12-4448-A55F-051E72B98799}"/>
    <cellStyle name="Normal 7 4 13 2 2" xfId="23879" xr:uid="{937CF396-2786-4292-A1F1-1EB145247939}"/>
    <cellStyle name="Normal 7 4 13 2 3" xfId="28578" xr:uid="{E778F14F-D6C1-4408-8202-1C7B07ADB02A}"/>
    <cellStyle name="Normal 7 4 13 2 4" xfId="15018" xr:uid="{F623CBE7-9A6D-4069-9DFB-BEE5FB3B178A}"/>
    <cellStyle name="Normal 7 4 13 3" xfId="7532" xr:uid="{C1F82638-2CD3-4AA6-85CC-3DB810CC6022}"/>
    <cellStyle name="Normal 7 4 13 3 2" xfId="25598" xr:uid="{0AC55D98-29C1-4E46-B6E0-41E67E5FEDB3}"/>
    <cellStyle name="Normal 7 4 13 3 3" xfId="17851" xr:uid="{4C2B955A-19B0-4E9B-B770-A0E3C6329806}"/>
    <cellStyle name="Normal 7 4 13 4" xfId="10304" xr:uid="{686CD154-418C-4C71-B8CA-34A6035F2A24}"/>
    <cellStyle name="Normal 7 4 13 4 2" xfId="20684" xr:uid="{967B28BF-6407-4503-B77B-0A9256825F3C}"/>
    <cellStyle name="Normal 7 4 13 5" xfId="25618" xr:uid="{73F337E4-1E15-4E17-B7EB-74C71686BA19}"/>
    <cellStyle name="Normal 7 4 13 6" xfId="13672" xr:uid="{C007BE79-902B-411C-A251-FE5AF7A87E9F}"/>
    <cellStyle name="Normal 7 4 14" xfId="3411" xr:uid="{00000000-0005-0000-0000-000016080000}"/>
    <cellStyle name="Normal 7 4 14 2" xfId="6113" xr:uid="{EC18C77F-16CB-4C3D-8460-6452AF1EA579}"/>
    <cellStyle name="Normal 7 4 14 2 2" xfId="28427" xr:uid="{63B0F7E0-CB1A-43F6-9471-010F2249B2E5}"/>
    <cellStyle name="Normal 7 4 14 2 3" xfId="15419" xr:uid="{33C9AF07-2414-42F2-9E76-6C365B0D0712}"/>
    <cellStyle name="Normal 7 4 14 3" xfId="7931" xr:uid="{C8048E1B-3AE0-47B4-9550-388F1875DFCE}"/>
    <cellStyle name="Normal 7 4 14 3 2" xfId="18252" xr:uid="{133AE84E-369D-440A-897D-7C79E945D53D}"/>
    <cellStyle name="Normal 7 4 14 4" xfId="10705" xr:uid="{7E73E906-6042-4B25-BB10-2906141AEB76}"/>
    <cellStyle name="Normal 7 4 14 4 2" xfId="21085" xr:uid="{548367C1-461A-4BC6-970A-DAE706225AD3}"/>
    <cellStyle name="Normal 7 4 14 5" xfId="24440" xr:uid="{21B52A5A-CCCA-4F88-A127-F9F0F6C3FCCA}"/>
    <cellStyle name="Normal 7 4 14 6" xfId="13134" xr:uid="{EFC764D8-61FB-4C73-96D0-180CED2A2892}"/>
    <cellStyle name="Normal 7 4 15" xfId="3168" xr:uid="{00000000-0005-0000-0000-00000B080000}"/>
    <cellStyle name="Normal 7 4 15 2" xfId="7662" xr:uid="{3CC2F822-2D2B-4861-8854-F33B8C76DE4C}"/>
    <cellStyle name="Normal 7 4 15 2 2" xfId="28103" xr:uid="{1AD5B1C0-BF72-4349-8663-86F18FC0FF94}"/>
    <cellStyle name="Normal 7 4 15 2 3" xfId="17981" xr:uid="{2C19C366-C7A9-4B3B-B3CB-8DC1A0E38C2E}"/>
    <cellStyle name="Normal 7 4 15 3" xfId="10434" xr:uid="{623A3709-F141-41E0-B954-853430B786F5}"/>
    <cellStyle name="Normal 7 4 15 3 2" xfId="20814" xr:uid="{9B2536A8-E078-4824-BDA6-41FB4D471B71}"/>
    <cellStyle name="Normal 7 4 15 4" xfId="25070" xr:uid="{C6074A28-E041-4139-97EC-06E8D371CCB5}"/>
    <cellStyle name="Normal 7 4 15 5" xfId="15148" xr:uid="{C567BBAD-F8FE-44DE-A0B0-A188CB2C71EA}"/>
    <cellStyle name="Normal 7 4 16" xfId="4216" xr:uid="{3D4BE78C-26B5-4836-88D3-904F0D8C70FE}"/>
    <cellStyle name="Normal 7 4 16 2" xfId="8994" xr:uid="{7D9E0E54-3562-423D-8C1A-77304D4CB142}"/>
    <cellStyle name="Normal 7 4 16 2 2" xfId="19318" xr:uid="{6D99CE97-1E8E-49DB-A4C0-060D4F5520E8}"/>
    <cellStyle name="Normal 7 4 16 3" xfId="11771" xr:uid="{CDBB7153-E29B-4594-B60E-981353F1EAC6}"/>
    <cellStyle name="Normal 7 4 16 3 2" xfId="22151" xr:uid="{5D41AC0E-BAE4-43F5-8DAD-21E4A04F88A2}"/>
    <cellStyle name="Normal 7 4 16 4" xfId="25194" xr:uid="{06E3650B-6007-4288-8721-9F8F09073D0C}"/>
    <cellStyle name="Normal 7 4 16 5" xfId="16485" xr:uid="{526006C2-C175-4AF9-A604-E01E7583B64F}"/>
    <cellStyle name="Normal 7 4 17" xfId="5908" xr:uid="{EC57D2F5-6002-4F88-ADB3-16E22F477166}"/>
    <cellStyle name="Normal 7 4 17 2" xfId="15012" xr:uid="{0D252A58-FD98-456C-8549-B08889A966AA}"/>
    <cellStyle name="Normal 7 4 18" xfId="7526" xr:uid="{D9D45D2F-98A6-43B9-A2CB-A900FB2EBBC2}"/>
    <cellStyle name="Normal 7 4 18 2" xfId="17845" xr:uid="{7F1CC799-3208-40C2-BAD0-8ABFDE0EA2A1}"/>
    <cellStyle name="Normal 7 4 19" xfId="10298" xr:uid="{C5717C37-99F2-4074-9FAB-8120AB70E8BB}"/>
    <cellStyle name="Normal 7 4 19 2" xfId="20678" xr:uid="{307D270A-0DB7-4A76-8BBF-610052B754CF}"/>
    <cellStyle name="Normal 7 4 2" xfId="853" xr:uid="{00000000-0005-0000-0000-000021080000}"/>
    <cellStyle name="Normal 7 4 2 10" xfId="1339" xr:uid="{00000000-0005-0000-0000-000022080000}"/>
    <cellStyle name="Normal 7 4 2 10 2" xfId="3857" xr:uid="{00000000-0005-0000-0000-000019080000}"/>
    <cellStyle name="Normal 7 4 2 10 2 2" xfId="6853" xr:uid="{B7D4E854-1380-4312-B376-5191FF18B514}"/>
    <cellStyle name="Normal 7 4 2 10 2 2 2" xfId="27119" xr:uid="{1414F5D1-96E2-48A9-B87C-A5C22F86930A}"/>
    <cellStyle name="Normal 7 4 2 10 2 2 3" xfId="16360" xr:uid="{CE1CF3AD-D304-45E7-B419-D846E8ED1AF5}"/>
    <cellStyle name="Normal 7 4 2 10 2 3" xfId="8871" xr:uid="{4CC5D259-F695-41F3-9188-0809E1EFB660}"/>
    <cellStyle name="Normal 7 4 2 10 2 3 2" xfId="19193" xr:uid="{94D6BEAA-4E2A-42DF-892C-55AB7E1A3445}"/>
    <cellStyle name="Normal 7 4 2 10 2 4" xfId="11646" xr:uid="{CE6FAB46-63DA-4187-B612-E42666D4CA41}"/>
    <cellStyle name="Normal 7 4 2 10 2 4 2" xfId="22026" xr:uid="{521AC5CD-AB0D-4BE6-8B69-40FAE9F05B76}"/>
    <cellStyle name="Normal 7 4 2 10 2 5" xfId="22982" xr:uid="{F52CA739-2645-458B-AF96-EBE6A65E76E1}"/>
    <cellStyle name="Normal 7 4 2 10 2 6" xfId="14315" xr:uid="{07217421-C44D-4B0E-B418-9F947962C297}"/>
    <cellStyle name="Normal 7 4 2 10 3" xfId="4639" xr:uid="{2B4B4848-1E67-40BF-AEA3-5FEB61D5BBA9}"/>
    <cellStyle name="Normal 7 4 2 10 3 2" xfId="9355" xr:uid="{AAA473B5-01E4-4DA1-9852-1BE9C0FB1D3B}"/>
    <cellStyle name="Normal 7 4 2 10 3 2 2" xfId="29315" xr:uid="{74BCE0A2-3AF6-4BF8-A57D-D06363983702}"/>
    <cellStyle name="Normal 7 4 2 10 3 2 3" xfId="19679" xr:uid="{FDA93457-458B-41E5-A7AC-BDA3927519CB}"/>
    <cellStyle name="Normal 7 4 2 10 3 3" xfId="12132" xr:uid="{813DE681-96D4-45C2-B014-5085F9348A59}"/>
    <cellStyle name="Normal 7 4 2 10 3 3 2" xfId="22512" xr:uid="{1061570D-3F1B-476D-AB9D-3AA314BB8532}"/>
    <cellStyle name="Normal 7 4 2 10 3 4" xfId="23849" xr:uid="{C3C58169-5591-4B2D-B46D-3C3076623A39}"/>
    <cellStyle name="Normal 7 4 2 10 3 5" xfId="16846" xr:uid="{66E30857-22F8-4714-9832-76979739EFB1}"/>
    <cellStyle name="Normal 7 4 2 10 4" xfId="5916" xr:uid="{339B8EE7-58B8-439A-9D83-05ED0A1B1143}"/>
    <cellStyle name="Normal 7 4 2 10 4 2" xfId="23514" xr:uid="{042A0092-BBC0-4B7B-971F-0F7488B06419}"/>
    <cellStyle name="Normal 7 4 2 10 4 3" xfId="28816" xr:uid="{9FD723F7-C985-4C95-BCAF-CE1E5B754E07}"/>
    <cellStyle name="Normal 7 4 2 10 4 4" xfId="15020" xr:uid="{E840A113-EE4A-440C-81F6-397A608DBB31}"/>
    <cellStyle name="Normal 7 4 2 10 5" xfId="7534" xr:uid="{5A1864B4-BDE6-4075-A8EC-EA881DDFD91D}"/>
    <cellStyle name="Normal 7 4 2 10 5 2" xfId="28830" xr:uid="{44AC3310-A958-4C99-90C8-65B26F96DC50}"/>
    <cellStyle name="Normal 7 4 2 10 5 3" xfId="17853" xr:uid="{231AD22D-F756-4A69-977F-C4221BEEC297}"/>
    <cellStyle name="Normal 7 4 2 10 6" xfId="10306" xr:uid="{180AAB76-D454-452F-92AE-3F48D707ABDC}"/>
    <cellStyle name="Normal 7 4 2 10 6 2" xfId="20686" xr:uid="{825816D6-D21D-4FB0-B6BA-CDB064D2670B}"/>
    <cellStyle name="Normal 7 4 2 10 7" xfId="23109" xr:uid="{C56DCB02-C798-410A-A7AD-CF12DB0E1F56}"/>
    <cellStyle name="Normal 7 4 2 10 8" xfId="13099" xr:uid="{CBD157D6-4D8B-4818-80C3-662E0EB530D2}"/>
    <cellStyle name="Normal 7 4 2 11" xfId="1785" xr:uid="{00000000-0005-0000-0000-000023080000}"/>
    <cellStyle name="Normal 7 4 2 11 2" xfId="5917" xr:uid="{47246D3D-0D78-4079-81ED-3924390B18DB}"/>
    <cellStyle name="Normal 7 4 2 11 2 2" xfId="23058" xr:uid="{38536C47-82EB-449E-AFC5-F99694845BFA}"/>
    <cellStyle name="Normal 7 4 2 11 2 3" xfId="27653" xr:uid="{A5794961-057F-4964-A744-359A244FCC74}"/>
    <cellStyle name="Normal 7 4 2 11 2 4" xfId="15021" xr:uid="{62726582-9FAC-44D8-A55F-FA7AFDA90479}"/>
    <cellStyle name="Normal 7 4 2 11 3" xfId="7535" xr:uid="{C8251021-1C0F-4465-B495-0CA110DA6078}"/>
    <cellStyle name="Normal 7 4 2 11 3 2" xfId="28997" xr:uid="{8EE04641-8A23-4B24-9D1F-7DCA14B00EF2}"/>
    <cellStyle name="Normal 7 4 2 11 3 3" xfId="17854" xr:uid="{6299B2FE-170F-4E35-9D12-902155499B3A}"/>
    <cellStyle name="Normal 7 4 2 11 4" xfId="10307" xr:uid="{ABD6E8EA-11C4-44AE-AE3A-0450A97A3DCA}"/>
    <cellStyle name="Normal 7 4 2 11 4 2" xfId="20687" xr:uid="{832CBC9C-A13A-4AD3-BF4A-1B6AEB9E96B7}"/>
    <cellStyle name="Normal 7 4 2 11 5" xfId="25726" xr:uid="{98353CB9-7C18-4B9D-BE64-D1ABB1FDBB01}"/>
    <cellStyle name="Normal 7 4 2 11 6" xfId="13797" xr:uid="{FB563C16-DBCF-4233-A54A-EA9903506A11}"/>
    <cellStyle name="Normal 7 4 2 12" xfId="3420" xr:uid="{00000000-0005-0000-0000-00001B080000}"/>
    <cellStyle name="Normal 7 4 2 12 2" xfId="6120" xr:uid="{5C38F70A-448F-4341-8F92-3B8468414A45}"/>
    <cellStyle name="Normal 7 4 2 12 2 2" xfId="27716" xr:uid="{F358811E-E712-46AD-995B-0F10F91A784E}"/>
    <cellStyle name="Normal 7 4 2 12 2 3" xfId="15428" xr:uid="{D9445C9B-86D7-411A-9E35-F33BF3596478}"/>
    <cellStyle name="Normal 7 4 2 12 3" xfId="7940" xr:uid="{923164F2-1E03-4999-ABE1-BE7624D0BB72}"/>
    <cellStyle name="Normal 7 4 2 12 3 2" xfId="18261" xr:uid="{F3E0E9CC-0EE1-4258-B43D-5359D8F909AE}"/>
    <cellStyle name="Normal 7 4 2 12 4" xfId="10714" xr:uid="{6B3F9345-4E82-4A2F-9104-06656218784E}"/>
    <cellStyle name="Normal 7 4 2 12 4 2" xfId="21094" xr:uid="{C819A37D-1B05-44EC-91A8-C0F0DCB7D91E}"/>
    <cellStyle name="Normal 7 4 2 12 5" xfId="24843" xr:uid="{E9587453-540C-4F60-A1A6-71FFB9CCFB28}"/>
    <cellStyle name="Normal 7 4 2 12 6" xfId="13143" xr:uid="{E8387D5E-2EC8-4A74-9FD6-127E511D5F78}"/>
    <cellStyle name="Normal 7 4 2 13" xfId="3180" xr:uid="{00000000-0005-0000-0000-000017080000}"/>
    <cellStyle name="Normal 7 4 2 13 2" xfId="7673" xr:uid="{33B06079-F77D-4939-8156-A07E9CD7D787}"/>
    <cellStyle name="Normal 7 4 2 13 2 2" xfId="26661" xr:uid="{673FFC6C-5B61-41E0-9B91-0483E5E3F5B8}"/>
    <cellStyle name="Normal 7 4 2 13 2 3" xfId="17993" xr:uid="{A2B238EC-3BBD-4513-863A-2C15CA758FB9}"/>
    <cellStyle name="Normal 7 4 2 13 3" xfId="10446" xr:uid="{9851E217-FEC3-4C9C-AEC1-7AA5110874F8}"/>
    <cellStyle name="Normal 7 4 2 13 3 2" xfId="20826" xr:uid="{124D5ED3-E6E4-431A-960E-232CB1E97F90}"/>
    <cellStyle name="Normal 7 4 2 13 4" xfId="25179" xr:uid="{A55FE96A-CD2D-4C8B-B38B-8FEB9494CA24}"/>
    <cellStyle name="Normal 7 4 2 13 5" xfId="15160" xr:uid="{4F2BD174-0B9D-48D6-821A-AFD59FFA55A0}"/>
    <cellStyle name="Normal 7 4 2 14" xfId="4489" xr:uid="{97F19D66-3116-4477-A098-311DCA01500A}"/>
    <cellStyle name="Normal 7 4 2 14 2" xfId="9211" xr:uid="{07EE0DF5-49B0-4581-85FF-C88ED2E9D941}"/>
    <cellStyle name="Normal 7 4 2 14 2 2" xfId="19535" xr:uid="{B8CE2B4A-27A7-483C-9E63-EC628EFA3006}"/>
    <cellStyle name="Normal 7 4 2 14 3" xfId="11988" xr:uid="{2D7A14F0-1ABE-4835-9110-CAE82D03BEA9}"/>
    <cellStyle name="Normal 7 4 2 14 3 2" xfId="22368" xr:uid="{7634972E-0CB5-48EB-920C-E594C689806D}"/>
    <cellStyle name="Normal 7 4 2 14 4" xfId="28739" xr:uid="{30CC93F8-AF6B-4DE8-B8B9-C34F1CA6A4AB}"/>
    <cellStyle name="Normal 7 4 2 14 5" xfId="16702" xr:uid="{BD700F1C-9CB3-42D8-8827-DB109DEA344E}"/>
    <cellStyle name="Normal 7 4 2 15" xfId="5915" xr:uid="{1EB9F3A9-733D-46C6-8DE1-4C9E28521DC1}"/>
    <cellStyle name="Normal 7 4 2 15 2" xfId="15019" xr:uid="{77205B54-D651-420A-B315-83B807C13D0F}"/>
    <cellStyle name="Normal 7 4 2 16" xfId="7533" xr:uid="{A85C01DE-53E7-491A-B4DB-E67501D10F2C}"/>
    <cellStyle name="Normal 7 4 2 16 2" xfId="17852" xr:uid="{708EA1EC-02C1-40B8-BE0A-958D434F5F2C}"/>
    <cellStyle name="Normal 7 4 2 17" xfId="10305" xr:uid="{54634B9D-F1B2-433E-A2E2-0CFF0850EFE8}"/>
    <cellStyle name="Normal 7 4 2 17 2" xfId="20685" xr:uid="{B3FFE31B-F00B-43ED-8D54-B82F9B723C02}"/>
    <cellStyle name="Normal 7 4 2 18" xfId="24872" xr:uid="{1B7D4B71-7819-4B22-BD04-0FC0EDFF0241}"/>
    <cellStyle name="Normal 7 4 2 19" xfId="12718" xr:uid="{29BF2CE2-CC29-4C20-A222-9C4B32725DB1}"/>
    <cellStyle name="Normal 7 4 2 2" xfId="854" xr:uid="{00000000-0005-0000-0000-000024080000}"/>
    <cellStyle name="Normal 7 4 2 2 10" xfId="5918" xr:uid="{28350374-9A67-46D3-B941-CE7AA5FA7DE8}"/>
    <cellStyle name="Normal 7 4 2 2 10 2" xfId="15022" xr:uid="{224A0B3A-3DCA-4B20-9693-41F630EA768C}"/>
    <cellStyle name="Normal 7 4 2 2 11" xfId="7536" xr:uid="{2DB489B1-5094-4451-986C-2F432465E543}"/>
    <cellStyle name="Normal 7 4 2 2 11 2" xfId="17855" xr:uid="{4389C306-0069-41E2-B5B5-60C9B89C15CE}"/>
    <cellStyle name="Normal 7 4 2 2 12" xfId="10308" xr:uid="{FCC7A825-A9F1-44EF-AABD-379315E54FF1}"/>
    <cellStyle name="Normal 7 4 2 2 12 2" xfId="20688" xr:uid="{6D6DBEC0-001C-4A8B-8FEF-0FD5DA0BE8FA}"/>
    <cellStyle name="Normal 7 4 2 2 13" xfId="23445" xr:uid="{5F8762BB-C436-4F0D-B563-62419D362205}"/>
    <cellStyle name="Normal 7 4 2 2 14" xfId="12741" xr:uid="{F4D42B00-00A7-417E-B9B8-4B77D9F3ADC1}"/>
    <cellStyle name="Normal 7 4 2 2 2" xfId="855" xr:uid="{00000000-0005-0000-0000-000025080000}"/>
    <cellStyle name="Normal 7 4 2 2 2 10" xfId="7537" xr:uid="{F2703096-2817-470B-8F16-46E9DA920E94}"/>
    <cellStyle name="Normal 7 4 2 2 2 10 2" xfId="17856" xr:uid="{FEA1C044-C66E-4C6C-A8B7-5BC8F338FA2E}"/>
    <cellStyle name="Normal 7 4 2 2 2 11" xfId="10309" xr:uid="{C1390ED9-8849-46FD-99F1-0170413ED63E}"/>
    <cellStyle name="Normal 7 4 2 2 2 11 2" xfId="20689" xr:uid="{DE203F7E-116F-4AFB-B1F3-58A2E09F3D16}"/>
    <cellStyle name="Normal 7 4 2 2 2 12" xfId="24888" xr:uid="{E2ECFD45-BC0E-4BD4-99CA-0A24AE49C6C8}"/>
    <cellStyle name="Normal 7 4 2 2 2 13" xfId="12801" xr:uid="{8E671306-1AC1-4674-BC69-94D7FD7416F1}"/>
    <cellStyle name="Normal 7 4 2 2 2 2" xfId="1341" xr:uid="{00000000-0005-0000-0000-000026080000}"/>
    <cellStyle name="Normal 7 4 2 2 2 2 10" xfId="13366" xr:uid="{FFC869C4-A010-4290-909E-B32328816A28}"/>
    <cellStyle name="Normal 7 4 2 2 2 2 2" xfId="1575" xr:uid="{00000000-0005-0000-0000-000027080000}"/>
    <cellStyle name="Normal 7 4 2 2 2 2 2 2" xfId="2236" xr:uid="{00000000-0005-0000-0000-000028080000}"/>
    <cellStyle name="Normal 7 4 2 2 2 2 2 2 2" xfId="6856" xr:uid="{76C8C8BF-4B7A-4FAB-AB6D-5B9F7D5986AF}"/>
    <cellStyle name="Normal 7 4 2 2 2 2 2 2 2 2" xfId="26602" xr:uid="{1487CA1A-1A0B-4434-B710-889F94521207}"/>
    <cellStyle name="Normal 7 4 2 2 2 2 2 2 2 3" xfId="16363" xr:uid="{4C12E1B2-0958-4C29-BE77-9B9250CF2E51}"/>
    <cellStyle name="Normal 7 4 2 2 2 2 2 2 3" xfId="8874" xr:uid="{65C2AC3D-B994-491D-9747-3D2B7A4CA968}"/>
    <cellStyle name="Normal 7 4 2 2 2 2 2 2 3 2" xfId="19196" xr:uid="{DB568998-37D5-4BC2-B205-2DF39CB122B8}"/>
    <cellStyle name="Normal 7 4 2 2 2 2 2 2 4" xfId="11649" xr:uid="{0607C83F-FB5E-42C6-8574-A0F7A3EA40AE}"/>
    <cellStyle name="Normal 7 4 2 2 2 2 2 2 4 2" xfId="22029" xr:uid="{7E5F2F1A-BB5B-47EF-A158-BCC205CE76B6}"/>
    <cellStyle name="Normal 7 4 2 2 2 2 2 2 5" xfId="24660" xr:uid="{8AF05950-FC9B-4DA8-BB12-27E90E7F17AE}"/>
    <cellStyle name="Normal 7 4 2 2 2 2 2 2 6" xfId="14318" xr:uid="{9B0151BB-71B4-4457-9379-BB26D37E95EB}"/>
    <cellStyle name="Normal 7 4 2 2 2 2 2 3" xfId="4786" xr:uid="{608B60FA-1F7C-4AE3-BD77-BAE59C15909A}"/>
    <cellStyle name="Normal 7 4 2 2 2 2 2 3 2" xfId="9494" xr:uid="{10EB8BFA-8485-430F-BE6F-FAB757EE4090}"/>
    <cellStyle name="Normal 7 4 2 2 2 2 2 3 2 2" xfId="29425" xr:uid="{6ADD9728-5FFF-40B7-BF43-4889A8868A1E}"/>
    <cellStyle name="Normal 7 4 2 2 2 2 2 3 2 3" xfId="19827" xr:uid="{2EA33B16-DADD-42CA-A019-6CC8F3276304}"/>
    <cellStyle name="Normal 7 4 2 2 2 2 2 3 3" xfId="12280" xr:uid="{1020B36B-8AA0-45C6-8702-261B560521C5}"/>
    <cellStyle name="Normal 7 4 2 2 2 2 2 3 3 2" xfId="22660" xr:uid="{2149BA95-BBC4-4DA8-8721-140266380FCD}"/>
    <cellStyle name="Normal 7 4 2 2 2 2 2 3 4" xfId="24148" xr:uid="{C619DA04-726B-4B1C-8210-6F9291DE1F01}"/>
    <cellStyle name="Normal 7 4 2 2 2 2 2 3 5" xfId="16994" xr:uid="{BF80FAA2-A142-4B42-93EB-6A26597E2E3B}"/>
    <cellStyle name="Normal 7 4 2 2 2 2 2 4" xfId="6421" xr:uid="{87BA124D-C514-4F1C-8935-41D0917E9B72}"/>
    <cellStyle name="Normal 7 4 2 2 2 2 2 4 2" xfId="26294" xr:uid="{27AF107A-0D4B-4491-87A1-5EFE45B6557F}"/>
    <cellStyle name="Normal 7 4 2 2 2 2 2 4 3" xfId="15806" xr:uid="{B30F1D08-F0E7-49EA-A517-869B5E8D3445}"/>
    <cellStyle name="Normal 7 4 2 2 2 2 2 5" xfId="8318" xr:uid="{BD1A9573-470F-43A8-8B5F-D861C5BF598F}"/>
    <cellStyle name="Normal 7 4 2 2 2 2 2 5 2" xfId="18639" xr:uid="{F91A11E2-B39E-47C2-9457-E1A2CE4579A3}"/>
    <cellStyle name="Normal 7 4 2 2 2 2 2 6" xfId="11092" xr:uid="{B6D30A42-74DC-4AF3-BBD8-1674CAE0C7BD}"/>
    <cellStyle name="Normal 7 4 2 2 2 2 2 6 2" xfId="21472" xr:uid="{1A76A1B4-7F52-4E10-B58C-3818C906C75A}"/>
    <cellStyle name="Normal 7 4 2 2 2 2 2 7" xfId="22974" xr:uid="{B05B4640-B5EF-4638-A1F3-8A69A0298F68}"/>
    <cellStyle name="Normal 7 4 2 2 2 2 2 8" xfId="13607" xr:uid="{21AAF2BE-582B-44EF-B430-8E3206D58312}"/>
    <cellStyle name="Normal 7 4 2 2 2 2 3" xfId="2237" xr:uid="{00000000-0005-0000-0000-000029080000}"/>
    <cellStyle name="Normal 7 4 2 2 2 2 3 2" xfId="4996" xr:uid="{DB57E7F9-E80C-4D32-B0C3-3E520D6D2D6D}"/>
    <cellStyle name="Normal 7 4 2 2 2 2 3 2 2" xfId="9670" xr:uid="{24D587CC-2072-4B7A-B7A6-002BBF881723}"/>
    <cellStyle name="Normal 7 4 2 2 2 2 3 2 2 2" xfId="20038" xr:uid="{C5BEAD13-3813-41B9-946B-079A11C6DA63}"/>
    <cellStyle name="Normal 7 4 2 2 2 2 3 2 3" xfId="12491" xr:uid="{C47807AD-D30A-4FF7-8ED3-79498F97B410}"/>
    <cellStyle name="Normal 7 4 2 2 2 2 3 2 3 2" xfId="22871" xr:uid="{3FFB57E2-8B50-4577-B31F-85800670164D}"/>
    <cellStyle name="Normal 7 4 2 2 2 2 3 2 4" xfId="28759" xr:uid="{FE4ED672-7505-4E97-9BDE-C63709C0D174}"/>
    <cellStyle name="Normal 7 4 2 2 2 2 3 2 5" xfId="17205" xr:uid="{6FA594BD-B22A-4906-8379-D6FEF99752BC}"/>
    <cellStyle name="Normal 7 4 2 2 2 2 3 3" xfId="6857" xr:uid="{9317EB8F-EBAD-4868-BFCD-859DB08CF2A3}"/>
    <cellStyle name="Normal 7 4 2 2 2 2 3 3 2" xfId="16364" xr:uid="{11746068-6005-4DCF-A024-A37B25417076}"/>
    <cellStyle name="Normal 7 4 2 2 2 2 3 4" xfId="8875" xr:uid="{9326335C-DB4A-4874-922C-A811BB43005C}"/>
    <cellStyle name="Normal 7 4 2 2 2 2 3 4 2" xfId="19197" xr:uid="{E85E8FA9-7A86-4C4D-AFD3-0C96EFD40D70}"/>
    <cellStyle name="Normal 7 4 2 2 2 2 3 5" xfId="11650" xr:uid="{27D36E5C-3E4A-4ADF-9C6C-DD3E81B4B5C1}"/>
    <cellStyle name="Normal 7 4 2 2 2 2 3 5 2" xfId="22030" xr:uid="{C21344DE-33D5-47FE-BFE2-61ABBECDF474}"/>
    <cellStyle name="Normal 7 4 2 2 2 2 3 6" xfId="25578" xr:uid="{777935D7-7C4D-4A58-8AA6-550FA97EEB52}"/>
    <cellStyle name="Normal 7 4 2 2 2 2 3 7" xfId="14319" xr:uid="{8BFBEC1A-EAE5-4AE8-B1DF-8C90D909C08E}"/>
    <cellStyle name="Normal 7 4 2 2 2 2 4" xfId="2235" xr:uid="{00000000-0005-0000-0000-00002A080000}"/>
    <cellStyle name="Normal 7 4 2 2 2 2 4 2" xfId="6855" xr:uid="{143C87F4-5A6A-4F74-9D5D-3264E35C2633}"/>
    <cellStyle name="Normal 7 4 2 2 2 2 4 2 2" xfId="28871" xr:uid="{F41D2142-DBDA-4B4E-90BA-66E208D068D3}"/>
    <cellStyle name="Normal 7 4 2 2 2 2 4 2 3" xfId="16362" xr:uid="{4220099C-42D0-442A-8AE8-54051724F581}"/>
    <cellStyle name="Normal 7 4 2 2 2 2 4 3" xfId="8873" xr:uid="{BB03D35D-4D6F-4C64-A252-00EDF9A5DCDA}"/>
    <cellStyle name="Normal 7 4 2 2 2 2 4 3 2" xfId="19195" xr:uid="{2CF86F53-75E9-44CE-AB31-60D9B28D49A9}"/>
    <cellStyle name="Normal 7 4 2 2 2 2 4 4" xfId="11648" xr:uid="{0E360FCD-7062-4204-951B-1049E4FFBD83}"/>
    <cellStyle name="Normal 7 4 2 2 2 2 4 4 2" xfId="22028" xr:uid="{5DB566ED-DF61-41C6-82E3-F98D6DDFCDAB}"/>
    <cellStyle name="Normal 7 4 2 2 2 2 4 5" xfId="23320" xr:uid="{0376E54C-08E6-45A6-B418-A9C5C9BD3D7F}"/>
    <cellStyle name="Normal 7 4 2 2 2 2 4 6" xfId="14317" xr:uid="{357DEE97-55F1-4A84-A501-6CDD97119204}"/>
    <cellStyle name="Normal 7 4 2 2 2 2 5" xfId="4674" xr:uid="{103D84C5-25C1-4F47-88C3-E8F9A2415AC2}"/>
    <cellStyle name="Normal 7 4 2 2 2 2 5 2" xfId="9390" xr:uid="{4461C517-85E6-4EAA-BD11-6E0D16334D76}"/>
    <cellStyle name="Normal 7 4 2 2 2 2 5 2 2" xfId="29341" xr:uid="{5D6F2A34-D096-4B83-83B1-8ABB0E5B0E5E}"/>
    <cellStyle name="Normal 7 4 2 2 2 2 5 2 3" xfId="19715" xr:uid="{45091D60-42B3-48A6-AC1B-C16ED9FA6393}"/>
    <cellStyle name="Normal 7 4 2 2 2 2 5 3" xfId="12168" xr:uid="{B8258F52-42B1-461A-94B7-032539B9FEA5}"/>
    <cellStyle name="Normal 7 4 2 2 2 2 5 3 2" xfId="22548" xr:uid="{474EB74D-A9F5-405F-980B-2450045C8E4C}"/>
    <cellStyle name="Normal 7 4 2 2 2 2 5 4" xfId="23962" xr:uid="{40F7CD16-83E6-4C67-BE1D-9997169C5BD8}"/>
    <cellStyle name="Normal 7 4 2 2 2 2 5 5" xfId="16882" xr:uid="{F97119DD-D6BE-4A1B-90A5-E6863E8D0504}"/>
    <cellStyle name="Normal 7 4 2 2 2 2 6" xfId="5920" xr:uid="{7B829E5C-E8B4-4343-B2D9-3E16B9E413D2}"/>
    <cellStyle name="Normal 7 4 2 2 2 2 6 2" xfId="26272" xr:uid="{9BDF55B4-7B4A-4C76-921C-5C5FDD39D32C}"/>
    <cellStyle name="Normal 7 4 2 2 2 2 6 3" xfId="15024" xr:uid="{91F6CACA-A041-4567-844B-8701BE71FEAC}"/>
    <cellStyle name="Normal 7 4 2 2 2 2 7" xfId="7538" xr:uid="{CFAEDAA7-67A2-43AB-8198-311378F70E7D}"/>
    <cellStyle name="Normal 7 4 2 2 2 2 7 2" xfId="17857" xr:uid="{62F6ECCC-2B26-4808-8F7D-AC63E05F8FC5}"/>
    <cellStyle name="Normal 7 4 2 2 2 2 8" xfId="10310" xr:uid="{7FD62635-FA55-4D90-A447-1C3CBFE2FF78}"/>
    <cellStyle name="Normal 7 4 2 2 2 2 8 2" xfId="20690" xr:uid="{A4205FB2-B7AD-4890-AA67-C6CE0E3EB699}"/>
    <cellStyle name="Normal 7 4 2 2 2 2 9" xfId="23905" xr:uid="{45701C09-B17E-4791-AECA-59C493FCF23D}"/>
    <cellStyle name="Normal 7 4 2 2 2 3" xfId="1574" xr:uid="{00000000-0005-0000-0000-00002B080000}"/>
    <cellStyle name="Normal 7 4 2 2 2 3 2" xfId="2238" xr:uid="{00000000-0005-0000-0000-00002C080000}"/>
    <cellStyle name="Normal 7 4 2 2 2 3 2 2" xfId="6858" xr:uid="{6506A1EE-43FD-4C33-9687-F6E32F1D1CD7}"/>
    <cellStyle name="Normal 7 4 2 2 2 3 2 2 2" xfId="27321" xr:uid="{3509340C-6071-4684-ABF2-42FC2A1C490F}"/>
    <cellStyle name="Normal 7 4 2 2 2 3 2 2 3" xfId="16365" xr:uid="{98E81764-285D-4CCE-977A-89F3FEE64F75}"/>
    <cellStyle name="Normal 7 4 2 2 2 3 2 3" xfId="8876" xr:uid="{477463FF-525D-4AEE-AACB-5DC7E2E80016}"/>
    <cellStyle name="Normal 7 4 2 2 2 3 2 3 2" xfId="19198" xr:uid="{F995FF6C-24BC-43E0-BDCB-B8694C8B5F0F}"/>
    <cellStyle name="Normal 7 4 2 2 2 3 2 4" xfId="11651" xr:uid="{50458D6B-A696-43E0-A503-2B42842671FB}"/>
    <cellStyle name="Normal 7 4 2 2 2 3 2 4 2" xfId="22031" xr:uid="{F62EC9A4-5957-4B92-AC1A-1C4350ECBEE3}"/>
    <cellStyle name="Normal 7 4 2 2 2 3 2 5" xfId="24228" xr:uid="{450D2D09-F6A4-4561-A4D6-89571ABC9C49}"/>
    <cellStyle name="Normal 7 4 2 2 2 3 2 6" xfId="14320" xr:uid="{E36FE779-670A-48E9-A01D-CA3D995C3CFC}"/>
    <cellStyle name="Normal 7 4 2 2 2 3 3" xfId="4785" xr:uid="{01F4CA6B-B710-4D23-A473-3942BAFBB5D6}"/>
    <cellStyle name="Normal 7 4 2 2 2 3 3 2" xfId="9493" xr:uid="{C623BEFB-6932-433F-81DF-921523F3EFCA}"/>
    <cellStyle name="Normal 7 4 2 2 2 3 3 2 2" xfId="29424" xr:uid="{64C61AB1-74AA-4680-90DC-A667F0D4C996}"/>
    <cellStyle name="Normal 7 4 2 2 2 3 3 2 3" xfId="19826" xr:uid="{6B298A65-491D-4C0E-B6F6-84186FB674E0}"/>
    <cellStyle name="Normal 7 4 2 2 2 3 3 3" xfId="12279" xr:uid="{CD0D292E-1C38-49E0-9178-45C434EE6F05}"/>
    <cellStyle name="Normal 7 4 2 2 2 3 3 3 2" xfId="22659" xr:uid="{276A3753-039F-48FD-ACA7-F22179AFE891}"/>
    <cellStyle name="Normal 7 4 2 2 2 3 3 4" xfId="24698" xr:uid="{9F1E7CFF-FAF5-4D08-AA51-01E00F793C94}"/>
    <cellStyle name="Normal 7 4 2 2 2 3 3 5" xfId="16993" xr:uid="{EA3B9E8D-015E-40CD-B9FF-38F25722B11E}"/>
    <cellStyle name="Normal 7 4 2 2 2 3 4" xfId="6420" xr:uid="{CC2A7F58-95B7-4792-85DA-C8991648843E}"/>
    <cellStyle name="Normal 7 4 2 2 2 3 4 2" xfId="28908" xr:uid="{5B668979-3CDC-409F-9CB8-0DA61A04973B}"/>
    <cellStyle name="Normal 7 4 2 2 2 3 4 3" xfId="15805" xr:uid="{DA73B0AF-1976-4445-9C0B-12FC7F92B760}"/>
    <cellStyle name="Normal 7 4 2 2 2 3 5" xfId="8317" xr:uid="{E2FCA52F-E3C7-41A4-A809-6B994E7DF362}"/>
    <cellStyle name="Normal 7 4 2 2 2 3 5 2" xfId="18638" xr:uid="{C3D96E9C-C836-4B21-BD60-2E989F145D1E}"/>
    <cellStyle name="Normal 7 4 2 2 2 3 6" xfId="11091" xr:uid="{DF62A36F-7217-4BF9-A544-8E6BF92F3C04}"/>
    <cellStyle name="Normal 7 4 2 2 2 3 6 2" xfId="21471" xr:uid="{137280F2-975C-4FE0-BD5A-B455BDA76BB0}"/>
    <cellStyle name="Normal 7 4 2 2 2 3 7" xfId="24720" xr:uid="{B644551C-2D15-466D-8ED7-4F2696253D54}"/>
    <cellStyle name="Normal 7 4 2 2 2 3 8" xfId="13606" xr:uid="{96C0311B-FD2B-4FBC-A459-E317C22795B8}"/>
    <cellStyle name="Normal 7 4 2 2 2 4" xfId="2239" xr:uid="{00000000-0005-0000-0000-00002D080000}"/>
    <cellStyle name="Normal 7 4 2 2 2 4 2" xfId="4997" xr:uid="{734FCA78-02D7-4067-AD14-7B53C4390C81}"/>
    <cellStyle name="Normal 7 4 2 2 2 4 2 2" xfId="9671" xr:uid="{8F7E5FF9-C081-4430-AC72-22BED32CC922}"/>
    <cellStyle name="Normal 7 4 2 2 2 4 2 2 2" xfId="20039" xr:uid="{C46799F1-7281-4041-AC97-E01D4E453146}"/>
    <cellStyle name="Normal 7 4 2 2 2 4 2 3" xfId="12492" xr:uid="{4E2C077D-4185-45E7-ACDE-CE7A08D0676D}"/>
    <cellStyle name="Normal 7 4 2 2 2 4 2 3 2" xfId="22872" xr:uid="{1D72E225-B577-4961-9BE9-62EE42B54ED3}"/>
    <cellStyle name="Normal 7 4 2 2 2 4 2 4" xfId="27309" xr:uid="{1FD06DBF-77D1-4362-B02D-00172E021747}"/>
    <cellStyle name="Normal 7 4 2 2 2 4 2 5" xfId="17206" xr:uid="{B864C96D-7408-43CA-80B9-54678CD8E8A5}"/>
    <cellStyle name="Normal 7 4 2 2 2 4 3" xfId="6859" xr:uid="{0B1A98C6-87FA-4644-BC32-7B4436E5D880}"/>
    <cellStyle name="Normal 7 4 2 2 2 4 3 2" xfId="16366" xr:uid="{A8F2A107-4AD3-4791-BBE3-CAF56BA70CE3}"/>
    <cellStyle name="Normal 7 4 2 2 2 4 4" xfId="8877" xr:uid="{93015F83-3136-48CD-8FC1-5848575A27A6}"/>
    <cellStyle name="Normal 7 4 2 2 2 4 4 2" xfId="19199" xr:uid="{1F1359F3-2BAD-4C61-9E8A-B7D8711069DB}"/>
    <cellStyle name="Normal 7 4 2 2 2 4 5" xfId="11652" xr:uid="{A3AE0690-BD99-4146-B7A0-930ED158EE7B}"/>
    <cellStyle name="Normal 7 4 2 2 2 4 5 2" xfId="22032" xr:uid="{0AC597E5-6B72-4F65-9101-A4329214B606}"/>
    <cellStyle name="Normal 7 4 2 2 2 4 6" xfId="25795" xr:uid="{0149784A-91D7-4A97-B5FB-36A961444FA8}"/>
    <cellStyle name="Normal 7 4 2 2 2 4 7" xfId="14321" xr:uid="{4F36F4F5-0667-456F-9BFD-B690029D8DAA}"/>
    <cellStyle name="Normal 7 4 2 2 2 5" xfId="2234" xr:uid="{00000000-0005-0000-0000-00002E080000}"/>
    <cellStyle name="Normal 7 4 2 2 2 5 2" xfId="6854" xr:uid="{6E012FC0-36DB-44AE-964A-C42EE625A2AA}"/>
    <cellStyle name="Normal 7 4 2 2 2 5 2 2" xfId="27603" xr:uid="{D631E450-BF66-47FB-A920-38A2CABEE0E1}"/>
    <cellStyle name="Normal 7 4 2 2 2 5 2 3" xfId="16361" xr:uid="{5147726B-2EDC-4141-84EC-6A333E5ED9F2}"/>
    <cellStyle name="Normal 7 4 2 2 2 5 3" xfId="8872" xr:uid="{DB36878C-3CFA-4507-8598-34080C87BDA6}"/>
    <cellStyle name="Normal 7 4 2 2 2 5 3 2" xfId="19194" xr:uid="{B2002D47-8D43-4C38-A3EE-A7A6CB0FEE05}"/>
    <cellStyle name="Normal 7 4 2 2 2 5 4" xfId="11647" xr:uid="{93DC7F88-0742-4DFF-AD79-7C6D770934B0}"/>
    <cellStyle name="Normal 7 4 2 2 2 5 4 2" xfId="22027" xr:uid="{9247B9BE-BA14-4A68-AB41-72930A5CFED0}"/>
    <cellStyle name="Normal 7 4 2 2 2 5 5" xfId="25714" xr:uid="{A9BB7E68-94BB-4D2A-B5DE-2ABC2D5069CA}"/>
    <cellStyle name="Normal 7 4 2 2 2 5 6" xfId="14316" xr:uid="{869D0851-B186-4789-A6E2-BB72CD9A453C}"/>
    <cellStyle name="Normal 7 4 2 2 2 6" xfId="3537" xr:uid="{00000000-0005-0000-0000-000027080000}"/>
    <cellStyle name="Normal 7 4 2 2 2 6 2" xfId="6214" xr:uid="{D7603DB6-DC34-43DF-870E-1A33441185A5}"/>
    <cellStyle name="Normal 7 4 2 2 2 6 2 2" xfId="28028" xr:uid="{27AE513E-9BE0-4DE8-B961-2A3FAE20AB4D}"/>
    <cellStyle name="Normal 7 4 2 2 2 6 2 3" xfId="15547" xr:uid="{D0855A27-4A5E-460B-B5A4-695B73FE7A08}"/>
    <cellStyle name="Normal 7 4 2 2 2 6 3" xfId="8059" xr:uid="{BAFE81BC-91C7-4C4E-B444-A6440E14F5BD}"/>
    <cellStyle name="Normal 7 4 2 2 2 6 3 2" xfId="18380" xr:uid="{C67B4A99-139F-49FA-BD4F-172082CF0CB8}"/>
    <cellStyle name="Normal 7 4 2 2 2 6 4" xfId="10833" xr:uid="{A1B492FB-B675-4BF9-93B3-20D52482C171}"/>
    <cellStyle name="Normal 7 4 2 2 2 6 4 2" xfId="21213" xr:uid="{0B5C1A39-2DB2-402B-8793-30B3FA644EE9}"/>
    <cellStyle name="Normal 7 4 2 2 2 6 5" xfId="24217" xr:uid="{3AA8A763-38C2-441B-809A-D4C04E626578}"/>
    <cellStyle name="Normal 7 4 2 2 2 6 6" xfId="13263" xr:uid="{5B0C3A52-23DB-4234-8A10-81B58F3EA01D}"/>
    <cellStyle name="Normal 7 4 2 2 2 7" xfId="3253" xr:uid="{00000000-0005-0000-0000-00001D080000}"/>
    <cellStyle name="Normal 7 4 2 2 2 7 2" xfId="7756" xr:uid="{CD17166F-CEB5-4F1A-BF30-5145C018ACF0}"/>
    <cellStyle name="Normal 7 4 2 2 2 7 2 2" xfId="18076" xr:uid="{0CE630B5-3301-45CC-B1AB-BF0FF08E7C3D}"/>
    <cellStyle name="Normal 7 4 2 2 2 7 3" xfId="10529" xr:uid="{4D8FAC9B-FF0B-4FAA-8673-E733941B9110}"/>
    <cellStyle name="Normal 7 4 2 2 2 7 3 2" xfId="20909" xr:uid="{06AEAD79-1C9B-4620-A6B7-77D4E9702FDA}"/>
    <cellStyle name="Normal 7 4 2 2 2 7 4" xfId="23523" xr:uid="{658D8B08-3C12-4431-9832-EA0ED7AA701F}"/>
    <cellStyle name="Normal 7 4 2 2 2 7 5" xfId="15243" xr:uid="{85260C42-C7D4-4D5C-B7E3-7E9E59A57AB5}"/>
    <cellStyle name="Normal 7 4 2 2 2 8" xfId="4236" xr:uid="{0CEF1882-3876-4189-86C1-3221B4839BE0}"/>
    <cellStyle name="Normal 7 4 2 2 2 8 2" xfId="9011" xr:uid="{2CAC6383-5119-482B-ABFA-3D9F9752A7B3}"/>
    <cellStyle name="Normal 7 4 2 2 2 8 2 2" xfId="19335" xr:uid="{A089D02E-AD2B-4904-97E0-128292B8B6F3}"/>
    <cellStyle name="Normal 7 4 2 2 2 8 3" xfId="11788" xr:uid="{B33BEB7C-5593-42F9-A13B-C9FD579FA81A}"/>
    <cellStyle name="Normal 7 4 2 2 2 8 3 2" xfId="22168" xr:uid="{971C1CD9-F110-449E-A8EE-421C9AC831FD}"/>
    <cellStyle name="Normal 7 4 2 2 2 8 4" xfId="16502" xr:uid="{74536AC7-5143-44D8-98D3-E4A78CBF7509}"/>
    <cellStyle name="Normal 7 4 2 2 2 9" xfId="5919" xr:uid="{EA04830B-F7A9-4189-B697-3B49494F6CD0}"/>
    <cellStyle name="Normal 7 4 2 2 2 9 2" xfId="15023" xr:uid="{395E66D4-9C54-4A04-A953-FD71467588EA}"/>
    <cellStyle name="Normal 7 4 2 2 3" xfId="1340" xr:uid="{00000000-0005-0000-0000-00002F080000}"/>
    <cellStyle name="Normal 7 4 2 2 3 10" xfId="10311" xr:uid="{FF31D3B9-F14E-4159-9CFC-CB76F426AFCC}"/>
    <cellStyle name="Normal 7 4 2 2 3 10 2" xfId="20691" xr:uid="{8B1F1289-0798-48E2-A7B8-0E8B42C25650}"/>
    <cellStyle name="Normal 7 4 2 2 3 11" xfId="23725" xr:uid="{1B8B2E9A-89BC-42CB-A5CD-C3DBFEF5475F}"/>
    <cellStyle name="Normal 7 4 2 2 3 12" xfId="12942" xr:uid="{32A54F62-B9E2-4FCE-B21B-4063B3CEB087}"/>
    <cellStyle name="Normal 7 4 2 2 3 2" xfId="1576" xr:uid="{00000000-0005-0000-0000-000030080000}"/>
    <cellStyle name="Normal 7 4 2 2 3 2 2" xfId="2241" xr:uid="{00000000-0005-0000-0000-000031080000}"/>
    <cellStyle name="Normal 7 4 2 2 3 2 2 2" xfId="6861" xr:uid="{E1A308E9-C8DB-427C-8337-A9AEE839F1AE}"/>
    <cellStyle name="Normal 7 4 2 2 3 2 2 2 2" xfId="27818" xr:uid="{4ABBE627-9C0F-4B58-A234-97ACFC31CA39}"/>
    <cellStyle name="Normal 7 4 2 2 3 2 2 2 3" xfId="16368" xr:uid="{034BDFE3-E210-4BEB-BC41-3C5A281B32E6}"/>
    <cellStyle name="Normal 7 4 2 2 3 2 2 3" xfId="8879" xr:uid="{74887A78-B230-4922-B576-2EF66295376B}"/>
    <cellStyle name="Normal 7 4 2 2 3 2 2 3 2" xfId="19201" xr:uid="{4F9E8839-90CC-4132-BCA6-41595609EA7D}"/>
    <cellStyle name="Normal 7 4 2 2 3 2 2 4" xfId="11654" xr:uid="{5CB8D4D1-93AB-4E9B-AE42-373E7E60E81F}"/>
    <cellStyle name="Normal 7 4 2 2 3 2 2 4 2" xfId="22034" xr:uid="{0590DC73-B713-4103-A011-853C2115F654}"/>
    <cellStyle name="Normal 7 4 2 2 3 2 2 5" xfId="24016" xr:uid="{E8B727D7-D73F-4A37-9C3E-264912D4CBDB}"/>
    <cellStyle name="Normal 7 4 2 2 3 2 2 6" xfId="14323" xr:uid="{0F58B8F1-9C0C-484F-88AB-79318D34D7CA}"/>
    <cellStyle name="Normal 7 4 2 2 3 2 3" xfId="4787" xr:uid="{57CF5D4F-1AB9-4068-9AAC-F9508DEC0954}"/>
    <cellStyle name="Normal 7 4 2 2 3 2 3 2" xfId="9495" xr:uid="{61495F0E-579E-4866-93C1-AB796CADC338}"/>
    <cellStyle name="Normal 7 4 2 2 3 2 3 2 2" xfId="29426" xr:uid="{47B1DB67-FCE1-4F7A-9EEC-976B66CEEA4D}"/>
    <cellStyle name="Normal 7 4 2 2 3 2 3 2 3" xfId="19828" xr:uid="{70315B0E-4510-4A11-AAAA-8E8E6185766B}"/>
    <cellStyle name="Normal 7 4 2 2 3 2 3 3" xfId="12281" xr:uid="{0CBBF762-C0DA-49D4-8845-D3F1B8CBD222}"/>
    <cellStyle name="Normal 7 4 2 2 3 2 3 3 2" xfId="22661" xr:uid="{1296D5B0-A866-4E0C-A557-D3972ECE259E}"/>
    <cellStyle name="Normal 7 4 2 2 3 2 3 4" xfId="23874" xr:uid="{C98F5C43-02D6-4C08-8052-6FEC45A88CE3}"/>
    <cellStyle name="Normal 7 4 2 2 3 2 3 5" xfId="16995" xr:uid="{1AD63706-9279-48F6-AEEF-2109FD00186C}"/>
    <cellStyle name="Normal 7 4 2 2 3 2 4" xfId="6422" xr:uid="{0A80FCC7-4732-4C8A-B03E-C883280ABDC5}"/>
    <cellStyle name="Normal 7 4 2 2 3 2 4 2" xfId="28236" xr:uid="{FDEA1E0C-302C-4C61-9094-230BA23F2A7B}"/>
    <cellStyle name="Normal 7 4 2 2 3 2 4 3" xfId="15807" xr:uid="{E86E5636-ADF1-41B6-8C17-728384A43DA5}"/>
    <cellStyle name="Normal 7 4 2 2 3 2 5" xfId="8319" xr:uid="{02309265-25DA-4719-BAA7-8E2D855513A0}"/>
    <cellStyle name="Normal 7 4 2 2 3 2 5 2" xfId="18640" xr:uid="{A4B3E823-6423-48CA-BB6F-882D49828E5C}"/>
    <cellStyle name="Normal 7 4 2 2 3 2 6" xfId="11093" xr:uid="{66AAD48C-7D92-44F0-8330-3ABA7AFA8AC3}"/>
    <cellStyle name="Normal 7 4 2 2 3 2 6 2" xfId="21473" xr:uid="{D9C9F38A-72D6-4FDE-9AC3-347525234C30}"/>
    <cellStyle name="Normal 7 4 2 2 3 2 7" xfId="25324" xr:uid="{0B8E59A9-351F-445B-8A64-8268D801F011}"/>
    <cellStyle name="Normal 7 4 2 2 3 2 8" xfId="13608" xr:uid="{D81895BF-3D62-4126-8C1E-697DA9F2A243}"/>
    <cellStyle name="Normal 7 4 2 2 3 3" xfId="2242" xr:uid="{00000000-0005-0000-0000-000032080000}"/>
    <cellStyle name="Normal 7 4 2 2 3 3 2" xfId="4998" xr:uid="{C1EC5172-D0E2-472C-B722-06B745733317}"/>
    <cellStyle name="Normal 7 4 2 2 3 3 2 2" xfId="9672" xr:uid="{13B93E25-8DA1-4CD0-8A6A-7A1D5EF2AEA5}"/>
    <cellStyle name="Normal 7 4 2 2 3 3 2 2 2" xfId="29567" xr:uid="{8DBAB678-7A6A-44C0-A035-F8D7FEAF20B9}"/>
    <cellStyle name="Normal 7 4 2 2 3 3 2 2 3" xfId="20040" xr:uid="{657CC978-8A6B-44F6-A0F9-DEB7959B1058}"/>
    <cellStyle name="Normal 7 4 2 2 3 3 2 3" xfId="12493" xr:uid="{8D46F344-D07E-4C06-9879-0A5BCF36ECAB}"/>
    <cellStyle name="Normal 7 4 2 2 3 3 2 3 2" xfId="22873" xr:uid="{65FFB60D-3F4B-454F-936C-986FF5A2FF6C}"/>
    <cellStyle name="Normal 7 4 2 2 3 3 2 4" xfId="24200" xr:uid="{3A3B3575-CFDF-435C-AC34-0D7B091B687F}"/>
    <cellStyle name="Normal 7 4 2 2 3 3 2 5" xfId="17207" xr:uid="{15E61957-C938-4812-B88C-7483EB258B75}"/>
    <cellStyle name="Normal 7 4 2 2 3 3 3" xfId="6862" xr:uid="{B4BDF42A-C6A7-413C-AED4-AEE83D01E004}"/>
    <cellStyle name="Normal 7 4 2 2 3 3 3 2" xfId="27013" xr:uid="{09FAE94B-5D59-4D66-9356-CB61D77DBA97}"/>
    <cellStyle name="Normal 7 4 2 2 3 3 3 3" xfId="16369" xr:uid="{A713ACBA-06BE-44DF-9313-3ADE0972A967}"/>
    <cellStyle name="Normal 7 4 2 2 3 3 4" xfId="8880" xr:uid="{BFF93B4E-1B57-4D80-ADAA-CE72A26B721E}"/>
    <cellStyle name="Normal 7 4 2 2 3 3 4 2" xfId="19202" xr:uid="{D6DB0A0C-A933-4AD1-B64B-F6EBC0DAFBEA}"/>
    <cellStyle name="Normal 7 4 2 2 3 3 5" xfId="11655" xr:uid="{03F74686-640C-4546-8184-85A9C8B34CCD}"/>
    <cellStyle name="Normal 7 4 2 2 3 3 5 2" xfId="22035" xr:uid="{F3A45944-F20D-49D7-95E5-DA8CFFF803FD}"/>
    <cellStyle name="Normal 7 4 2 2 3 3 6" xfId="25716" xr:uid="{165BAD62-A248-4227-AB06-1D583201BB2E}"/>
    <cellStyle name="Normal 7 4 2 2 3 3 7" xfId="14324" xr:uid="{3C4DDDB0-CC1B-400A-A1F2-528CBF036695}"/>
    <cellStyle name="Normal 7 4 2 2 3 4" xfId="2240" xr:uid="{00000000-0005-0000-0000-000033080000}"/>
    <cellStyle name="Normal 7 4 2 2 3 4 2" xfId="6860" xr:uid="{0AC0E309-4567-4F0C-BEA4-1D6D9DD155E6}"/>
    <cellStyle name="Normal 7 4 2 2 3 4 2 2" xfId="28096" xr:uid="{6D74275A-14E5-4A2A-A667-D54B912E3D0B}"/>
    <cellStyle name="Normal 7 4 2 2 3 4 2 3" xfId="16367" xr:uid="{B0F0ED50-FE9D-4404-94E8-EDB2E384BE6D}"/>
    <cellStyle name="Normal 7 4 2 2 3 4 3" xfId="8878" xr:uid="{C6EFDAEE-0F2F-404C-99C9-DE26D0098E83}"/>
    <cellStyle name="Normal 7 4 2 2 3 4 3 2" xfId="19200" xr:uid="{E45807D6-5A62-4A1E-9952-40FDA4C84C89}"/>
    <cellStyle name="Normal 7 4 2 2 3 4 4" xfId="11653" xr:uid="{6EFA3FC5-33D3-4F5D-B4E8-A54F6F300120}"/>
    <cellStyle name="Normal 7 4 2 2 3 4 4 2" xfId="22033" xr:uid="{4F5CBA58-3EE8-461B-A015-F5408C622BBA}"/>
    <cellStyle name="Normal 7 4 2 2 3 4 5" xfId="24358" xr:uid="{85FB8999-5C91-470B-93A5-FC6F1ABCD12A}"/>
    <cellStyle name="Normal 7 4 2 2 3 4 6" xfId="14322" xr:uid="{6A4C92AB-1886-4BCC-9367-EE7457AFE885}"/>
    <cellStyle name="Normal 7 4 2 2 3 5" xfId="3574" xr:uid="{00000000-0005-0000-0000-00002D080000}"/>
    <cellStyle name="Normal 7 4 2 2 3 5 2" xfId="6252" xr:uid="{F9776BE1-4B2F-4EC2-B0FB-8A11429A1C4A}"/>
    <cellStyle name="Normal 7 4 2 2 3 5 2 2" xfId="26320" xr:uid="{93CD7492-3B6F-44BB-AE14-1F8328B15717}"/>
    <cellStyle name="Normal 7 4 2 2 3 5 2 3" xfId="15590" xr:uid="{CF2DDA7D-E330-400A-9BB5-2F86438A326E}"/>
    <cellStyle name="Normal 7 4 2 2 3 5 3" xfId="8102" xr:uid="{E3FE2B99-AFC6-41BB-8B3E-7FA1930346D7}"/>
    <cellStyle name="Normal 7 4 2 2 3 5 3 2" xfId="18423" xr:uid="{063CD4DC-8D46-488F-891F-A83035BC3FFE}"/>
    <cellStyle name="Normal 7 4 2 2 3 5 4" xfId="10876" xr:uid="{FCD64570-6836-41EB-AC86-41F603541788}"/>
    <cellStyle name="Normal 7 4 2 2 3 5 4 2" xfId="21256" xr:uid="{EED3027A-1BAD-413D-BDF8-8747127F2019}"/>
    <cellStyle name="Normal 7 4 2 2 3 5 5" xfId="25205" xr:uid="{4C7BFE14-CB76-4272-886D-15002E41283D}"/>
    <cellStyle name="Normal 7 4 2 2 3 5 6" xfId="13306" xr:uid="{7D0EA591-B055-4C0D-96C5-F6BDC596616F}"/>
    <cellStyle name="Normal 7 4 2 2 3 6" xfId="3376" xr:uid="{00000000-0005-0000-0000-000028080000}"/>
    <cellStyle name="Normal 7 4 2 2 3 6 2" xfId="7894" xr:uid="{2FE463DE-8DA4-4E21-87D9-02EF91EA2FA3}"/>
    <cellStyle name="Normal 7 4 2 2 3 6 2 2" xfId="18215" xr:uid="{C81F10EC-1A27-4F79-A889-13621579D3C3}"/>
    <cellStyle name="Normal 7 4 2 2 3 6 3" xfId="10668" xr:uid="{16217628-94B9-474D-B64A-38258F0110D7}"/>
    <cellStyle name="Normal 7 4 2 2 3 6 3 2" xfId="21048" xr:uid="{9A2E88CE-2F8D-4D63-B6B8-9F0D248CBED0}"/>
    <cellStyle name="Normal 7 4 2 2 3 6 4" xfId="25386" xr:uid="{898C2706-27C0-4624-9969-2C4B37D7EB2D}"/>
    <cellStyle name="Normal 7 4 2 2 3 6 5" xfId="15382" xr:uid="{08174060-1798-46FC-BB74-35C55F701B60}"/>
    <cellStyle name="Normal 7 4 2 2 3 7" xfId="4525" xr:uid="{0074273B-0223-44AC-A539-FB48A1B79C6B}"/>
    <cellStyle name="Normal 7 4 2 2 3 7 2" xfId="9242" xr:uid="{39757822-8992-471A-8088-52D1DA30FFD3}"/>
    <cellStyle name="Normal 7 4 2 2 3 7 2 2" xfId="19566" xr:uid="{A11CA0F3-619F-4E9A-AB3C-8E42875AD500}"/>
    <cellStyle name="Normal 7 4 2 2 3 7 3" xfId="12019" xr:uid="{6E31FEFA-D5FE-455F-A304-13F794D7B9EA}"/>
    <cellStyle name="Normal 7 4 2 2 3 7 3 2" xfId="22399" xr:uid="{27A2E14D-970F-4090-9934-D532EFC7C5D0}"/>
    <cellStyle name="Normal 7 4 2 2 3 7 4" xfId="16733" xr:uid="{8916A5EB-2933-4535-94C6-5CBADA5595F8}"/>
    <cellStyle name="Normal 7 4 2 2 3 8" xfId="5921" xr:uid="{B1791CE5-E598-4A8F-81D7-ABB0B1089738}"/>
    <cellStyle name="Normal 7 4 2 2 3 8 2" xfId="15025" xr:uid="{C2F5B5AB-85E0-4615-9FE8-270FA57DC4A7}"/>
    <cellStyle name="Normal 7 4 2 2 3 9" xfId="7539" xr:uid="{E1B55CEB-7953-4E58-8283-060ADC190915}"/>
    <cellStyle name="Normal 7 4 2 2 3 9 2" xfId="17858" xr:uid="{6F21964C-B825-4E9E-981E-6A94C8394D2F}"/>
    <cellStyle name="Normal 7 4 2 2 4" xfId="1573" xr:uid="{00000000-0005-0000-0000-000034080000}"/>
    <cellStyle name="Normal 7 4 2 2 4 2" xfId="2243" xr:uid="{00000000-0005-0000-0000-000035080000}"/>
    <cellStyle name="Normal 7 4 2 2 4 2 2" xfId="6863" xr:uid="{7212975E-0E97-4106-AFAF-2645943D7045}"/>
    <cellStyle name="Normal 7 4 2 2 4 2 2 2" xfId="26466" xr:uid="{3AF8AB15-6C59-4D52-802C-DDBB5B489E23}"/>
    <cellStyle name="Normal 7 4 2 2 4 2 2 3" xfId="16370" xr:uid="{56772082-FDF6-4A64-8D25-41083CA94BE3}"/>
    <cellStyle name="Normal 7 4 2 2 4 2 3" xfId="8881" xr:uid="{B1716DC5-1CBA-4DC9-A611-448E422B6BE4}"/>
    <cellStyle name="Normal 7 4 2 2 4 2 3 2" xfId="19203" xr:uid="{EF224910-F8AD-4E99-BEB2-1D39308365C4}"/>
    <cellStyle name="Normal 7 4 2 2 4 2 4" xfId="11656" xr:uid="{CD00A02D-C8BA-4EF8-A4ED-95FAFE746AFE}"/>
    <cellStyle name="Normal 7 4 2 2 4 2 4 2" xfId="22036" xr:uid="{2956A3A4-9785-43F3-9DC7-A8F3434CC11D}"/>
    <cellStyle name="Normal 7 4 2 2 4 2 5" xfId="25847" xr:uid="{DA85BF84-55A4-40FC-8825-C61732A67C92}"/>
    <cellStyle name="Normal 7 4 2 2 4 2 6" xfId="14325" xr:uid="{D1E71C16-BE73-459C-B290-767B3ACCF613}"/>
    <cellStyle name="Normal 7 4 2 2 4 3" xfId="3715" xr:uid="{00000000-0005-0000-0000-000030080000}"/>
    <cellStyle name="Normal 7 4 2 2 4 3 2" xfId="6419" xr:uid="{DCA2412D-8C1D-4582-9CA3-DD618DAFA0B1}"/>
    <cellStyle name="Normal 7 4 2 2 4 3 2 2" xfId="27793" xr:uid="{77D1A638-343E-49E5-BD1A-09FC899553FA}"/>
    <cellStyle name="Normal 7 4 2 2 4 3 2 3" xfId="15804" xr:uid="{8874FF2C-EFAB-4778-9190-285234C763AF}"/>
    <cellStyle name="Normal 7 4 2 2 4 3 3" xfId="8316" xr:uid="{4DCBA243-0EFA-4F68-A3F4-66F04528C34A}"/>
    <cellStyle name="Normal 7 4 2 2 4 3 3 2" xfId="18637" xr:uid="{8665C8E9-30D9-48DE-AE23-230DC698D756}"/>
    <cellStyle name="Normal 7 4 2 2 4 3 4" xfId="11090" xr:uid="{D931A409-672F-4D7B-9510-C2D0E583BC4C}"/>
    <cellStyle name="Normal 7 4 2 2 4 3 4 2" xfId="21470" xr:uid="{578D5D5B-080E-4CBD-BB9B-3A8E5DADBE5A}"/>
    <cellStyle name="Normal 7 4 2 2 4 3 5" xfId="25294" xr:uid="{EADB7524-EDFC-4A13-94D1-B1E06CA703E8}"/>
    <cellStyle name="Normal 7 4 2 2 4 3 6" xfId="13605" xr:uid="{6545294A-65EA-4194-923C-8981AB65A8F8}"/>
    <cellStyle name="Normal 7 4 2 2 4 4" xfId="4640" xr:uid="{41348EFE-5E23-4AEC-9AAD-D092A6CE36C1}"/>
    <cellStyle name="Normal 7 4 2 2 4 4 2" xfId="9356" xr:uid="{69175932-503D-44C6-8651-0DA47834D29D}"/>
    <cellStyle name="Normal 7 4 2 2 4 4 2 2" xfId="19680" xr:uid="{F6622C1C-344D-4063-AC34-86BAA35B1824}"/>
    <cellStyle name="Normal 7 4 2 2 4 4 3" xfId="12133" xr:uid="{9484E863-15DB-4B33-9B06-FD2C7D512F5A}"/>
    <cellStyle name="Normal 7 4 2 2 4 4 3 2" xfId="22513" xr:uid="{565A51F0-846D-41AC-BA74-7B859DFA6B8C}"/>
    <cellStyle name="Normal 7 4 2 2 4 4 4" xfId="23528" xr:uid="{A89353F1-A559-4A10-9224-8243EFA6F46F}"/>
    <cellStyle name="Normal 7 4 2 2 4 4 5" xfId="16847" xr:uid="{DDE02CE5-BF88-4D89-ABE5-CB69B1CCF426}"/>
    <cellStyle name="Normal 7 4 2 2 4 5" xfId="5922" xr:uid="{2840A768-F94D-4F8B-BF97-9EFEC1FD1DB6}"/>
    <cellStyle name="Normal 7 4 2 2 4 5 2" xfId="15026" xr:uid="{3FD53E6C-B1EF-4BB8-A8BE-51042CD0DAAD}"/>
    <cellStyle name="Normal 7 4 2 2 4 6" xfId="7540" xr:uid="{A3DB5381-F070-47E2-99AE-A29265471930}"/>
    <cellStyle name="Normal 7 4 2 2 4 6 2" xfId="17859" xr:uid="{B6839CA1-5753-44EB-B3CF-2ACBC4D30D44}"/>
    <cellStyle name="Normal 7 4 2 2 4 7" xfId="10312" xr:uid="{F2AEDB79-4AAE-41A9-B7FF-71D47AC3B7C2}"/>
    <cellStyle name="Normal 7 4 2 2 4 7 2" xfId="20692" xr:uid="{24409EC1-5C81-4C6B-B5C5-739B2711EF01}"/>
    <cellStyle name="Normal 7 4 2 2 4 8" xfId="23044" xr:uid="{187CEE55-9702-4F79-A820-FB78AFDD6286}"/>
    <cellStyle name="Normal 7 4 2 2 4 9" xfId="13100" xr:uid="{CF2826ED-B7F6-400E-A0B0-5F9296B3E0F7}"/>
    <cellStyle name="Normal 7 4 2 2 5" xfId="2244" xr:uid="{00000000-0005-0000-0000-000036080000}"/>
    <cellStyle name="Normal 7 4 2 2 5 2" xfId="4999" xr:uid="{1BC32642-D4A0-4461-9F0C-8A2180BEBEE5}"/>
    <cellStyle name="Normal 7 4 2 2 5 2 2" xfId="9673" xr:uid="{333D8E08-F4D0-4E33-B56B-8F4F4DC2D5CF}"/>
    <cellStyle name="Normal 7 4 2 2 5 2 2 2" xfId="29568" xr:uid="{FF3A04E8-5C57-4788-80E0-0B3D1C3ACF52}"/>
    <cellStyle name="Normal 7 4 2 2 5 2 2 3" xfId="20041" xr:uid="{E0F947F0-12D7-4F63-AA9B-DDA26FF4784B}"/>
    <cellStyle name="Normal 7 4 2 2 5 2 3" xfId="12494" xr:uid="{FA3D5FC3-8804-4B9B-9D34-EF5319943DC1}"/>
    <cellStyle name="Normal 7 4 2 2 5 2 3 2" xfId="22874" xr:uid="{794FE258-B92F-49D2-801D-1A5F2A13512A}"/>
    <cellStyle name="Normal 7 4 2 2 5 2 4" xfId="25001" xr:uid="{EE24CB4A-3CA2-4A30-B704-82BD249E2E57}"/>
    <cellStyle name="Normal 7 4 2 2 5 2 5" xfId="17208" xr:uid="{4376B977-0CB5-4387-B987-096051B95F89}"/>
    <cellStyle name="Normal 7 4 2 2 5 3" xfId="6864" xr:uid="{3ED0201D-E4EF-4153-A70B-3FB5E8EC3D18}"/>
    <cellStyle name="Normal 7 4 2 2 5 3 2" xfId="28144" xr:uid="{64A6938D-9B1F-4C39-AD1C-345EA4E1C1F9}"/>
    <cellStyle name="Normal 7 4 2 2 5 3 3" xfId="16371" xr:uid="{61395D39-3537-4683-843A-C269CB29D8CB}"/>
    <cellStyle name="Normal 7 4 2 2 5 4" xfId="8882" xr:uid="{4E10B7C8-56F8-4D8E-B24E-1AEB2D0E3C6A}"/>
    <cellStyle name="Normal 7 4 2 2 5 4 2" xfId="19204" xr:uid="{23F03F0A-6C7F-414A-AC2D-3EB93D32D021}"/>
    <cellStyle name="Normal 7 4 2 2 5 5" xfId="11657" xr:uid="{5048A605-6BD3-4532-9BEA-09C3F2211262}"/>
    <cellStyle name="Normal 7 4 2 2 5 5 2" xfId="22037" xr:uid="{F40B8821-20EC-4AE0-BA3E-11B30E0112FF}"/>
    <cellStyle name="Normal 7 4 2 2 5 6" xfId="24936" xr:uid="{36A45FE8-08CD-4476-B339-73078DB4DC7D}"/>
    <cellStyle name="Normal 7 4 2 2 5 7" xfId="14326" xr:uid="{7BB18057-DD26-4A41-A443-1E84F360F2CF}"/>
    <cellStyle name="Normal 7 4 2 2 6" xfId="1786" xr:uid="{00000000-0005-0000-0000-000037080000}"/>
    <cellStyle name="Normal 7 4 2 2 6 2" xfId="6520" xr:uid="{42774685-A566-4EC5-BC62-F8CF53F54519}"/>
    <cellStyle name="Normal 7 4 2 2 6 2 2" xfId="27751" xr:uid="{72CDD22A-5222-4E83-84AF-265B88467F87}"/>
    <cellStyle name="Normal 7 4 2 2 6 2 3" xfId="15929" xr:uid="{88A1ACD4-38EB-4E41-A1D2-D8AEB1877EAD}"/>
    <cellStyle name="Normal 7 4 2 2 6 3" xfId="8441" xr:uid="{4CDE3432-9839-4793-A896-1521E9FBEA3C}"/>
    <cellStyle name="Normal 7 4 2 2 6 3 2" xfId="18762" xr:uid="{B6BC4AAF-3ACF-46C8-8AA6-D2EFB15876B0}"/>
    <cellStyle name="Normal 7 4 2 2 6 4" xfId="11215" xr:uid="{EDC791D9-C75A-4A89-934E-C0651638DCA0}"/>
    <cellStyle name="Normal 7 4 2 2 6 4 2" xfId="21595" xr:uid="{2FB337F9-AC04-48D0-9AA0-763459B727B9}"/>
    <cellStyle name="Normal 7 4 2 2 6 5" xfId="23776" xr:uid="{51547075-9B51-4BE4-9DD0-504C96BD72CF}"/>
    <cellStyle name="Normal 7 4 2 2 6 6" xfId="13798" xr:uid="{EB48A148-E672-4D9E-B47C-1E411818573A}"/>
    <cellStyle name="Normal 7 4 2 2 7" xfId="3479" xr:uid="{00000000-0005-0000-0000-000033080000}"/>
    <cellStyle name="Normal 7 4 2 2 7 2" xfId="6165" xr:uid="{0A49AEDF-C110-44E0-BC50-BCE26245CC11}"/>
    <cellStyle name="Normal 7 4 2 2 7 2 2" xfId="26126" xr:uid="{2719F631-9539-478B-95A6-E8C92683016D}"/>
    <cellStyle name="Normal 7 4 2 2 7 2 3" xfId="15487" xr:uid="{4C0812E5-A0F3-4AE7-A1B9-CB262CBA4A3C}"/>
    <cellStyle name="Normal 7 4 2 2 7 3" xfId="7999" xr:uid="{B42280DA-4386-4EB6-9431-7691CF90AF98}"/>
    <cellStyle name="Normal 7 4 2 2 7 3 2" xfId="18320" xr:uid="{C3AFEE45-D9B6-4EAD-ADCB-6CBE6687F8A9}"/>
    <cellStyle name="Normal 7 4 2 2 7 4" xfId="10773" xr:uid="{F616AE44-30EA-45F6-BB0E-468A10FA2593}"/>
    <cellStyle name="Normal 7 4 2 2 7 4 2" xfId="21153" xr:uid="{518D29B5-3B27-4880-A189-5CE95471B02F}"/>
    <cellStyle name="Normal 7 4 2 2 7 5" xfId="23170" xr:uid="{0257E051-B187-4FD9-BB05-32B608505D4C}"/>
    <cellStyle name="Normal 7 4 2 2 7 6" xfId="13203" xr:uid="{E6EF066B-47B8-4644-97BB-CB28D5CC83A4}"/>
    <cellStyle name="Normal 7 4 2 2 8" xfId="3202" xr:uid="{00000000-0005-0000-0000-00001C080000}"/>
    <cellStyle name="Normal 7 4 2 2 8 2" xfId="7696" xr:uid="{5A923B2B-6C2F-4CB0-A5F5-A5B69265A9FF}"/>
    <cellStyle name="Normal 7 4 2 2 8 2 2" xfId="18016" xr:uid="{B8251748-7832-40C8-8BF5-C57A180C1F43}"/>
    <cellStyle name="Normal 7 4 2 2 8 3" xfId="10469" xr:uid="{CE69C55A-A12B-4971-9582-CBD44132FB6C}"/>
    <cellStyle name="Normal 7 4 2 2 8 3 2" xfId="20849" xr:uid="{C100FCCB-B157-4DA8-A98E-0BCB7515DAEA}"/>
    <cellStyle name="Normal 7 4 2 2 8 4" xfId="24756" xr:uid="{680DD5D6-4D4C-44B5-A1F4-57C37CC9DAD1}"/>
    <cellStyle name="Normal 7 4 2 2 8 5" xfId="15183" xr:uid="{95A3FFE3-5499-47DE-9DB3-13F7BF866D15}"/>
    <cellStyle name="Normal 7 4 2 2 9" xfId="4490" xr:uid="{D597EC61-C030-4E76-8209-9B6EEA30710C}"/>
    <cellStyle name="Normal 7 4 2 2 9 2" xfId="9212" xr:uid="{70B13FCD-30F7-4018-9744-86B460615B10}"/>
    <cellStyle name="Normal 7 4 2 2 9 2 2" xfId="19536" xr:uid="{17FE28BA-2EF1-46C6-9703-4B1EAAC3E31F}"/>
    <cellStyle name="Normal 7 4 2 2 9 3" xfId="11989" xr:uid="{F2245A9A-6CEE-4CFD-856B-6C061ABBAE62}"/>
    <cellStyle name="Normal 7 4 2 2 9 3 2" xfId="22369" xr:uid="{9BD09974-0E4E-4D67-8832-F81F83A3B6BF}"/>
    <cellStyle name="Normal 7 4 2 2 9 4" xfId="16703" xr:uid="{2DE2AD04-B628-40A0-9AC8-623AA818F20D}"/>
    <cellStyle name="Normal 7 4 2 3" xfId="856" xr:uid="{00000000-0005-0000-0000-000038080000}"/>
    <cellStyle name="Normal 7 4 2 3 10" xfId="5923" xr:uid="{762EFDCA-0F56-484A-9997-1C608D247641}"/>
    <cellStyle name="Normal 7 4 2 3 10 2" xfId="15027" xr:uid="{0918881E-68F5-48D5-95E6-2E717B253613}"/>
    <cellStyle name="Normal 7 4 2 3 11" xfId="7541" xr:uid="{A54C5D83-7850-4BD5-BDE4-067C72969F2B}"/>
    <cellStyle name="Normal 7 4 2 3 11 2" xfId="17860" xr:uid="{4073E07C-7E30-4846-B82C-0E67F0140BC8}"/>
    <cellStyle name="Normal 7 4 2 3 12" xfId="10313" xr:uid="{0DB99185-34EA-4C11-8A1C-155E9429E525}"/>
    <cellStyle name="Normal 7 4 2 3 12 2" xfId="20693" xr:uid="{7EAE1777-35A2-4BF8-8D39-D17C9A114E11}"/>
    <cellStyle name="Normal 7 4 2 3 13" xfId="25573" xr:uid="{5D9ECDB3-5F01-479B-976E-02A77EF101B8}"/>
    <cellStyle name="Normal 7 4 2 3 14" xfId="12778" xr:uid="{75A0B4D9-D696-4685-9577-D8B342025CC8}"/>
    <cellStyle name="Normal 7 4 2 3 2" xfId="857" xr:uid="{00000000-0005-0000-0000-000039080000}"/>
    <cellStyle name="Normal 7 4 2 3 2 10" xfId="10314" xr:uid="{E8C5A384-7E70-46D6-9DFD-3EFAC39E8A38}"/>
    <cellStyle name="Normal 7 4 2 3 2 10 2" xfId="20694" xr:uid="{6F459201-2307-491E-BCB0-04CE4D1E07C0}"/>
    <cellStyle name="Normal 7 4 2 3 2 11" xfId="24278" xr:uid="{4610E46B-4933-4B06-B2AC-D8EBF06D2CB4}"/>
    <cellStyle name="Normal 7 4 2 3 2 12" xfId="12943" xr:uid="{7E07921D-D5D2-4036-8527-D0EE1163CBFE}"/>
    <cellStyle name="Normal 7 4 2 3 2 2" xfId="1343" xr:uid="{00000000-0005-0000-0000-00003A080000}"/>
    <cellStyle name="Normal 7 4 2 3 2 2 2" xfId="2246" xr:uid="{00000000-0005-0000-0000-00003B080000}"/>
    <cellStyle name="Normal 7 4 2 3 2 2 2 2" xfId="6866" xr:uid="{399A3558-FAE7-4DC9-9AA3-5B0927FC6942}"/>
    <cellStyle name="Normal 7 4 2 3 2 2 2 2 2" xfId="26759" xr:uid="{AFF6F4E2-D9DE-47BA-9B3B-7999981BA45B}"/>
    <cellStyle name="Normal 7 4 2 3 2 2 2 2 3" xfId="26972" xr:uid="{F3C5CF64-DDC2-4085-83A9-196F831F15D9}"/>
    <cellStyle name="Normal 7 4 2 3 2 2 2 2 4" xfId="16373" xr:uid="{2CB19B73-DBF2-4AC8-8132-423602281E64}"/>
    <cellStyle name="Normal 7 4 2 3 2 2 2 3" xfId="8884" xr:uid="{C30046CB-55BA-4050-8AE8-47352A6EA73E}"/>
    <cellStyle name="Normal 7 4 2 3 2 2 2 3 2" xfId="29184" xr:uid="{574C8013-6A46-4F12-A06A-A7BCEA2B4945}"/>
    <cellStyle name="Normal 7 4 2 3 2 2 2 3 3" xfId="19206" xr:uid="{14C18C09-FE1E-4974-8959-468D586E195D}"/>
    <cellStyle name="Normal 7 4 2 3 2 2 2 4" xfId="11659" xr:uid="{AF2A8467-172F-49F9-9D22-5AD748FE7404}"/>
    <cellStyle name="Normal 7 4 2 3 2 2 2 4 2" xfId="22039" xr:uid="{914538E1-7121-49F1-ACD0-D57CA629F3E0}"/>
    <cellStyle name="Normal 7 4 2 3 2 2 2 5" xfId="23000" xr:uid="{F546184E-3724-49E6-ADF9-ACED879BFAA5}"/>
    <cellStyle name="Normal 7 4 2 3 2 2 2 6" xfId="14328" xr:uid="{5EEA9ECF-D294-4D66-AC96-CA38C1F2418F}"/>
    <cellStyle name="Normal 7 4 2 3 2 2 3" xfId="4789" xr:uid="{810067F6-5F32-4EAA-B5D5-3B76EE20CAA3}"/>
    <cellStyle name="Normal 7 4 2 3 2 2 3 2" xfId="9497" xr:uid="{81E794B4-593C-4B46-B868-B22E872312EF}"/>
    <cellStyle name="Normal 7 4 2 3 2 2 3 2 2" xfId="29428" xr:uid="{C994ADE6-3580-4BAC-AE16-EBC7E40C7B99}"/>
    <cellStyle name="Normal 7 4 2 3 2 2 3 2 3" xfId="19830" xr:uid="{C5BB820E-DC78-4EA0-ABFB-5BB05AB1F7C2}"/>
    <cellStyle name="Normal 7 4 2 3 2 2 3 3" xfId="12283" xr:uid="{7EA9E5E6-5FB9-4FE6-A551-0C44F8E11AF4}"/>
    <cellStyle name="Normal 7 4 2 3 2 2 3 3 2" xfId="22663" xr:uid="{DBE09D97-238F-443E-9596-A7DD230B943C}"/>
    <cellStyle name="Normal 7 4 2 3 2 2 3 4" xfId="25293" xr:uid="{7DE89C2F-67AE-427A-A1E6-C27E693FD507}"/>
    <cellStyle name="Normal 7 4 2 3 2 2 3 5" xfId="16997" xr:uid="{D4FAAA64-7419-4954-8CC6-4EFBB1924CBC}"/>
    <cellStyle name="Normal 7 4 2 3 2 2 4" xfId="5925" xr:uid="{0BB7A9EA-62AF-4488-AF34-A873ACD4E024}"/>
    <cellStyle name="Normal 7 4 2 3 2 2 4 2" xfId="28067" xr:uid="{3825134E-CE84-412F-9C55-FFF0E1196214}"/>
    <cellStyle name="Normal 7 4 2 3 2 2 4 3" xfId="15029" xr:uid="{6FCB5638-690F-4A29-95FD-367AD3291FA1}"/>
    <cellStyle name="Normal 7 4 2 3 2 2 5" xfId="7543" xr:uid="{A25385BB-3857-4875-B3DD-7F0D951237EB}"/>
    <cellStyle name="Normal 7 4 2 3 2 2 5 2" xfId="17862" xr:uid="{9F68B95A-72D3-435B-BDD0-AD976E63C0AE}"/>
    <cellStyle name="Normal 7 4 2 3 2 2 6" xfId="10315" xr:uid="{05D95710-460B-45EC-B4DB-2AF57787E81C}"/>
    <cellStyle name="Normal 7 4 2 3 2 2 6 2" xfId="20695" xr:uid="{AC06C1ED-A8A7-4D39-8EEB-64B4A8F0F2E2}"/>
    <cellStyle name="Normal 7 4 2 3 2 2 7" xfId="25028" xr:uid="{056AB1BA-E448-462F-89B3-DC5153335D18}"/>
    <cellStyle name="Normal 7 4 2 3 2 2 8" xfId="13610" xr:uid="{356521BD-7B2A-44D8-8965-0B8B743E5756}"/>
    <cellStyle name="Normal 7 4 2 3 2 3" xfId="2247" xr:uid="{00000000-0005-0000-0000-00003C080000}"/>
    <cellStyle name="Normal 7 4 2 3 2 3 2" xfId="5000" xr:uid="{A127193A-A9D2-440E-98AA-BD4F673733F5}"/>
    <cellStyle name="Normal 7 4 2 3 2 3 2 2" xfId="9674" xr:uid="{549B7C50-5572-451B-8E78-F00C318F8B88}"/>
    <cellStyle name="Normal 7 4 2 3 2 3 2 2 2" xfId="29569" xr:uid="{04EFC757-2910-474A-B95D-D191418B1401}"/>
    <cellStyle name="Normal 7 4 2 3 2 3 2 2 3" xfId="20042" xr:uid="{F0156357-6B32-4BE3-B659-43E00ECFA8D9}"/>
    <cellStyle name="Normal 7 4 2 3 2 3 2 3" xfId="12495" xr:uid="{8B22A40F-F459-4E1A-AF88-E90439642D58}"/>
    <cellStyle name="Normal 7 4 2 3 2 3 2 3 2" xfId="22875" xr:uid="{943CE385-B4A7-4704-A3F3-16282F152C9B}"/>
    <cellStyle name="Normal 7 4 2 3 2 3 2 4" xfId="25367" xr:uid="{0C257BC3-96B8-428F-B3CA-F60B9972C28E}"/>
    <cellStyle name="Normal 7 4 2 3 2 3 2 5" xfId="17209" xr:uid="{BFC7BABA-06A6-4A13-B0B4-2B55DE0C9643}"/>
    <cellStyle name="Normal 7 4 2 3 2 3 3" xfId="6867" xr:uid="{153DE28D-F45B-4F37-9E09-29CC28FD493B}"/>
    <cellStyle name="Normal 7 4 2 3 2 3 3 2" xfId="27705" xr:uid="{E1FCED66-6F45-4052-A690-050FF9D5FDC7}"/>
    <cellStyle name="Normal 7 4 2 3 2 3 3 3" xfId="16374" xr:uid="{BED9EAEE-6ABD-4B7E-985F-AB3461C79110}"/>
    <cellStyle name="Normal 7 4 2 3 2 3 4" xfId="8885" xr:uid="{1F761EA5-77E4-485A-9037-4B88061550FB}"/>
    <cellStyle name="Normal 7 4 2 3 2 3 4 2" xfId="19207" xr:uid="{572F882B-4A18-49CE-A985-D095BBD67392}"/>
    <cellStyle name="Normal 7 4 2 3 2 3 5" xfId="11660" xr:uid="{48866AF9-3EB0-4132-A966-BA88E497A808}"/>
    <cellStyle name="Normal 7 4 2 3 2 3 5 2" xfId="22040" xr:uid="{E7A520E5-9E33-4C08-9B12-E303DE7ED4FE}"/>
    <cellStyle name="Normal 7 4 2 3 2 3 6" xfId="25567" xr:uid="{8F4BEE23-4E8E-47E0-BB40-2C4900AF4CE5}"/>
    <cellStyle name="Normal 7 4 2 3 2 3 7" xfId="14329" xr:uid="{BC80F5DA-0673-4AB1-9334-53B82870961B}"/>
    <cellStyle name="Normal 7 4 2 3 2 4" xfId="2245" xr:uid="{00000000-0005-0000-0000-00003D080000}"/>
    <cellStyle name="Normal 7 4 2 3 2 4 2" xfId="6865" xr:uid="{75353A10-F4F9-405D-A0B9-63A84A2A6BD7}"/>
    <cellStyle name="Normal 7 4 2 3 2 4 2 2" xfId="26526" xr:uid="{87FD55F0-5E02-461A-B9A6-C3F809B1F4EC}"/>
    <cellStyle name="Normal 7 4 2 3 2 4 2 3" xfId="16372" xr:uid="{4245C5BF-B289-41AE-930C-DA63E3AA2F33}"/>
    <cellStyle name="Normal 7 4 2 3 2 4 3" xfId="8883" xr:uid="{8C6CF239-76C8-4CA5-85B4-F3AF865A4717}"/>
    <cellStyle name="Normal 7 4 2 3 2 4 3 2" xfId="19205" xr:uid="{DEAEFBBA-8354-42D2-8E26-8BFD9F7ECD1D}"/>
    <cellStyle name="Normal 7 4 2 3 2 4 4" xfId="11658" xr:uid="{71652A71-8766-4AC5-AB00-5B8E0F0C03F4}"/>
    <cellStyle name="Normal 7 4 2 3 2 4 4 2" xfId="22038" xr:uid="{8EC7A73E-086F-4D47-81DD-0E3A28F75FA4}"/>
    <cellStyle name="Normal 7 4 2 3 2 4 5" xfId="23778" xr:uid="{98EFAC1D-4841-4709-BA01-21F6ACB2F713}"/>
    <cellStyle name="Normal 7 4 2 3 2 4 6" xfId="14327" xr:uid="{8FC7C7D2-9B79-418E-94EC-D91D5ED626B3}"/>
    <cellStyle name="Normal 7 4 2 3 2 5" xfId="3516" xr:uid="{00000000-0005-0000-0000-00003A080000}"/>
    <cellStyle name="Normal 7 4 2 3 2 5 2" xfId="6195" xr:uid="{B8517474-6ABB-40E4-AE94-BE91AC3D5CDA}"/>
    <cellStyle name="Normal 7 4 2 3 2 5 2 2" xfId="27164" xr:uid="{AB4C62B2-7E27-4B7D-941B-9D40292FA187}"/>
    <cellStyle name="Normal 7 4 2 3 2 5 2 3" xfId="15524" xr:uid="{E182EAD4-99C8-4F28-ADDA-F446CD9D1FD3}"/>
    <cellStyle name="Normal 7 4 2 3 2 5 3" xfId="8036" xr:uid="{220FC1B5-DC2E-499E-BD61-989EF591F47D}"/>
    <cellStyle name="Normal 7 4 2 3 2 5 3 2" xfId="18357" xr:uid="{CAB18638-7F8C-4E87-B522-2CAAE5E6FCC9}"/>
    <cellStyle name="Normal 7 4 2 3 2 5 4" xfId="10810" xr:uid="{1DC9B09A-72F8-4E44-B5AE-EC148F00E8EB}"/>
    <cellStyle name="Normal 7 4 2 3 2 5 4 2" xfId="21190" xr:uid="{4408B117-BD7C-4CB7-94C5-4F95AE8CC5D8}"/>
    <cellStyle name="Normal 7 4 2 3 2 5 5" xfId="23961" xr:uid="{5D425029-42C0-48BA-A2A9-1DAA681A8555}"/>
    <cellStyle name="Normal 7 4 2 3 2 5 6" xfId="13240" xr:uid="{BA0DF151-A658-4971-A31B-A24291D91480}"/>
    <cellStyle name="Normal 7 4 2 3 2 6" xfId="3377" xr:uid="{00000000-0005-0000-0000-000035080000}"/>
    <cellStyle name="Normal 7 4 2 3 2 6 2" xfId="7895" xr:uid="{D1B05520-2892-40F2-91B9-06D06F90BCFE}"/>
    <cellStyle name="Normal 7 4 2 3 2 6 2 2" xfId="18216" xr:uid="{E4EF4FB0-80F7-4660-AF83-E091AC0E31F3}"/>
    <cellStyle name="Normal 7 4 2 3 2 6 3" xfId="10669" xr:uid="{3316B5A9-FEF4-4A8F-9586-75F919E2914C}"/>
    <cellStyle name="Normal 7 4 2 3 2 6 3 2" xfId="21049" xr:uid="{F6B204BE-53E2-4B68-B523-12B132D0009E}"/>
    <cellStyle name="Normal 7 4 2 3 2 6 4" xfId="24207" xr:uid="{695C29DD-A59D-485D-BC00-4053588E4A53}"/>
    <cellStyle name="Normal 7 4 2 3 2 6 5" xfId="15383" xr:uid="{F79395EA-4DF1-4730-9A4F-3075AA8FBF88}"/>
    <cellStyle name="Normal 7 4 2 3 2 7" xfId="4526" xr:uid="{79979DDB-61AB-4E19-911E-967A057FADAE}"/>
    <cellStyle name="Normal 7 4 2 3 2 7 2" xfId="9243" xr:uid="{4515BEC6-2DF7-4F25-A250-FD5C55FB6E9C}"/>
    <cellStyle name="Normal 7 4 2 3 2 7 2 2" xfId="19567" xr:uid="{53E2E250-6A29-48CB-98A2-10DFEEA0339D}"/>
    <cellStyle name="Normal 7 4 2 3 2 7 3" xfId="12020" xr:uid="{EAFF113C-BF55-4749-9443-04CFE2EC8429}"/>
    <cellStyle name="Normal 7 4 2 3 2 7 3 2" xfId="22400" xr:uid="{B15134C1-7E00-4DBF-9FCA-FA212AB5B962}"/>
    <cellStyle name="Normal 7 4 2 3 2 7 4" xfId="16734" xr:uid="{5EF85652-80B2-4834-8EDD-B2749EC2591A}"/>
    <cellStyle name="Normal 7 4 2 3 2 8" xfId="5924" xr:uid="{0A1C6B9B-25C5-45C9-8034-D4D13A0E0D9A}"/>
    <cellStyle name="Normal 7 4 2 3 2 8 2" xfId="15028" xr:uid="{BD5031A6-B514-419F-899A-85330CBD1744}"/>
    <cellStyle name="Normal 7 4 2 3 2 9" xfId="7542" xr:uid="{761AC928-3A7A-4559-8D24-1DF2220061BC}"/>
    <cellStyle name="Normal 7 4 2 3 2 9 2" xfId="17861" xr:uid="{DD8D3098-1FB0-4F95-B594-48E04017CB43}"/>
    <cellStyle name="Normal 7 4 2 3 3" xfId="1342" xr:uid="{00000000-0005-0000-0000-00003E080000}"/>
    <cellStyle name="Normal 7 4 2 3 3 10" xfId="25275" xr:uid="{16169516-9C4C-48F4-BFDC-138CA82406E9}"/>
    <cellStyle name="Normal 7 4 2 3 3 11" xfId="13101" xr:uid="{763DED3C-61CA-43FD-B8D4-259D1A317E32}"/>
    <cellStyle name="Normal 7 4 2 3 3 2" xfId="1578" xr:uid="{00000000-0005-0000-0000-00003F080000}"/>
    <cellStyle name="Normal 7 4 2 3 3 2 2" xfId="2249" xr:uid="{00000000-0005-0000-0000-000040080000}"/>
    <cellStyle name="Normal 7 4 2 3 3 2 2 2" xfId="6869" xr:uid="{B5A59337-ED7B-4A66-BFF3-045BE21D6343}"/>
    <cellStyle name="Normal 7 4 2 3 3 2 2 2 2" xfId="27996" xr:uid="{AD74AA6D-7C17-4B0B-8C71-949A59E550E6}"/>
    <cellStyle name="Normal 7 4 2 3 3 2 2 2 3" xfId="16376" xr:uid="{EF93461D-32E1-49ED-8C32-CF12B199F41D}"/>
    <cellStyle name="Normal 7 4 2 3 3 2 2 3" xfId="8887" xr:uid="{651C3091-F6AE-499D-BAB1-35F9784FDE0E}"/>
    <cellStyle name="Normal 7 4 2 3 3 2 2 3 2" xfId="19209" xr:uid="{9D985A5D-C249-478E-82F4-D51BABE6CCEA}"/>
    <cellStyle name="Normal 7 4 2 3 3 2 2 4" xfId="11662" xr:uid="{D3411B3B-578F-45DB-A39F-759671114D29}"/>
    <cellStyle name="Normal 7 4 2 3 3 2 2 4 2" xfId="22042" xr:uid="{AB62C1DF-2E32-41FE-83E3-56EDA64C583C}"/>
    <cellStyle name="Normal 7 4 2 3 3 2 2 5" xfId="25525" xr:uid="{1A6EFB7B-AF7E-4360-BC86-5F4C4B9822CF}"/>
    <cellStyle name="Normal 7 4 2 3 3 2 2 6" xfId="14331" xr:uid="{B5C1BC3D-030E-44E7-9DE0-184F250A61AD}"/>
    <cellStyle name="Normal 7 4 2 3 3 2 3" xfId="4790" xr:uid="{A7317EE0-3615-4D6B-9399-A204B29577B6}"/>
    <cellStyle name="Normal 7 4 2 3 3 2 3 2" xfId="9498" xr:uid="{4D79D7B9-EF3D-42CD-AD7F-C86C6CD55950}"/>
    <cellStyle name="Normal 7 4 2 3 3 2 3 2 2" xfId="29429" xr:uid="{D9D5F934-3C7D-45D7-A344-6A38C5CCE42E}"/>
    <cellStyle name="Normal 7 4 2 3 3 2 3 2 3" xfId="19831" xr:uid="{66744564-9B01-4F51-874E-E58CE42B2618}"/>
    <cellStyle name="Normal 7 4 2 3 3 2 3 3" xfId="12284" xr:uid="{51754B70-12C4-486F-AAB4-FB2BC76A1381}"/>
    <cellStyle name="Normal 7 4 2 3 3 2 3 3 2" xfId="22664" xr:uid="{A5F93FDE-E660-485E-9F03-1B040653E0FB}"/>
    <cellStyle name="Normal 7 4 2 3 3 2 3 4" xfId="24839" xr:uid="{A86A289C-A75C-40A3-B694-A5C023D2A500}"/>
    <cellStyle name="Normal 7 4 2 3 3 2 3 5" xfId="16998" xr:uid="{5CF9638E-3FDA-4DAA-AB52-FAC93458FBF0}"/>
    <cellStyle name="Normal 7 4 2 3 3 2 4" xfId="6423" xr:uid="{0B7C13DB-6DFD-464B-9411-33FC126D25E7}"/>
    <cellStyle name="Normal 7 4 2 3 3 2 4 2" xfId="26709" xr:uid="{89E9394B-7A17-4CDC-BA87-042FFA701333}"/>
    <cellStyle name="Normal 7 4 2 3 3 2 4 3" xfId="15808" xr:uid="{FF98AF4E-4DF9-4135-85AB-10C300253762}"/>
    <cellStyle name="Normal 7 4 2 3 3 2 5" xfId="8320" xr:uid="{4C0FE419-9056-4E6C-AFED-CF3E5BC20ED8}"/>
    <cellStyle name="Normal 7 4 2 3 3 2 5 2" xfId="18641" xr:uid="{88BF028A-5ED7-47F2-8A64-E51CE95AD70F}"/>
    <cellStyle name="Normal 7 4 2 3 3 2 6" xfId="11094" xr:uid="{F72F901A-AD11-4279-8563-799A1A0A1453}"/>
    <cellStyle name="Normal 7 4 2 3 3 2 6 2" xfId="21474" xr:uid="{82C83F39-0E16-43B8-B753-0185AA689678}"/>
    <cellStyle name="Normal 7 4 2 3 3 2 7" xfId="24226" xr:uid="{4E61EC01-FF32-4D39-8D15-44EA40EA805E}"/>
    <cellStyle name="Normal 7 4 2 3 3 2 8" xfId="13611" xr:uid="{49C66434-66C2-4128-AC34-58FD5C309812}"/>
    <cellStyle name="Normal 7 4 2 3 3 3" xfId="2250" xr:uid="{00000000-0005-0000-0000-000041080000}"/>
    <cellStyle name="Normal 7 4 2 3 3 3 2" xfId="5001" xr:uid="{71DA46C3-0CC7-47B4-BEF9-5C3E461E6241}"/>
    <cellStyle name="Normal 7 4 2 3 3 3 2 2" xfId="9675" xr:uid="{0F2D005D-709A-4A36-86A1-ECA1CEC21B64}"/>
    <cellStyle name="Normal 7 4 2 3 3 3 2 2 2" xfId="29570" xr:uid="{746EB058-4329-4E1F-B7EE-6253045700EB}"/>
    <cellStyle name="Normal 7 4 2 3 3 3 2 2 3" xfId="20043" xr:uid="{12F71991-41FA-4E74-8DDC-7268E7C60CEA}"/>
    <cellStyle name="Normal 7 4 2 3 3 3 2 3" xfId="12496" xr:uid="{CF719CC5-84F3-402B-A5A6-C6B7ED58D09A}"/>
    <cellStyle name="Normal 7 4 2 3 3 3 2 3 2" xfId="22876" xr:uid="{DCA89C34-4881-4490-9E3F-1E8536E334C6}"/>
    <cellStyle name="Normal 7 4 2 3 3 3 2 4" xfId="25420" xr:uid="{F482C38F-122B-4597-9906-13CADCB4C81A}"/>
    <cellStyle name="Normal 7 4 2 3 3 3 2 5" xfId="17210" xr:uid="{15F02392-2499-4D9D-97BE-8ED2E8BA7973}"/>
    <cellStyle name="Normal 7 4 2 3 3 3 3" xfId="6870" xr:uid="{A32BB102-11BF-4716-B378-30A7898FBBE6}"/>
    <cellStyle name="Normal 7 4 2 3 3 3 3 2" xfId="27345" xr:uid="{3037A91A-9068-4C56-A0F6-10758661B425}"/>
    <cellStyle name="Normal 7 4 2 3 3 3 3 3" xfId="16377" xr:uid="{EA94BBBA-7066-43BF-8B7B-681ED467C26B}"/>
    <cellStyle name="Normal 7 4 2 3 3 3 4" xfId="8888" xr:uid="{9A1457DA-BD66-46E9-9646-697DEC9598F6}"/>
    <cellStyle name="Normal 7 4 2 3 3 3 4 2" xfId="19210" xr:uid="{F8D3C976-9FA6-4CAB-8405-B52CFAA29211}"/>
    <cellStyle name="Normal 7 4 2 3 3 3 5" xfId="11663" xr:uid="{47920000-6097-44E9-8459-8B1965FF52DC}"/>
    <cellStyle name="Normal 7 4 2 3 3 3 5 2" xfId="22043" xr:uid="{3CCDBAD8-54C1-4C0F-94BF-8D01CF6B5E25}"/>
    <cellStyle name="Normal 7 4 2 3 3 3 6" xfId="23021" xr:uid="{FF1E7340-DF8D-4A8A-819F-4A10E5D98048}"/>
    <cellStyle name="Normal 7 4 2 3 3 3 7" xfId="14332" xr:uid="{F36A3493-4518-4A2B-AB07-AF2F5A68C509}"/>
    <cellStyle name="Normal 7 4 2 3 3 4" xfId="2248" xr:uid="{00000000-0005-0000-0000-000042080000}"/>
    <cellStyle name="Normal 7 4 2 3 3 4 2" xfId="6868" xr:uid="{98A1EAED-88BA-41DC-8BFD-D2C6A3201682}"/>
    <cellStyle name="Normal 7 4 2 3 3 4 2 2" xfId="27301" xr:uid="{F253D36B-F972-48B3-AE8E-1BA87A5EFCCC}"/>
    <cellStyle name="Normal 7 4 2 3 3 4 2 3" xfId="16375" xr:uid="{E8697BF0-BD4F-4320-B35B-CE1C54DE4568}"/>
    <cellStyle name="Normal 7 4 2 3 3 4 3" xfId="8886" xr:uid="{0A5F77A4-01E8-4BF5-AA44-8E5366137406}"/>
    <cellStyle name="Normal 7 4 2 3 3 4 3 2" xfId="19208" xr:uid="{74F44F25-D664-4954-86E4-F819604108C3}"/>
    <cellStyle name="Normal 7 4 2 3 3 4 4" xfId="11661" xr:uid="{16909906-C57A-440B-AE1E-AB7CF84F3EC4}"/>
    <cellStyle name="Normal 7 4 2 3 3 4 4 2" xfId="22041" xr:uid="{34EB22D8-F5A4-4DA2-A487-F67E23E43848}"/>
    <cellStyle name="Normal 7 4 2 3 3 4 5" xfId="23837" xr:uid="{EFFC4420-7866-4690-8875-50C834B17550}"/>
    <cellStyle name="Normal 7 4 2 3 3 4 6" xfId="14330" xr:uid="{9303CB23-5E87-432A-BC57-D46745525121}"/>
    <cellStyle name="Normal 7 4 2 3 3 5" xfId="3604" xr:uid="{00000000-0005-0000-0000-000040080000}"/>
    <cellStyle name="Normal 7 4 2 3 3 5 2" xfId="6285" xr:uid="{F42DF07A-565D-46D0-94BA-DDD559E7BE58}"/>
    <cellStyle name="Normal 7 4 2 3 3 5 2 2" xfId="28336" xr:uid="{418F97B3-5D17-4B60-AEBD-2B32033C2DBF}"/>
    <cellStyle name="Normal 7 4 2 3 3 5 2 3" xfId="15626" xr:uid="{5C8F2622-5427-4982-826F-0106F0278B8F}"/>
    <cellStyle name="Normal 7 4 2 3 3 5 3" xfId="8138" xr:uid="{D91F94AC-DE43-48CA-9E19-378451B53EA5}"/>
    <cellStyle name="Normal 7 4 2 3 3 5 3 2" xfId="18459" xr:uid="{9C518EC0-5F7B-4BBF-9238-B060594006E7}"/>
    <cellStyle name="Normal 7 4 2 3 3 5 4" xfId="10912" xr:uid="{55539C9C-8942-4FFF-AEF7-C760711DB4D5}"/>
    <cellStyle name="Normal 7 4 2 3 3 5 4 2" xfId="21292" xr:uid="{B0564C69-6806-4D18-A3CE-D8E3640E22F7}"/>
    <cellStyle name="Normal 7 4 2 3 3 5 5" xfId="24675" xr:uid="{202E6720-60DB-4155-9992-ADB047584869}"/>
    <cellStyle name="Normal 7 4 2 3 3 5 6" xfId="13343" xr:uid="{D84F973D-6968-46C2-976E-9C6CFFD23375}"/>
    <cellStyle name="Normal 7 4 2 3 3 6" xfId="4641" xr:uid="{5E1BAEF7-2939-4BFD-8BCE-135CA9968749}"/>
    <cellStyle name="Normal 7 4 2 3 3 6 2" xfId="9357" xr:uid="{9F215AFF-20B1-4BD4-A25F-18A20754D89D}"/>
    <cellStyle name="Normal 7 4 2 3 3 6 2 2" xfId="19681" xr:uid="{5A9A05D4-CCF0-4434-8563-B094C8316227}"/>
    <cellStyle name="Normal 7 4 2 3 3 6 3" xfId="12134" xr:uid="{929AF800-E22B-4D40-BC78-9B151D17071F}"/>
    <cellStyle name="Normal 7 4 2 3 3 6 3 2" xfId="22514" xr:uid="{ABACCFBB-1D18-4277-A3CC-D8789B3349B2}"/>
    <cellStyle name="Normal 7 4 2 3 3 6 4" xfId="23061" xr:uid="{B57D1B3F-B92D-4C87-BA9C-7AA8F8074B2F}"/>
    <cellStyle name="Normal 7 4 2 3 3 6 5" xfId="16848" xr:uid="{81F843DC-88A6-4BA5-8BE8-825459769940}"/>
    <cellStyle name="Normal 7 4 2 3 3 7" xfId="5926" xr:uid="{588775A5-DC1C-4EDE-968C-BA0FEC1455E5}"/>
    <cellStyle name="Normal 7 4 2 3 3 7 2" xfId="15030" xr:uid="{DDD06E22-3F3A-44E5-A88C-924A22820308}"/>
    <cellStyle name="Normal 7 4 2 3 3 8" xfId="7544" xr:uid="{4CDF5190-690B-487E-91E9-C22ABFFC6B34}"/>
    <cellStyle name="Normal 7 4 2 3 3 8 2" xfId="17863" xr:uid="{CE1227D2-71DD-48AC-8E0B-CF7A1C91A244}"/>
    <cellStyle name="Normal 7 4 2 3 3 9" xfId="10316" xr:uid="{12B52CC2-1F5C-4D22-A21C-F60B729EDD63}"/>
    <cellStyle name="Normal 7 4 2 3 3 9 2" xfId="20696" xr:uid="{1D837538-D861-4DB6-80C1-175DA63B549F}"/>
    <cellStyle name="Normal 7 4 2 3 4" xfId="1577" xr:uid="{00000000-0005-0000-0000-000043080000}"/>
    <cellStyle name="Normal 7 4 2 3 4 2" xfId="2251" xr:uid="{00000000-0005-0000-0000-000044080000}"/>
    <cellStyle name="Normal 7 4 2 3 4 2 2" xfId="6871" xr:uid="{59D5B424-4E99-480D-A989-48AEC6E76BB8}"/>
    <cellStyle name="Normal 7 4 2 3 4 2 2 2" xfId="26663" xr:uid="{E3274CBE-40B5-468A-ACC4-1F4AA9872280}"/>
    <cellStyle name="Normal 7 4 2 3 4 2 2 3" xfId="16378" xr:uid="{823E3145-C2CA-42FD-A333-B90BEA80E672}"/>
    <cellStyle name="Normal 7 4 2 3 4 2 3" xfId="8889" xr:uid="{D3465635-C042-4F77-9294-2B3E49320992}"/>
    <cellStyle name="Normal 7 4 2 3 4 2 3 2" xfId="19211" xr:uid="{CA95664F-2ED8-43B0-9108-CDFC76C7C981}"/>
    <cellStyle name="Normal 7 4 2 3 4 2 4" xfId="11664" xr:uid="{0C5BE479-8CB2-4132-903C-4579D29888D0}"/>
    <cellStyle name="Normal 7 4 2 3 4 2 4 2" xfId="22044" xr:uid="{E1C391D7-766B-4795-BABE-4541F902B66A}"/>
    <cellStyle name="Normal 7 4 2 3 4 2 5" xfId="23543" xr:uid="{B50E8ECD-1BD6-46B3-8A52-8E925F529B8E}"/>
    <cellStyle name="Normal 7 4 2 3 4 2 6" xfId="14333" xr:uid="{0AC924C7-B732-4FE1-A5FE-3A6942A31542}"/>
    <cellStyle name="Normal 7 4 2 3 4 3" xfId="4788" xr:uid="{CE9194FC-BAC5-4A87-B1CC-B035DF29E49E}"/>
    <cellStyle name="Normal 7 4 2 3 4 3 2" xfId="9496" xr:uid="{244B4B8F-15D2-44BF-A21D-9E99F0919B7F}"/>
    <cellStyle name="Normal 7 4 2 3 4 3 2 2" xfId="29427" xr:uid="{D54BB999-751C-4597-829E-EAD98F0005BB}"/>
    <cellStyle name="Normal 7 4 2 3 4 3 2 3" xfId="19829" xr:uid="{0070BCD4-11DC-4DFA-AF20-457BF429D24F}"/>
    <cellStyle name="Normal 7 4 2 3 4 3 3" xfId="12282" xr:uid="{597B888E-A29A-40EE-9232-3E4C7E85D821}"/>
    <cellStyle name="Normal 7 4 2 3 4 3 3 2" xfId="22662" xr:uid="{28BD461C-C1DE-4524-85B0-290807350D3F}"/>
    <cellStyle name="Normal 7 4 2 3 4 3 4" xfId="23477" xr:uid="{47A3E03F-73E5-44DE-9969-94DEB9A0A26E}"/>
    <cellStyle name="Normal 7 4 2 3 4 3 5" xfId="16996" xr:uid="{2D7A46BD-1485-4579-ACDA-B2A2ED5DDCD8}"/>
    <cellStyle name="Normal 7 4 2 3 4 4" xfId="5927" xr:uid="{9FABE60E-65E0-4300-8A27-9C531FC00239}"/>
    <cellStyle name="Normal 7 4 2 3 4 4 2" xfId="27661" xr:uid="{CD75DBB4-3BEC-425E-8D46-F8CD1797981A}"/>
    <cellStyle name="Normal 7 4 2 3 4 4 3" xfId="15031" xr:uid="{E9D6A405-30D3-4CF4-9852-299784EE5A8D}"/>
    <cellStyle name="Normal 7 4 2 3 4 5" xfId="7545" xr:uid="{89FE755E-6F57-4156-B54A-B86B651BDEA5}"/>
    <cellStyle name="Normal 7 4 2 3 4 5 2" xfId="17864" xr:uid="{CF17FBCE-AE4C-4C7F-A385-2C853A6CB6BD}"/>
    <cellStyle name="Normal 7 4 2 3 4 6" xfId="10317" xr:uid="{40319ABE-AF27-45A1-9B71-AA70B84EA185}"/>
    <cellStyle name="Normal 7 4 2 3 4 6 2" xfId="20697" xr:uid="{08CE4AD4-4B05-478D-8DE2-D86449DCC63E}"/>
    <cellStyle name="Normal 7 4 2 3 4 7" xfId="25415" xr:uid="{8F5D846B-AB58-48C6-AEC4-4BD907D327A7}"/>
    <cellStyle name="Normal 7 4 2 3 4 8" xfId="13609" xr:uid="{19BD840F-6191-469D-8EDB-D89E66E506F0}"/>
    <cellStyle name="Normal 7 4 2 3 5" xfId="2252" xr:uid="{00000000-0005-0000-0000-000045080000}"/>
    <cellStyle name="Normal 7 4 2 3 5 2" xfId="5002" xr:uid="{1BA1C6A6-88DD-4481-9FF4-3E745FBD1542}"/>
    <cellStyle name="Normal 7 4 2 3 5 2 2" xfId="9676" xr:uid="{54BBE0F5-BEB1-41CC-BBE5-BDC924802DF3}"/>
    <cellStyle name="Normal 7 4 2 3 5 2 2 2" xfId="29571" xr:uid="{0A7B9407-1FA9-4457-A283-E8037EBD471D}"/>
    <cellStyle name="Normal 7 4 2 3 5 2 2 3" xfId="20044" xr:uid="{EB57CEA8-9E4F-4760-A9DA-36D5959BC971}"/>
    <cellStyle name="Normal 7 4 2 3 5 2 3" xfId="12497" xr:uid="{61E4E02D-FFC6-418A-9208-D931F9836927}"/>
    <cellStyle name="Normal 7 4 2 3 5 2 3 2" xfId="22877" xr:uid="{07E3C09D-75B6-449C-BC41-1AC93F3EE900}"/>
    <cellStyle name="Normal 7 4 2 3 5 2 4" xfId="23108" xr:uid="{461CF156-A3C6-49ED-9605-C44F64D78486}"/>
    <cellStyle name="Normal 7 4 2 3 5 2 5" xfId="17211" xr:uid="{3C51DD90-1D62-4B22-91D5-73BD9EB32DCE}"/>
    <cellStyle name="Normal 7 4 2 3 5 3" xfId="6872" xr:uid="{2C722D77-A1C7-499C-9042-4E1CDBB80315}"/>
    <cellStyle name="Normal 7 4 2 3 5 3 2" xfId="27207" xr:uid="{9044CBC0-1C3F-46A4-9BE1-14833EF9B557}"/>
    <cellStyle name="Normal 7 4 2 3 5 3 3" xfId="16379" xr:uid="{041BE984-676E-44CD-9AE3-806FB1CB52C7}"/>
    <cellStyle name="Normal 7 4 2 3 5 4" xfId="8890" xr:uid="{1D3B01F1-0030-40A5-9617-B83E8EB039DC}"/>
    <cellStyle name="Normal 7 4 2 3 5 4 2" xfId="19212" xr:uid="{EFCB32B9-1893-4B35-9658-CF99F09D6F9F}"/>
    <cellStyle name="Normal 7 4 2 3 5 5" xfId="11665" xr:uid="{CE3BFF26-EACD-4EA9-9E82-A8EF13CF9439}"/>
    <cellStyle name="Normal 7 4 2 3 5 5 2" xfId="22045" xr:uid="{A1A0344C-33B1-4927-B34B-34D65B048AF7}"/>
    <cellStyle name="Normal 7 4 2 3 5 6" xfId="25777" xr:uid="{6B0CE52D-8B89-4C51-BE46-000CB443B08A}"/>
    <cellStyle name="Normal 7 4 2 3 5 7" xfId="14334" xr:uid="{53325E5C-1690-43CD-ABB5-A6C32E817D83}"/>
    <cellStyle name="Normal 7 4 2 3 6" xfId="1787" xr:uid="{00000000-0005-0000-0000-000046080000}"/>
    <cellStyle name="Normal 7 4 2 3 6 2" xfId="6521" xr:uid="{0AAD729E-3707-4FF5-AD6A-44C8C5201934}"/>
    <cellStyle name="Normal 7 4 2 3 6 2 2" xfId="28752" xr:uid="{B8F4F844-CFC8-4F99-B6BD-7A57DD90528B}"/>
    <cellStyle name="Normal 7 4 2 3 6 2 3" xfId="15930" xr:uid="{96AD9015-EF2E-4FEE-8E06-E9793F34E947}"/>
    <cellStyle name="Normal 7 4 2 3 6 3" xfId="8442" xr:uid="{233669DE-4B0F-4C11-8670-63CF0146AB0F}"/>
    <cellStyle name="Normal 7 4 2 3 6 3 2" xfId="18763" xr:uid="{5A07FEE0-032D-4F20-AEAA-20B5097E1244}"/>
    <cellStyle name="Normal 7 4 2 3 6 4" xfId="11216" xr:uid="{84C364AC-ABE7-4A22-B5DE-95576FBA6DC7}"/>
    <cellStyle name="Normal 7 4 2 3 6 4 2" xfId="21596" xr:uid="{B91C8EDE-118B-45B3-878A-0C4F78554E9C}"/>
    <cellStyle name="Normal 7 4 2 3 6 5" xfId="23470" xr:uid="{4BEBBE34-603F-4F4B-8CE0-D1DC1231D416}"/>
    <cellStyle name="Normal 7 4 2 3 6 6" xfId="13799" xr:uid="{2C9F71E0-C4DD-41DC-91F4-5E0DA97E9ECB}"/>
    <cellStyle name="Normal 7 4 2 3 7" xfId="3456" xr:uid="{00000000-0005-0000-0000-000045080000}"/>
    <cellStyle name="Normal 7 4 2 3 7 2" xfId="6149" xr:uid="{C68995EC-D145-4E47-BC4A-A8A95CEBFD7D}"/>
    <cellStyle name="Normal 7 4 2 3 7 2 2" xfId="27070" xr:uid="{224F0E62-A65C-419C-92B2-91D25C44976B}"/>
    <cellStyle name="Normal 7 4 2 3 7 2 3" xfId="15464" xr:uid="{28AE56DF-1F41-494A-9F66-E4EE2BAE921E}"/>
    <cellStyle name="Normal 7 4 2 3 7 3" xfId="7976" xr:uid="{986DD677-1C3E-47D1-8409-22B9F63B8661}"/>
    <cellStyle name="Normal 7 4 2 3 7 3 2" xfId="18297" xr:uid="{1D9CFD58-F685-4C60-9087-B9EEF91D209E}"/>
    <cellStyle name="Normal 7 4 2 3 7 4" xfId="10750" xr:uid="{13CB06FD-01C8-4174-A2DC-4CF6F1B120E2}"/>
    <cellStyle name="Normal 7 4 2 3 7 4 2" xfId="21130" xr:uid="{17D4AE10-2402-48BD-8AD2-47244A25932E}"/>
    <cellStyle name="Normal 7 4 2 3 7 5" xfId="24930" xr:uid="{E50CEA88-BF80-4ADE-973C-D98CD40C9ADB}"/>
    <cellStyle name="Normal 7 4 2 3 7 6" xfId="13180" xr:uid="{F3A9CE9C-D881-4C2D-8E09-3F43316A32F6}"/>
    <cellStyle name="Normal 7 4 2 3 8" xfId="3235" xr:uid="{00000000-0005-0000-0000-000034080000}"/>
    <cellStyle name="Normal 7 4 2 3 8 2" xfId="7733" xr:uid="{FFA7F05F-75FF-4BF4-83E7-942CA2C40CEA}"/>
    <cellStyle name="Normal 7 4 2 3 8 2 2" xfId="18053" xr:uid="{5C11E762-2269-4D1E-ABF8-159836CBBE51}"/>
    <cellStyle name="Normal 7 4 2 3 8 3" xfId="10506" xr:uid="{7C61D3C4-B099-4DAD-8ACE-AFE40199C5AB}"/>
    <cellStyle name="Normal 7 4 2 3 8 3 2" xfId="20886" xr:uid="{30EA07BC-64F2-494D-B347-3A053FC5F76E}"/>
    <cellStyle name="Normal 7 4 2 3 8 4" xfId="25224" xr:uid="{1146276A-B9F4-4D0F-89F4-516DFFEA2DE0}"/>
    <cellStyle name="Normal 7 4 2 3 8 5" xfId="15220" xr:uid="{C48459E5-EB49-4EC9-98C7-DF2A587A2B7D}"/>
    <cellStyle name="Normal 7 4 2 3 9" xfId="4491" xr:uid="{8E849F49-B21D-4FC4-B2A0-C955A6F1022A}"/>
    <cellStyle name="Normal 7 4 2 3 9 2" xfId="9213" xr:uid="{E0F33821-AF17-4C86-B089-B727CFF682CC}"/>
    <cellStyle name="Normal 7 4 2 3 9 2 2" xfId="19537" xr:uid="{BE876B1D-A1F8-423F-A7B1-12F6C7928564}"/>
    <cellStyle name="Normal 7 4 2 3 9 3" xfId="11990" xr:uid="{AA148E5A-486E-4170-926A-2D0CCB04EA61}"/>
    <cellStyle name="Normal 7 4 2 3 9 3 2" xfId="22370" xr:uid="{711F6D8D-8358-486F-A922-C9367A4B0287}"/>
    <cellStyle name="Normal 7 4 2 3 9 4" xfId="16704" xr:uid="{1FF2120D-5EEF-4BA8-B34B-F854775DA0D0}"/>
    <cellStyle name="Normal 7 4 2 4" xfId="858" xr:uid="{00000000-0005-0000-0000-000047080000}"/>
    <cellStyle name="Normal 7 4 2 4 10" xfId="7546" xr:uid="{205DFF12-62A6-4DF8-A596-527A8D0E390D}"/>
    <cellStyle name="Normal 7 4 2 4 10 2" xfId="17865" xr:uid="{ABDE7D57-C047-4F12-8FA0-7CE50E27F4A0}"/>
    <cellStyle name="Normal 7 4 2 4 11" xfId="10318" xr:uid="{73094C0F-712A-4533-80FB-87C4B1426F1D}"/>
    <cellStyle name="Normal 7 4 2 4 11 2" xfId="20698" xr:uid="{51E8E13F-44ED-4CB4-9052-D65DFA7D6C25}"/>
    <cellStyle name="Normal 7 4 2 4 12" xfId="25414" xr:uid="{952097A8-1444-491B-A3D3-0E4E504F6C0F}"/>
    <cellStyle name="Normal 7 4 2 4 13" xfId="12758" xr:uid="{FB1DF756-624C-4688-B4BE-395D8EC2F0E6}"/>
    <cellStyle name="Normal 7 4 2 4 2" xfId="859" xr:uid="{00000000-0005-0000-0000-000048080000}"/>
    <cellStyle name="Normal 7 4 2 4 2 10" xfId="10319" xr:uid="{13A68FD4-0FAA-4C59-A2FE-4B2673B306AC}"/>
    <cellStyle name="Normal 7 4 2 4 2 10 2" xfId="20699" xr:uid="{B8201F47-AB49-46C1-9F9F-E67187EFB35D}"/>
    <cellStyle name="Normal 7 4 2 4 2 11" xfId="25849" xr:uid="{4243BC27-17A0-4A81-83CC-21E53A15AC25}"/>
    <cellStyle name="Normal 7 4 2 4 2 12" xfId="12944" xr:uid="{9F18A96A-287C-4C54-8F69-D3C333A1A8A2}"/>
    <cellStyle name="Normal 7 4 2 4 2 2" xfId="1345" xr:uid="{00000000-0005-0000-0000-000049080000}"/>
    <cellStyle name="Normal 7 4 2 4 2 2 2" xfId="2254" xr:uid="{00000000-0005-0000-0000-00004A080000}"/>
    <cellStyle name="Normal 7 4 2 4 2 2 2 2" xfId="6874" xr:uid="{3364D047-2A48-42CF-8EE5-DDCFF66468E1}"/>
    <cellStyle name="Normal 7 4 2 4 2 2 2 2 2" xfId="28749" xr:uid="{C2170B04-5D95-4E81-9E91-F8098A27A0F1}"/>
    <cellStyle name="Normal 7 4 2 4 2 2 2 2 3" xfId="26312" xr:uid="{6DE2FD34-19FF-4DB9-976B-F21614D2F7A3}"/>
    <cellStyle name="Normal 7 4 2 4 2 2 2 2 4" xfId="16381" xr:uid="{A41741A4-924B-4814-8F2D-6EE103FDE21F}"/>
    <cellStyle name="Normal 7 4 2 4 2 2 2 3" xfId="8892" xr:uid="{47BF915B-DABB-4BC0-95B8-6368EA944301}"/>
    <cellStyle name="Normal 7 4 2 4 2 2 2 3 2" xfId="29185" xr:uid="{87BE764F-828B-4F7F-AA73-FCD17E26575D}"/>
    <cellStyle name="Normal 7 4 2 4 2 2 2 3 3" xfId="19214" xr:uid="{714E7AAA-A6B9-4BE8-A80E-6C1136C3ED5B}"/>
    <cellStyle name="Normal 7 4 2 4 2 2 2 4" xfId="11667" xr:uid="{3F2BB0F4-130F-42D2-9CB3-02DBD58B4B86}"/>
    <cellStyle name="Normal 7 4 2 4 2 2 2 4 2" xfId="22047" xr:uid="{BFA6F02C-B635-4C3E-8A05-113C01E82C21}"/>
    <cellStyle name="Normal 7 4 2 4 2 2 2 5" xfId="25530" xr:uid="{4CF86505-B4E5-420D-A4AC-330CD1145612}"/>
    <cellStyle name="Normal 7 4 2 4 2 2 2 6" xfId="14336" xr:uid="{0884FB88-60A4-4CCB-848D-EDA395852633}"/>
    <cellStyle name="Normal 7 4 2 4 2 2 3" xfId="4791" xr:uid="{8AF54A71-1045-4359-89F7-B735A9419A70}"/>
    <cellStyle name="Normal 7 4 2 4 2 2 3 2" xfId="9499" xr:uid="{1D317724-A409-44E1-95A0-DA61917AEA19}"/>
    <cellStyle name="Normal 7 4 2 4 2 2 3 2 2" xfId="29430" xr:uid="{A7379FEB-9426-4FD9-9C46-955D1D5FE1DD}"/>
    <cellStyle name="Normal 7 4 2 4 2 2 3 2 3" xfId="19832" xr:uid="{94734A68-6E1E-460E-B57F-E63C17FFA529}"/>
    <cellStyle name="Normal 7 4 2 4 2 2 3 3" xfId="12285" xr:uid="{A3AFE887-B702-4B33-AD22-84616642446B}"/>
    <cellStyle name="Normal 7 4 2 4 2 2 3 3 2" xfId="22665" xr:uid="{06675306-AB45-4029-BE81-A98BB98B0350}"/>
    <cellStyle name="Normal 7 4 2 4 2 2 3 4" xfId="24724" xr:uid="{965A81BA-156F-4090-AD93-47B31B60575D}"/>
    <cellStyle name="Normal 7 4 2 4 2 2 3 5" xfId="16999" xr:uid="{1251D73A-D212-4139-850B-5100889CE1EB}"/>
    <cellStyle name="Normal 7 4 2 4 2 2 4" xfId="5930" xr:uid="{91FC19F3-95B0-4953-80C9-381BA523EA90}"/>
    <cellStyle name="Normal 7 4 2 4 2 2 4 2" xfId="28123" xr:uid="{9E6DD3C7-E9BD-4F17-B955-327ED9F81D34}"/>
    <cellStyle name="Normal 7 4 2 4 2 2 4 3" xfId="15034" xr:uid="{E9560FA2-9269-4198-99D3-A36C4142D94C}"/>
    <cellStyle name="Normal 7 4 2 4 2 2 5" xfId="7548" xr:uid="{DBDAEBF2-67C7-4AA8-BA3C-971066C40224}"/>
    <cellStyle name="Normal 7 4 2 4 2 2 5 2" xfId="17867" xr:uid="{F081FD49-BC3A-4459-AEA5-B4FF4EC38C5A}"/>
    <cellStyle name="Normal 7 4 2 4 2 2 6" xfId="10320" xr:uid="{E6FD3512-54E8-4098-9E64-43E47CB8C7D1}"/>
    <cellStyle name="Normal 7 4 2 4 2 2 6 2" xfId="20700" xr:uid="{A137214F-ABE0-4E76-9221-0CF8F66C3C2A}"/>
    <cellStyle name="Normal 7 4 2 4 2 2 7" xfId="25660" xr:uid="{EC80FFD1-BE77-4CDC-BDAD-36B9A7BD13FB}"/>
    <cellStyle name="Normal 7 4 2 4 2 2 8" xfId="13613" xr:uid="{849F5B21-2C8E-48AD-90EA-FEC362A1F092}"/>
    <cellStyle name="Normal 7 4 2 4 2 3" xfId="2255" xr:uid="{00000000-0005-0000-0000-00004B080000}"/>
    <cellStyle name="Normal 7 4 2 4 2 3 2" xfId="5003" xr:uid="{79A5DBCA-105E-4E34-8E0F-AA98B366632F}"/>
    <cellStyle name="Normal 7 4 2 4 2 3 2 2" xfId="9677" xr:uid="{8D93C7F6-3190-4754-A9B8-192BDEC10048}"/>
    <cellStyle name="Normal 7 4 2 4 2 3 2 2 2" xfId="29572" xr:uid="{D49EA6C1-BC8D-487B-B340-28B37CBDE5F6}"/>
    <cellStyle name="Normal 7 4 2 4 2 3 2 2 3" xfId="20045" xr:uid="{128692B4-6D73-4137-8A86-0A89960A0782}"/>
    <cellStyle name="Normal 7 4 2 4 2 3 2 3" xfId="12498" xr:uid="{7CDF2CDA-DE5E-4EC1-B27B-3D27E47E0753}"/>
    <cellStyle name="Normal 7 4 2 4 2 3 2 3 2" xfId="22878" xr:uid="{A38E0B57-2818-4DA7-A30F-CA9AF2BC588C}"/>
    <cellStyle name="Normal 7 4 2 4 2 3 2 4" xfId="25166" xr:uid="{5B1925D4-23A4-432E-874F-53266D79BD6D}"/>
    <cellStyle name="Normal 7 4 2 4 2 3 2 5" xfId="17212" xr:uid="{151989B3-02C5-4CD1-9DD1-55F63E108485}"/>
    <cellStyle name="Normal 7 4 2 4 2 3 3" xfId="6875" xr:uid="{7DB09BEE-04B4-4A56-AD2A-5D1EC2AF07DF}"/>
    <cellStyle name="Normal 7 4 2 4 2 3 3 2" xfId="26659" xr:uid="{D1A00A55-2BA6-4D0E-B606-EBF8BA912425}"/>
    <cellStyle name="Normal 7 4 2 4 2 3 3 3" xfId="16382" xr:uid="{1431E7B5-6C5D-491F-925D-9F48640AC1E4}"/>
    <cellStyle name="Normal 7 4 2 4 2 3 4" xfId="8893" xr:uid="{9E0A51A2-1B81-4339-9562-F6726E235502}"/>
    <cellStyle name="Normal 7 4 2 4 2 3 4 2" xfId="19215" xr:uid="{0DE7555C-FF7B-4EF5-BF49-07AD39D84A08}"/>
    <cellStyle name="Normal 7 4 2 4 2 3 5" xfId="11668" xr:uid="{89C9FCF8-DE50-42CD-A179-893C35A66476}"/>
    <cellStyle name="Normal 7 4 2 4 2 3 5 2" xfId="22048" xr:uid="{FE72F020-810E-4BD2-86C6-696647DAE361}"/>
    <cellStyle name="Normal 7 4 2 4 2 3 6" xfId="23214" xr:uid="{CB498ED6-32B5-4768-A49B-8E8C84820807}"/>
    <cellStyle name="Normal 7 4 2 4 2 3 7" xfId="14337" xr:uid="{2F8BED02-B8E7-45E1-9DAE-9D8C24585728}"/>
    <cellStyle name="Normal 7 4 2 4 2 4" xfId="2253" xr:uid="{00000000-0005-0000-0000-00004C080000}"/>
    <cellStyle name="Normal 7 4 2 4 2 4 2" xfId="6873" xr:uid="{79ACB696-019C-4395-A0DB-33286ADDA9A8}"/>
    <cellStyle name="Normal 7 4 2 4 2 4 2 2" xfId="28939" xr:uid="{DEC40304-C93C-4DE1-AD27-E459EA09E4C6}"/>
    <cellStyle name="Normal 7 4 2 4 2 4 2 3" xfId="16380" xr:uid="{6E722650-4DEB-42D5-AFEE-4926B076C802}"/>
    <cellStyle name="Normal 7 4 2 4 2 4 3" xfId="8891" xr:uid="{5FEB1D51-022D-4E49-B54E-0352D271B80C}"/>
    <cellStyle name="Normal 7 4 2 4 2 4 3 2" xfId="19213" xr:uid="{D1845AF0-7B73-4FE1-8E59-8353B0EE9ECB}"/>
    <cellStyle name="Normal 7 4 2 4 2 4 4" xfId="11666" xr:uid="{5E0269A8-1712-4BB3-8E23-79D2D49A896C}"/>
    <cellStyle name="Normal 7 4 2 4 2 4 4 2" xfId="22046" xr:uid="{40F5A4F4-4CBC-4D75-823C-8E90F2E729FB}"/>
    <cellStyle name="Normal 7 4 2 4 2 4 5" xfId="23505" xr:uid="{19C1F830-2180-46CC-BEC7-6C1DB4578AF9}"/>
    <cellStyle name="Normal 7 4 2 4 2 4 6" xfId="14335" xr:uid="{329966A1-51C0-4352-BF46-6CB1361F7E2E}"/>
    <cellStyle name="Normal 7 4 2 4 2 5" xfId="3591" xr:uid="{00000000-0005-0000-0000-00004C080000}"/>
    <cellStyle name="Normal 7 4 2 4 2 5 2" xfId="6266" xr:uid="{3A607061-1C0B-4F00-B1F5-639E730FCC92}"/>
    <cellStyle name="Normal 7 4 2 4 2 5 2 2" xfId="28704" xr:uid="{2DB9E85B-B3FF-4443-B7FB-70A1CCDCFE64}"/>
    <cellStyle name="Normal 7 4 2 4 2 5 2 3" xfId="15607" xr:uid="{F7C5BA26-130C-454A-B142-C8BA9C8456DE}"/>
    <cellStyle name="Normal 7 4 2 4 2 5 3" xfId="8119" xr:uid="{3C4BDD39-5493-4480-817F-358937866863}"/>
    <cellStyle name="Normal 7 4 2 4 2 5 3 2" xfId="18440" xr:uid="{9A274F3E-B593-4144-BEC1-CFDD56AE6E58}"/>
    <cellStyle name="Normal 7 4 2 4 2 5 4" xfId="10893" xr:uid="{D587A376-D94D-47A6-8A5E-1CA93B3576B9}"/>
    <cellStyle name="Normal 7 4 2 4 2 5 4 2" xfId="21273" xr:uid="{F7F64DF8-1481-488F-9812-D9C5385C53E0}"/>
    <cellStyle name="Normal 7 4 2 4 2 5 5" xfId="24253" xr:uid="{94D27F02-24D1-4398-B910-C5B1AE30F4F2}"/>
    <cellStyle name="Normal 7 4 2 4 2 5 6" xfId="13323" xr:uid="{3B574329-C50E-482D-BFE8-2DE54D94C896}"/>
    <cellStyle name="Normal 7 4 2 4 2 6" xfId="3378" xr:uid="{00000000-0005-0000-0000-000047080000}"/>
    <cellStyle name="Normal 7 4 2 4 2 6 2" xfId="7896" xr:uid="{4FC2D632-7969-4774-AD11-5E0D968A911E}"/>
    <cellStyle name="Normal 7 4 2 4 2 6 2 2" xfId="18217" xr:uid="{0D1A1F6B-54E7-4D12-B3B6-6E48106811C3}"/>
    <cellStyle name="Normal 7 4 2 4 2 6 3" xfId="10670" xr:uid="{9DFB7DF0-7BDA-4518-9C8C-44B3972C7E43}"/>
    <cellStyle name="Normal 7 4 2 4 2 6 3 2" xfId="21050" xr:uid="{ACC8F02A-6411-4C6A-A0A0-CCF75A623396}"/>
    <cellStyle name="Normal 7 4 2 4 2 6 4" xfId="25754" xr:uid="{239024A0-CC86-4CBE-9754-5C31BF6580A9}"/>
    <cellStyle name="Normal 7 4 2 4 2 6 5" xfId="15384" xr:uid="{0AD1F262-49AE-40FC-AAED-5FBFCA27846E}"/>
    <cellStyle name="Normal 7 4 2 4 2 7" xfId="4527" xr:uid="{35894CCC-4640-4948-B2FE-166C15A95252}"/>
    <cellStyle name="Normal 7 4 2 4 2 7 2" xfId="9244" xr:uid="{9469FB6D-E2A0-4CFB-B783-F09DF75E62E4}"/>
    <cellStyle name="Normal 7 4 2 4 2 7 2 2" xfId="19568" xr:uid="{BFBEFF0A-981E-4406-B0ED-DEA6B936F863}"/>
    <cellStyle name="Normal 7 4 2 4 2 7 3" xfId="12021" xr:uid="{CF2E0D8D-F5C4-4509-A369-111B574BDEA1}"/>
    <cellStyle name="Normal 7 4 2 4 2 7 3 2" xfId="22401" xr:uid="{C3C8D8A4-CD31-40E4-920A-0453AF26FE99}"/>
    <cellStyle name="Normal 7 4 2 4 2 7 4" xfId="16735" xr:uid="{1C891F80-4E60-419B-B5F3-5F8CF9986A04}"/>
    <cellStyle name="Normal 7 4 2 4 2 8" xfId="5929" xr:uid="{B69EE88F-FAF6-4964-A783-51A594ECACB4}"/>
    <cellStyle name="Normal 7 4 2 4 2 8 2" xfId="15033" xr:uid="{3AA4BE67-287C-4BB2-AF23-56977526AB19}"/>
    <cellStyle name="Normal 7 4 2 4 2 9" xfId="7547" xr:uid="{AC58790F-DB4E-4D35-BA31-CE01DB390441}"/>
    <cellStyle name="Normal 7 4 2 4 2 9 2" xfId="17866" xr:uid="{20EFB30F-B7FD-424E-A06C-B3278123D11E}"/>
    <cellStyle name="Normal 7 4 2 4 3" xfId="1344" xr:uid="{00000000-0005-0000-0000-00004D080000}"/>
    <cellStyle name="Normal 7 4 2 4 3 2" xfId="2256" xr:uid="{00000000-0005-0000-0000-00004E080000}"/>
    <cellStyle name="Normal 7 4 2 4 3 2 2" xfId="6876" xr:uid="{50FFEEEA-D313-4FBF-B973-70D50B958C45}"/>
    <cellStyle name="Normal 7 4 2 4 3 2 2 2" xfId="24804" xr:uid="{733F6B48-5710-4D4D-89A8-48092E8F6044}"/>
    <cellStyle name="Normal 7 4 2 4 3 2 2 3" xfId="28963" xr:uid="{6C4A0D63-CFC8-47B1-B6CA-7DF09D0A80EA}"/>
    <cellStyle name="Normal 7 4 2 4 3 2 2 4" xfId="16383" xr:uid="{60FEC501-5890-47DC-8ADB-6BABEF4054AB}"/>
    <cellStyle name="Normal 7 4 2 4 3 2 3" xfId="8894" xr:uid="{6CD0E8D1-D73F-43E7-B66B-95CE56C86419}"/>
    <cellStyle name="Normal 7 4 2 4 3 2 3 2" xfId="29186" xr:uid="{C65F9043-9121-4A19-AFD5-EB22656ACCD3}"/>
    <cellStyle name="Normal 7 4 2 4 3 2 3 3" xfId="19216" xr:uid="{129219D4-1AA6-42CE-B58F-9390C80CDE5C}"/>
    <cellStyle name="Normal 7 4 2 4 3 2 4" xfId="11669" xr:uid="{47283819-8871-4B76-BAF8-07CFF930E599}"/>
    <cellStyle name="Normal 7 4 2 4 3 2 4 2" xfId="22049" xr:uid="{4EC78514-BB3A-45E2-9BF9-91E919BDFA30}"/>
    <cellStyle name="Normal 7 4 2 4 3 2 5" xfId="23595" xr:uid="{059C81E3-9FE4-4476-8F45-47D52E8161AA}"/>
    <cellStyle name="Normal 7 4 2 4 3 2 6" xfId="14338" xr:uid="{BBF34CAC-3134-491F-8A01-87533C8921A6}"/>
    <cellStyle name="Normal 7 4 2 4 3 3" xfId="3716" xr:uid="{00000000-0005-0000-0000-00004F080000}"/>
    <cellStyle name="Normal 7 4 2 4 3 3 2" xfId="6424" xr:uid="{3E41E921-36E4-4CDB-87C8-5DE2E65CA33F}"/>
    <cellStyle name="Normal 7 4 2 4 3 3 2 2" xfId="28090" xr:uid="{3A0A60C7-74FD-4B78-AF46-F9E39F9D21CD}"/>
    <cellStyle name="Normal 7 4 2 4 3 3 2 3" xfId="15809" xr:uid="{D911B261-8A76-4741-9D3F-8E60EB03D2B4}"/>
    <cellStyle name="Normal 7 4 2 4 3 3 3" xfId="8321" xr:uid="{7C033F8E-89F1-4379-ACDC-80BC9A4533E3}"/>
    <cellStyle name="Normal 7 4 2 4 3 3 3 2" xfId="18642" xr:uid="{E35B21AA-79A6-450F-ADB2-9D59F3407C53}"/>
    <cellStyle name="Normal 7 4 2 4 3 3 4" xfId="11095" xr:uid="{91657E7D-3079-4B11-B1A0-78A8F5E19A7C}"/>
    <cellStyle name="Normal 7 4 2 4 3 3 4 2" xfId="21475" xr:uid="{101CD02F-56B2-4E40-BAD9-3910D497B0DE}"/>
    <cellStyle name="Normal 7 4 2 4 3 3 5" xfId="24409" xr:uid="{6F8CEDA3-416D-40B8-A95F-22954888D94A}"/>
    <cellStyle name="Normal 7 4 2 4 3 3 6" xfId="13612" xr:uid="{9E87665C-974F-4982-9725-C52A9D4BFEBF}"/>
    <cellStyle name="Normal 7 4 2 4 3 4" xfId="4642" xr:uid="{64CBEEC2-1D51-45EA-9973-B1A9A6DED358}"/>
    <cellStyle name="Normal 7 4 2 4 3 4 2" xfId="9358" xr:uid="{F3204420-43C2-4D9B-82E3-AF38DA31C242}"/>
    <cellStyle name="Normal 7 4 2 4 3 4 2 2" xfId="29316" xr:uid="{A9DEEBA2-4113-4307-96EB-95FAD1880394}"/>
    <cellStyle name="Normal 7 4 2 4 3 4 2 3" xfId="19682" xr:uid="{0F26153F-B293-42C1-AB24-73106FB1D4DE}"/>
    <cellStyle name="Normal 7 4 2 4 3 4 3" xfId="12135" xr:uid="{AD05BCD6-79C6-4B89-BB9A-E1E8B7AC3FE7}"/>
    <cellStyle name="Normal 7 4 2 4 3 4 3 2" xfId="22515" xr:uid="{4A56CA4C-BBF5-49AB-8848-7104BE4A5D1D}"/>
    <cellStyle name="Normal 7 4 2 4 3 4 4" xfId="23926" xr:uid="{8D20C3F6-D3AE-4BE7-B994-C596689337C0}"/>
    <cellStyle name="Normal 7 4 2 4 3 4 5" xfId="16849" xr:uid="{675DBC98-BA76-4D45-AB2C-1D3616717464}"/>
    <cellStyle name="Normal 7 4 2 4 3 5" xfId="5931" xr:uid="{E4A11004-3188-4901-9109-92DB7DCED7C5}"/>
    <cellStyle name="Normal 7 4 2 4 3 5 2" xfId="27154" xr:uid="{3016BBB0-FAA6-4986-9CA9-D0EB0F0465A7}"/>
    <cellStyle name="Normal 7 4 2 4 3 5 3" xfId="15035" xr:uid="{6E3C3574-61BF-4E3D-BFE3-5C52EA196B82}"/>
    <cellStyle name="Normal 7 4 2 4 3 6" xfId="7549" xr:uid="{E0A39A3B-6B46-427F-96A6-ED6F63178CAE}"/>
    <cellStyle name="Normal 7 4 2 4 3 6 2" xfId="17868" xr:uid="{35FDFB30-2AC9-4282-BB8A-297E1DDA2A61}"/>
    <cellStyle name="Normal 7 4 2 4 3 7" xfId="10321" xr:uid="{3A314479-0614-4C1F-A829-4FC27D73CC52}"/>
    <cellStyle name="Normal 7 4 2 4 3 7 2" xfId="20701" xr:uid="{9AB540D3-CC10-4DED-B22C-FC1B5E3F90E9}"/>
    <cellStyle name="Normal 7 4 2 4 3 8" xfId="24420" xr:uid="{0C9296FA-9073-49A9-822C-0A222BFE6587}"/>
    <cellStyle name="Normal 7 4 2 4 3 9" xfId="13102" xr:uid="{54B47C1C-FCB0-456B-85FD-676C9EA8AFFE}"/>
    <cellStyle name="Normal 7 4 2 4 4" xfId="2257" xr:uid="{00000000-0005-0000-0000-00004F080000}"/>
    <cellStyle name="Normal 7 4 2 4 4 2" xfId="5004" xr:uid="{713239ED-8416-4940-B5CE-331649C4BF5A}"/>
    <cellStyle name="Normal 7 4 2 4 4 2 2" xfId="9678" xr:uid="{4833C538-E05A-4075-BDA2-100072263A3C}"/>
    <cellStyle name="Normal 7 4 2 4 4 2 2 2" xfId="29573" xr:uid="{3B420EBB-B7B3-4616-951C-3201E772EC8C}"/>
    <cellStyle name="Normal 7 4 2 4 4 2 2 3" xfId="20046" xr:uid="{D8F0C652-5E59-4750-A0A9-3C5A430698D9}"/>
    <cellStyle name="Normal 7 4 2 4 4 2 3" xfId="12499" xr:uid="{956DBE4B-61DA-4617-8477-F1EF5E34C8C4}"/>
    <cellStyle name="Normal 7 4 2 4 4 2 3 2" xfId="22879" xr:uid="{CD45D5CA-B2A9-42F8-B07C-4D7251CE8CA6}"/>
    <cellStyle name="Normal 7 4 2 4 4 2 4" xfId="25957" xr:uid="{8B8AEA5E-F5AA-4BCF-9493-43FDC0BC2BA9}"/>
    <cellStyle name="Normal 7 4 2 4 4 2 5" xfId="17213" xr:uid="{496AF4A8-5137-4F83-AC10-DF2AE720384C}"/>
    <cellStyle name="Normal 7 4 2 4 4 3" xfId="5932" xr:uid="{D84840AC-44BA-470E-86E7-FA587217CACC}"/>
    <cellStyle name="Normal 7 4 2 4 4 3 2" xfId="28082" xr:uid="{A4479E1F-1C6B-4289-B7B0-6478754CFAF5}"/>
    <cellStyle name="Normal 7 4 2 4 4 3 3" xfId="15036" xr:uid="{95213650-36F1-4C73-B03F-EA89631424E9}"/>
    <cellStyle name="Normal 7 4 2 4 4 4" xfId="7550" xr:uid="{EA8CC84A-C10E-4BDA-B080-FE008D9A4436}"/>
    <cellStyle name="Normal 7 4 2 4 4 4 2" xfId="17869" xr:uid="{12174EA7-E8D6-49A1-98A8-8CBB9583601E}"/>
    <cellStyle name="Normal 7 4 2 4 4 5" xfId="10322" xr:uid="{887491E3-FD47-4BBE-9466-F08B31B590A2}"/>
    <cellStyle name="Normal 7 4 2 4 4 5 2" xfId="20702" xr:uid="{68775650-E3CC-4E1D-BC23-C17491372E2C}"/>
    <cellStyle name="Normal 7 4 2 4 4 6" xfId="24823" xr:uid="{668145FC-E144-4B53-8040-120CBC68466E}"/>
    <cellStyle name="Normal 7 4 2 4 4 7" xfId="14339" xr:uid="{67F89FC2-63B0-49A0-91B7-89258F13BDF0}"/>
    <cellStyle name="Normal 7 4 2 4 5" xfId="1788" xr:uid="{00000000-0005-0000-0000-000050080000}"/>
    <cellStyle name="Normal 7 4 2 4 5 2" xfId="6522" xr:uid="{84EFF11C-83FD-49A8-995C-BD31AB0B7D9E}"/>
    <cellStyle name="Normal 7 4 2 4 5 2 2" xfId="25749" xr:uid="{9B404CAE-2D28-42D5-BC67-51D5A9FE08B7}"/>
    <cellStyle name="Normal 7 4 2 4 5 2 3" xfId="27445" xr:uid="{8BB732E2-BAA7-4488-A74C-D4D031A38D4C}"/>
    <cellStyle name="Normal 7 4 2 4 5 2 4" xfId="15931" xr:uid="{58F69E7F-0A8B-440C-B48E-0401CCACF713}"/>
    <cellStyle name="Normal 7 4 2 4 5 3" xfId="8443" xr:uid="{CEBC6A0B-4EEC-44F2-B9A6-9F7A6EC980EB}"/>
    <cellStyle name="Normal 7 4 2 4 5 3 2" xfId="29015" xr:uid="{5C8BEDCC-98F4-4085-8F93-DF50EB8E9AC1}"/>
    <cellStyle name="Normal 7 4 2 4 5 3 3" xfId="18764" xr:uid="{256E2B5A-BE17-4CFD-8611-D77965DB53F8}"/>
    <cellStyle name="Normal 7 4 2 4 5 4" xfId="11217" xr:uid="{870902B6-46C8-4B6F-BB8F-ED3B28CDC573}"/>
    <cellStyle name="Normal 7 4 2 4 5 4 2" xfId="21597" xr:uid="{375EF20D-759D-41BD-9141-23D17DA38CC3}"/>
    <cellStyle name="Normal 7 4 2 4 5 5" xfId="23821" xr:uid="{C7B95622-C22D-4835-8619-D269241BE891}"/>
    <cellStyle name="Normal 7 4 2 4 5 6" xfId="13800" xr:uid="{C00F95CB-B3AD-42C1-8EFA-6C7C15AC0D6C}"/>
    <cellStyle name="Normal 7 4 2 4 6" xfId="3436" xr:uid="{00000000-0005-0000-0000-000052080000}"/>
    <cellStyle name="Normal 7 4 2 4 6 2" xfId="6133" xr:uid="{69608955-69DB-4D26-96BB-475DC18D3E38}"/>
    <cellStyle name="Normal 7 4 2 4 6 2 2" xfId="28670" xr:uid="{267BF8A5-ADA6-4CFC-A6B8-B8EBD340F7CF}"/>
    <cellStyle name="Normal 7 4 2 4 6 2 3" xfId="15444" xr:uid="{D9C6CE21-3805-44A1-813A-887CFDE41323}"/>
    <cellStyle name="Normal 7 4 2 4 6 3" xfId="7956" xr:uid="{2C1B6E54-F09F-4F91-A6EC-3B802A9D1F81}"/>
    <cellStyle name="Normal 7 4 2 4 6 3 2" xfId="18277" xr:uid="{9AA23A75-29D9-4BB8-A1DA-C839A05933DB}"/>
    <cellStyle name="Normal 7 4 2 4 6 4" xfId="10730" xr:uid="{9B7DF8F8-EF9B-491D-B750-6DD6C3732B6D}"/>
    <cellStyle name="Normal 7 4 2 4 6 4 2" xfId="21110" xr:uid="{8290B06A-F619-4235-A372-2E8939933B29}"/>
    <cellStyle name="Normal 7 4 2 4 6 5" xfId="23612" xr:uid="{81A3C311-B908-4AE1-9A7C-6A538F7B55C2}"/>
    <cellStyle name="Normal 7 4 2 4 6 6" xfId="13160" xr:uid="{45BAB6D5-E04D-4FB2-BACA-A8BB1E25AF37}"/>
    <cellStyle name="Normal 7 4 2 4 7" xfId="3219" xr:uid="{00000000-0005-0000-0000-000046080000}"/>
    <cellStyle name="Normal 7 4 2 4 7 2" xfId="7713" xr:uid="{C966DA27-6C51-40D4-A68D-0332242889D9}"/>
    <cellStyle name="Normal 7 4 2 4 7 2 2" xfId="18033" xr:uid="{6E435867-3E73-4A52-BB67-085973C34CCF}"/>
    <cellStyle name="Normal 7 4 2 4 7 3" xfId="10486" xr:uid="{A062783A-FEF8-4BB2-A907-065B94A52201}"/>
    <cellStyle name="Normal 7 4 2 4 7 3 2" xfId="20866" xr:uid="{E9C20339-5CBD-49D7-BB77-5548E97003C3}"/>
    <cellStyle name="Normal 7 4 2 4 7 4" xfId="25514" xr:uid="{B74FCA5C-24C3-4B05-94EA-BCFFCDA93CED}"/>
    <cellStyle name="Normal 7 4 2 4 7 5" xfId="15200" xr:uid="{690277D8-BD54-4088-A267-E1BF8C07356E}"/>
    <cellStyle name="Normal 7 4 2 4 8" xfId="4492" xr:uid="{592D76A5-25AD-4455-9C2E-E22353C7D747}"/>
    <cellStyle name="Normal 7 4 2 4 8 2" xfId="9214" xr:uid="{6F7BD84B-91F7-4E70-ADE0-AE64AC0C5260}"/>
    <cellStyle name="Normal 7 4 2 4 8 2 2" xfId="19538" xr:uid="{2347FF50-149A-4275-AE8B-6AFC841E0211}"/>
    <cellStyle name="Normal 7 4 2 4 8 3" xfId="11991" xr:uid="{4732D22C-F315-4406-900A-96D643DFF1D0}"/>
    <cellStyle name="Normal 7 4 2 4 8 3 2" xfId="22371" xr:uid="{71D951D6-CC80-497C-B6B3-C4E9B2DDF082}"/>
    <cellStyle name="Normal 7 4 2 4 8 4" xfId="16705" xr:uid="{EBCED46D-D293-4243-9AD0-37A2E53CFF86}"/>
    <cellStyle name="Normal 7 4 2 4 9" xfId="5928" xr:uid="{BD9D8BED-AE77-46EC-81E8-5E411CEE305F}"/>
    <cellStyle name="Normal 7 4 2 4 9 2" xfId="15032" xr:uid="{4EE44991-76D2-4713-90C1-0C0F82463077}"/>
    <cellStyle name="Normal 7 4 2 5" xfId="860" xr:uid="{00000000-0005-0000-0000-000051080000}"/>
    <cellStyle name="Normal 7 4 2 5 10" xfId="10323" xr:uid="{BCC5F5A9-41EB-4B2A-A8C7-198B893718DD}"/>
    <cellStyle name="Normal 7 4 2 5 10 2" xfId="20703" xr:uid="{1579B005-6EAB-4614-9284-7503F3BD8AFB}"/>
    <cellStyle name="Normal 7 4 2 5 11" xfId="24243" xr:uid="{BAA190D4-607C-42BB-ACC0-BE16C32726D3}"/>
    <cellStyle name="Normal 7 4 2 5 12" xfId="12945" xr:uid="{915D1782-CAEA-4B84-951E-BF17851FC9E5}"/>
    <cellStyle name="Normal 7 4 2 5 2" xfId="861" xr:uid="{00000000-0005-0000-0000-000052080000}"/>
    <cellStyle name="Normal 7 4 2 5 2 2" xfId="1347" xr:uid="{00000000-0005-0000-0000-000053080000}"/>
    <cellStyle name="Normal 7 4 2 5 2 2 2" xfId="5935" xr:uid="{FF10DFAD-7387-43D6-846F-138BEFF5A510}"/>
    <cellStyle name="Normal 7 4 2 5 2 2 2 2" xfId="24330" xr:uid="{D9A8C15D-F37F-4EFE-9871-611B341EB70C}"/>
    <cellStyle name="Normal 7 4 2 5 2 2 2 3" xfId="26951" xr:uid="{7DCAAECA-3F6C-479D-901E-775E6E086A10}"/>
    <cellStyle name="Normal 7 4 2 5 2 2 2 4" xfId="15039" xr:uid="{27330677-873D-487B-8E91-170696CB7E6B}"/>
    <cellStyle name="Normal 7 4 2 5 2 2 3" xfId="7553" xr:uid="{ACD0AED1-72DE-4C7D-88E3-5E8CDCDE5888}"/>
    <cellStyle name="Normal 7 4 2 5 2 2 3 2" xfId="27912" xr:uid="{D04C6149-184C-46E4-B649-CB2994248427}"/>
    <cellStyle name="Normal 7 4 2 5 2 2 3 3" xfId="27062" xr:uid="{ADE1648E-3042-454A-B5BB-B9138DB70722}"/>
    <cellStyle name="Normal 7 4 2 5 2 2 3 4" xfId="17872" xr:uid="{133BFA52-CDE6-4C6A-8988-5C4ECC3DFA0E}"/>
    <cellStyle name="Normal 7 4 2 5 2 2 4" xfId="10325" xr:uid="{9D40C5A2-37B2-4119-920F-3AD282D889CB}"/>
    <cellStyle name="Normal 7 4 2 5 2 2 4 2" xfId="29703" xr:uid="{6BBDC474-A7F3-4477-A5C9-51A311B262A8}"/>
    <cellStyle name="Normal 7 4 2 5 2 2 4 3" xfId="20705" xr:uid="{37BF3564-9B6A-4452-AD87-08AA0DE27DA5}"/>
    <cellStyle name="Normal 7 4 2 5 2 2 5" xfId="24651" xr:uid="{5BC65058-66B1-4109-AC47-D31BCD6B50DC}"/>
    <cellStyle name="Normal 7 4 2 5 2 2 6" xfId="14340" xr:uid="{C61F4B4B-D846-42E4-9569-5445F772C64B}"/>
    <cellStyle name="Normal 7 4 2 5 2 3" xfId="3717" xr:uid="{00000000-0005-0000-0000-000056080000}"/>
    <cellStyle name="Normal 7 4 2 5 2 3 2" xfId="6425" xr:uid="{8076EE1A-98F8-4A8F-8EF7-12B4E1DD83C8}"/>
    <cellStyle name="Normal 7 4 2 5 2 3 2 2" xfId="27250" xr:uid="{C9C40A73-90B9-41C4-BEAD-5EBE8ED5C6A5}"/>
    <cellStyle name="Normal 7 4 2 5 2 3 2 3" xfId="15810" xr:uid="{850454C2-CE5F-4C7B-9610-A5FC2A22F293}"/>
    <cellStyle name="Normal 7 4 2 5 2 3 3" xfId="8322" xr:uid="{C016AA57-1D87-4936-96BA-89AD54F90208}"/>
    <cellStyle name="Normal 7 4 2 5 2 3 3 2" xfId="18643" xr:uid="{C2D28B63-3836-4DAA-9442-7B220CC7E3E9}"/>
    <cellStyle name="Normal 7 4 2 5 2 3 4" xfId="11096" xr:uid="{B6B852C7-2767-4065-8159-982DE04C8BD8}"/>
    <cellStyle name="Normal 7 4 2 5 2 3 4 2" xfId="21476" xr:uid="{C2DADACA-C83B-44DA-A3B4-082477333BCD}"/>
    <cellStyle name="Normal 7 4 2 5 2 3 5" xfId="24540" xr:uid="{96213534-4E08-403A-A13E-9A97F5292783}"/>
    <cellStyle name="Normal 7 4 2 5 2 3 6" xfId="13614" xr:uid="{9A105B77-9E62-4C8B-90EE-B90727A06F54}"/>
    <cellStyle name="Normal 7 4 2 5 2 4" xfId="4643" xr:uid="{FFC4C9BF-9F5B-4B9D-859A-C7C943FB024B}"/>
    <cellStyle name="Normal 7 4 2 5 2 4 2" xfId="9359" xr:uid="{47BF9E38-24F1-4272-8E97-2DE87320676C}"/>
    <cellStyle name="Normal 7 4 2 5 2 4 2 2" xfId="29317" xr:uid="{7B55CF8E-80A4-4A26-8E26-7A7119A5A27B}"/>
    <cellStyle name="Normal 7 4 2 5 2 4 2 3" xfId="19683" xr:uid="{DE2B98F0-F780-4824-BFBB-A39DE1E4E291}"/>
    <cellStyle name="Normal 7 4 2 5 2 4 3" xfId="12136" xr:uid="{C2704200-FD6C-4F42-ABB6-FAD874CD3A2D}"/>
    <cellStyle name="Normal 7 4 2 5 2 4 3 2" xfId="22516" xr:uid="{1CED9559-0862-4AA3-8564-80A40F97BBC7}"/>
    <cellStyle name="Normal 7 4 2 5 2 4 4" xfId="25405" xr:uid="{0A2E8475-2A6E-4CB3-ACE1-366ED37E8E78}"/>
    <cellStyle name="Normal 7 4 2 5 2 4 5" xfId="16850" xr:uid="{1017FE47-D1A4-45E3-AAA4-E5EB035C775C}"/>
    <cellStyle name="Normal 7 4 2 5 2 5" xfId="5934" xr:uid="{778AEFED-2921-4083-9A42-F5944E965F3A}"/>
    <cellStyle name="Normal 7 4 2 5 2 5 2" xfId="28249" xr:uid="{92DA9689-D443-4ACE-BE3C-78B3BEA1D09C}"/>
    <cellStyle name="Normal 7 4 2 5 2 5 3" xfId="15038" xr:uid="{38BB1371-28ED-4D3F-9A8E-699F41DE892C}"/>
    <cellStyle name="Normal 7 4 2 5 2 6" xfId="7552" xr:uid="{337A7CA5-82E0-4FEF-9168-99773A494925}"/>
    <cellStyle name="Normal 7 4 2 5 2 6 2" xfId="17871" xr:uid="{49EE9C59-1F93-4273-BA2A-DF21A95F020E}"/>
    <cellStyle name="Normal 7 4 2 5 2 7" xfId="10324" xr:uid="{7027AEAB-0921-40E1-B319-CA6F2A403885}"/>
    <cellStyle name="Normal 7 4 2 5 2 7 2" xfId="20704" xr:uid="{37D8F0FA-FCB8-4B66-8012-C848A0E1E455}"/>
    <cellStyle name="Normal 7 4 2 5 2 8" xfId="23860" xr:uid="{4BB94778-E810-4E88-989D-F0131A55908E}"/>
    <cellStyle name="Normal 7 4 2 5 2 9" xfId="13103" xr:uid="{4857BCEC-7CFE-4657-9413-499CD0AAC131}"/>
    <cellStyle name="Normal 7 4 2 5 3" xfId="1346" xr:uid="{00000000-0005-0000-0000-000054080000}"/>
    <cellStyle name="Normal 7 4 2 5 3 2" xfId="5005" xr:uid="{857E1C12-5038-4A48-8BEA-B58C7BC8829B}"/>
    <cellStyle name="Normal 7 4 2 5 3 2 2" xfId="9679" xr:uid="{82CA80BA-3E0D-4CF7-86ED-F0548C34F1A4}"/>
    <cellStyle name="Normal 7 4 2 5 3 2 2 2" xfId="29574" xr:uid="{511D2121-408C-4F3F-972F-D58C4A875571}"/>
    <cellStyle name="Normal 7 4 2 5 3 2 2 3" xfId="20047" xr:uid="{866A2DA0-BD75-45D8-BF42-2B1FCEB06118}"/>
    <cellStyle name="Normal 7 4 2 5 3 2 3" xfId="12500" xr:uid="{ADD54FDC-0BE1-494C-9666-B45777ED6418}"/>
    <cellStyle name="Normal 7 4 2 5 3 2 3 2" xfId="22880" xr:uid="{755E72A4-155B-4062-BBDF-836BB3136A2D}"/>
    <cellStyle name="Normal 7 4 2 5 3 2 4" xfId="25180" xr:uid="{B09B4D36-FCB9-4887-8C2C-D3CB5364CCD6}"/>
    <cellStyle name="Normal 7 4 2 5 3 2 5" xfId="17214" xr:uid="{281D42F8-0118-4FC1-B15B-0A5A606EF8E3}"/>
    <cellStyle name="Normal 7 4 2 5 3 3" xfId="5936" xr:uid="{673F2D14-FB23-46EA-9A3F-D52D721B24B9}"/>
    <cellStyle name="Normal 7 4 2 5 3 3 2" xfId="23068" xr:uid="{07B8854C-2D6D-4CE6-B6DB-09EF21EEBEF5}"/>
    <cellStyle name="Normal 7 4 2 5 3 3 3" xfId="26804" xr:uid="{581F237C-117D-4B45-8048-77B0A8B4EB96}"/>
    <cellStyle name="Normal 7 4 2 5 3 3 4" xfId="15040" xr:uid="{CFA104C1-3F51-49FA-B3D5-D0BBAA2E74AE}"/>
    <cellStyle name="Normal 7 4 2 5 3 4" xfId="7554" xr:uid="{04B9B3FC-714F-4CB6-90FC-A8459BDABBD7}"/>
    <cellStyle name="Normal 7 4 2 5 3 4 2" xfId="23779" xr:uid="{2838FF58-F340-4E72-AA4E-0DDA0F3548CA}"/>
    <cellStyle name="Normal 7 4 2 5 3 4 3" xfId="26708" xr:uid="{125DD31A-4D54-47E0-A6B1-4CE8AC4D7383}"/>
    <cellStyle name="Normal 7 4 2 5 3 4 4" xfId="17873" xr:uid="{EFF656AF-9BBA-4903-947F-3EB8CD5FA8B8}"/>
    <cellStyle name="Normal 7 4 2 5 3 5" xfId="10326" xr:uid="{C4B00A5A-A308-4086-AB8A-37C1AC70C2AB}"/>
    <cellStyle name="Normal 7 4 2 5 3 5 2" xfId="29704" xr:uid="{BE7ABE88-6D2C-44E0-A739-B5AE8C3232B3}"/>
    <cellStyle name="Normal 7 4 2 5 3 5 3" xfId="20706" xr:uid="{1ED071C8-E12E-4525-BC41-2DD0004542C7}"/>
    <cellStyle name="Normal 7 4 2 5 3 6" xfId="25457" xr:uid="{93863C1B-18BC-405E-8784-B8B766D21899}"/>
    <cellStyle name="Normal 7 4 2 5 3 7" xfId="14341" xr:uid="{DC11D6B7-E10A-4629-8B57-BE5DCB4654FE}"/>
    <cellStyle name="Normal 7 4 2 5 4" xfId="1789" xr:uid="{00000000-0005-0000-0000-000055080000}"/>
    <cellStyle name="Normal 7 4 2 5 4 2" xfId="5937" xr:uid="{A3EC8F2D-94D2-4ADC-A8B6-76CEBA1AA748}"/>
    <cellStyle name="Normal 7 4 2 5 4 2 2" xfId="24036" xr:uid="{B3721035-7E10-4876-9919-57CFD1E7FA98}"/>
    <cellStyle name="Normal 7 4 2 5 4 2 3" xfId="26998" xr:uid="{582298FA-391D-45D6-B8AB-1080E7E5222C}"/>
    <cellStyle name="Normal 7 4 2 5 4 2 4" xfId="15041" xr:uid="{511FCE7B-609F-4CA0-8491-654B4B4C4EE3}"/>
    <cellStyle name="Normal 7 4 2 5 4 3" xfId="7555" xr:uid="{535739BB-56AF-4253-8753-7B01DBB84CDF}"/>
    <cellStyle name="Normal 7 4 2 5 4 3 2" xfId="26342" xr:uid="{9A76B793-1A45-4969-8152-D4DE31638F02}"/>
    <cellStyle name="Normal 7 4 2 5 4 3 3" xfId="17874" xr:uid="{AC3E0EAD-A809-47D6-9D8A-173BA91834AB}"/>
    <cellStyle name="Normal 7 4 2 5 4 4" xfId="10327" xr:uid="{78C9EFC4-E998-414D-BFBA-503433C3ABCD}"/>
    <cellStyle name="Normal 7 4 2 5 4 4 2" xfId="20707" xr:uid="{034135DD-A1B4-4C88-8403-B465935D2580}"/>
    <cellStyle name="Normal 7 4 2 5 4 5" xfId="24460" xr:uid="{9172322E-F866-423F-B455-A48805C95B63}"/>
    <cellStyle name="Normal 7 4 2 5 4 6" xfId="13801" xr:uid="{864C8526-1FA6-4D21-A44F-39A40A486F53}"/>
    <cellStyle name="Normal 7 4 2 5 5" xfId="3496" xr:uid="{00000000-0005-0000-0000-000059080000}"/>
    <cellStyle name="Normal 7 4 2 5 5 2" xfId="6179" xr:uid="{17E1B6B1-2D68-4215-ACB4-8ECBECD02BB0}"/>
    <cellStyle name="Normal 7 4 2 5 5 2 2" xfId="26356" xr:uid="{995BD0C3-A457-41B8-856C-E1A8CD416785}"/>
    <cellStyle name="Normal 7 4 2 5 5 2 3" xfId="15504" xr:uid="{6AA1B8D0-78EF-4E70-BA09-06F8CB2F5D37}"/>
    <cellStyle name="Normal 7 4 2 5 5 3" xfId="8016" xr:uid="{B1B8D8BA-1E03-49D6-85C3-071CC27BBD6A}"/>
    <cellStyle name="Normal 7 4 2 5 5 3 2" xfId="18337" xr:uid="{07559EEA-08F2-46DF-9394-A38A97335C23}"/>
    <cellStyle name="Normal 7 4 2 5 5 4" xfId="10790" xr:uid="{97B742BC-C102-4BDC-9AD2-1C464624DAFD}"/>
    <cellStyle name="Normal 7 4 2 5 5 4 2" xfId="21170" xr:uid="{FEDC5B24-4B4F-45F8-84B9-E0005796A17B}"/>
    <cellStyle name="Normal 7 4 2 5 5 5" xfId="24321" xr:uid="{298C7A2E-032D-469B-9999-E4A112189E20}"/>
    <cellStyle name="Normal 7 4 2 5 5 6" xfId="13220" xr:uid="{404C2DB9-2456-45E4-B3A9-E6740474A562}"/>
    <cellStyle name="Normal 7 4 2 5 6" xfId="3379" xr:uid="{00000000-0005-0000-0000-000053080000}"/>
    <cellStyle name="Normal 7 4 2 5 6 2" xfId="7897" xr:uid="{91B37726-3815-4A70-9582-D0DDB46CDBE2}"/>
    <cellStyle name="Normal 7 4 2 5 6 2 2" xfId="27102" xr:uid="{D7487745-132B-4902-BECC-4620FB85022A}"/>
    <cellStyle name="Normal 7 4 2 5 6 2 3" xfId="18218" xr:uid="{905BD194-B7E7-4C8C-B114-44558F8E905B}"/>
    <cellStyle name="Normal 7 4 2 5 6 3" xfId="10671" xr:uid="{221DCB63-E950-4C5D-A1D7-5DE7DBD4E4BE}"/>
    <cellStyle name="Normal 7 4 2 5 6 3 2" xfId="21051" xr:uid="{CFB41704-333A-43EC-9DAE-5299E9367690}"/>
    <cellStyle name="Normal 7 4 2 5 6 4" xfId="23886" xr:uid="{75074658-A379-4BC8-80E2-282D0DC5B88A}"/>
    <cellStyle name="Normal 7 4 2 5 6 5" xfId="15385" xr:uid="{0ADFA0B8-55B7-4E88-9895-13A1BCE12560}"/>
    <cellStyle name="Normal 7 4 2 5 7" xfId="4493" xr:uid="{C358E9AB-A7C9-4B8E-9524-222F3AC1A84B}"/>
    <cellStyle name="Normal 7 4 2 5 7 2" xfId="9215" xr:uid="{E688DE69-B4C9-4509-A0F8-97A8AA6CFD18}"/>
    <cellStyle name="Normal 7 4 2 5 7 2 2" xfId="19539" xr:uid="{FB89FBAA-B3D8-419F-BE9E-B4BE07CEBD91}"/>
    <cellStyle name="Normal 7 4 2 5 7 3" xfId="11992" xr:uid="{1F0F1B63-0EDF-4935-A2BA-ACE777A08614}"/>
    <cellStyle name="Normal 7 4 2 5 7 3 2" xfId="22372" xr:uid="{6FE8FF7F-2122-4B6C-94A1-1A6FB8D85566}"/>
    <cellStyle name="Normal 7 4 2 5 7 4" xfId="28330" xr:uid="{42F40E3B-D910-46F4-A89B-AF35157FD024}"/>
    <cellStyle name="Normal 7 4 2 5 7 5" xfId="16706" xr:uid="{3CB21271-3B40-4CB8-B5EA-69D69C7E91F7}"/>
    <cellStyle name="Normal 7 4 2 5 8" xfId="5933" xr:uid="{2CC9E149-B86A-4F59-915E-68ECA004BDA6}"/>
    <cellStyle name="Normal 7 4 2 5 8 2" xfId="15037" xr:uid="{B0A53A30-D46A-4642-8124-34339FBADF0B}"/>
    <cellStyle name="Normal 7 4 2 5 9" xfId="7551" xr:uid="{21E0CECE-4637-4BB6-AD72-75B91BDC8E0A}"/>
    <cellStyle name="Normal 7 4 2 5 9 2" xfId="17870" xr:uid="{F90A0BF6-5A22-4B8D-9969-8F85B94DC5F3}"/>
    <cellStyle name="Normal 7 4 2 6" xfId="862" xr:uid="{00000000-0005-0000-0000-000056080000}"/>
    <cellStyle name="Normal 7 4 2 6 10" xfId="10328" xr:uid="{006553A1-3214-4D45-9E30-B7A78161BC61}"/>
    <cellStyle name="Normal 7 4 2 6 10 2" xfId="20708" xr:uid="{6A2DF405-C7AC-42EC-A33C-5F1057D26586}"/>
    <cellStyle name="Normal 7 4 2 6 11" xfId="24263" xr:uid="{0E92A6D9-D3A1-4FD6-B345-AD3439235537}"/>
    <cellStyle name="Normal 7 4 2 6 12" xfId="12946" xr:uid="{5400DC1B-BED5-4801-9B94-E70F52619C06}"/>
    <cellStyle name="Normal 7 4 2 6 2" xfId="863" xr:uid="{00000000-0005-0000-0000-000057080000}"/>
    <cellStyle name="Normal 7 4 2 6 2 2" xfId="1349" xr:uid="{00000000-0005-0000-0000-000058080000}"/>
    <cellStyle name="Normal 7 4 2 6 2 2 2" xfId="5940" xr:uid="{045B527D-3BA4-4CB4-B128-E2C6101B11B8}"/>
    <cellStyle name="Normal 7 4 2 6 2 2 2 2" xfId="25351" xr:uid="{EE0B0296-2C5A-433A-B09D-07B809BA7707}"/>
    <cellStyle name="Normal 7 4 2 6 2 2 2 3" xfId="28480" xr:uid="{4726D898-0594-465C-9A7F-C09B8D4941B5}"/>
    <cellStyle name="Normal 7 4 2 6 2 2 2 4" xfId="15044" xr:uid="{D51F4F7D-5D5B-4120-9AEC-699E41B6E7AD}"/>
    <cellStyle name="Normal 7 4 2 6 2 2 3" xfId="7558" xr:uid="{D0960FEE-F92E-4226-8202-792FCC3B1D21}"/>
    <cellStyle name="Normal 7 4 2 6 2 2 3 2" xfId="27914" xr:uid="{6130797D-CEA4-497C-A65D-FFDE3E089B21}"/>
    <cellStyle name="Normal 7 4 2 6 2 2 3 3" xfId="28955" xr:uid="{EEC6D122-E626-4CF7-BB7D-FF573415C655}"/>
    <cellStyle name="Normal 7 4 2 6 2 2 3 4" xfId="17877" xr:uid="{480598D3-A6AE-46F8-9792-805B2999297A}"/>
    <cellStyle name="Normal 7 4 2 6 2 2 4" xfId="10330" xr:uid="{D1E96961-B42E-49A4-B36E-ABF2E9F5F44E}"/>
    <cellStyle name="Normal 7 4 2 6 2 2 4 2" xfId="29705" xr:uid="{DA4B2C89-1607-4D5E-BBC4-822FBBEA2A3B}"/>
    <cellStyle name="Normal 7 4 2 6 2 2 4 3" xfId="20710" xr:uid="{2DF51832-5E24-4999-886F-F10FD6F62B45}"/>
    <cellStyle name="Normal 7 4 2 6 2 2 5" xfId="24400" xr:uid="{9864ABA2-C24C-4D52-9624-B0622FDF6E2A}"/>
    <cellStyle name="Normal 7 4 2 6 2 2 6" xfId="14342" xr:uid="{C1B436F1-41FF-4927-8FB9-A1A341D9F33A}"/>
    <cellStyle name="Normal 7 4 2 6 2 3" xfId="3718" xr:uid="{00000000-0005-0000-0000-00005D080000}"/>
    <cellStyle name="Normal 7 4 2 6 2 3 2" xfId="6426" xr:uid="{93783E7F-93CB-4675-BC65-B35655CF333A}"/>
    <cellStyle name="Normal 7 4 2 6 2 3 2 2" xfId="27179" xr:uid="{7C6BFFAC-6A2A-4D86-8204-20017114BF99}"/>
    <cellStyle name="Normal 7 4 2 6 2 3 2 3" xfId="15811" xr:uid="{DAF44B56-616A-4F03-971E-B0A038F89CFC}"/>
    <cellStyle name="Normal 7 4 2 6 2 3 3" xfId="8323" xr:uid="{81511E47-6F6E-4412-A907-89B0FD1E1462}"/>
    <cellStyle name="Normal 7 4 2 6 2 3 3 2" xfId="18644" xr:uid="{DCAC0736-E45A-4BFC-8DEF-50801C5CB988}"/>
    <cellStyle name="Normal 7 4 2 6 2 3 4" xfId="11097" xr:uid="{6B59C7C8-C1C2-42A3-9B7B-7853B52C5F50}"/>
    <cellStyle name="Normal 7 4 2 6 2 3 4 2" xfId="21477" xr:uid="{13CA4D60-1A12-474D-8CF0-96117726531E}"/>
    <cellStyle name="Normal 7 4 2 6 2 3 5" xfId="24829" xr:uid="{FFF78883-DBA8-4D43-A617-6EEE4ED34BBB}"/>
    <cellStyle name="Normal 7 4 2 6 2 3 6" xfId="13615" xr:uid="{CDC63765-E06F-49A6-BE29-B1C4B13205A6}"/>
    <cellStyle name="Normal 7 4 2 6 2 4" xfId="4644" xr:uid="{64379383-346D-47D0-A670-9A5C513C1FE9}"/>
    <cellStyle name="Normal 7 4 2 6 2 4 2" xfId="9360" xr:uid="{F55BB69D-3FDA-4095-B361-E53A47A077A6}"/>
    <cellStyle name="Normal 7 4 2 6 2 4 2 2" xfId="29318" xr:uid="{65133C88-8D17-4475-97C7-180E53D27B9A}"/>
    <cellStyle name="Normal 7 4 2 6 2 4 2 3" xfId="19684" xr:uid="{168B506B-E609-45E2-9692-C4018ACD8EED}"/>
    <cellStyle name="Normal 7 4 2 6 2 4 3" xfId="12137" xr:uid="{472650D8-645B-4EF3-BB6E-910488D16636}"/>
    <cellStyle name="Normal 7 4 2 6 2 4 3 2" xfId="22517" xr:uid="{A55A305B-C75C-48F7-9F1E-ABBB9823D563}"/>
    <cellStyle name="Normal 7 4 2 6 2 4 4" xfId="24444" xr:uid="{9047B434-1A59-48E2-ABFD-35832A014EF2}"/>
    <cellStyle name="Normal 7 4 2 6 2 4 5" xfId="16851" xr:uid="{7392A4CC-FA80-43F6-A21A-E59886C0B916}"/>
    <cellStyle name="Normal 7 4 2 6 2 5" xfId="5939" xr:uid="{05ACCF88-191C-46FD-B0C6-D03CC831C2AF}"/>
    <cellStyle name="Normal 7 4 2 6 2 5 2" xfId="26635" xr:uid="{C0E15D86-ACB6-433C-9A57-2A47A5F1ACCA}"/>
    <cellStyle name="Normal 7 4 2 6 2 5 3" xfId="15043" xr:uid="{66E186AC-F726-4526-A8B5-869CB0EFF58A}"/>
    <cellStyle name="Normal 7 4 2 6 2 6" xfId="7557" xr:uid="{59AB5836-7AFE-4A09-ABA2-4FB04B14D3F4}"/>
    <cellStyle name="Normal 7 4 2 6 2 6 2" xfId="17876" xr:uid="{4760B1BB-11B3-4FFF-9B99-DA499BDA4377}"/>
    <cellStyle name="Normal 7 4 2 6 2 7" xfId="10329" xr:uid="{AE63A9E8-7D2B-435D-9F44-F9A06B0C2B5D}"/>
    <cellStyle name="Normal 7 4 2 6 2 7 2" xfId="20709" xr:uid="{9446D889-F91B-4F09-AD3D-4C19DC78258F}"/>
    <cellStyle name="Normal 7 4 2 6 2 8" xfId="24772" xr:uid="{4E8B2FC8-80F3-49AE-8D49-9FDD28436474}"/>
    <cellStyle name="Normal 7 4 2 6 2 9" xfId="13104" xr:uid="{7ED7B051-A0C8-4E23-9A3D-A57EE3457A70}"/>
    <cellStyle name="Normal 7 4 2 6 3" xfId="1348" xr:uid="{00000000-0005-0000-0000-000059080000}"/>
    <cellStyle name="Normal 7 4 2 6 3 2" xfId="5006" xr:uid="{BE0AB47B-7698-4CE5-BBED-9C4DE49426AA}"/>
    <cellStyle name="Normal 7 4 2 6 3 2 2" xfId="9680" xr:uid="{FC27CA21-3136-423E-A0EE-1978CEB94464}"/>
    <cellStyle name="Normal 7 4 2 6 3 2 2 2" xfId="29575" xr:uid="{46FCF283-0037-48A4-9B24-B2BB751AA9CD}"/>
    <cellStyle name="Normal 7 4 2 6 3 2 2 3" xfId="20048" xr:uid="{D254D5F2-3BD3-4D52-AA17-29BE26779924}"/>
    <cellStyle name="Normal 7 4 2 6 3 2 3" xfId="12501" xr:uid="{33DED513-44A0-4936-BED9-013DB8F6D8AE}"/>
    <cellStyle name="Normal 7 4 2 6 3 2 3 2" xfId="22881" xr:uid="{26DEEE28-75A3-473F-BAD0-71F51E3A3792}"/>
    <cellStyle name="Normal 7 4 2 6 3 2 4" xfId="23832" xr:uid="{837B0294-4EA7-4E32-8A98-7C48E8E22873}"/>
    <cellStyle name="Normal 7 4 2 6 3 2 5" xfId="17215" xr:uid="{A9F11480-A01A-458B-8475-E941421BB3AB}"/>
    <cellStyle name="Normal 7 4 2 6 3 3" xfId="5941" xr:uid="{808A9816-04F0-461F-94FB-287CF88BE84A}"/>
    <cellStyle name="Normal 7 4 2 6 3 3 2" xfId="27121" xr:uid="{ABD2C45A-1EBE-4FE1-9C37-6E152E210932}"/>
    <cellStyle name="Normal 7 4 2 6 3 3 3" xfId="27314" xr:uid="{A1E0A6AC-D399-4575-B647-027BB8E8F883}"/>
    <cellStyle name="Normal 7 4 2 6 3 3 4" xfId="15045" xr:uid="{9F8C88EC-145D-4B93-BB6C-B6B796EC3658}"/>
    <cellStyle name="Normal 7 4 2 6 3 4" xfId="7559" xr:uid="{E38FFA2D-BE2E-4BEC-90B0-AF99EA895EFC}"/>
    <cellStyle name="Normal 7 4 2 6 3 4 2" xfId="26326" xr:uid="{DEDBE782-D20D-461B-98E1-BADB1A0E17CE}"/>
    <cellStyle name="Normal 7 4 2 6 3 4 3" xfId="26333" xr:uid="{8C52633D-1DDA-4527-9F2C-124F53B068A9}"/>
    <cellStyle name="Normal 7 4 2 6 3 4 4" xfId="17878" xr:uid="{CB386E94-7753-4069-8AF8-682B09990A38}"/>
    <cellStyle name="Normal 7 4 2 6 3 5" xfId="10331" xr:uid="{B4887BF8-D53A-4A35-80F4-79E3D4FFDFD6}"/>
    <cellStyle name="Normal 7 4 2 6 3 5 2" xfId="29706" xr:uid="{7CDD3017-29D5-4071-B91D-1D634A6B39F2}"/>
    <cellStyle name="Normal 7 4 2 6 3 5 3" xfId="20711" xr:uid="{2F5DA5A9-6D94-4FC8-B60D-65BAAEDB1308}"/>
    <cellStyle name="Normal 7 4 2 6 3 6" xfId="23490" xr:uid="{7B09BB35-2E2A-4AA7-918C-FE4FE186D076}"/>
    <cellStyle name="Normal 7 4 2 6 3 7" xfId="14343" xr:uid="{03F6A03E-0F2E-4507-8BBD-3F0050CD7525}"/>
    <cellStyle name="Normal 7 4 2 6 4" xfId="1790" xr:uid="{00000000-0005-0000-0000-00005A080000}"/>
    <cellStyle name="Normal 7 4 2 6 4 2" xfId="5942" xr:uid="{169BF1BD-0C2E-44B8-8230-0095A5DCE93D}"/>
    <cellStyle name="Normal 7 4 2 6 4 2 2" xfId="25935" xr:uid="{735AF6D3-1888-45A3-9E30-A287496C54A1}"/>
    <cellStyle name="Normal 7 4 2 6 4 2 3" xfId="27476" xr:uid="{3C1C764E-AE70-4596-BC9F-F22BEA2943ED}"/>
    <cellStyle name="Normal 7 4 2 6 4 2 4" xfId="15046" xr:uid="{3CFB6744-1A68-4DEC-8843-E723CA9CAB51}"/>
    <cellStyle name="Normal 7 4 2 6 4 3" xfId="7560" xr:uid="{CDF3A0AF-B167-4FC4-85E8-DCEA1545812E}"/>
    <cellStyle name="Normal 7 4 2 6 4 3 2" xfId="27328" xr:uid="{2A6963C3-95FA-4268-8955-1A10B011F9B2}"/>
    <cellStyle name="Normal 7 4 2 6 4 3 3" xfId="17879" xr:uid="{56218B49-D21A-4EC7-A8A9-842E88E0F05E}"/>
    <cellStyle name="Normal 7 4 2 6 4 4" xfId="10332" xr:uid="{ACE3C480-9106-4F4D-947A-22D22C1C29F1}"/>
    <cellStyle name="Normal 7 4 2 6 4 4 2" xfId="20712" xr:uid="{D65C901B-1338-4CB0-89FC-F327E221EEA2}"/>
    <cellStyle name="Normal 7 4 2 6 4 5" xfId="24785" xr:uid="{DC824CF1-D023-460C-8A98-CA78F879956B}"/>
    <cellStyle name="Normal 7 4 2 6 4 6" xfId="13802" xr:uid="{EBA2BBD6-0BC4-4E2B-B4A7-2CEDFDBFF937}"/>
    <cellStyle name="Normal 7 4 2 6 5" xfId="3557" xr:uid="{00000000-0005-0000-0000-000060080000}"/>
    <cellStyle name="Normal 7 4 2 6 5 2" xfId="6229" xr:uid="{675ED22E-7A51-4866-BD5F-50A3EE680E0C}"/>
    <cellStyle name="Normal 7 4 2 6 5 2 2" xfId="28828" xr:uid="{C6F068B2-5823-436F-815F-9F1E07BE276F}"/>
    <cellStyle name="Normal 7 4 2 6 5 2 3" xfId="15567" xr:uid="{CD4D02DD-671B-4E7A-938C-D6058A536443}"/>
    <cellStyle name="Normal 7 4 2 6 5 3" xfId="8079" xr:uid="{0418EFFF-EBEF-4C1E-BD00-7D3EA3CF3529}"/>
    <cellStyle name="Normal 7 4 2 6 5 3 2" xfId="18400" xr:uid="{A521678D-3F69-49CB-8BCC-1F7B0EDFD3B9}"/>
    <cellStyle name="Normal 7 4 2 6 5 4" xfId="10853" xr:uid="{954055C8-450A-4675-A699-EAC3974D07E2}"/>
    <cellStyle name="Normal 7 4 2 6 5 4 2" xfId="21233" xr:uid="{807389DC-638E-4D2B-9204-58742C8E1C81}"/>
    <cellStyle name="Normal 7 4 2 6 5 5" xfId="25560" xr:uid="{7FC84F33-14EC-4B94-88AF-76935383E714}"/>
    <cellStyle name="Normal 7 4 2 6 5 6" xfId="13283" xr:uid="{0A893ACF-9441-4504-B7C9-B7240E9AE54E}"/>
    <cellStyle name="Normal 7 4 2 6 6" xfId="3380" xr:uid="{00000000-0005-0000-0000-00005A080000}"/>
    <cellStyle name="Normal 7 4 2 6 6 2" xfId="7898" xr:uid="{47CC2D6F-3605-4D08-BB88-FB341CD8D45B}"/>
    <cellStyle name="Normal 7 4 2 6 6 2 2" xfId="27040" xr:uid="{65D0C412-AAD6-40F5-9401-2C68B436BACA}"/>
    <cellStyle name="Normal 7 4 2 6 6 2 3" xfId="18219" xr:uid="{6FA5F46A-6BE3-45E4-A7A5-C3CE15AC8D87}"/>
    <cellStyle name="Normal 7 4 2 6 6 3" xfId="10672" xr:uid="{A098BCF4-A731-4AA1-B00F-AA98DF5FC8C7}"/>
    <cellStyle name="Normal 7 4 2 6 6 3 2" xfId="21052" xr:uid="{850C97C4-A445-4760-8FBA-1E366459936A}"/>
    <cellStyle name="Normal 7 4 2 6 6 4" xfId="23410" xr:uid="{080DB6EE-841B-4635-BB94-BB7F2F0B3919}"/>
    <cellStyle name="Normal 7 4 2 6 6 5" xfId="15386" xr:uid="{BFC4ACCC-7305-4D64-B501-E09A486384C4}"/>
    <cellStyle name="Normal 7 4 2 6 7" xfId="4494" xr:uid="{C2833799-9C10-413C-973E-D250860BAB37}"/>
    <cellStyle name="Normal 7 4 2 6 7 2" xfId="9216" xr:uid="{59D812BC-7E35-414C-A43C-C1C7F3E04BA7}"/>
    <cellStyle name="Normal 7 4 2 6 7 2 2" xfId="19540" xr:uid="{B7DB2404-BFCC-4CDF-ACE3-3DAF7B03C615}"/>
    <cellStyle name="Normal 7 4 2 6 7 3" xfId="11993" xr:uid="{A807B2C1-AC73-4188-83CE-9EC0F2BA900F}"/>
    <cellStyle name="Normal 7 4 2 6 7 3 2" xfId="22373" xr:uid="{DF5F81F8-DEB8-4A96-8697-05B7F4728BC9}"/>
    <cellStyle name="Normal 7 4 2 6 7 4" xfId="28358" xr:uid="{8470E56A-B6D6-4DB9-82EB-BC23972EAB54}"/>
    <cellStyle name="Normal 7 4 2 6 7 5" xfId="16707" xr:uid="{F408FBD5-A8D6-43F6-96E3-35DE9DE4B48A}"/>
    <cellStyle name="Normal 7 4 2 6 8" xfId="5938" xr:uid="{148D938D-467C-48C6-98BC-E065199FC65E}"/>
    <cellStyle name="Normal 7 4 2 6 8 2" xfId="15042" xr:uid="{892A2382-4255-4D5D-A7DF-D0AF68CE0F6E}"/>
    <cellStyle name="Normal 7 4 2 6 9" xfId="7556" xr:uid="{DEA7159D-881A-41DC-95F9-FD79594E82C0}"/>
    <cellStyle name="Normal 7 4 2 6 9 2" xfId="17875" xr:uid="{A0B34FAC-627D-4870-AE4E-2204F53080CB}"/>
    <cellStyle name="Normal 7 4 2 7" xfId="864" xr:uid="{00000000-0005-0000-0000-00005B080000}"/>
    <cellStyle name="Normal 7 4 2 7 10" xfId="12947" xr:uid="{3F24DD8C-2982-4F30-9E67-02F7424BFB7F}"/>
    <cellStyle name="Normal 7 4 2 7 2" xfId="865" xr:uid="{00000000-0005-0000-0000-00005C080000}"/>
    <cellStyle name="Normal 7 4 2 7 2 2" xfId="1351" xr:uid="{00000000-0005-0000-0000-00005D080000}"/>
    <cellStyle name="Normal 7 4 2 7 2 2 2" xfId="6523" xr:uid="{F1013FB0-014F-4B41-8BD3-0B04A886D8AB}"/>
    <cellStyle name="Normal 7 4 2 7 2 2 2 2" xfId="28083" xr:uid="{D0F8B53F-7D4E-4961-B709-55E04FF237D6}"/>
    <cellStyle name="Normal 7 4 2 7 2 2 2 3" xfId="26567" xr:uid="{D1193732-4F3B-4B03-B9A0-E71BAD971B33}"/>
    <cellStyle name="Normal 7 4 2 7 2 2 2 4" xfId="15932" xr:uid="{B40CCE61-BA3A-43CB-B027-6396117C01B3}"/>
    <cellStyle name="Normal 7 4 2 7 2 2 3" xfId="8444" xr:uid="{C2462A14-AC0A-4188-A472-DCB02B300134}"/>
    <cellStyle name="Normal 7 4 2 7 2 2 3 2" xfId="27975" xr:uid="{F703DC5B-49E0-40E9-A4A1-793BA309CE58}"/>
    <cellStyle name="Normal 7 4 2 7 2 2 3 3" xfId="18765" xr:uid="{B8481A5B-639A-47CD-B6F2-D18D8E2E4644}"/>
    <cellStyle name="Normal 7 4 2 7 2 2 4" xfId="11218" xr:uid="{305FBF04-AC3E-452C-A631-0F88EDE5E1D2}"/>
    <cellStyle name="Normal 7 4 2 7 2 2 4 2" xfId="21598" xr:uid="{F813F578-44D2-45C7-97FF-6AF7AE7B99B9}"/>
    <cellStyle name="Normal 7 4 2 7 2 2 5" xfId="24125" xr:uid="{A5CE65C5-E00E-4F44-B7FF-B43E72FD2A52}"/>
    <cellStyle name="Normal 7 4 2 7 2 2 6" xfId="13803" xr:uid="{D7EF0753-AC1D-416E-A312-F68F53059D25}"/>
    <cellStyle name="Normal 7 4 2 7 2 3" xfId="5944" xr:uid="{8BA434DF-379B-4EFF-8E39-74FC61625683}"/>
    <cellStyle name="Normal 7 4 2 7 2 3 2" xfId="23808" xr:uid="{229B78AB-0A2A-4063-9139-D0FD13CB27A8}"/>
    <cellStyle name="Normal 7 4 2 7 2 3 3" xfId="27450" xr:uid="{78ABEB7C-A159-48B1-9772-1D950C5B8966}"/>
    <cellStyle name="Normal 7 4 2 7 2 3 4" xfId="15048" xr:uid="{C837E79A-B69F-4822-A699-9BA1237617FB}"/>
    <cellStyle name="Normal 7 4 2 7 2 4" xfId="7562" xr:uid="{7965B9C9-C64F-4E15-9287-4296EFE6D1AF}"/>
    <cellStyle name="Normal 7 4 2 7 2 4 2" xfId="26889" xr:uid="{4D31B246-7F58-4C02-AFA2-FC122132669A}"/>
    <cellStyle name="Normal 7 4 2 7 2 4 3" xfId="27497" xr:uid="{10DCC77B-3292-4FB0-A45A-2A8D0E1F5649}"/>
    <cellStyle name="Normal 7 4 2 7 2 4 4" xfId="17881" xr:uid="{D9E02A5E-1313-4FEB-B249-DA419E570133}"/>
    <cellStyle name="Normal 7 4 2 7 2 5" xfId="10334" xr:uid="{6EF6EE0E-D429-4907-814F-391C60738222}"/>
    <cellStyle name="Normal 7 4 2 7 2 5 2" xfId="29707" xr:uid="{8A79C53A-ED49-45BB-AE0D-358912B00F5D}"/>
    <cellStyle name="Normal 7 4 2 7 2 5 3" xfId="20714" xr:uid="{077142AC-055D-4770-88EB-28928DAB7CB3}"/>
    <cellStyle name="Normal 7 4 2 7 2 6" xfId="24146" xr:uid="{463F086C-0771-449B-B305-B60E025312EF}"/>
    <cellStyle name="Normal 7 4 2 7 2 7" xfId="13105" xr:uid="{145E17D4-ED95-4D41-BF64-A1211F58430C}"/>
    <cellStyle name="Normal 7 4 2 7 3" xfId="1350" xr:uid="{00000000-0005-0000-0000-00005E080000}"/>
    <cellStyle name="Normal 7 4 2 7 3 2" xfId="5945" xr:uid="{5CC7149D-2399-43F9-9FEE-30AC02C90C0A}"/>
    <cellStyle name="Normal 7 4 2 7 3 2 2" xfId="27226" xr:uid="{256D082F-AFB7-44B3-81DE-670FBF5AF107}"/>
    <cellStyle name="Normal 7 4 2 7 3 2 3" xfId="28409" xr:uid="{E9EFF5E8-1967-43F2-93F6-35F8D2E8B1B1}"/>
    <cellStyle name="Normal 7 4 2 7 3 2 4" xfId="15049" xr:uid="{2FA0511B-2A8D-411C-BB36-423869F05A73}"/>
    <cellStyle name="Normal 7 4 2 7 3 3" xfId="7563" xr:uid="{5B799FB6-C2BF-4B9A-A909-CA23C00A9624}"/>
    <cellStyle name="Normal 7 4 2 7 3 3 2" xfId="28489" xr:uid="{80734688-69BB-4919-9807-5B096BF27348}"/>
    <cellStyle name="Normal 7 4 2 7 3 3 3" xfId="26299" xr:uid="{782C99A5-BD49-425D-AC6A-F4C7357E999D}"/>
    <cellStyle name="Normal 7 4 2 7 3 3 4" xfId="17882" xr:uid="{C7A9F00A-DCD3-4620-A4A4-E60CC50F8F3E}"/>
    <cellStyle name="Normal 7 4 2 7 3 4" xfId="10335" xr:uid="{D4777C8B-0389-43C3-8C2C-90FDC05CCEC8}"/>
    <cellStyle name="Normal 7 4 2 7 3 4 2" xfId="29708" xr:uid="{1685746F-3C0F-4AB7-99EB-A6E2F2B3DE65}"/>
    <cellStyle name="Normal 7 4 2 7 3 4 3" xfId="20715" xr:uid="{60A79BA1-B9A7-44B8-B0E8-1C1D3629FB07}"/>
    <cellStyle name="Normal 7 4 2 7 3 5" xfId="23419" xr:uid="{6E2F6069-CEBA-4EC4-81F8-0940B088EA80}"/>
    <cellStyle name="Normal 7 4 2 7 3 6" xfId="13616" xr:uid="{536797B8-8076-40C7-9A82-0F91867CF23A}"/>
    <cellStyle name="Normal 7 4 2 7 4" xfId="3381" xr:uid="{00000000-0005-0000-0000-000061080000}"/>
    <cellStyle name="Normal 7 4 2 7 4 2" xfId="7899" xr:uid="{D4274418-C4E7-4B37-8829-911174FA35ED}"/>
    <cellStyle name="Normal 7 4 2 7 4 2 2" xfId="26124" xr:uid="{8F8436F8-724D-4EA6-9B0F-B56185DEC94A}"/>
    <cellStyle name="Normal 7 4 2 7 4 2 3" xfId="18220" xr:uid="{568A5AE9-C04F-448D-9C97-1CC2753503FD}"/>
    <cellStyle name="Normal 7 4 2 7 4 3" xfId="10673" xr:uid="{32CA69FA-1295-405B-A6B4-246202FE4DD6}"/>
    <cellStyle name="Normal 7 4 2 7 4 3 2" xfId="21053" xr:uid="{43D32327-F3DC-4E87-A3A3-5D512C18E0EE}"/>
    <cellStyle name="Normal 7 4 2 7 4 4" xfId="25063" xr:uid="{E8BA5F80-C34D-4FB5-9D4E-E12BC36BE510}"/>
    <cellStyle name="Normal 7 4 2 7 4 5" xfId="15387" xr:uid="{8917FDB1-7F3D-4B13-9B84-AF238A018F5E}"/>
    <cellStyle name="Normal 7 4 2 7 5" xfId="4495" xr:uid="{2AC21BAE-EBB0-475A-8D91-5063FFB9E061}"/>
    <cellStyle name="Normal 7 4 2 7 5 2" xfId="9217" xr:uid="{75BCE576-319F-4562-A89B-7B3F513461EA}"/>
    <cellStyle name="Normal 7 4 2 7 5 2 2" xfId="29245" xr:uid="{4ED420EC-0F1A-4DEE-AC73-D1041CBB3C3C}"/>
    <cellStyle name="Normal 7 4 2 7 5 2 3" xfId="19541" xr:uid="{2A512AEE-3DB8-4CC0-87C9-9704E0015430}"/>
    <cellStyle name="Normal 7 4 2 7 5 3" xfId="11994" xr:uid="{BE4199F9-40FE-4CFD-BD35-A6580D4EFA2F}"/>
    <cellStyle name="Normal 7 4 2 7 5 3 2" xfId="22374" xr:uid="{AD5BC4F6-D3AF-417F-9C0C-80934488DC40}"/>
    <cellStyle name="Normal 7 4 2 7 5 4" xfId="23122" xr:uid="{83AF8234-8C81-4524-A99E-7A1E8C082DB4}"/>
    <cellStyle name="Normal 7 4 2 7 5 5" xfId="16708" xr:uid="{566B0251-2603-4987-B9F2-14919BE0BF44}"/>
    <cellStyle name="Normal 7 4 2 7 6" xfId="5943" xr:uid="{45AABCEE-F1EC-473F-9652-326E8F3BDAEA}"/>
    <cellStyle name="Normal 7 4 2 7 6 2" xfId="26582" xr:uid="{289ADF1C-BEAF-4D9D-B98F-9E53E9ACB6A1}"/>
    <cellStyle name="Normal 7 4 2 7 6 3" xfId="26764" xr:uid="{B31EAA12-9F34-49D1-9921-D685CC086CF4}"/>
    <cellStyle name="Normal 7 4 2 7 6 4" xfId="15047" xr:uid="{623FFCB6-114C-4225-AC7C-3BE1B86FBDEB}"/>
    <cellStyle name="Normal 7 4 2 7 7" xfId="7561" xr:uid="{CC49587F-8184-4C27-96E5-7812B159D9B9}"/>
    <cellStyle name="Normal 7 4 2 7 7 2" xfId="26675" xr:uid="{E549B15E-3AA0-4FEB-802A-9302429E8D3E}"/>
    <cellStyle name="Normal 7 4 2 7 7 3" xfId="17880" xr:uid="{5EDE6CFF-4666-4767-B092-6C8D7C0A564C}"/>
    <cellStyle name="Normal 7 4 2 7 8" xfId="10333" xr:uid="{94248501-6027-4265-9F22-B1EE978977F7}"/>
    <cellStyle name="Normal 7 4 2 7 8 2" xfId="20713" xr:uid="{CFD6417C-7706-4AD5-9EE7-1CFEC2B3C66E}"/>
    <cellStyle name="Normal 7 4 2 7 9" xfId="24903" xr:uid="{383AF781-D9E4-42E0-9070-24A16F035FE1}"/>
    <cellStyle name="Normal 7 4 2 8" xfId="866" xr:uid="{00000000-0005-0000-0000-00005F080000}"/>
    <cellStyle name="Normal 7 4 2 8 10" xfId="12948" xr:uid="{D609A809-3A1F-45DA-A76B-F850A8701318}"/>
    <cellStyle name="Normal 7 4 2 8 2" xfId="867" xr:uid="{00000000-0005-0000-0000-000060080000}"/>
    <cellStyle name="Normal 7 4 2 8 2 2" xfId="1353" xr:uid="{00000000-0005-0000-0000-000061080000}"/>
    <cellStyle name="Normal 7 4 2 8 2 2 2" xfId="6524" xr:uid="{9315B63E-2029-4CDC-A62E-5CB1863A72D5}"/>
    <cellStyle name="Normal 7 4 2 8 2 2 2 2" xfId="26457" xr:uid="{5F0A4994-EA17-4776-BAC3-481BD72D92D5}"/>
    <cellStyle name="Normal 7 4 2 8 2 2 2 3" xfId="27728" xr:uid="{FD30DA9F-654A-4522-96D8-996DD4117D1A}"/>
    <cellStyle name="Normal 7 4 2 8 2 2 2 4" xfId="15933" xr:uid="{1ADEAC35-1AA7-4C12-B8BF-E25C42861571}"/>
    <cellStyle name="Normal 7 4 2 8 2 2 3" xfId="8445" xr:uid="{3BD02499-F72B-48B0-ABF3-E1166A31E731}"/>
    <cellStyle name="Normal 7 4 2 8 2 2 3 2" xfId="29016" xr:uid="{EAC005F7-D808-4416-BF08-72EE9C10E874}"/>
    <cellStyle name="Normal 7 4 2 8 2 2 3 3" xfId="18766" xr:uid="{909252C5-E1D6-4F1C-B2D3-92270BCAEB07}"/>
    <cellStyle name="Normal 7 4 2 8 2 2 4" xfId="11219" xr:uid="{EBE4B0F1-8903-4F67-A7DE-13884C0F6A44}"/>
    <cellStyle name="Normal 7 4 2 8 2 2 4 2" xfId="21599" xr:uid="{3C011EA6-417D-4AA6-9ED2-C9B1D1E1C70E}"/>
    <cellStyle name="Normal 7 4 2 8 2 2 5" xfId="25515" xr:uid="{EB151469-3C9E-490D-87B1-1E11F3ECED8A}"/>
    <cellStyle name="Normal 7 4 2 8 2 2 6" xfId="13804" xr:uid="{59D7ECB0-E1C6-46DC-831C-BB0AAF6C8298}"/>
    <cellStyle name="Normal 7 4 2 8 2 3" xfId="5947" xr:uid="{E664C47F-9C26-4654-A7CE-07AA690DDDF6}"/>
    <cellStyle name="Normal 7 4 2 8 2 3 2" xfId="25409" xr:uid="{DB856EC3-D075-4A80-B687-FEC4A6FE9700}"/>
    <cellStyle name="Normal 7 4 2 8 2 3 3" xfId="27494" xr:uid="{6726E75A-3E15-4708-8E2A-4DAC03202BCC}"/>
    <cellStyle name="Normal 7 4 2 8 2 3 4" xfId="15051" xr:uid="{78FCD357-EE29-4F18-8F54-EEE79A121729}"/>
    <cellStyle name="Normal 7 4 2 8 2 4" xfId="7565" xr:uid="{A5214BD4-0845-4FD1-992E-FADAD6574207}"/>
    <cellStyle name="Normal 7 4 2 8 2 4 2" xfId="26350" xr:uid="{0EDEFCAE-F9C3-434D-90B5-048F1063F6DD}"/>
    <cellStyle name="Normal 7 4 2 8 2 4 3" xfId="26689" xr:uid="{DC12153E-CF4F-4B03-905D-0A4D827DEEBD}"/>
    <cellStyle name="Normal 7 4 2 8 2 4 4" xfId="17884" xr:uid="{A2472619-D701-48A4-BAFD-46EF8A26F097}"/>
    <cellStyle name="Normal 7 4 2 8 2 5" xfId="10337" xr:uid="{C8082B95-B342-41AF-97C7-20F995839942}"/>
    <cellStyle name="Normal 7 4 2 8 2 5 2" xfId="29709" xr:uid="{56DD2758-A16B-47BA-9336-7A30CCFDDF23}"/>
    <cellStyle name="Normal 7 4 2 8 2 5 3" xfId="20717" xr:uid="{0E6F5BBF-FEE0-4B47-9930-E1C2A5334088}"/>
    <cellStyle name="Normal 7 4 2 8 2 6" xfId="23683" xr:uid="{48338B2D-2268-43D0-BE94-1124830C2FE4}"/>
    <cellStyle name="Normal 7 4 2 8 2 7" xfId="13106" xr:uid="{395CDC1B-2E52-4854-A336-82553F671FAD}"/>
    <cellStyle name="Normal 7 4 2 8 3" xfId="1352" xr:uid="{00000000-0005-0000-0000-000062080000}"/>
    <cellStyle name="Normal 7 4 2 8 3 2" xfId="5948" xr:uid="{B9F062D2-9F95-4957-BCF7-D3EEDE7B9A6A}"/>
    <cellStyle name="Normal 7 4 2 8 3 2 2" xfId="27686" xr:uid="{DDC7EE02-077C-4EBA-9AD8-A4597D8D8DE2}"/>
    <cellStyle name="Normal 7 4 2 8 3 2 3" xfId="28851" xr:uid="{D1FBBEEF-22A3-4342-8D43-D511B2373187}"/>
    <cellStyle name="Normal 7 4 2 8 3 2 4" xfId="15052" xr:uid="{99A0F1DD-5C48-405F-A659-4B017DFD7879}"/>
    <cellStyle name="Normal 7 4 2 8 3 3" xfId="7566" xr:uid="{F06805D1-6E84-47EA-9509-881BCBEFE5DB}"/>
    <cellStyle name="Normal 7 4 2 8 3 3 2" xfId="27679" xr:uid="{F55D5126-0DF9-4F27-9D91-2CF61D4EF790}"/>
    <cellStyle name="Normal 7 4 2 8 3 3 3" xfId="27655" xr:uid="{2317003E-9CB7-42B9-AE96-3D9DA3EE14E6}"/>
    <cellStyle name="Normal 7 4 2 8 3 3 4" xfId="17885" xr:uid="{7AA70A17-7AFF-41E5-BE7E-563F593D85E1}"/>
    <cellStyle name="Normal 7 4 2 8 3 4" xfId="10338" xr:uid="{5E6E5424-89FB-4634-9260-DE2D1F5E4A6D}"/>
    <cellStyle name="Normal 7 4 2 8 3 4 2" xfId="29710" xr:uid="{D1BD8968-8FB5-4F0B-AE3D-BF0906AA2D58}"/>
    <cellStyle name="Normal 7 4 2 8 3 4 3" xfId="20718" xr:uid="{794E9240-399D-4E40-9BF5-8B83D055185B}"/>
    <cellStyle name="Normal 7 4 2 8 3 5" xfId="25394" xr:uid="{AF7FA8D4-C889-496C-8609-54414D4F39F2}"/>
    <cellStyle name="Normal 7 4 2 8 3 6" xfId="13617" xr:uid="{02DCF5E1-9FD5-4A56-A3CE-15BEA7267321}"/>
    <cellStyle name="Normal 7 4 2 8 4" xfId="3382" xr:uid="{00000000-0005-0000-0000-000065080000}"/>
    <cellStyle name="Normal 7 4 2 8 4 2" xfId="7900" xr:uid="{13248CD0-8DAB-432E-AD31-B717B185E687}"/>
    <cellStyle name="Normal 7 4 2 8 4 2 2" xfId="26501" xr:uid="{36349F5C-1EE3-4964-AA0F-937F17935412}"/>
    <cellStyle name="Normal 7 4 2 8 4 2 3" xfId="18221" xr:uid="{606C9092-F147-441B-8388-3F94B98DDE9D}"/>
    <cellStyle name="Normal 7 4 2 8 4 3" xfId="10674" xr:uid="{E8C4AAD3-3CFC-4CC9-AA4A-4C8E44A85685}"/>
    <cellStyle name="Normal 7 4 2 8 4 3 2" xfId="21054" xr:uid="{932BD22E-5951-4975-9512-D3D81F4BB78E}"/>
    <cellStyle name="Normal 7 4 2 8 4 4" xfId="25764" xr:uid="{5344EA23-DB0F-4ECE-83B2-B9A80B9A58B2}"/>
    <cellStyle name="Normal 7 4 2 8 4 5" xfId="15388" xr:uid="{A7EF44B2-4618-4476-A38F-92CD3F6F91BB}"/>
    <cellStyle name="Normal 7 4 2 8 5" xfId="4496" xr:uid="{D2F6F673-3160-4720-9836-23924E03DDEC}"/>
    <cellStyle name="Normal 7 4 2 8 5 2" xfId="9218" xr:uid="{3B9645DA-2BC7-4096-BA90-39FFA3DE25EC}"/>
    <cellStyle name="Normal 7 4 2 8 5 2 2" xfId="29246" xr:uid="{222E5B67-E3AC-4894-B031-448E8DBC2FC8}"/>
    <cellStyle name="Normal 7 4 2 8 5 2 3" xfId="19542" xr:uid="{64ECC9F5-44E8-467E-B6BF-13D72A3EDCD2}"/>
    <cellStyle name="Normal 7 4 2 8 5 3" xfId="11995" xr:uid="{491BC33A-ADAD-4E67-9B11-8B8A66F3D5B1}"/>
    <cellStyle name="Normal 7 4 2 8 5 3 2" xfId="22375" xr:uid="{5F9E1AB0-2C9C-49DC-B19F-749868B0AB64}"/>
    <cellStyle name="Normal 7 4 2 8 5 4" xfId="25245" xr:uid="{4E1801D2-5A2B-45C1-BC42-586350121BF7}"/>
    <cellStyle name="Normal 7 4 2 8 5 5" xfId="16709" xr:uid="{665F19FA-0E56-43A8-9A0E-FDDB0099F3AE}"/>
    <cellStyle name="Normal 7 4 2 8 6" xfId="5946" xr:uid="{70CE40AF-EDF9-4F29-BE58-12189C65D267}"/>
    <cellStyle name="Normal 7 4 2 8 6 2" xfId="27152" xr:uid="{85737E3E-1E26-4279-8984-6FC667287B78}"/>
    <cellStyle name="Normal 7 4 2 8 6 3" xfId="27125" xr:uid="{133F9222-8A91-431D-BD9C-0926B4512406}"/>
    <cellStyle name="Normal 7 4 2 8 6 4" xfId="15050" xr:uid="{EE91A47C-B760-4DAA-8389-6DDD9FE81A01}"/>
    <cellStyle name="Normal 7 4 2 8 7" xfId="7564" xr:uid="{1E7BFBC6-A064-45BC-9C11-007AB2BCA737}"/>
    <cellStyle name="Normal 7 4 2 8 7 2" xfId="27206" xr:uid="{FC894A3C-3F67-49F4-86D4-031A43835238}"/>
    <cellStyle name="Normal 7 4 2 8 7 3" xfId="17883" xr:uid="{70CB648E-A3E0-487A-88C4-EEC5A17DEDB9}"/>
    <cellStyle name="Normal 7 4 2 8 8" xfId="10336" xr:uid="{3DEFE3D3-C720-4DB2-8699-80982F4DDEB2}"/>
    <cellStyle name="Normal 7 4 2 8 8 2" xfId="20716" xr:uid="{6DF9F6E9-6618-4142-92FD-9180F0FF5E07}"/>
    <cellStyle name="Normal 7 4 2 8 9" xfId="24504" xr:uid="{F2E14B6D-D4F8-4FCB-A253-BA56CA053B0C}"/>
    <cellStyle name="Normal 7 4 2 9" xfId="868" xr:uid="{00000000-0005-0000-0000-000063080000}"/>
    <cellStyle name="Normal 7 4 2 9 10" xfId="12941" xr:uid="{17E5F28B-7EF9-40E4-80CE-DAB2C7E71AC5}"/>
    <cellStyle name="Normal 7 4 2 9 2" xfId="1354" xr:uid="{00000000-0005-0000-0000-000064080000}"/>
    <cellStyle name="Normal 7 4 2 9 2 2" xfId="6877" xr:uid="{D0FC396E-0A95-4377-82B5-0F783428A620}"/>
    <cellStyle name="Normal 7 4 2 9 2 2 2" xfId="25922" xr:uid="{BB5875DE-C724-43C1-A9A8-FDCBDC5FC88F}"/>
    <cellStyle name="Normal 7 4 2 9 2 2 3" xfId="26666" xr:uid="{BCF07B73-ADAA-4472-901D-D65FDD867ED0}"/>
    <cellStyle name="Normal 7 4 2 9 2 2 4" xfId="16384" xr:uid="{DA642888-B506-4CA2-AB3A-8CA773A444E7}"/>
    <cellStyle name="Normal 7 4 2 9 2 3" xfId="8895" xr:uid="{350FABBF-A2A8-43FA-99F5-40CFC00F4728}"/>
    <cellStyle name="Normal 7 4 2 9 2 3 2" xfId="28854" xr:uid="{D03C3755-FA75-41B3-8909-4699B208C76E}"/>
    <cellStyle name="Normal 7 4 2 9 2 3 3" xfId="29187" xr:uid="{5FDF93C1-9EA6-4CC2-A8A1-FFFFC7F54E77}"/>
    <cellStyle name="Normal 7 4 2 9 2 3 4" xfId="19217" xr:uid="{0F85BFC4-D3FC-413D-A0BA-C6CF8E487206}"/>
    <cellStyle name="Normal 7 4 2 9 2 4" xfId="11670" xr:uid="{A010C70F-FA0D-426E-947D-6F7F38293F4E}"/>
    <cellStyle name="Normal 7 4 2 9 2 4 2" xfId="29733" xr:uid="{DF23FC4C-8815-4C72-BF13-30F3ADE4806A}"/>
    <cellStyle name="Normal 7 4 2 9 2 4 3" xfId="22050" xr:uid="{2B690E55-1B01-4C53-8FB2-1696F854C574}"/>
    <cellStyle name="Normal 7 4 2 9 2 5" xfId="25428" xr:uid="{7DB8CAFE-1C0C-493A-8386-D7647454FE05}"/>
    <cellStyle name="Normal 7 4 2 9 2 6" xfId="14344" xr:uid="{739F4EBD-CC9E-4AAE-9C49-C018CFCB3D43}"/>
    <cellStyle name="Normal 7 4 2 9 3" xfId="3714" xr:uid="{00000000-0005-0000-0000-00006B080000}"/>
    <cellStyle name="Normal 7 4 2 9 3 2" xfId="6418" xr:uid="{EEAEC86B-BEB4-44A9-B32B-C5EF3341681A}"/>
    <cellStyle name="Normal 7 4 2 9 3 2 2" xfId="27025" xr:uid="{DE62E6C7-0BE4-4D6C-9A97-29334F4FF928}"/>
    <cellStyle name="Normal 7 4 2 9 3 2 3" xfId="15803" xr:uid="{2D57924A-E476-469A-BA78-85C1EE798B12}"/>
    <cellStyle name="Normal 7 4 2 9 3 3" xfId="8315" xr:uid="{09A26F93-EB8E-4C39-95E5-852883A69EC8}"/>
    <cellStyle name="Normal 7 4 2 9 3 3 2" xfId="18636" xr:uid="{5F2600B4-8A03-443A-864C-64D5CD3C1291}"/>
    <cellStyle name="Normal 7 4 2 9 3 4" xfId="11089" xr:uid="{D93A72C2-EFC2-4C6A-A590-1B0BC1B4350B}"/>
    <cellStyle name="Normal 7 4 2 9 3 4 2" xfId="21469" xr:uid="{6F252E69-F617-4A15-8B36-6AE8CB680E97}"/>
    <cellStyle name="Normal 7 4 2 9 3 5" xfId="25413" xr:uid="{96BD051C-BF13-4898-AAD6-14384557B453}"/>
    <cellStyle name="Normal 7 4 2 9 3 6" xfId="13604" xr:uid="{CC73CFC7-D27B-4BB5-B290-9861573CFE1C}"/>
    <cellStyle name="Normal 7 4 2 9 4" xfId="3375" xr:uid="{00000000-0005-0000-0000-000069080000}"/>
    <cellStyle name="Normal 7 4 2 9 4 2" xfId="7893" xr:uid="{E313ED3A-4B3E-46BB-AA67-AD63E5A0DEB3}"/>
    <cellStyle name="Normal 7 4 2 9 4 2 2" xfId="26669" xr:uid="{A79ADF07-6C10-4CE5-BF33-D06A0DC27739}"/>
    <cellStyle name="Normal 7 4 2 9 4 2 3" xfId="18214" xr:uid="{4C8A8685-A350-4FF7-B6CA-79439E3A6D6E}"/>
    <cellStyle name="Normal 7 4 2 9 4 3" xfId="10667" xr:uid="{824A8811-5C3C-4AE2-8343-2C5D1D752876}"/>
    <cellStyle name="Normal 7 4 2 9 4 3 2" xfId="21047" xr:uid="{F5A8BB23-E360-4AFC-A45C-5B37F1EBD2C3}"/>
    <cellStyle name="Normal 7 4 2 9 4 4" xfId="24167" xr:uid="{1FB07B36-FAA0-4428-BAA5-44AC25F51F06}"/>
    <cellStyle name="Normal 7 4 2 9 4 5" xfId="15381" xr:uid="{24BBED9D-50ED-422B-B9C5-C81AFE7A19FD}"/>
    <cellStyle name="Normal 7 4 2 9 5" xfId="4524" xr:uid="{FF0BB6A9-7F83-4756-B25A-ABAAC34590E9}"/>
    <cellStyle name="Normal 7 4 2 9 5 2" xfId="9241" xr:uid="{343F656A-32C9-465F-ABE6-C3207701733A}"/>
    <cellStyle name="Normal 7 4 2 9 5 2 2" xfId="19565" xr:uid="{210555F1-2247-4F81-B880-21A51DC5EF4D}"/>
    <cellStyle name="Normal 7 4 2 9 5 3" xfId="12018" xr:uid="{3BC4DD09-86CE-48FC-BA39-CD96727A4D0B}"/>
    <cellStyle name="Normal 7 4 2 9 5 3 2" xfId="22398" xr:uid="{8476DCD3-2646-494F-BDC9-3D24BF2383E1}"/>
    <cellStyle name="Normal 7 4 2 9 5 4" xfId="28012" xr:uid="{B90F6F6A-3786-47DE-B02F-F1428A414DF1}"/>
    <cellStyle name="Normal 7 4 2 9 5 5" xfId="16732" xr:uid="{3D0D672C-E7B1-4C65-8BDF-B89A82F28457}"/>
    <cellStyle name="Normal 7 4 2 9 6" xfId="5949" xr:uid="{C11666B0-C0C7-41E1-BC8B-17922CF2DA62}"/>
    <cellStyle name="Normal 7 4 2 9 6 2" xfId="15053" xr:uid="{6A49FD8E-981C-4544-83DC-7C7FDB1CB4EB}"/>
    <cellStyle name="Normal 7 4 2 9 7" xfId="7567" xr:uid="{E3EA10B2-0629-4DC9-9A5E-BC26AF3DA773}"/>
    <cellStyle name="Normal 7 4 2 9 7 2" xfId="17886" xr:uid="{B8CE8972-2C25-4CC0-A466-46055A382EC0}"/>
    <cellStyle name="Normal 7 4 2 9 8" xfId="10339" xr:uid="{FE9B775F-5E28-4190-89B3-63A5058EB396}"/>
    <cellStyle name="Normal 7 4 2 9 8 2" xfId="20719" xr:uid="{B8D848C3-ECCC-4EB7-84BA-A2093E703EAB}"/>
    <cellStyle name="Normal 7 4 2 9 9" xfId="23741" xr:uid="{85B23A6E-4BF2-45D8-B9AA-BAFF36A4C751}"/>
    <cellStyle name="Normal 7 4 20" xfId="23728" xr:uid="{A100C9F8-AA79-46EB-9242-9098CEF99915}"/>
    <cellStyle name="Normal 7 4 21" xfId="12706" xr:uid="{0CD5EBF9-385A-4A31-B032-367DAFE5C51F}"/>
    <cellStyle name="Normal 7 4 3" xfId="869" xr:uid="{00000000-0005-0000-0000-000065080000}"/>
    <cellStyle name="Normal 7 4 3 10" xfId="5950" xr:uid="{A81EF7A9-74D7-4F3F-86E1-159D96E906BE}"/>
    <cellStyle name="Normal 7 4 3 10 2" xfId="15054" xr:uid="{7F2A8586-AC7F-4B3C-84FB-2C608711E4E1}"/>
    <cellStyle name="Normal 7 4 3 11" xfId="7568" xr:uid="{FCBD185B-BB96-46E4-B58C-A9C9412E0BF0}"/>
    <cellStyle name="Normal 7 4 3 11 2" xfId="17887" xr:uid="{75236587-CAC3-459A-9D10-3972BCA5400D}"/>
    <cellStyle name="Normal 7 4 3 12" xfId="10340" xr:uid="{89A07B7C-FF7E-4C26-A85B-28EA292455C8}"/>
    <cellStyle name="Normal 7 4 3 12 2" xfId="20720" xr:uid="{307A02F8-1ACF-44E8-B48E-879872BD9105}"/>
    <cellStyle name="Normal 7 4 3 13" xfId="23791" xr:uid="{84715DC5-1FBB-420B-9F8F-85B822702F2F}"/>
    <cellStyle name="Normal 7 4 3 14" xfId="12725" xr:uid="{9175E825-D7EE-4028-B17F-2417C19C4558}"/>
    <cellStyle name="Normal 7 4 3 2" xfId="870" xr:uid="{00000000-0005-0000-0000-000066080000}"/>
    <cellStyle name="Normal 7 4 3 2 10" xfId="7569" xr:uid="{B08BF3BF-F9F4-472E-A167-E52816761843}"/>
    <cellStyle name="Normal 7 4 3 2 10 2" xfId="17888" xr:uid="{BCBC6AEA-2218-4746-87A1-BB74BEE717E6}"/>
    <cellStyle name="Normal 7 4 3 2 11" xfId="10341" xr:uid="{1BFC67F5-4AAF-4A8D-B1F9-37E72C72B851}"/>
    <cellStyle name="Normal 7 4 3 2 11 2" xfId="20721" xr:uid="{5304A71C-0479-49D4-A77B-2994B4B7D5C4}"/>
    <cellStyle name="Normal 7 4 3 2 12" xfId="23008" xr:uid="{A92E6ABB-0A5F-465C-BA19-DBD2F630AC1A}"/>
    <cellStyle name="Normal 7 4 3 2 13" xfId="12785" xr:uid="{9A86A91F-CD8E-4D52-B97B-7BA55771F027}"/>
    <cellStyle name="Normal 7 4 3 2 2" xfId="871" xr:uid="{00000000-0005-0000-0000-000067080000}"/>
    <cellStyle name="Normal 7 4 3 2 2 10" xfId="10342" xr:uid="{9A59189E-802B-45D5-B676-47E9F2F8CD88}"/>
    <cellStyle name="Normal 7 4 3 2 2 10 2" xfId="20722" xr:uid="{099EC96B-C24E-448F-B029-3D866FED49D9}"/>
    <cellStyle name="Normal 7 4 3 2 2 11" xfId="23217" xr:uid="{BD16F3EF-8D1D-4D07-B249-ECFBAC571EE8}"/>
    <cellStyle name="Normal 7 4 3 2 2 12" xfId="12950" xr:uid="{A8113150-4B59-4C4E-8019-60D4798D2645}"/>
    <cellStyle name="Normal 7 4 3 2 2 2" xfId="1357" xr:uid="{00000000-0005-0000-0000-000068080000}"/>
    <cellStyle name="Normal 7 4 3 2 2 2 2" xfId="2259" xr:uid="{00000000-0005-0000-0000-000069080000}"/>
    <cellStyle name="Normal 7 4 3 2 2 2 2 2" xfId="6879" xr:uid="{9D05E376-F1C1-427D-A17A-9CB3CC2F9C4F}"/>
    <cellStyle name="Normal 7 4 3 2 2 2 2 2 2" xfId="28564" xr:uid="{92BD6995-43FB-41D3-87E1-C154CA51ACE3}"/>
    <cellStyle name="Normal 7 4 3 2 2 2 2 2 3" xfId="28499" xr:uid="{2664B493-6031-4372-AF02-506333553B29}"/>
    <cellStyle name="Normal 7 4 3 2 2 2 2 2 4" xfId="16386" xr:uid="{7A9427EB-5FD1-4ECF-A41E-FF2C56A90409}"/>
    <cellStyle name="Normal 7 4 3 2 2 2 2 3" xfId="8897" xr:uid="{E258E79D-2134-4076-994E-6850D1B2A804}"/>
    <cellStyle name="Normal 7 4 3 2 2 2 2 3 2" xfId="29188" xr:uid="{5BADA6F9-EA82-4491-9F9C-E220A3CB5A1E}"/>
    <cellStyle name="Normal 7 4 3 2 2 2 2 3 3" xfId="19219" xr:uid="{219B18A7-19CE-4C97-B0DE-3E8D9768FC90}"/>
    <cellStyle name="Normal 7 4 3 2 2 2 2 4" xfId="11672" xr:uid="{B39C7158-9226-4549-AE67-E71B4E410764}"/>
    <cellStyle name="Normal 7 4 3 2 2 2 2 4 2" xfId="22052" xr:uid="{6DF2B43D-C4DB-4A96-80C8-72ED11496A54}"/>
    <cellStyle name="Normal 7 4 3 2 2 2 2 5" xfId="23442" xr:uid="{5BB8356D-4C40-49FE-9891-60AADD33AAF7}"/>
    <cellStyle name="Normal 7 4 3 2 2 2 2 6" xfId="14346" xr:uid="{A4E797C3-5EFC-469D-893C-E7B429F3DD41}"/>
    <cellStyle name="Normal 7 4 3 2 2 2 3" xfId="4792" xr:uid="{4A9D252F-74D8-49BE-9BC5-4FB47CC89439}"/>
    <cellStyle name="Normal 7 4 3 2 2 2 3 2" xfId="9500" xr:uid="{4F1AB907-0DEC-42B0-819A-1717152AD167}"/>
    <cellStyle name="Normal 7 4 3 2 2 2 3 2 2" xfId="29431" xr:uid="{B522E33C-C1FF-44F8-BC72-E87917F317D3}"/>
    <cellStyle name="Normal 7 4 3 2 2 2 3 2 3" xfId="19833" xr:uid="{F8EB0C36-9099-49B7-BEEA-EC1C83903EFC}"/>
    <cellStyle name="Normal 7 4 3 2 2 2 3 3" xfId="12286" xr:uid="{EECB7FBA-C62E-4C6A-B173-80766995A786}"/>
    <cellStyle name="Normal 7 4 3 2 2 2 3 3 2" xfId="22666" xr:uid="{BE5EFE97-A296-4745-B94B-F907B9563FF7}"/>
    <cellStyle name="Normal 7 4 3 2 2 2 3 4" xfId="23626" xr:uid="{17A53098-6B0B-4E5F-B9AC-F47958A1F773}"/>
    <cellStyle name="Normal 7 4 3 2 2 2 3 5" xfId="17000" xr:uid="{AD18AE57-2D89-4DF0-9CF4-AA9034913E26}"/>
    <cellStyle name="Normal 7 4 3 2 2 2 4" xfId="6429" xr:uid="{CA8F3DF0-1F34-412A-A227-4538722AD460}"/>
    <cellStyle name="Normal 7 4 3 2 2 2 4 2" xfId="28768" xr:uid="{5F4E3011-8414-417E-9D83-5EBCD2A8BEEA}"/>
    <cellStyle name="Normal 7 4 3 2 2 2 4 3" xfId="15814" xr:uid="{87CEAD8B-96C9-4D7C-8504-9F80DD0910EB}"/>
    <cellStyle name="Normal 7 4 3 2 2 2 5" xfId="8326" xr:uid="{69EDB867-B159-429F-A950-943DE5709758}"/>
    <cellStyle name="Normal 7 4 3 2 2 2 5 2" xfId="18647" xr:uid="{9A417784-BEC3-4A14-9F29-8224A10519BA}"/>
    <cellStyle name="Normal 7 4 3 2 2 2 6" xfId="11100" xr:uid="{5C65C9F0-1C9F-4534-949C-A8E5330D09E4}"/>
    <cellStyle name="Normal 7 4 3 2 2 2 6 2" xfId="21480" xr:uid="{0B6BDAFE-4086-4FA5-8837-3266D092504F}"/>
    <cellStyle name="Normal 7 4 3 2 2 2 7" xfId="24331" xr:uid="{4FA6DB1F-3D9E-4BB8-AB6F-9E2C4C14744D}"/>
    <cellStyle name="Normal 7 4 3 2 2 2 8" xfId="13620" xr:uid="{ED12CABE-2961-4CC5-89B2-00F628F7DEA7}"/>
    <cellStyle name="Normal 7 4 3 2 2 3" xfId="2260" xr:uid="{00000000-0005-0000-0000-00006A080000}"/>
    <cellStyle name="Normal 7 4 3 2 2 3 2" xfId="5007" xr:uid="{DBF3C2D6-54C4-4795-9F48-11DB0AC4534C}"/>
    <cellStyle name="Normal 7 4 3 2 2 3 2 2" xfId="9681" xr:uid="{B0D587E3-CBB0-420E-9000-6182EAAC2599}"/>
    <cellStyle name="Normal 7 4 3 2 2 3 2 2 2" xfId="29576" xr:uid="{715850C2-9880-4776-B4B3-D713B85F73CD}"/>
    <cellStyle name="Normal 7 4 3 2 2 3 2 2 3" xfId="20049" xr:uid="{7A0DF9D0-4554-4038-8C40-D8A53AD25F4A}"/>
    <cellStyle name="Normal 7 4 3 2 2 3 2 3" xfId="12502" xr:uid="{4CCD704D-100D-462C-A47B-0034AD99CA48}"/>
    <cellStyle name="Normal 7 4 3 2 2 3 2 3 2" xfId="22882" xr:uid="{4F562E58-9805-4D5D-B555-4B8BE9D1295A}"/>
    <cellStyle name="Normal 7 4 3 2 2 3 2 4" xfId="27529" xr:uid="{372C7659-6677-45EA-AD42-6A404E931092}"/>
    <cellStyle name="Normal 7 4 3 2 2 3 2 5" xfId="17216" xr:uid="{3E4D4672-AB4A-4F11-9843-5AAD2646E086}"/>
    <cellStyle name="Normal 7 4 3 2 2 3 3" xfId="6880" xr:uid="{7DCC450D-8E78-435C-A3DC-0F03FDD6AD36}"/>
    <cellStyle name="Normal 7 4 3 2 2 3 3 2" xfId="28858" xr:uid="{D22B12E5-81C4-4255-A885-B90BF526223F}"/>
    <cellStyle name="Normal 7 4 3 2 2 3 3 3" xfId="16387" xr:uid="{026F7A98-4E9A-4133-8333-F0CDE323302B}"/>
    <cellStyle name="Normal 7 4 3 2 2 3 4" xfId="8898" xr:uid="{3B5EE112-9D52-4940-BE5B-82EAB54F29A0}"/>
    <cellStyle name="Normal 7 4 3 2 2 3 4 2" xfId="19220" xr:uid="{BDF927AD-95E8-4672-B9AE-A4B99C457D5B}"/>
    <cellStyle name="Normal 7 4 3 2 2 3 5" xfId="11673" xr:uid="{3C166004-97E7-465E-95CD-4273D479A67B}"/>
    <cellStyle name="Normal 7 4 3 2 2 3 5 2" xfId="22053" xr:uid="{6EB8A542-C6B9-44CA-A9EE-1AB9D50FCD13}"/>
    <cellStyle name="Normal 7 4 3 2 2 3 6" xfId="24736" xr:uid="{94356C01-9796-4816-AC45-484105A625CC}"/>
    <cellStyle name="Normal 7 4 3 2 2 3 7" xfId="14347" xr:uid="{0F65DB42-4534-446E-892D-2CA1B21B0CC2}"/>
    <cellStyle name="Normal 7 4 3 2 2 4" xfId="2258" xr:uid="{00000000-0005-0000-0000-00006B080000}"/>
    <cellStyle name="Normal 7 4 3 2 2 4 2" xfId="6878" xr:uid="{3FD01175-6B4B-40E3-A925-53C68A505372}"/>
    <cellStyle name="Normal 7 4 3 2 2 4 2 2" xfId="26223" xr:uid="{15733926-9969-454B-9DA1-80DB24F75FFA}"/>
    <cellStyle name="Normal 7 4 3 2 2 4 2 3" xfId="16385" xr:uid="{A7308392-1157-45ED-9310-5653575E4314}"/>
    <cellStyle name="Normal 7 4 3 2 2 4 3" xfId="8896" xr:uid="{C6D01022-628C-441C-AE1D-53946A3CC2B7}"/>
    <cellStyle name="Normal 7 4 3 2 2 4 3 2" xfId="19218" xr:uid="{4CB3613D-B3CF-41D0-9C07-9C059BD60EC7}"/>
    <cellStyle name="Normal 7 4 3 2 2 4 4" xfId="11671" xr:uid="{96AC31D5-BA82-4E42-93C6-0B7FE830DB5D}"/>
    <cellStyle name="Normal 7 4 3 2 2 4 4 2" xfId="22051" xr:uid="{10FAEB05-CC5B-4FCA-80D4-0493C020F123}"/>
    <cellStyle name="Normal 7 4 3 2 2 4 5" xfId="24208" xr:uid="{E9DFB1A5-FE85-4236-8C14-53879C32DACA}"/>
    <cellStyle name="Normal 7 4 3 2 2 4 6" xfId="14345" xr:uid="{C45E7C63-9FFA-4C74-B1BF-8441275B3A9C}"/>
    <cellStyle name="Normal 7 4 3 2 2 5" xfId="3609" xr:uid="{00000000-0005-0000-0000-000073080000}"/>
    <cellStyle name="Normal 7 4 3 2 2 5 2" xfId="6292" xr:uid="{5C6C9E41-CE7B-4554-9220-60B0B282E242}"/>
    <cellStyle name="Normal 7 4 3 2 2 5 2 2" xfId="27708" xr:uid="{0DBFEE04-995D-4A08-B816-9D79E7C47616}"/>
    <cellStyle name="Normal 7 4 3 2 2 5 2 3" xfId="15633" xr:uid="{A3FAD713-16A4-441D-B496-FBDA32A5DCB2}"/>
    <cellStyle name="Normal 7 4 3 2 2 5 3" xfId="8145" xr:uid="{63A82D8D-F74E-4341-A765-75E5C4F0BAC2}"/>
    <cellStyle name="Normal 7 4 3 2 2 5 3 2" xfId="18466" xr:uid="{450807D4-ED2C-442D-9F47-2D366BD67C52}"/>
    <cellStyle name="Normal 7 4 3 2 2 5 4" xfId="10919" xr:uid="{622360BF-C405-436B-9DF7-B13B2362DE53}"/>
    <cellStyle name="Normal 7 4 3 2 2 5 4 2" xfId="21299" xr:uid="{4D9EBD1C-EA7C-44BA-AB28-9947210DCA0E}"/>
    <cellStyle name="Normal 7 4 3 2 2 5 5" xfId="24156" xr:uid="{BA77D02D-7244-4F97-8B60-AFB1273E58D0}"/>
    <cellStyle name="Normal 7 4 3 2 2 5 6" xfId="13350" xr:uid="{184953E9-C0F9-430E-A174-5BBF0FE1B3FC}"/>
    <cellStyle name="Normal 7 4 3 2 2 6" xfId="3384" xr:uid="{00000000-0005-0000-0000-00006E080000}"/>
    <cellStyle name="Normal 7 4 3 2 2 6 2" xfId="7902" xr:uid="{5BC1B0A2-9FD4-4D2E-A041-90D0B67C1F0F}"/>
    <cellStyle name="Normal 7 4 3 2 2 6 2 2" xfId="18223" xr:uid="{5E605F2A-DB69-4373-A7C6-354448729C7A}"/>
    <cellStyle name="Normal 7 4 3 2 2 6 3" xfId="10676" xr:uid="{80D6B7A0-9CF2-4D6F-9313-F8BF88F929ED}"/>
    <cellStyle name="Normal 7 4 3 2 2 6 3 2" xfId="21056" xr:uid="{BDCC50AD-9728-40C4-834E-739C2D5A6E9B}"/>
    <cellStyle name="Normal 7 4 3 2 2 6 4" xfId="25852" xr:uid="{8582F728-0B45-4C78-B9F2-13C6C04828F9}"/>
    <cellStyle name="Normal 7 4 3 2 2 6 5" xfId="15390" xr:uid="{1FB37220-FD30-4C9B-B19A-4BA2643AC58A}"/>
    <cellStyle name="Normal 7 4 3 2 2 7" xfId="4529" xr:uid="{D77D96CA-CAE4-4FAC-B2C7-000C44351EFC}"/>
    <cellStyle name="Normal 7 4 3 2 2 7 2" xfId="9246" xr:uid="{026D276B-5885-4541-8858-F46E40D0296D}"/>
    <cellStyle name="Normal 7 4 3 2 2 7 2 2" xfId="19570" xr:uid="{52B86FEE-0663-4333-ACFB-0D781E3E34C5}"/>
    <cellStyle name="Normal 7 4 3 2 2 7 3" xfId="12023" xr:uid="{CADFB5D2-9D10-4402-AAEE-DD0A758E8BC6}"/>
    <cellStyle name="Normal 7 4 3 2 2 7 3 2" xfId="22403" xr:uid="{43E3D8F9-8FCD-401C-989A-E24B1AE9AE81}"/>
    <cellStyle name="Normal 7 4 3 2 2 7 4" xfId="16737" xr:uid="{BBE0E238-8BAF-4CEA-AEDE-82CA0783F35A}"/>
    <cellStyle name="Normal 7 4 3 2 2 8" xfId="5952" xr:uid="{1DB4BFD2-618E-4C46-AA1D-70ECCFED419A}"/>
    <cellStyle name="Normal 7 4 3 2 2 8 2" xfId="15056" xr:uid="{CB557900-663E-4E97-8C47-C2CD612A59B1}"/>
    <cellStyle name="Normal 7 4 3 2 2 9" xfId="7570" xr:uid="{4926EB15-3764-4060-8E16-7C1CDEFC3655}"/>
    <cellStyle name="Normal 7 4 3 2 2 9 2" xfId="17889" xr:uid="{13AF8E1C-8F83-47D4-878F-FB3897E515D3}"/>
    <cellStyle name="Normal 7 4 3 2 3" xfId="1356" xr:uid="{00000000-0005-0000-0000-00006C080000}"/>
    <cellStyle name="Normal 7 4 3 2 3 2" xfId="2261" xr:uid="{00000000-0005-0000-0000-00006D080000}"/>
    <cellStyle name="Normal 7 4 3 2 3 2 2" xfId="6881" xr:uid="{FD4D1484-F65D-42AA-BDB3-EE00298F07CD}"/>
    <cellStyle name="Normal 7 4 3 2 3 2 2 2" xfId="26175" xr:uid="{570EA667-A086-4B6D-9642-C614E17E55BC}"/>
    <cellStyle name="Normal 7 4 3 2 3 2 2 3" xfId="28331" xr:uid="{B1CBE6BB-ADC8-4BEF-BF37-E5A8EC180912}"/>
    <cellStyle name="Normal 7 4 3 2 3 2 2 4" xfId="16388" xr:uid="{DE81ED7F-625D-4701-A726-0D7DE086A741}"/>
    <cellStyle name="Normal 7 4 3 2 3 2 3" xfId="8899" xr:uid="{A70CE2B9-54A2-4360-9B08-67E95A85EA88}"/>
    <cellStyle name="Normal 7 4 3 2 3 2 3 2" xfId="29189" xr:uid="{3F25FA27-2428-43B5-9AFD-814D9A901BBC}"/>
    <cellStyle name="Normal 7 4 3 2 3 2 3 3" xfId="19221" xr:uid="{EE1C8DC3-C063-4665-9D5F-E89DD3CE462E}"/>
    <cellStyle name="Normal 7 4 3 2 3 2 4" xfId="11674" xr:uid="{37BB9F98-2F03-4D86-8C0F-DC23A7DFEB32}"/>
    <cellStyle name="Normal 7 4 3 2 3 2 4 2" xfId="22054" xr:uid="{BA810B22-8B6F-4987-9E98-89A53B58367B}"/>
    <cellStyle name="Normal 7 4 3 2 3 2 5" xfId="23865" xr:uid="{C76FEF63-AB12-4A02-8724-45C458BB3C75}"/>
    <cellStyle name="Normal 7 4 3 2 3 2 6" xfId="14348" xr:uid="{5BFBE6CC-3CA5-47F1-A1C3-BA7A7479AA43}"/>
    <cellStyle name="Normal 7 4 3 2 3 3" xfId="3720" xr:uid="{00000000-0005-0000-0000-000076080000}"/>
    <cellStyle name="Normal 7 4 3 2 3 3 2" xfId="6428" xr:uid="{D84092DE-A262-4480-8EA0-A6540FA6BAF7}"/>
    <cellStyle name="Normal 7 4 3 2 3 3 2 2" xfId="28972" xr:uid="{0597D34D-DB53-41F7-BC16-82F5F6D66C72}"/>
    <cellStyle name="Normal 7 4 3 2 3 3 2 3" xfId="15813" xr:uid="{8F5FB582-B5ED-468F-A68E-DED2557C7613}"/>
    <cellStyle name="Normal 7 4 3 2 3 3 3" xfId="8325" xr:uid="{F7F0A1E5-E026-4929-85C7-47D5C33EE668}"/>
    <cellStyle name="Normal 7 4 3 2 3 3 3 2" xfId="18646" xr:uid="{14A5922C-73E0-49C3-9A03-9999E09F4B57}"/>
    <cellStyle name="Normal 7 4 3 2 3 3 4" xfId="11099" xr:uid="{FBBFA6A1-859A-4679-AEAC-113FAE184A9D}"/>
    <cellStyle name="Normal 7 4 3 2 3 3 4 2" xfId="21479" xr:uid="{A79A0263-256E-4290-91E9-A426B4630CD1}"/>
    <cellStyle name="Normal 7 4 3 2 3 3 5" xfId="24918" xr:uid="{22F67CC1-32F1-4D58-9E39-69D0DD78A3CA}"/>
    <cellStyle name="Normal 7 4 3 2 3 3 6" xfId="13619" xr:uid="{0928097B-FAD4-4F7F-9C07-6B16E73FDE86}"/>
    <cellStyle name="Normal 7 4 3 2 3 4" xfId="4646" xr:uid="{0A1AB113-5429-4B0F-BAE9-1EFC2AEDCFA4}"/>
    <cellStyle name="Normal 7 4 3 2 3 4 2" xfId="9362" xr:uid="{3EEBB90A-0DEB-439B-827D-C845816EBB48}"/>
    <cellStyle name="Normal 7 4 3 2 3 4 2 2" xfId="29320" xr:uid="{3AFFBFAE-80D0-4523-AECF-BF8350242DF5}"/>
    <cellStyle name="Normal 7 4 3 2 3 4 2 3" xfId="19686" xr:uid="{888466C6-1BFB-4AEB-B48D-8076E0C3F1BB}"/>
    <cellStyle name="Normal 7 4 3 2 3 4 3" xfId="12139" xr:uid="{8B79158B-8666-44FD-ABEF-F21E112882BA}"/>
    <cellStyle name="Normal 7 4 3 2 3 4 3 2" xfId="22519" xr:uid="{66437A80-88BE-4DA8-8BDD-D443F4C8F3B8}"/>
    <cellStyle name="Normal 7 4 3 2 3 4 4" xfId="23006" xr:uid="{65FBC594-638B-4B2E-BBD1-69D9907EEAD9}"/>
    <cellStyle name="Normal 7 4 3 2 3 4 5" xfId="16853" xr:uid="{DEB541F4-3FFE-4422-8578-48E0F78B8D54}"/>
    <cellStyle name="Normal 7 4 3 2 3 5" xfId="5953" xr:uid="{4D2EB4D1-21FA-4065-9E78-08C1C3671053}"/>
    <cellStyle name="Normal 7 4 3 2 3 5 2" xfId="26169" xr:uid="{9D2D9D2C-3578-464A-863B-E6DEE5AF8BEF}"/>
    <cellStyle name="Normal 7 4 3 2 3 5 3" xfId="15057" xr:uid="{EEF2FEC3-A05C-447A-BCE4-B21EE376963D}"/>
    <cellStyle name="Normal 7 4 3 2 3 6" xfId="7571" xr:uid="{D9AA1DC8-BC03-4821-8DA2-0B3587C50BF4}"/>
    <cellStyle name="Normal 7 4 3 2 3 6 2" xfId="17890" xr:uid="{7C9FA035-E8C2-40A5-A6CF-62426B5354D2}"/>
    <cellStyle name="Normal 7 4 3 2 3 7" xfId="10343" xr:uid="{27AD59DB-F0D4-40F2-94FE-79081291C9C1}"/>
    <cellStyle name="Normal 7 4 3 2 3 7 2" xfId="20723" xr:uid="{620BE9B8-66F0-4834-86C5-C1CE58AAC40B}"/>
    <cellStyle name="Normal 7 4 3 2 3 8" xfId="24119" xr:uid="{27367835-EFE9-491A-9856-8D739B102D7A}"/>
    <cellStyle name="Normal 7 4 3 2 3 9" xfId="13108" xr:uid="{A35E0C2D-34C0-4CB2-B252-A8376298470F}"/>
    <cellStyle name="Normal 7 4 3 2 4" xfId="2262" xr:uid="{00000000-0005-0000-0000-00006E080000}"/>
    <cellStyle name="Normal 7 4 3 2 4 2" xfId="5008" xr:uid="{7E6F15AF-6A0D-405A-B823-531C6A9C3893}"/>
    <cellStyle name="Normal 7 4 3 2 4 2 2" xfId="9682" xr:uid="{E7EC7D0B-DD99-400A-A4AB-869DF133F945}"/>
    <cellStyle name="Normal 7 4 3 2 4 2 2 2" xfId="29577" xr:uid="{7FB8E69F-FEE1-4130-B19F-AA150AB482D1}"/>
    <cellStyle name="Normal 7 4 3 2 4 2 2 3" xfId="20050" xr:uid="{92E123A5-B129-465B-82ED-4B2C067C0385}"/>
    <cellStyle name="Normal 7 4 3 2 4 2 3" xfId="12503" xr:uid="{338C2721-AD53-4669-AD9D-6E2BD91FE0AD}"/>
    <cellStyle name="Normal 7 4 3 2 4 2 3 2" xfId="22883" xr:uid="{C83A8767-0972-4A71-9E48-B2FFABC1FC6F}"/>
    <cellStyle name="Normal 7 4 3 2 4 2 4" xfId="23802" xr:uid="{07BB5750-69CD-4740-BE1B-77741A5EE205}"/>
    <cellStyle name="Normal 7 4 3 2 4 2 5" xfId="17217" xr:uid="{262C8C80-DF45-49B1-BD1E-E0854D36063B}"/>
    <cellStyle name="Normal 7 4 3 2 4 3" xfId="6882" xr:uid="{B49965B1-5D01-4F98-8F95-CE6DE85CE488}"/>
    <cellStyle name="Normal 7 4 3 2 4 3 2" xfId="26910" xr:uid="{21FC2E30-524C-479A-88BA-6BC27B4AD194}"/>
    <cellStyle name="Normal 7 4 3 2 4 3 3" xfId="16389" xr:uid="{AFE45DCA-99CE-47BC-8A27-03F115BA813D}"/>
    <cellStyle name="Normal 7 4 3 2 4 4" xfId="8900" xr:uid="{E6147A0E-7A56-4641-A575-87B7CAFB6EAE}"/>
    <cellStyle name="Normal 7 4 3 2 4 4 2" xfId="19222" xr:uid="{1135E8B7-C14C-4FE4-8820-B13F8693D9CA}"/>
    <cellStyle name="Normal 7 4 3 2 4 5" xfId="11675" xr:uid="{57844BA8-E5DE-4F10-99CF-64D5B726AE66}"/>
    <cellStyle name="Normal 7 4 3 2 4 5 2" xfId="22055" xr:uid="{9796C127-A6C3-427A-8AFE-16154F64BC89}"/>
    <cellStyle name="Normal 7 4 3 2 4 6" xfId="24236" xr:uid="{422D3A8B-711F-4B68-A97E-136A82D6FF43}"/>
    <cellStyle name="Normal 7 4 3 2 4 7" xfId="14349" xr:uid="{94F158A7-C37E-4A2A-8EA6-7F09724BC486}"/>
    <cellStyle name="Normal 7 4 3 2 5" xfId="1792" xr:uid="{00000000-0005-0000-0000-00006F080000}"/>
    <cellStyle name="Normal 7 4 3 2 5 2" xfId="6526" xr:uid="{85F861C5-2417-4A3C-A678-B94698F2751C}"/>
    <cellStyle name="Normal 7 4 3 2 5 2 2" xfId="27187" xr:uid="{397B4C88-194B-4FD2-BF35-A68B9FF0D55B}"/>
    <cellStyle name="Normal 7 4 3 2 5 2 3" xfId="28121" xr:uid="{44E5D32A-295E-4519-A280-A575E1D09228}"/>
    <cellStyle name="Normal 7 4 3 2 5 2 4" xfId="15935" xr:uid="{2C5C5A7F-E764-40B2-BF25-DAA686C70EA1}"/>
    <cellStyle name="Normal 7 4 3 2 5 3" xfId="8447" xr:uid="{5A98997C-B0B6-48B3-A8DC-D24F7BBF3112}"/>
    <cellStyle name="Normal 7 4 3 2 5 3 2" xfId="29018" xr:uid="{40935AF5-B2FE-496D-A621-02CD530831CD}"/>
    <cellStyle name="Normal 7 4 3 2 5 3 3" xfId="18768" xr:uid="{63BB49E7-895A-45E3-81CD-EA10226354EC}"/>
    <cellStyle name="Normal 7 4 3 2 5 4" xfId="11221" xr:uid="{7D419493-F96F-45C4-BF5E-B8CAF006004A}"/>
    <cellStyle name="Normal 7 4 3 2 5 4 2" xfId="21601" xr:uid="{061B2119-C869-43BE-B4C0-57ECC469CB1D}"/>
    <cellStyle name="Normal 7 4 3 2 5 5" xfId="25267" xr:uid="{D9D3F642-2180-4BC1-93CB-8FDE89F45FA6}"/>
    <cellStyle name="Normal 7 4 3 2 5 6" xfId="13806" xr:uid="{F4829C48-05D4-4B55-B6D0-942CA1CC3DA8}"/>
    <cellStyle name="Normal 7 4 3 2 6" xfId="3523" xr:uid="{00000000-0005-0000-0000-000079080000}"/>
    <cellStyle name="Normal 7 4 3 2 6 2" xfId="6200" xr:uid="{8D78DD56-CEC8-434B-96B7-E31009A2550B}"/>
    <cellStyle name="Normal 7 4 3 2 6 2 2" xfId="26919" xr:uid="{7DCFB846-886A-499E-8BE9-969CDEBE07C6}"/>
    <cellStyle name="Normal 7 4 3 2 6 2 3" xfId="15531" xr:uid="{C2DD2447-E33B-4DA0-9479-6D118727EAAB}"/>
    <cellStyle name="Normal 7 4 3 2 6 3" xfId="8043" xr:uid="{7C2F29E0-3892-425A-B9BE-40BEC0ED2185}"/>
    <cellStyle name="Normal 7 4 3 2 6 3 2" xfId="18364" xr:uid="{7E4677CF-E379-4AF4-B716-EF478B4B9770}"/>
    <cellStyle name="Normal 7 4 3 2 6 4" xfId="10817" xr:uid="{E8327C17-CF17-4F10-872E-140AE7F5D7B7}"/>
    <cellStyle name="Normal 7 4 3 2 6 4 2" xfId="21197" xr:uid="{9451019A-F601-4089-9418-EEC1AE51972F}"/>
    <cellStyle name="Normal 7 4 3 2 6 5" xfId="23983" xr:uid="{08FAEA70-CE47-49B6-8E62-3B9A803B556D}"/>
    <cellStyle name="Normal 7 4 3 2 6 6" xfId="13247" xr:uid="{41AEDD35-3CDF-493C-9C31-A66E99F5DCF9}"/>
    <cellStyle name="Normal 7 4 3 2 7" xfId="3240" xr:uid="{00000000-0005-0000-0000-00006D080000}"/>
    <cellStyle name="Normal 7 4 3 2 7 2" xfId="7740" xr:uid="{AD05F47B-D380-4B85-8998-D4E2ED464146}"/>
    <cellStyle name="Normal 7 4 3 2 7 2 2" xfId="18060" xr:uid="{C9620D77-5C6A-40B6-922E-F92B5B2AB446}"/>
    <cellStyle name="Normal 7 4 3 2 7 3" xfId="10513" xr:uid="{ABD5E5F0-F04B-4807-BF35-9992143C199B}"/>
    <cellStyle name="Normal 7 4 3 2 7 3 2" xfId="20893" xr:uid="{07B20980-818E-43DD-8385-A8AA95563A62}"/>
    <cellStyle name="Normal 7 4 3 2 7 4" xfId="25566" xr:uid="{189B157B-F166-4C9B-B170-87B3D348B2FD}"/>
    <cellStyle name="Normal 7 4 3 2 7 5" xfId="15227" xr:uid="{40F292D1-BC29-42B1-ACDF-B2C934D210E0}"/>
    <cellStyle name="Normal 7 4 3 2 8" xfId="4498" xr:uid="{DB9EAA0A-CD4B-4E2B-A90F-B6B87627C7D7}"/>
    <cellStyle name="Normal 7 4 3 2 8 2" xfId="9220" xr:uid="{A84A2A4C-C3FF-4224-AE85-F4E9F6562E12}"/>
    <cellStyle name="Normal 7 4 3 2 8 2 2" xfId="19544" xr:uid="{F33D9512-2839-4322-9A7B-3F63EC3CA8CF}"/>
    <cellStyle name="Normal 7 4 3 2 8 3" xfId="11997" xr:uid="{E5DBB380-E799-4DAA-B43E-FC5681B076FB}"/>
    <cellStyle name="Normal 7 4 3 2 8 3 2" xfId="22377" xr:uid="{57B2B2AD-3C90-4A9B-9770-3520FF9BE3BF}"/>
    <cellStyle name="Normal 7 4 3 2 8 4" xfId="16711" xr:uid="{FD74459A-54E4-4DA7-BCEF-4069BE45ACD6}"/>
    <cellStyle name="Normal 7 4 3 2 9" xfId="5951" xr:uid="{9662AF27-2293-4FFD-A2CC-22F3F988E22E}"/>
    <cellStyle name="Normal 7 4 3 2 9 2" xfId="15055" xr:uid="{05C427A0-C745-4961-B8A9-C8E1B767936D}"/>
    <cellStyle name="Normal 7 4 3 3" xfId="872" xr:uid="{00000000-0005-0000-0000-000070080000}"/>
    <cellStyle name="Normal 7 4 3 3 10" xfId="10344" xr:uid="{F5645D93-A1D7-4540-A311-B2993D2F0A73}"/>
    <cellStyle name="Normal 7 4 3 3 10 2" xfId="20724" xr:uid="{593868F4-0759-4EDD-8A95-A40B9AB8F169}"/>
    <cellStyle name="Normal 7 4 3 3 11" xfId="23076" xr:uid="{3D03EA5B-4EE8-492A-B785-CB0815FE9A28}"/>
    <cellStyle name="Normal 7 4 3 3 12" xfId="12949" xr:uid="{9066E4AC-777B-4FB3-A4AF-E32C35A8C066}"/>
    <cellStyle name="Normal 7 4 3 3 2" xfId="1358" xr:uid="{00000000-0005-0000-0000-000071080000}"/>
    <cellStyle name="Normal 7 4 3 3 2 2" xfId="2264" xr:uid="{00000000-0005-0000-0000-000072080000}"/>
    <cellStyle name="Normal 7 4 3 3 2 2 2" xfId="6884" xr:uid="{8D56DACC-9FB6-4C53-86FD-5FAB31868AEC}"/>
    <cellStyle name="Normal 7 4 3 3 2 2 2 2" xfId="26305" xr:uid="{F4CB9E80-5C20-4FB6-B42E-8AECC4A68AEA}"/>
    <cellStyle name="Normal 7 4 3 3 2 2 2 3" xfId="28750" xr:uid="{8A3B8884-8439-452B-870C-323D7A292D92}"/>
    <cellStyle name="Normal 7 4 3 3 2 2 2 4" xfId="16391" xr:uid="{AC4BBE0F-F076-4890-BABE-DE79A356E82B}"/>
    <cellStyle name="Normal 7 4 3 3 2 2 3" xfId="8902" xr:uid="{E48966E7-B47B-45EE-8A07-EA13D9B2BB61}"/>
    <cellStyle name="Normal 7 4 3 3 2 2 3 2" xfId="29190" xr:uid="{B4932601-1695-413F-A032-FD4593185576}"/>
    <cellStyle name="Normal 7 4 3 3 2 2 3 3" xfId="19224" xr:uid="{0C900FBC-EA78-4F4F-A4A1-C7A960971962}"/>
    <cellStyle name="Normal 7 4 3 3 2 2 4" xfId="11677" xr:uid="{223DFC49-AC4C-4380-AC30-C9FF041D828F}"/>
    <cellStyle name="Normal 7 4 3 3 2 2 4 2" xfId="22057" xr:uid="{1649A54E-86F3-46AB-8FDF-995F2223C5DB}"/>
    <cellStyle name="Normal 7 4 3 3 2 2 5" xfId="24856" xr:uid="{0667CDB2-7D3C-4E72-9EB0-ACA6F0A027AD}"/>
    <cellStyle name="Normal 7 4 3 3 2 2 6" xfId="14351" xr:uid="{2C9312CB-0478-47CE-9C31-78503EFAC1C1}"/>
    <cellStyle name="Normal 7 4 3 3 2 3" xfId="4793" xr:uid="{81AD7DBF-F775-4D00-ABFA-EFF9B3D3EDC1}"/>
    <cellStyle name="Normal 7 4 3 3 2 3 2" xfId="9501" xr:uid="{3A7F0635-4531-4438-8E00-97902DA5716A}"/>
    <cellStyle name="Normal 7 4 3 3 2 3 2 2" xfId="29432" xr:uid="{C3A7B004-8EDB-47F5-B7DC-961EE86A0071}"/>
    <cellStyle name="Normal 7 4 3 3 2 3 2 3" xfId="19834" xr:uid="{AA115544-45E0-4E8B-8465-4B516CECD175}"/>
    <cellStyle name="Normal 7 4 3 3 2 3 3" xfId="12287" xr:uid="{4C137B02-2400-4730-A057-1BE73E19316B}"/>
    <cellStyle name="Normal 7 4 3 3 2 3 3 2" xfId="22667" xr:uid="{7D792C65-A99C-4659-AAF0-1759C6ED926D}"/>
    <cellStyle name="Normal 7 4 3 3 2 3 4" xfId="23165" xr:uid="{42841F2F-14D9-4C6D-AB26-A8238DD62C79}"/>
    <cellStyle name="Normal 7 4 3 3 2 3 5" xfId="17001" xr:uid="{67D3358C-68FA-4EB3-AB98-A4215E76E61F}"/>
    <cellStyle name="Normal 7 4 3 3 2 4" xfId="6430" xr:uid="{07EDDCE3-A1C7-445E-99EC-F93094B01282}"/>
    <cellStyle name="Normal 7 4 3 3 2 4 2" xfId="28318" xr:uid="{E58F0312-7DB8-4A1F-A13D-ED6662270A77}"/>
    <cellStyle name="Normal 7 4 3 3 2 4 3" xfId="15815" xr:uid="{C90093F6-7DDD-4DBD-9DC7-5A94AEC34B00}"/>
    <cellStyle name="Normal 7 4 3 3 2 5" xfId="8327" xr:uid="{3042904B-17F1-4E57-8270-769D326D5564}"/>
    <cellStyle name="Normal 7 4 3 3 2 5 2" xfId="18648" xr:uid="{E3CAAEBE-CA8A-4811-9A9C-067BFC2EC974}"/>
    <cellStyle name="Normal 7 4 3 3 2 6" xfId="11101" xr:uid="{3B097C60-C4FA-4FBC-8241-3104678CF17C}"/>
    <cellStyle name="Normal 7 4 3 3 2 6 2" xfId="21481" xr:uid="{FCE3D43A-4223-4CD2-BFAD-93101D4D5180}"/>
    <cellStyle name="Normal 7 4 3 3 2 7" xfId="25472" xr:uid="{42FCF049-5183-47C2-8572-B2E10D20EA26}"/>
    <cellStyle name="Normal 7 4 3 3 2 8" xfId="13621" xr:uid="{6FF93478-3D08-401F-B40C-5BB3988553F4}"/>
    <cellStyle name="Normal 7 4 3 3 3" xfId="2265" xr:uid="{00000000-0005-0000-0000-000073080000}"/>
    <cellStyle name="Normal 7 4 3 3 3 2" xfId="5009" xr:uid="{C87EC14D-D2BF-4FAC-B23F-9381DE806C3D}"/>
    <cellStyle name="Normal 7 4 3 3 3 2 2" xfId="9683" xr:uid="{F2E05BAA-D5B4-42F3-B83D-75DC15B10D81}"/>
    <cellStyle name="Normal 7 4 3 3 3 2 2 2" xfId="29578" xr:uid="{898C9F83-7A54-42BF-B609-745BB2E45789}"/>
    <cellStyle name="Normal 7 4 3 3 3 2 2 3" xfId="20051" xr:uid="{7F1AA2F3-E798-468A-B6C8-B0DE4626B793}"/>
    <cellStyle name="Normal 7 4 3 3 3 2 3" xfId="12504" xr:uid="{80A0FA63-524F-4757-908B-B0A8178C3355}"/>
    <cellStyle name="Normal 7 4 3 3 3 2 3 2" xfId="22884" xr:uid="{0B33AF36-EFFE-4F05-A8B6-A9465A1B5A3A}"/>
    <cellStyle name="Normal 7 4 3 3 3 2 4" xfId="25719" xr:uid="{382574C6-0F8D-4927-B468-5B7F535AD466}"/>
    <cellStyle name="Normal 7 4 3 3 3 2 5" xfId="17218" xr:uid="{6AE308E3-A008-4BF1-81F9-C0ACB7AB821D}"/>
    <cellStyle name="Normal 7 4 3 3 3 3" xfId="6885" xr:uid="{20F7E29D-5182-4A09-A890-DF099423ED75}"/>
    <cellStyle name="Normal 7 4 3 3 3 3 2" xfId="27727" xr:uid="{08680EEB-CA79-4D7A-A74D-A18C3166BA78}"/>
    <cellStyle name="Normal 7 4 3 3 3 3 3" xfId="16392" xr:uid="{C09EEB57-2EB0-4913-A077-7DC8B11EE775}"/>
    <cellStyle name="Normal 7 4 3 3 3 4" xfId="8903" xr:uid="{C159F6C3-64AA-45E1-9ED7-C3DF6E8DA9E1}"/>
    <cellStyle name="Normal 7 4 3 3 3 4 2" xfId="19225" xr:uid="{4F883E13-846E-4A00-947C-D2C6430D1578}"/>
    <cellStyle name="Normal 7 4 3 3 3 5" xfId="11678" xr:uid="{A05CB1BD-27B1-4EFE-840F-7DD4F3A248D0}"/>
    <cellStyle name="Normal 7 4 3 3 3 5 2" xfId="22058" xr:uid="{BD7F49D6-7245-4218-BCFB-CF39E28E287D}"/>
    <cellStyle name="Normal 7 4 3 3 3 6" xfId="25506" xr:uid="{2306F359-1FAE-4C35-8370-CDDC17730E46}"/>
    <cellStyle name="Normal 7 4 3 3 3 7" xfId="14352" xr:uid="{3E93B30C-B414-4D6F-9455-0ADB3691FC80}"/>
    <cellStyle name="Normal 7 4 3 3 4" xfId="2263" xr:uid="{00000000-0005-0000-0000-000074080000}"/>
    <cellStyle name="Normal 7 4 3 3 4 2" xfId="6883" xr:uid="{8F7AB23B-42BD-41A3-897E-744AC0D8A02A}"/>
    <cellStyle name="Normal 7 4 3 3 4 2 2" xfId="26940" xr:uid="{56D97E89-06C2-4886-A1F3-0A534B692E4E}"/>
    <cellStyle name="Normal 7 4 3 3 4 2 3" xfId="16390" xr:uid="{839A69D8-A21A-4EE8-8AD3-AD0E06CD9C03}"/>
    <cellStyle name="Normal 7 4 3 3 4 3" xfId="8901" xr:uid="{DDD6DEBC-3409-4696-B86D-76D5CBF662DF}"/>
    <cellStyle name="Normal 7 4 3 3 4 3 2" xfId="19223" xr:uid="{A4412D8C-EA00-44DB-881D-A5231F244375}"/>
    <cellStyle name="Normal 7 4 3 3 4 4" xfId="11676" xr:uid="{8D5123D7-7B01-45EC-8B2E-15C93D7ED57D}"/>
    <cellStyle name="Normal 7 4 3 3 4 4 2" xfId="22056" xr:uid="{3E05BB43-4B2E-4A62-9672-7387E687EE7C}"/>
    <cellStyle name="Normal 7 4 3 3 4 5" xfId="25198" xr:uid="{5E20CCD3-3388-40E0-A1A3-6D04E7A27D75}"/>
    <cellStyle name="Normal 7 4 3 3 4 6" xfId="14350" xr:uid="{7110362C-455A-45A6-8604-AAAB1F1172A7}"/>
    <cellStyle name="Normal 7 4 3 3 5" xfId="3562" xr:uid="{00000000-0005-0000-0000-00007F080000}"/>
    <cellStyle name="Normal 7 4 3 3 5 2" xfId="6236" xr:uid="{2271E3DC-BED6-42D1-A782-5B3E0CAD77AD}"/>
    <cellStyle name="Normal 7 4 3 3 5 2 2" xfId="26432" xr:uid="{DD938715-7E29-42C5-A393-2B0202F22E32}"/>
    <cellStyle name="Normal 7 4 3 3 5 2 3" xfId="15574" xr:uid="{629D585B-72CA-4917-A315-5175FA73EFE2}"/>
    <cellStyle name="Normal 7 4 3 3 5 3" xfId="8086" xr:uid="{34F4F017-C010-4300-9FBD-A22D4A02A989}"/>
    <cellStyle name="Normal 7 4 3 3 5 3 2" xfId="18407" xr:uid="{7ACA5940-DD30-4FD4-B229-2B00D34234FC}"/>
    <cellStyle name="Normal 7 4 3 3 5 4" xfId="10860" xr:uid="{F468EDC9-9E2C-4CC2-9D0F-E62E9D081EB0}"/>
    <cellStyle name="Normal 7 4 3 3 5 4 2" xfId="21240" xr:uid="{5747139F-47E9-4382-9584-57318E648F73}"/>
    <cellStyle name="Normal 7 4 3 3 5 5" xfId="25317" xr:uid="{0A1F8BB0-96A4-4086-97DF-9BF78DA88C76}"/>
    <cellStyle name="Normal 7 4 3 3 5 6" xfId="13290" xr:uid="{99FD65B3-B312-42BD-85B6-F8CB475FF821}"/>
    <cellStyle name="Normal 7 4 3 3 6" xfId="3383" xr:uid="{00000000-0005-0000-0000-00007A080000}"/>
    <cellStyle name="Normal 7 4 3 3 6 2" xfId="7901" xr:uid="{745CD638-3775-414E-8A27-D8CCBD0B04E4}"/>
    <cellStyle name="Normal 7 4 3 3 6 2 2" xfId="18222" xr:uid="{4127CF7A-6251-418C-9BAF-3DA0DA9DE895}"/>
    <cellStyle name="Normal 7 4 3 3 6 3" xfId="10675" xr:uid="{DB6E338D-030E-4D82-938A-DD97F05E7644}"/>
    <cellStyle name="Normal 7 4 3 3 6 3 2" xfId="21055" xr:uid="{62E5892D-2737-44F9-B74D-D546A908B44C}"/>
    <cellStyle name="Normal 7 4 3 3 6 4" xfId="23558" xr:uid="{11058856-AE95-469D-ACF6-DB03A2826754}"/>
    <cellStyle name="Normal 7 4 3 3 6 5" xfId="15389" xr:uid="{90C64ACD-7AE4-4D8A-B137-72BFCC286FB7}"/>
    <cellStyle name="Normal 7 4 3 3 7" xfId="4528" xr:uid="{1C6C5825-7296-406B-8FAD-5925B0BD9AD5}"/>
    <cellStyle name="Normal 7 4 3 3 7 2" xfId="9245" xr:uid="{3BB87A00-AC34-4381-BFBC-56E2E8303A24}"/>
    <cellStyle name="Normal 7 4 3 3 7 2 2" xfId="19569" xr:uid="{1F0B7BE7-B02D-45C5-9622-4CD42607D33F}"/>
    <cellStyle name="Normal 7 4 3 3 7 3" xfId="12022" xr:uid="{5747CDB4-9CD4-4340-8315-4C3111F53FD9}"/>
    <cellStyle name="Normal 7 4 3 3 7 3 2" xfId="22402" xr:uid="{457ED16A-A7F7-455B-99E5-6129F90286A2}"/>
    <cellStyle name="Normal 7 4 3 3 7 4" xfId="16736" xr:uid="{862F3EF3-2ADE-4B5B-AF6E-F18C63E504AC}"/>
    <cellStyle name="Normal 7 4 3 3 8" xfId="5954" xr:uid="{C7F7FCC9-EDCC-44EB-B8B5-AFD05B7EACCC}"/>
    <cellStyle name="Normal 7 4 3 3 8 2" xfId="15058" xr:uid="{56DF8526-0CF5-4790-9353-22BAABB5E1C3}"/>
    <cellStyle name="Normal 7 4 3 3 9" xfId="7572" xr:uid="{D229BADA-C791-4312-8545-EF4DC8348266}"/>
    <cellStyle name="Normal 7 4 3 3 9 2" xfId="17891" xr:uid="{43E1B111-D5D0-41A8-B7B6-4C900C5D4D77}"/>
    <cellStyle name="Normal 7 4 3 4" xfId="1355" xr:uid="{00000000-0005-0000-0000-000075080000}"/>
    <cellStyle name="Normal 7 4 3 4 2" xfId="2266" xr:uid="{00000000-0005-0000-0000-000076080000}"/>
    <cellStyle name="Normal 7 4 3 4 2 2" xfId="6886" xr:uid="{57D3A0DC-E001-4DE7-B429-329BEA8930F9}"/>
    <cellStyle name="Normal 7 4 3 4 2 2 2" xfId="23825" xr:uid="{D8B6DBE0-82CA-41C3-8741-FE50D04F8BFF}"/>
    <cellStyle name="Normal 7 4 3 4 2 2 3" xfId="26135" xr:uid="{61193FB2-90DC-4224-9CA2-EC6D89893425}"/>
    <cellStyle name="Normal 7 4 3 4 2 2 4" xfId="16393" xr:uid="{74C9402E-DF5C-405E-AC58-7EF5B0E50009}"/>
    <cellStyle name="Normal 7 4 3 4 2 3" xfId="8904" xr:uid="{EECA7FF2-9349-4CE6-8DBD-5296DF82B116}"/>
    <cellStyle name="Normal 7 4 3 4 2 3 2" xfId="29191" xr:uid="{F9072971-E953-4569-8149-A84B0542FF8E}"/>
    <cellStyle name="Normal 7 4 3 4 2 3 3" xfId="19226" xr:uid="{F7858302-476A-4B51-AEC8-7B239D0316E7}"/>
    <cellStyle name="Normal 7 4 3 4 2 4" xfId="11679" xr:uid="{A753482E-A336-4708-B74F-B95B8069F66D}"/>
    <cellStyle name="Normal 7 4 3 4 2 4 2" xfId="22059" xr:uid="{17536832-49B5-48AD-B2AE-7FB2EB58B2E8}"/>
    <cellStyle name="Normal 7 4 3 4 2 5" xfId="23661" xr:uid="{1B29037D-7773-4D70-8AA3-F81C7A8BB175}"/>
    <cellStyle name="Normal 7 4 3 4 2 6" xfId="14353" xr:uid="{91EE20FD-AA11-4963-8620-6FDA7523B0DB}"/>
    <cellStyle name="Normal 7 4 3 4 3" xfId="3719" xr:uid="{00000000-0005-0000-0000-000082080000}"/>
    <cellStyle name="Normal 7 4 3 4 3 2" xfId="6427" xr:uid="{2FB494A4-FAB8-40E5-AFDE-5AC3BD8D05DB}"/>
    <cellStyle name="Normal 7 4 3 4 3 2 2" xfId="26265" xr:uid="{BCE42CA5-D8FD-483A-A7A4-02E69CA0521E}"/>
    <cellStyle name="Normal 7 4 3 4 3 2 3" xfId="15812" xr:uid="{274ADA22-9FA2-47B7-904F-2D65E6F9CD2E}"/>
    <cellStyle name="Normal 7 4 3 4 3 3" xfId="8324" xr:uid="{8532E2F8-CAB4-4945-B52B-BB563966BF69}"/>
    <cellStyle name="Normal 7 4 3 4 3 3 2" xfId="18645" xr:uid="{8E8DFC83-589E-484E-B264-390193606165}"/>
    <cellStyle name="Normal 7 4 3 4 3 4" xfId="11098" xr:uid="{33D26466-EDAF-4852-8A40-39F22DBDA036}"/>
    <cellStyle name="Normal 7 4 3 4 3 4 2" xfId="21478" xr:uid="{85C3AEED-8C79-40E8-98FF-DA9B1D4ED7F6}"/>
    <cellStyle name="Normal 7 4 3 4 3 5" xfId="25146" xr:uid="{448FBA1D-D537-4A5E-9C4E-A1F6C55F0120}"/>
    <cellStyle name="Normal 7 4 3 4 3 6" xfId="13618" xr:uid="{1074C91A-2412-4B70-A1C1-30A6303306CF}"/>
    <cellStyle name="Normal 7 4 3 4 4" xfId="4645" xr:uid="{28777867-7D01-413A-9D7A-D8E14E5B9F4D}"/>
    <cellStyle name="Normal 7 4 3 4 4 2" xfId="9361" xr:uid="{4C305810-F63B-463C-A7CB-6E5AA66BC13D}"/>
    <cellStyle name="Normal 7 4 3 4 4 2 2" xfId="29319" xr:uid="{1B93A5C0-0991-44E9-AA3F-734079BAB814}"/>
    <cellStyle name="Normal 7 4 3 4 4 2 3" xfId="19685" xr:uid="{FED60E62-9C6C-48D5-86CA-A08EBF756CA2}"/>
    <cellStyle name="Normal 7 4 3 4 4 3" xfId="12138" xr:uid="{45224A8E-C865-4C18-8FBF-EEDABF45FD72}"/>
    <cellStyle name="Normal 7 4 3 4 4 3 2" xfId="22518" xr:uid="{D20679D5-F72E-4FFB-9101-7994415BE5CA}"/>
    <cellStyle name="Normal 7 4 3 4 4 4" xfId="25222" xr:uid="{F99DAB45-0C68-47D9-B715-CE77BFF68409}"/>
    <cellStyle name="Normal 7 4 3 4 4 5" xfId="16852" xr:uid="{A2C2CCB7-B9DD-4972-9D93-51B4B606CEB1}"/>
    <cellStyle name="Normal 7 4 3 4 5" xfId="5955" xr:uid="{24632780-78AA-409C-BE46-BABF9AFCD5C8}"/>
    <cellStyle name="Normal 7 4 3 4 5 2" xfId="26128" xr:uid="{B4D80BB5-3A65-4F4E-891C-4E82D1AC3587}"/>
    <cellStyle name="Normal 7 4 3 4 5 3" xfId="15059" xr:uid="{1D34B3E7-B00A-41D1-8E7B-8D89D32CAC95}"/>
    <cellStyle name="Normal 7 4 3 4 6" xfId="7573" xr:uid="{7CA75CBD-CD04-4208-BDA6-79F0694459A0}"/>
    <cellStyle name="Normal 7 4 3 4 6 2" xfId="17892" xr:uid="{8A21DB57-93DF-4F3E-84C4-34692A72AC10}"/>
    <cellStyle name="Normal 7 4 3 4 7" xfId="10345" xr:uid="{B6A9D2FC-C1D8-46BA-A363-C567C23992DC}"/>
    <cellStyle name="Normal 7 4 3 4 7 2" xfId="20725" xr:uid="{C305C02C-C444-46FC-B1EF-72462E00DAFB}"/>
    <cellStyle name="Normal 7 4 3 4 8" xfId="23011" xr:uid="{6A0E9670-70C9-467F-9B14-EE41D030C65F}"/>
    <cellStyle name="Normal 7 4 3 4 9" xfId="13107" xr:uid="{107250B7-C29F-4A45-89A4-DC3726C4F27F}"/>
    <cellStyle name="Normal 7 4 3 5" xfId="2267" xr:uid="{00000000-0005-0000-0000-000077080000}"/>
    <cellStyle name="Normal 7 4 3 5 2" xfId="5010" xr:uid="{EEE8A773-ED06-4168-9673-3FBC746A626A}"/>
    <cellStyle name="Normal 7 4 3 5 2 2" xfId="9684" xr:uid="{112B2CA1-D33A-4672-AD74-B791BEC86189}"/>
    <cellStyle name="Normal 7 4 3 5 2 2 2" xfId="29579" xr:uid="{72DD27D2-A881-49BE-B5B5-3850F16E18D3}"/>
    <cellStyle name="Normal 7 4 3 5 2 2 3" xfId="20052" xr:uid="{A58A756E-6A41-4ACD-867C-CF01BF8266B5}"/>
    <cellStyle name="Normal 7 4 3 5 2 3" xfId="12505" xr:uid="{2F3176D2-63C9-4C52-AFC9-348225DBA595}"/>
    <cellStyle name="Normal 7 4 3 5 2 3 2" xfId="22885" xr:uid="{6CFDEE68-FB6E-45B1-8A3A-4ACB241DEAF1}"/>
    <cellStyle name="Normal 7 4 3 5 2 4" xfId="24281" xr:uid="{21C9337C-C5F9-4C23-B622-96240DBF795B}"/>
    <cellStyle name="Normal 7 4 3 5 2 5" xfId="17219" xr:uid="{DA09994C-EF22-4F40-A51F-93A7DD7C517B}"/>
    <cellStyle name="Normal 7 4 3 5 3" xfId="5956" xr:uid="{CA8F753A-F998-4E5B-B0E8-E5CEEACE80BE}"/>
    <cellStyle name="Normal 7 4 3 5 3 2" xfId="26597" xr:uid="{0057FDA3-433B-4CB2-A50A-4FB44F709A86}"/>
    <cellStyle name="Normal 7 4 3 5 3 3" xfId="15060" xr:uid="{BEC9CD04-1BEB-46F4-B452-C60247DCB2FB}"/>
    <cellStyle name="Normal 7 4 3 5 4" xfId="7574" xr:uid="{048B7D1D-028C-41A0-B080-BFE2EFAA55E5}"/>
    <cellStyle name="Normal 7 4 3 5 4 2" xfId="17893" xr:uid="{E8B815B8-3270-496B-A063-B3E176247C7A}"/>
    <cellStyle name="Normal 7 4 3 5 5" xfId="10346" xr:uid="{8C8C992D-1B48-491E-94E8-CD1BC7CF21B6}"/>
    <cellStyle name="Normal 7 4 3 5 5 2" xfId="20726" xr:uid="{D2F0F52F-4503-4B8E-B3C0-4E618B7336F4}"/>
    <cellStyle name="Normal 7 4 3 5 6" xfId="24154" xr:uid="{AF9DB9C8-150E-4BFD-A20C-4F0C6AF0BD4A}"/>
    <cellStyle name="Normal 7 4 3 5 7" xfId="14354" xr:uid="{72715FB2-CA33-4636-8CEC-F3CB7956A3DA}"/>
    <cellStyle name="Normal 7 4 3 6" xfId="1791" xr:uid="{00000000-0005-0000-0000-000078080000}"/>
    <cellStyle name="Normal 7 4 3 6 2" xfId="6525" xr:uid="{AC8C61E8-DAAC-463A-9D1B-CDF851C0B52C}"/>
    <cellStyle name="Normal 7 4 3 6 2 2" xfId="25061" xr:uid="{7B77D4D3-4BB4-49E9-9F7E-660D0847C221}"/>
    <cellStyle name="Normal 7 4 3 6 2 3" xfId="26895" xr:uid="{6DBA4D7C-44EF-4655-A9A5-9F5DAD5A22F7}"/>
    <cellStyle name="Normal 7 4 3 6 2 4" xfId="15934" xr:uid="{2D5132CC-5033-4233-A591-E97F97487E0D}"/>
    <cellStyle name="Normal 7 4 3 6 3" xfId="8446" xr:uid="{CAF6E65E-7E28-4662-92A3-FD45E434088E}"/>
    <cellStyle name="Normal 7 4 3 6 3 2" xfId="29017" xr:uid="{643CE4F1-CB32-400B-AB87-9895A2A42066}"/>
    <cellStyle name="Normal 7 4 3 6 3 3" xfId="18767" xr:uid="{D12CC141-D535-46F3-A4A2-3195E667ADD1}"/>
    <cellStyle name="Normal 7 4 3 6 4" xfId="11220" xr:uid="{3EFF3055-4211-4B12-A4EA-E3F8F7EE7BBB}"/>
    <cellStyle name="Normal 7 4 3 6 4 2" xfId="21600" xr:uid="{ADABD262-F970-427B-A708-9453BDE23D3A}"/>
    <cellStyle name="Normal 7 4 3 6 5" xfId="24780" xr:uid="{1EB7554B-058B-45D6-B01E-50F584395D4F}"/>
    <cellStyle name="Normal 7 4 3 6 6" xfId="13805" xr:uid="{C6C382F3-B1A8-43A9-A7F5-26929FA1886C}"/>
    <cellStyle name="Normal 7 4 3 7" xfId="3463" xr:uid="{00000000-0005-0000-0000-000085080000}"/>
    <cellStyle name="Normal 7 4 3 7 2" xfId="6154" xr:uid="{8F679D58-13B4-4A3E-AE40-FA31ABE0F4C4}"/>
    <cellStyle name="Normal 7 4 3 7 2 2" xfId="27285" xr:uid="{B05F3288-91E7-4B2D-9DE9-399A1545AF1A}"/>
    <cellStyle name="Normal 7 4 3 7 2 3" xfId="15471" xr:uid="{4C3EFC14-465C-4068-9BFF-321EEE773214}"/>
    <cellStyle name="Normal 7 4 3 7 3" xfId="7983" xr:uid="{6B273B21-5719-4684-94E7-3644F50DE095}"/>
    <cellStyle name="Normal 7 4 3 7 3 2" xfId="18304" xr:uid="{DD1071D4-477F-4F9E-A210-1BEA6F5CCDD3}"/>
    <cellStyle name="Normal 7 4 3 7 4" xfId="10757" xr:uid="{2B546B14-AABF-4599-82E4-8961BC8FD06E}"/>
    <cellStyle name="Normal 7 4 3 7 4 2" xfId="21137" xr:uid="{F77315AA-7DB9-4B70-A5F9-24091A1E525D}"/>
    <cellStyle name="Normal 7 4 3 7 5" xfId="23378" xr:uid="{A0775676-904B-4EED-B8B6-7C66E63B92EC}"/>
    <cellStyle name="Normal 7 4 3 7 6" xfId="13187" xr:uid="{C5F348D2-01C5-4840-8BFC-125ED2AAFAB8}"/>
    <cellStyle name="Normal 7 4 3 8" xfId="3187" xr:uid="{00000000-0005-0000-0000-00006C080000}"/>
    <cellStyle name="Normal 7 4 3 8 2" xfId="7680" xr:uid="{6A8184BB-6E4E-4C48-B0BE-159A8A7F0D65}"/>
    <cellStyle name="Normal 7 4 3 8 2 2" xfId="18000" xr:uid="{F97DFAD7-D41A-4F9D-B0BA-64B87941F289}"/>
    <cellStyle name="Normal 7 4 3 8 3" xfId="10453" xr:uid="{5DD60F99-A031-4ABF-85AD-2777C3C6766C}"/>
    <cellStyle name="Normal 7 4 3 8 3 2" xfId="20833" xr:uid="{CD918F73-99C1-47DF-9A47-119477FED4A2}"/>
    <cellStyle name="Normal 7 4 3 8 4" xfId="23128" xr:uid="{CB91676C-5F52-419C-B485-82F85DF31B9E}"/>
    <cellStyle name="Normal 7 4 3 8 5" xfId="15167" xr:uid="{D7B9781E-6AF2-4597-ADEC-A1A2FB10FDFA}"/>
    <cellStyle name="Normal 7 4 3 9" xfId="4497" xr:uid="{6F0245AC-37B4-4843-8D5E-CC0C314ECDF5}"/>
    <cellStyle name="Normal 7 4 3 9 2" xfId="9219" xr:uid="{0B9BF7CC-CB12-4652-BDC8-C54FC1BF22CE}"/>
    <cellStyle name="Normal 7 4 3 9 2 2" xfId="19543" xr:uid="{29147285-CAD2-4CEC-88D9-E05E6702F571}"/>
    <cellStyle name="Normal 7 4 3 9 3" xfId="11996" xr:uid="{0DFFF07F-092F-44E4-A638-DFCBA9A61BC4}"/>
    <cellStyle name="Normal 7 4 3 9 3 2" xfId="22376" xr:uid="{EE51AC25-098D-4CF3-9E5B-7467DA67609F}"/>
    <cellStyle name="Normal 7 4 3 9 4" xfId="16710" xr:uid="{FB2FF4C3-FF76-443E-B775-A49A4C3248DD}"/>
    <cellStyle name="Normal 7 4 4" xfId="873" xr:uid="{00000000-0005-0000-0000-000079080000}"/>
    <cellStyle name="Normal 7 4 4 10" xfId="5957" xr:uid="{40B25AFC-DCB5-4918-AAA5-351592BA9065}"/>
    <cellStyle name="Normal 7 4 4 10 2" xfId="15061" xr:uid="{52297542-90F0-42AA-B951-B9FA0A07BF03}"/>
    <cellStyle name="Normal 7 4 4 11" xfId="7575" xr:uid="{A94AA350-653D-4E25-9F14-B8A26BB6AE0C}"/>
    <cellStyle name="Normal 7 4 4 11 2" xfId="17894" xr:uid="{6F3E641B-1692-4B48-A1EB-2B708DF71A21}"/>
    <cellStyle name="Normal 7 4 4 12" xfId="10347" xr:uid="{40DCD99B-DFE4-4982-B935-05EDB51A27F0}"/>
    <cellStyle name="Normal 7 4 4 12 2" xfId="20727" xr:uid="{B87CE5BC-A545-4EC1-958A-0A4026A4F0EA}"/>
    <cellStyle name="Normal 7 4 4 13" xfId="25612" xr:uid="{3B2F8DD7-F764-4BD4-ABEB-CA61C76FE16F}"/>
    <cellStyle name="Normal 7 4 4 14" xfId="12732" xr:uid="{AC3AB2CD-06E5-4D94-B170-8F327F1C2549}"/>
    <cellStyle name="Normal 7 4 4 2" xfId="874" xr:uid="{00000000-0005-0000-0000-00007A080000}"/>
    <cellStyle name="Normal 7 4 4 2 10" xfId="7576" xr:uid="{6ECA9494-37E6-4EFE-B27F-58E0A285C559}"/>
    <cellStyle name="Normal 7 4 4 2 10 2" xfId="17895" xr:uid="{0587AFB2-2041-4125-87F1-941E9DDC41D3}"/>
    <cellStyle name="Normal 7 4 4 2 11" xfId="10348" xr:uid="{2B644C9A-676F-4D51-BA39-AE9633F30882}"/>
    <cellStyle name="Normal 7 4 4 2 11 2" xfId="20728" xr:uid="{2F1452A0-276D-41E3-95BC-782AFD842174}"/>
    <cellStyle name="Normal 7 4 4 2 12" xfId="23780" xr:uid="{F0C6E23D-3AC2-4E9E-BEF7-862CC8AD69C8}"/>
    <cellStyle name="Normal 7 4 4 2 13" xfId="12792" xr:uid="{CB9FEFC8-6D00-47DC-BD19-0E915031DF46}"/>
    <cellStyle name="Normal 7 4 4 2 2" xfId="1360" xr:uid="{00000000-0005-0000-0000-00007B080000}"/>
    <cellStyle name="Normal 7 4 4 2 2 10" xfId="13357" xr:uid="{AE21481C-2BBE-46B2-AD9C-2BE726E588BB}"/>
    <cellStyle name="Normal 7 4 4 2 2 2" xfId="1581" xr:uid="{00000000-0005-0000-0000-00007C080000}"/>
    <cellStyle name="Normal 7 4 4 2 2 2 2" xfId="2270" xr:uid="{00000000-0005-0000-0000-00007D080000}"/>
    <cellStyle name="Normal 7 4 4 2 2 2 2 2" xfId="6889" xr:uid="{42BE2A9D-6D3B-411C-8F5D-89957144D61C}"/>
    <cellStyle name="Normal 7 4 4 2 2 2 2 2 2" xfId="27959" xr:uid="{9C92E0DA-1AC0-4E39-83AA-999BF22CB2AD}"/>
    <cellStyle name="Normal 7 4 4 2 2 2 2 2 3" xfId="16396" xr:uid="{288F9181-392E-474A-8985-C8BB610B547A}"/>
    <cellStyle name="Normal 7 4 4 2 2 2 2 3" xfId="8907" xr:uid="{807700CC-51C6-40E1-9BDA-4FAA4E30F897}"/>
    <cellStyle name="Normal 7 4 4 2 2 2 2 3 2" xfId="19229" xr:uid="{E846A9EE-C554-498A-9F67-14B149089256}"/>
    <cellStyle name="Normal 7 4 4 2 2 2 2 4" xfId="11682" xr:uid="{E5E92A2C-686A-4C86-94A8-35CD3F157381}"/>
    <cellStyle name="Normal 7 4 4 2 2 2 2 4 2" xfId="22062" xr:uid="{EA60FC67-8D9D-48C1-9E1A-359B1005F1C5}"/>
    <cellStyle name="Normal 7 4 4 2 2 2 2 5" xfId="25600" xr:uid="{0E6093F0-7FAA-4C93-A59D-E76B02DBC0BF}"/>
    <cellStyle name="Normal 7 4 4 2 2 2 2 6" xfId="14357" xr:uid="{0CD41B70-BEC7-44D6-A7D9-778BBF6148D0}"/>
    <cellStyle name="Normal 7 4 4 2 2 2 3" xfId="4795" xr:uid="{38550996-A2CC-427D-9B47-24F47BFE0A5E}"/>
    <cellStyle name="Normal 7 4 4 2 2 2 3 2" xfId="9503" xr:uid="{F17CF592-7F24-4A52-A2AC-CB6F8A5C0913}"/>
    <cellStyle name="Normal 7 4 4 2 2 2 3 2 2" xfId="29434" xr:uid="{F8CFDD8E-C7A5-43A5-BF1D-70548541D045}"/>
    <cellStyle name="Normal 7 4 4 2 2 2 3 2 3" xfId="19836" xr:uid="{53F8161A-B05E-453A-88CD-D3F6AB4CED5E}"/>
    <cellStyle name="Normal 7 4 4 2 2 2 3 3" xfId="12289" xr:uid="{2484595B-B254-4740-BD80-5BE0960B1746}"/>
    <cellStyle name="Normal 7 4 4 2 2 2 3 3 2" xfId="22669" xr:uid="{0B547E3C-ECDC-4E5B-BC14-794E36382132}"/>
    <cellStyle name="Normal 7 4 4 2 2 2 3 4" xfId="25822" xr:uid="{258DFF48-BD16-48A4-8326-3F466C79B484}"/>
    <cellStyle name="Normal 7 4 4 2 2 2 3 5" xfId="17003" xr:uid="{CA7BF6FA-9362-484F-A704-3889E505EEEB}"/>
    <cellStyle name="Normal 7 4 4 2 2 2 4" xfId="6433" xr:uid="{F540E8CE-F789-431F-8289-A77CB58C8F5C}"/>
    <cellStyle name="Normal 7 4 4 2 2 2 4 2" xfId="28685" xr:uid="{5E1D221A-1F1E-4B1F-8238-F086F7B296A4}"/>
    <cellStyle name="Normal 7 4 4 2 2 2 4 3" xfId="15818" xr:uid="{7E86AE5A-C4BF-4390-A449-627D4C69E1C9}"/>
    <cellStyle name="Normal 7 4 4 2 2 2 5" xfId="8330" xr:uid="{56570802-FCA2-4361-99E1-084154A2A5B3}"/>
    <cellStyle name="Normal 7 4 4 2 2 2 5 2" xfId="18651" xr:uid="{38CBBC55-0D5C-47C6-83EB-BA007A395A6C}"/>
    <cellStyle name="Normal 7 4 4 2 2 2 6" xfId="11104" xr:uid="{565F68C2-561B-40D5-8DDE-2A3A1C865943}"/>
    <cellStyle name="Normal 7 4 4 2 2 2 6 2" xfId="21484" xr:uid="{C734A8CA-48AB-4C5A-8DE0-692DFBD2B2F6}"/>
    <cellStyle name="Normal 7 4 4 2 2 2 7" xfId="23441" xr:uid="{474D975D-3C80-4F75-8666-4CC76F15DA10}"/>
    <cellStyle name="Normal 7 4 4 2 2 2 8" xfId="13624" xr:uid="{DC60B658-AD1F-4302-BC3A-870ACB2653BB}"/>
    <cellStyle name="Normal 7 4 4 2 2 3" xfId="2271" xr:uid="{00000000-0005-0000-0000-00007E080000}"/>
    <cellStyle name="Normal 7 4 4 2 2 3 2" xfId="5011" xr:uid="{ADBEA410-43E5-431F-B166-FD442F199BFC}"/>
    <cellStyle name="Normal 7 4 4 2 2 3 2 2" xfId="9685" xr:uid="{F1F2F5BB-2C69-4E1F-980A-B16F360CBB1F}"/>
    <cellStyle name="Normal 7 4 4 2 2 3 2 2 2" xfId="20053" xr:uid="{CB7540F3-BC59-4CBF-A845-B2DDA8091E4A}"/>
    <cellStyle name="Normal 7 4 4 2 2 3 2 3" xfId="12506" xr:uid="{B3011D54-1239-4F95-B7FA-E01674CD790F}"/>
    <cellStyle name="Normal 7 4 4 2 2 3 2 3 2" xfId="22886" xr:uid="{0DF15E2A-E495-45D3-8882-1ECB30CDE0F9}"/>
    <cellStyle name="Normal 7 4 4 2 2 3 2 4" xfId="28691" xr:uid="{57BD48DF-E4DD-4A07-8284-BAFCD2B30A21}"/>
    <cellStyle name="Normal 7 4 4 2 2 3 2 5" xfId="17220" xr:uid="{FC0B184C-545E-4BD2-B5A2-FA7FEDA7C914}"/>
    <cellStyle name="Normal 7 4 4 2 2 3 3" xfId="6890" xr:uid="{0A10487C-DC85-46D5-ACF8-7D69BBD8E7B0}"/>
    <cellStyle name="Normal 7 4 4 2 2 3 3 2" xfId="16397" xr:uid="{903CCBAE-E716-449C-9030-F282EB8773F7}"/>
    <cellStyle name="Normal 7 4 4 2 2 3 4" xfId="8908" xr:uid="{B9DEA958-FABC-42E4-AD92-29E9A4C1561E}"/>
    <cellStyle name="Normal 7 4 4 2 2 3 4 2" xfId="19230" xr:uid="{B13E3AC2-4169-4F72-B347-8A6CAF129010}"/>
    <cellStyle name="Normal 7 4 4 2 2 3 5" xfId="11683" xr:uid="{E9571A7E-78B0-4D8C-9D15-43E7093B758E}"/>
    <cellStyle name="Normal 7 4 4 2 2 3 5 2" xfId="22063" xr:uid="{3A4526F4-4CD3-445A-BAE2-C6AF65E9C1B8}"/>
    <cellStyle name="Normal 7 4 4 2 2 3 6" xfId="23364" xr:uid="{0E12EB6B-6DD5-49BB-92D4-B76C661716C0}"/>
    <cellStyle name="Normal 7 4 4 2 2 3 7" xfId="14358" xr:uid="{02CDA932-32B4-4096-9086-FF7116CA338A}"/>
    <cellStyle name="Normal 7 4 4 2 2 4" xfId="2269" xr:uid="{00000000-0005-0000-0000-00007F080000}"/>
    <cellStyle name="Normal 7 4 4 2 2 4 2" xfId="6888" xr:uid="{E7F224DF-4040-4078-BAC2-9E0258B5AA9B}"/>
    <cellStyle name="Normal 7 4 4 2 2 4 2 2" xfId="27877" xr:uid="{874E18A9-EE17-46EF-AEC3-2E8B252F110D}"/>
    <cellStyle name="Normal 7 4 4 2 2 4 2 3" xfId="16395" xr:uid="{F0B24FD0-2029-4F1A-88C1-40E4471D68A8}"/>
    <cellStyle name="Normal 7 4 4 2 2 4 3" xfId="8906" xr:uid="{794758C3-0F46-4EF8-B37D-3BBE10CB3287}"/>
    <cellStyle name="Normal 7 4 4 2 2 4 3 2" xfId="19228" xr:uid="{20B2DAAF-4624-40D7-B753-B27A62626177}"/>
    <cellStyle name="Normal 7 4 4 2 2 4 4" xfId="11681" xr:uid="{BBC1FF73-31ED-4374-AE2A-CF520A98C945}"/>
    <cellStyle name="Normal 7 4 4 2 2 4 4 2" xfId="22061" xr:uid="{BDEBE72C-5E11-42C1-A385-AD9BAE3C964C}"/>
    <cellStyle name="Normal 7 4 4 2 2 4 5" xfId="24752" xr:uid="{08ABEDAF-F186-4B7E-8437-3423676263C7}"/>
    <cellStyle name="Normal 7 4 4 2 2 4 6" xfId="14356" xr:uid="{E76E9F35-ECA9-4482-BF37-A638B2EF10CE}"/>
    <cellStyle name="Normal 7 4 4 2 2 5" xfId="4669" xr:uid="{8BF321FA-269A-4B1B-B25C-7F80B9715992}"/>
    <cellStyle name="Normal 7 4 4 2 2 5 2" xfId="9385" xr:uid="{E42E7A1D-9E9D-4DEB-8BFE-D7215268B439}"/>
    <cellStyle name="Normal 7 4 4 2 2 5 2 2" xfId="29336" xr:uid="{C5374705-E9CC-4965-A334-0FD8B33A345D}"/>
    <cellStyle name="Normal 7 4 4 2 2 5 2 3" xfId="19710" xr:uid="{3C108BC1-FBE9-4EFE-AC8B-8552F41DAC03}"/>
    <cellStyle name="Normal 7 4 4 2 2 5 3" xfId="12163" xr:uid="{771F3C8F-66D1-438B-A260-F49F80F391FD}"/>
    <cellStyle name="Normal 7 4 4 2 2 5 3 2" xfId="22543" xr:uid="{407D5654-91CE-4ED4-8430-8D68DCCBEE71}"/>
    <cellStyle name="Normal 7 4 4 2 2 5 4" xfId="23411" xr:uid="{CA8500A1-10EA-4CCC-B26A-33AD2DDD5761}"/>
    <cellStyle name="Normal 7 4 4 2 2 5 5" xfId="16877" xr:uid="{16A0E299-A7DA-42D3-A0DC-25DAC350A6BD}"/>
    <cellStyle name="Normal 7 4 4 2 2 6" xfId="5959" xr:uid="{ED6A8B13-182E-42D6-BA07-92D3EB763A87}"/>
    <cellStyle name="Normal 7 4 4 2 2 6 2" xfId="26379" xr:uid="{5B68DB3E-EA0C-41CB-94BF-5401BB6E155D}"/>
    <cellStyle name="Normal 7 4 4 2 2 6 3" xfId="15063" xr:uid="{A7DCC36C-8558-4F74-A8AE-1384A81F2A5E}"/>
    <cellStyle name="Normal 7 4 4 2 2 7" xfId="7577" xr:uid="{63CC1C46-19DE-4CB3-A691-F19A6D6A8A23}"/>
    <cellStyle name="Normal 7 4 4 2 2 7 2" xfId="17896" xr:uid="{EDEF8FCF-9FEA-4559-8835-F0D47A1C3C38}"/>
    <cellStyle name="Normal 7 4 4 2 2 8" xfId="10349" xr:uid="{C3AB89C8-EB52-4CA8-9A21-62D661CE5A83}"/>
    <cellStyle name="Normal 7 4 4 2 2 8 2" xfId="20729" xr:uid="{6A489B09-4A68-4285-858A-13C286C7CAF1}"/>
    <cellStyle name="Normal 7 4 4 2 2 9" xfId="24739" xr:uid="{201921BA-88BB-4EDC-A0E6-6A600FECAFC9}"/>
    <cellStyle name="Normal 7 4 4 2 3" xfId="1580" xr:uid="{00000000-0005-0000-0000-000080080000}"/>
    <cellStyle name="Normal 7 4 4 2 3 2" xfId="2272" xr:uid="{00000000-0005-0000-0000-000081080000}"/>
    <cellStyle name="Normal 7 4 4 2 3 2 2" xfId="6891" xr:uid="{04EF2028-4E35-423B-AE82-669F435FEFB7}"/>
    <cellStyle name="Normal 7 4 4 2 3 2 2 2" xfId="28737" xr:uid="{6F1F6F44-87FA-4B64-8BAB-C4556B2C04F2}"/>
    <cellStyle name="Normal 7 4 4 2 3 2 2 3" xfId="16398" xr:uid="{2EEB286B-54B3-49BA-A782-6AE8E3CD9B1E}"/>
    <cellStyle name="Normal 7 4 4 2 3 2 3" xfId="8909" xr:uid="{A73B8F7A-5067-403D-99C8-120C23744A2A}"/>
    <cellStyle name="Normal 7 4 4 2 3 2 3 2" xfId="19231" xr:uid="{5D87913C-92C9-4A7F-9ABE-5BE2ECB03626}"/>
    <cellStyle name="Normal 7 4 4 2 3 2 4" xfId="11684" xr:uid="{CF634D27-0790-4B0A-A110-8D5B5D1AF396}"/>
    <cellStyle name="Normal 7 4 4 2 3 2 4 2" xfId="22064" xr:uid="{D7002F03-546D-419E-871C-55E6E8956184}"/>
    <cellStyle name="Normal 7 4 4 2 3 2 5" xfId="24778" xr:uid="{87386AB2-C0F5-4A1F-A68E-F8C33EFE8213}"/>
    <cellStyle name="Normal 7 4 4 2 3 2 6" xfId="14359" xr:uid="{7ED244DD-187D-4323-A215-2C899355B18B}"/>
    <cellStyle name="Normal 7 4 4 2 3 3" xfId="4794" xr:uid="{3BF61134-B409-4FDB-8B14-FDEAE382A8F4}"/>
    <cellStyle name="Normal 7 4 4 2 3 3 2" xfId="9502" xr:uid="{E73AB3D6-4958-4C71-98D6-79D297D9205F}"/>
    <cellStyle name="Normal 7 4 4 2 3 3 2 2" xfId="29433" xr:uid="{299E951D-6D81-4866-91BC-41E63E555ED2}"/>
    <cellStyle name="Normal 7 4 4 2 3 3 2 3" xfId="19835" xr:uid="{C932DFDD-A66B-4411-B636-9F28267A8B01}"/>
    <cellStyle name="Normal 7 4 4 2 3 3 3" xfId="12288" xr:uid="{205644A2-AE4B-434B-9591-D4AF45B9318C}"/>
    <cellStyle name="Normal 7 4 4 2 3 3 3 2" xfId="22668" xr:uid="{AA1FBEDE-0C9C-43BA-AA91-3A6924EB5F17}"/>
    <cellStyle name="Normal 7 4 4 2 3 3 4" xfId="23366" xr:uid="{C1648136-6381-4D6E-A8C4-47F0362DCA7A}"/>
    <cellStyle name="Normal 7 4 4 2 3 3 5" xfId="17002" xr:uid="{25E019BF-D233-43D5-8F16-8249D418ADAE}"/>
    <cellStyle name="Normal 7 4 4 2 3 4" xfId="6432" xr:uid="{64E4CD48-F2D5-4DE7-A034-739CA6B2B8BA}"/>
    <cellStyle name="Normal 7 4 4 2 3 4 2" xfId="27894" xr:uid="{5ED1CFE9-7BEC-4E13-962B-E96C7F1E5818}"/>
    <cellStyle name="Normal 7 4 4 2 3 4 3" xfId="15817" xr:uid="{AEE96D31-C6F3-497C-98B3-689E862BC43E}"/>
    <cellStyle name="Normal 7 4 4 2 3 5" xfId="8329" xr:uid="{5A82C53C-B8A1-48F5-BF4D-9A96E0990153}"/>
    <cellStyle name="Normal 7 4 4 2 3 5 2" xfId="18650" xr:uid="{2F3E25CB-71A1-4298-BF78-B6DF76E5D5C8}"/>
    <cellStyle name="Normal 7 4 4 2 3 6" xfId="11103" xr:uid="{62705FA1-6DE3-4FF5-A72E-7D81F080D5FC}"/>
    <cellStyle name="Normal 7 4 4 2 3 6 2" xfId="21483" xr:uid="{BFDA574B-57F9-4DF4-9CBA-0665E480E889}"/>
    <cellStyle name="Normal 7 4 4 2 3 7" xfId="23207" xr:uid="{14FA84D5-D229-445E-A55F-80001ED8AB01}"/>
    <cellStyle name="Normal 7 4 4 2 3 8" xfId="13623" xr:uid="{FACE5A1B-529C-4DBC-8DA0-B8C1411B1A44}"/>
    <cellStyle name="Normal 7 4 4 2 4" xfId="2273" xr:uid="{00000000-0005-0000-0000-000082080000}"/>
    <cellStyle name="Normal 7 4 4 2 4 2" xfId="5012" xr:uid="{0554BECB-44FD-4801-9678-1ED32832F477}"/>
    <cellStyle name="Normal 7 4 4 2 4 2 2" xfId="9686" xr:uid="{5DE9790B-7817-44C1-B821-9CD3185076CE}"/>
    <cellStyle name="Normal 7 4 4 2 4 2 2 2" xfId="20054" xr:uid="{1D472054-AE76-43C1-A3D9-C33DB11D5FEA}"/>
    <cellStyle name="Normal 7 4 4 2 4 2 3" xfId="12507" xr:uid="{3C719270-9C5C-42A2-8DB6-800E79EDA0C4}"/>
    <cellStyle name="Normal 7 4 4 2 4 2 3 2" xfId="22887" xr:uid="{5EDD384F-0D24-48F9-A36F-7D2BA01359F7}"/>
    <cellStyle name="Normal 7 4 4 2 4 2 4" xfId="26233" xr:uid="{CA8ECD6C-F415-4C45-8DBA-2B30A86E6D44}"/>
    <cellStyle name="Normal 7 4 4 2 4 2 5" xfId="17221" xr:uid="{9A7187D0-2FC7-47B4-8F4C-C67E45895CD8}"/>
    <cellStyle name="Normal 7 4 4 2 4 3" xfId="6892" xr:uid="{F5EDB1E6-453F-4AF1-965B-A2ADE2DDAD72}"/>
    <cellStyle name="Normal 7 4 4 2 4 3 2" xfId="16399" xr:uid="{F31C318C-3C23-4D66-9B5F-D51E871BAAAD}"/>
    <cellStyle name="Normal 7 4 4 2 4 4" xfId="8910" xr:uid="{7C3B53F8-F55D-4287-9FFC-5BFC6739F62E}"/>
    <cellStyle name="Normal 7 4 4 2 4 4 2" xfId="19232" xr:uid="{094D437E-A421-42C7-BB22-B1CA3D48E9E4}"/>
    <cellStyle name="Normal 7 4 4 2 4 5" xfId="11685" xr:uid="{FA8817EC-4177-4278-B93A-A4CA14392AFA}"/>
    <cellStyle name="Normal 7 4 4 2 4 5 2" xfId="22065" xr:uid="{3ED06966-93A6-42CD-86BA-6FEA33A20861}"/>
    <cellStyle name="Normal 7 4 4 2 4 6" xfId="23020" xr:uid="{D815DC80-4DCF-420D-A513-C2A8D9F3C5CE}"/>
    <cellStyle name="Normal 7 4 4 2 4 7" xfId="14360" xr:uid="{14FAF428-B057-4D35-BACA-9F7841C03132}"/>
    <cellStyle name="Normal 7 4 4 2 5" xfId="2268" xr:uid="{00000000-0005-0000-0000-000083080000}"/>
    <cellStyle name="Normal 7 4 4 2 5 2" xfId="6887" xr:uid="{B5D45A88-D8A8-4865-B23F-667EA05D0B82}"/>
    <cellStyle name="Normal 7 4 4 2 5 2 2" xfId="26725" xr:uid="{F9B38921-4B0D-43E4-BCCE-F7D6083D64D2}"/>
    <cellStyle name="Normal 7 4 4 2 5 2 3" xfId="16394" xr:uid="{EE8BE437-DAD9-4ACA-8F72-3E822C8E6AB0}"/>
    <cellStyle name="Normal 7 4 4 2 5 3" xfId="8905" xr:uid="{393B6DFB-5074-4BCD-BF86-D5F9A105868C}"/>
    <cellStyle name="Normal 7 4 4 2 5 3 2" xfId="19227" xr:uid="{86727B2E-671A-439A-983F-D610B5AECA36}"/>
    <cellStyle name="Normal 7 4 4 2 5 4" xfId="11680" xr:uid="{486606FE-9DDC-4834-9F8B-CFD38CA22D6E}"/>
    <cellStyle name="Normal 7 4 4 2 5 4 2" xfId="22060" xr:uid="{D2229539-D0D1-4982-8687-567C8658A260}"/>
    <cellStyle name="Normal 7 4 4 2 5 5" xfId="25364" xr:uid="{D915C84C-D22D-41F5-AFFC-70D41D15036E}"/>
    <cellStyle name="Normal 7 4 4 2 5 6" xfId="14355" xr:uid="{374E2364-B2C4-42A5-8A77-DF31BFEC36F2}"/>
    <cellStyle name="Normal 7 4 4 2 6" xfId="3529" xr:uid="{00000000-0005-0000-0000-000091080000}"/>
    <cellStyle name="Normal 7 4 4 2 6 2" xfId="6207" xr:uid="{DF3CFFD6-A96A-44B4-99A2-8483F024EEC5}"/>
    <cellStyle name="Normal 7 4 4 2 6 2 2" xfId="27840" xr:uid="{9CB7A048-769D-4EDA-B2F8-80FC0C58E85A}"/>
    <cellStyle name="Normal 7 4 4 2 6 2 3" xfId="15538" xr:uid="{6F376A76-94DE-43D1-A300-B9F7291C0B47}"/>
    <cellStyle name="Normal 7 4 4 2 6 3" xfId="8050" xr:uid="{55639505-F4E5-4EFF-8B3A-7A62D074DF1C}"/>
    <cellStyle name="Normal 7 4 4 2 6 3 2" xfId="18371" xr:uid="{59D734A5-6593-4460-A9FF-5BED9665C814}"/>
    <cellStyle name="Normal 7 4 4 2 6 4" xfId="10824" xr:uid="{4E8A6E7A-B11F-490F-8157-DE2F9CC5876E}"/>
    <cellStyle name="Normal 7 4 4 2 6 4 2" xfId="21204" xr:uid="{AEF27005-A85F-4973-BD8F-6F985245EAF1}"/>
    <cellStyle name="Normal 7 4 4 2 6 5" xfId="24487" xr:uid="{04EC2EEE-A0C9-496A-BFE3-536555BA40C2}"/>
    <cellStyle name="Normal 7 4 4 2 6 6" xfId="13254" xr:uid="{A5692E32-E1DE-4F26-9142-2CCB45F36C64}"/>
    <cellStyle name="Normal 7 4 4 2 7" xfId="3246" xr:uid="{00000000-0005-0000-0000-000087080000}"/>
    <cellStyle name="Normal 7 4 4 2 7 2" xfId="7747" xr:uid="{BE57BDEE-0FC8-4788-B36D-448E56E7F568}"/>
    <cellStyle name="Normal 7 4 4 2 7 2 2" xfId="18067" xr:uid="{B6D42332-57E5-4D7E-8B50-D4042D036391}"/>
    <cellStyle name="Normal 7 4 4 2 7 3" xfId="10520" xr:uid="{B1251303-89E9-4DF6-99DD-4D2FF9A5460D}"/>
    <cellStyle name="Normal 7 4 4 2 7 3 2" xfId="20900" xr:uid="{62FE7219-B313-4FA6-9E15-C1D01CD6D5EB}"/>
    <cellStyle name="Normal 7 4 4 2 7 4" xfId="23065" xr:uid="{27B309DD-6690-4014-9BA1-081D67F229D3}"/>
    <cellStyle name="Normal 7 4 4 2 7 5" xfId="15234" xr:uid="{27F25183-1573-46CA-9B4F-7FB2A3CDA472}"/>
    <cellStyle name="Normal 7 4 4 2 8" xfId="4230" xr:uid="{ACAC2F8F-DE65-4E26-8ED5-8CF8BD473837}"/>
    <cellStyle name="Normal 7 4 4 2 8 2" xfId="9005" xr:uid="{73B1A801-2AA3-4159-A75D-1DB2FB6A932B}"/>
    <cellStyle name="Normal 7 4 4 2 8 2 2" xfId="19329" xr:uid="{363940AF-251A-48DA-8DE7-4F340927C910}"/>
    <cellStyle name="Normal 7 4 4 2 8 3" xfId="11782" xr:uid="{D8BAEC14-5926-405A-80E5-E2BE41E03F5C}"/>
    <cellStyle name="Normal 7 4 4 2 8 3 2" xfId="22162" xr:uid="{E27D4220-7391-4E88-AFED-5D2A095B6046}"/>
    <cellStyle name="Normal 7 4 4 2 8 4" xfId="16496" xr:uid="{A5DA4CF7-4D7C-427F-9359-5CB8B874EDF0}"/>
    <cellStyle name="Normal 7 4 4 2 9" xfId="5958" xr:uid="{A0264C06-B58F-42B5-8E80-DB5CDFCDAEA8}"/>
    <cellStyle name="Normal 7 4 4 2 9 2" xfId="15062" xr:uid="{7018342E-3360-48BD-B8C6-7D1CB0EE9566}"/>
    <cellStyle name="Normal 7 4 4 3" xfId="1359" xr:uid="{00000000-0005-0000-0000-000084080000}"/>
    <cellStyle name="Normal 7 4 4 3 10" xfId="10350" xr:uid="{78168A08-1A90-4896-9C0C-A7A4B8577C6E}"/>
    <cellStyle name="Normal 7 4 4 3 10 2" xfId="20730" xr:uid="{0ECB1A6B-316B-4DD0-8689-506DB82ED3AE}"/>
    <cellStyle name="Normal 7 4 4 3 11" xfId="24323" xr:uid="{CB30E04F-2094-4155-BF74-34757ED9EF02}"/>
    <cellStyle name="Normal 7 4 4 3 12" xfId="12951" xr:uid="{6EAD30CE-C89A-4A63-A196-4AD596CC498E}"/>
    <cellStyle name="Normal 7 4 4 3 2" xfId="1582" xr:uid="{00000000-0005-0000-0000-000085080000}"/>
    <cellStyle name="Normal 7 4 4 3 2 2" xfId="2275" xr:uid="{00000000-0005-0000-0000-000086080000}"/>
    <cellStyle name="Normal 7 4 4 3 2 2 2" xfId="6894" xr:uid="{7B5F5049-46A0-4962-B151-F5C8E90845F7}"/>
    <cellStyle name="Normal 7 4 4 3 2 2 2 2" xfId="28930" xr:uid="{87671019-00D0-4D26-9F66-826B312F4DAE}"/>
    <cellStyle name="Normal 7 4 4 3 2 2 2 3" xfId="16401" xr:uid="{F29AFB21-095B-422D-9BD5-94C5887071C0}"/>
    <cellStyle name="Normal 7 4 4 3 2 2 3" xfId="8912" xr:uid="{DD235171-2D97-46D1-BEBE-5BEA98A92DBA}"/>
    <cellStyle name="Normal 7 4 4 3 2 2 3 2" xfId="19234" xr:uid="{D929E1DD-0087-4253-AA82-AF2972C1751F}"/>
    <cellStyle name="Normal 7 4 4 3 2 2 4" xfId="11687" xr:uid="{D89B799B-A0D1-4F2E-9C97-8022249F47B0}"/>
    <cellStyle name="Normal 7 4 4 3 2 2 4 2" xfId="22067" xr:uid="{F5866260-3CB1-42DD-A9F8-1C0F9DB025D2}"/>
    <cellStyle name="Normal 7 4 4 3 2 2 5" xfId="24203" xr:uid="{C716A927-A8FC-4105-80ED-75A6665135D3}"/>
    <cellStyle name="Normal 7 4 4 3 2 2 6" xfId="14362" xr:uid="{85376BAA-B17C-4508-87FE-DA70ACE36F3E}"/>
    <cellStyle name="Normal 7 4 4 3 2 3" xfId="4796" xr:uid="{8F21D863-C944-4DE4-AE7A-2E4C3D890809}"/>
    <cellStyle name="Normal 7 4 4 3 2 3 2" xfId="9504" xr:uid="{31BE3869-2316-4028-B64D-EC5E55F41798}"/>
    <cellStyle name="Normal 7 4 4 3 2 3 2 2" xfId="29435" xr:uid="{21995FC1-C4E7-4681-A74C-AD7FFF7A36BE}"/>
    <cellStyle name="Normal 7 4 4 3 2 3 2 3" xfId="19837" xr:uid="{E29DD8B4-262C-4539-AF41-A94B467D2666}"/>
    <cellStyle name="Normal 7 4 4 3 2 3 3" xfId="12290" xr:uid="{62DA7A96-0458-4467-99E7-7A36EABDB096}"/>
    <cellStyle name="Normal 7 4 4 3 2 3 3 2" xfId="22670" xr:uid="{3F9B51F4-F966-4453-9AD0-6DF6DF35C917}"/>
    <cellStyle name="Normal 7 4 4 3 2 3 4" xfId="23622" xr:uid="{F110C847-F159-48F5-A893-B1676D302790}"/>
    <cellStyle name="Normal 7 4 4 3 2 3 5" xfId="17004" xr:uid="{40E78465-3F06-4FC1-B82D-C0E61769E939}"/>
    <cellStyle name="Normal 7 4 4 3 2 4" xfId="6434" xr:uid="{EC999B62-736F-4245-B88C-3CCA14200719}"/>
    <cellStyle name="Normal 7 4 4 3 2 4 2" xfId="28857" xr:uid="{92ADCA48-D194-4A15-BAF2-8B6CDA9DED73}"/>
    <cellStyle name="Normal 7 4 4 3 2 4 3" xfId="15819" xr:uid="{305C69AC-DA2B-42F3-88C0-30BAA976BE90}"/>
    <cellStyle name="Normal 7 4 4 3 2 5" xfId="8331" xr:uid="{CFB5AD09-3C91-4D67-BC68-EA2B18B0773D}"/>
    <cellStyle name="Normal 7 4 4 3 2 5 2" xfId="18652" xr:uid="{C4C44492-D2D1-44F0-84F3-251419E7F06A}"/>
    <cellStyle name="Normal 7 4 4 3 2 6" xfId="11105" xr:uid="{7EC0A377-5AD5-48DB-95A1-036E5312956D}"/>
    <cellStyle name="Normal 7 4 4 3 2 6 2" xfId="21485" xr:uid="{BCE99D93-9475-4E86-A905-A9B005C93BEA}"/>
    <cellStyle name="Normal 7 4 4 3 2 7" xfId="25142" xr:uid="{A3A23F94-65F5-47B1-ABA7-947E9E3DE1F5}"/>
    <cellStyle name="Normal 7 4 4 3 2 8" xfId="13625" xr:uid="{4BF937F1-B1BB-4BC0-B9A4-C8160A807965}"/>
    <cellStyle name="Normal 7 4 4 3 3" xfId="2276" xr:uid="{00000000-0005-0000-0000-000087080000}"/>
    <cellStyle name="Normal 7 4 4 3 3 2" xfId="5013" xr:uid="{29875523-17E3-40A3-9D13-D01AC16C0D85}"/>
    <cellStyle name="Normal 7 4 4 3 3 2 2" xfId="9687" xr:uid="{C04D849A-BEAB-4049-8AFF-BA87C02D0493}"/>
    <cellStyle name="Normal 7 4 4 3 3 2 2 2" xfId="29580" xr:uid="{52553EE0-9F10-4381-A99C-70103DFAC401}"/>
    <cellStyle name="Normal 7 4 4 3 3 2 2 3" xfId="20055" xr:uid="{1D8F4226-453F-4329-82BA-5F4DA9DBD608}"/>
    <cellStyle name="Normal 7 4 4 3 3 2 3" xfId="12508" xr:uid="{D9DCB80C-D8E9-4BC2-877B-CF632F05289F}"/>
    <cellStyle name="Normal 7 4 4 3 3 2 3 2" xfId="22888" xr:uid="{AAF7C150-1B91-44AB-944C-8A77D895D28B}"/>
    <cellStyle name="Normal 7 4 4 3 3 2 4" xfId="25602" xr:uid="{E16543CE-0808-42CF-B062-505050925645}"/>
    <cellStyle name="Normal 7 4 4 3 3 2 5" xfId="17222" xr:uid="{1D55B7AB-5F76-4BFE-82AD-C1131C81262B}"/>
    <cellStyle name="Normal 7 4 4 3 3 3" xfId="6895" xr:uid="{A74954CB-B24A-404B-A0E4-C27965E47306}"/>
    <cellStyle name="Normal 7 4 4 3 3 3 2" xfId="28660" xr:uid="{558A64AB-25AF-4035-9535-19569F660190}"/>
    <cellStyle name="Normal 7 4 4 3 3 3 3" xfId="16402" xr:uid="{BDA4255E-ACE8-4FC6-B26E-96D3273049A1}"/>
    <cellStyle name="Normal 7 4 4 3 3 4" xfId="8913" xr:uid="{6CACBDD6-5EAF-49C1-9FD9-D6D1C797C629}"/>
    <cellStyle name="Normal 7 4 4 3 3 4 2" xfId="19235" xr:uid="{95001DDC-63B4-4726-848D-A6798E12D322}"/>
    <cellStyle name="Normal 7 4 4 3 3 5" xfId="11688" xr:uid="{3E6B91D0-18B0-4EE0-BB17-00C572C3202D}"/>
    <cellStyle name="Normal 7 4 4 3 3 5 2" xfId="22068" xr:uid="{CC473261-E3BC-44C1-ABEE-249F6906834E}"/>
    <cellStyle name="Normal 7 4 4 3 3 6" xfId="25411" xr:uid="{7FC44E3E-22AE-4496-8322-FFAE311D1FA0}"/>
    <cellStyle name="Normal 7 4 4 3 3 7" xfId="14363" xr:uid="{328A74E6-C157-48C0-8A58-316FD1C9FD7F}"/>
    <cellStyle name="Normal 7 4 4 3 4" xfId="2274" xr:uid="{00000000-0005-0000-0000-000088080000}"/>
    <cellStyle name="Normal 7 4 4 3 4 2" xfId="6893" xr:uid="{49B25ADF-C0A8-4B30-916D-2E2D85580C5C}"/>
    <cellStyle name="Normal 7 4 4 3 4 2 2" xfId="26676" xr:uid="{599C8F37-CB9E-459C-98E7-CEFD7B86753B}"/>
    <cellStyle name="Normal 7 4 4 3 4 2 3" xfId="16400" xr:uid="{D09F245F-0FDA-4031-9621-3D3DAB578DF8}"/>
    <cellStyle name="Normal 7 4 4 3 4 3" xfId="8911" xr:uid="{DF1A20CC-7BFD-4292-83EC-79745AD30A5C}"/>
    <cellStyle name="Normal 7 4 4 3 4 3 2" xfId="19233" xr:uid="{FA185230-276A-403B-9FE6-9444C146A3B2}"/>
    <cellStyle name="Normal 7 4 4 3 4 4" xfId="11686" xr:uid="{6D2C392F-771C-420B-B3B3-63A6A88CECC6}"/>
    <cellStyle name="Normal 7 4 4 3 4 4 2" xfId="22066" xr:uid="{F4E075B5-6F19-4916-8319-038A11283036}"/>
    <cellStyle name="Normal 7 4 4 3 4 5" xfId="23709" xr:uid="{73D5878F-90B1-4413-A2BB-BDFC1D9F6AB9}"/>
    <cellStyle name="Normal 7 4 4 3 4 6" xfId="14361" xr:uid="{16E0550F-D9D9-4F37-82E4-964DF9F277C1}"/>
    <cellStyle name="Normal 7 4 4 3 5" xfId="3568" xr:uid="{00000000-0005-0000-0000-000097080000}"/>
    <cellStyle name="Normal 7 4 4 3 5 2" xfId="6243" xr:uid="{81A8813F-6D6F-415C-819E-1F3DB0623D35}"/>
    <cellStyle name="Normal 7 4 4 3 5 2 2" xfId="27399" xr:uid="{50506530-4914-4F0C-8630-C36E50293BD2}"/>
    <cellStyle name="Normal 7 4 4 3 5 2 3" xfId="15581" xr:uid="{F434F6E3-EF3B-4CFA-8B7A-45B686BB838C}"/>
    <cellStyle name="Normal 7 4 4 3 5 3" xfId="8093" xr:uid="{E2F39CFA-2799-4DA3-A23C-B2D2AB8A51AE}"/>
    <cellStyle name="Normal 7 4 4 3 5 3 2" xfId="18414" xr:uid="{CD3AE780-4B47-4564-BEAF-7CD69FB03302}"/>
    <cellStyle name="Normal 7 4 4 3 5 4" xfId="10867" xr:uid="{7E702046-92A0-4E6A-99D3-217BE417145D}"/>
    <cellStyle name="Normal 7 4 4 3 5 4 2" xfId="21247" xr:uid="{E1262296-66D8-4C6A-9847-1F15E7C62E36}"/>
    <cellStyle name="Normal 7 4 4 3 5 5" xfId="25531" xr:uid="{55872239-D1F0-41CE-97C7-2925090FFEFC}"/>
    <cellStyle name="Normal 7 4 4 3 5 6" xfId="13297" xr:uid="{99CC5D83-CA6A-40B2-8FDD-A9BDF916DF63}"/>
    <cellStyle name="Normal 7 4 4 3 6" xfId="3385" xr:uid="{00000000-0005-0000-0000-000092080000}"/>
    <cellStyle name="Normal 7 4 4 3 6 2" xfId="7903" xr:uid="{7487279F-AE9D-45FC-BEF2-177E73A8ADE5}"/>
    <cellStyle name="Normal 7 4 4 3 6 2 2" xfId="18224" xr:uid="{62D44D71-ACE2-4ACC-AC77-0A91D7F48039}"/>
    <cellStyle name="Normal 7 4 4 3 6 3" xfId="10677" xr:uid="{26665A2C-C482-42BC-88E5-7F7F98AE106A}"/>
    <cellStyle name="Normal 7 4 4 3 6 3 2" xfId="21057" xr:uid="{35F240BD-7A36-4558-8524-FDFDF05EAED0}"/>
    <cellStyle name="Normal 7 4 4 3 6 4" xfId="23660" xr:uid="{46573F48-2756-4D00-B798-483209BA1A4A}"/>
    <cellStyle name="Normal 7 4 4 3 6 5" xfId="15391" xr:uid="{2E4AB75B-A033-4584-9B70-466DFA890C89}"/>
    <cellStyle name="Normal 7 4 4 3 7" xfId="4530" xr:uid="{B0F07C94-F722-4CFC-BE34-2072E5EC21E7}"/>
    <cellStyle name="Normal 7 4 4 3 7 2" xfId="9247" xr:uid="{281F9E07-771B-4BC4-976B-3065758CAF66}"/>
    <cellStyle name="Normal 7 4 4 3 7 2 2" xfId="19571" xr:uid="{48949679-12F8-4054-8B29-962F75E64331}"/>
    <cellStyle name="Normal 7 4 4 3 7 3" xfId="12024" xr:uid="{7DAD74C3-276E-4CFD-828E-9A4300F7F2D0}"/>
    <cellStyle name="Normal 7 4 4 3 7 3 2" xfId="22404" xr:uid="{8EDFC127-035B-481D-995D-FC5F09A23868}"/>
    <cellStyle name="Normal 7 4 4 3 7 4" xfId="16738" xr:uid="{089C1420-0D6E-4347-8774-DC0E2986A0F6}"/>
    <cellStyle name="Normal 7 4 4 3 8" xfId="5960" xr:uid="{13B207A9-248A-49A6-B3C1-7D9F533BFD22}"/>
    <cellStyle name="Normal 7 4 4 3 8 2" xfId="15064" xr:uid="{32B4873E-1920-4742-9AE7-8C78850BE324}"/>
    <cellStyle name="Normal 7 4 4 3 9" xfId="7578" xr:uid="{3AD690F5-A635-470A-A87B-83A1CB8416C7}"/>
    <cellStyle name="Normal 7 4 4 3 9 2" xfId="17897" xr:uid="{316D3FF4-6EFE-4C20-B687-18CA1576C635}"/>
    <cellStyle name="Normal 7 4 4 4" xfId="1579" xr:uid="{00000000-0005-0000-0000-000089080000}"/>
    <cellStyle name="Normal 7 4 4 4 2" xfId="2277" xr:uid="{00000000-0005-0000-0000-00008A080000}"/>
    <cellStyle name="Normal 7 4 4 4 2 2" xfId="6896" xr:uid="{16F58DCE-D708-4F75-AB2A-9080187D5603}"/>
    <cellStyle name="Normal 7 4 4 4 2 2 2" xfId="26091" xr:uid="{F21C2566-6917-45F7-B6B6-A45FCD23EA6E}"/>
    <cellStyle name="Normal 7 4 4 4 2 2 3" xfId="16403" xr:uid="{B789E6B2-45DB-4386-B848-121A9F9E4372}"/>
    <cellStyle name="Normal 7 4 4 4 2 3" xfId="8914" xr:uid="{DE6D8BCC-DFB8-4B43-AB12-F4CEFB84A7E1}"/>
    <cellStyle name="Normal 7 4 4 4 2 3 2" xfId="19236" xr:uid="{3CF3972E-6036-4F48-AE75-D43ED84392AF}"/>
    <cellStyle name="Normal 7 4 4 4 2 4" xfId="11689" xr:uid="{1B75DDB1-C0F1-4BA0-BF3A-9FDA899B6A4E}"/>
    <cellStyle name="Normal 7 4 4 4 2 4 2" xfId="22069" xr:uid="{786EC76F-68F2-4F7E-98EC-765E69DDBCDB}"/>
    <cellStyle name="Normal 7 4 4 4 2 5" xfId="23077" xr:uid="{86202B5B-01F8-4BE9-8251-BC79A0CF9AA3}"/>
    <cellStyle name="Normal 7 4 4 4 2 6" xfId="14364" xr:uid="{14A16FB4-372C-45B6-BB31-61A288DAF146}"/>
    <cellStyle name="Normal 7 4 4 4 3" xfId="3721" xr:uid="{00000000-0005-0000-0000-00009A080000}"/>
    <cellStyle name="Normal 7 4 4 4 3 2" xfId="6431" xr:uid="{10E32D76-DAFA-48D8-8650-75AE9BCBA4C2}"/>
    <cellStyle name="Normal 7 4 4 4 3 2 2" xfId="27986" xr:uid="{BD72E26B-8D2E-4757-9E3D-E577096DD41D}"/>
    <cellStyle name="Normal 7 4 4 4 3 2 3" xfId="15816" xr:uid="{71C0FCF0-2F1D-4BBC-BC27-4B06F1B0BEBD}"/>
    <cellStyle name="Normal 7 4 4 4 3 3" xfId="8328" xr:uid="{F166CAFF-B34A-4526-8AA6-23FDF89BE982}"/>
    <cellStyle name="Normal 7 4 4 4 3 3 2" xfId="18649" xr:uid="{4E85E67E-7F83-4133-A2AA-A49F912CDE07}"/>
    <cellStyle name="Normal 7 4 4 4 3 4" xfId="11102" xr:uid="{7B6B6F63-1CD4-461F-9575-2788CB60DC4B}"/>
    <cellStyle name="Normal 7 4 4 4 3 4 2" xfId="21482" xr:uid="{45452051-E2AA-4C48-80B7-A52B989D5348}"/>
    <cellStyle name="Normal 7 4 4 4 3 5" xfId="25357" xr:uid="{5446EBD9-1A5B-474F-818D-6FA60B13CF64}"/>
    <cellStyle name="Normal 7 4 4 4 3 6" xfId="13622" xr:uid="{AA1CA9E6-5DF8-482C-948D-38355D255C5F}"/>
    <cellStyle name="Normal 7 4 4 4 4" xfId="4647" xr:uid="{8B0DE32F-5126-43EF-9833-40F0BC29DF61}"/>
    <cellStyle name="Normal 7 4 4 4 4 2" xfId="9363" xr:uid="{DA7C006C-DCE4-4E47-9ACC-9E6440566C87}"/>
    <cellStyle name="Normal 7 4 4 4 4 2 2" xfId="19687" xr:uid="{CECC0C4A-3EF2-4B4F-80FD-E3892692F5EA}"/>
    <cellStyle name="Normal 7 4 4 4 4 3" xfId="12140" xr:uid="{444620AC-6F0F-45C6-9B8D-C5DC0EE100A0}"/>
    <cellStyle name="Normal 7 4 4 4 4 3 2" xfId="22520" xr:uid="{AE17CC7F-B75A-487E-A977-239CAA4DA1CB}"/>
    <cellStyle name="Normal 7 4 4 4 4 4" xfId="23230" xr:uid="{E0FEC332-6347-400E-BAAC-9E66FB191395}"/>
    <cellStyle name="Normal 7 4 4 4 4 5" xfId="16854" xr:uid="{3B635906-2B1B-412F-8F2C-27A512868D67}"/>
    <cellStyle name="Normal 7 4 4 4 5" xfId="5961" xr:uid="{7195BAEB-E4A5-4A68-B250-964897C1AD9C}"/>
    <cellStyle name="Normal 7 4 4 4 5 2" xfId="15065" xr:uid="{6B48ABBC-2D2D-4C79-9426-F0F3C0BF47E8}"/>
    <cellStyle name="Normal 7 4 4 4 6" xfId="7579" xr:uid="{BAD3C96F-FBDF-4DCA-8F7C-38D89067AA51}"/>
    <cellStyle name="Normal 7 4 4 4 6 2" xfId="17898" xr:uid="{47EAFC4D-3259-4954-97AF-813B88EFCBAE}"/>
    <cellStyle name="Normal 7 4 4 4 7" xfId="10351" xr:uid="{A3A70758-857C-47C7-B81F-041ABAF4D572}"/>
    <cellStyle name="Normal 7 4 4 4 7 2" xfId="20731" xr:uid="{B348A698-CEAD-4EE8-B06C-B76D6ABC611A}"/>
    <cellStyle name="Normal 7 4 4 4 8" xfId="25423" xr:uid="{932D63CE-B8D1-4E20-BD96-DE3BEFDDCFB1}"/>
    <cellStyle name="Normal 7 4 4 4 9" xfId="13109" xr:uid="{F04EC166-D9B2-43D5-9B2F-9F0B2D59491C}"/>
    <cellStyle name="Normal 7 4 4 5" xfId="2278" xr:uid="{00000000-0005-0000-0000-00008B080000}"/>
    <cellStyle name="Normal 7 4 4 5 2" xfId="5014" xr:uid="{8235FA02-2BA2-418F-8D88-7CB0CC6699BD}"/>
    <cellStyle name="Normal 7 4 4 5 2 2" xfId="9688" xr:uid="{69054049-F7A6-42E3-B37D-F264AFCC884A}"/>
    <cellStyle name="Normal 7 4 4 5 2 2 2" xfId="29581" xr:uid="{116BD1F3-23D3-4395-BC99-D54969E74642}"/>
    <cellStyle name="Normal 7 4 4 5 2 2 3" xfId="20056" xr:uid="{DD5BE20D-719B-4081-AA51-BB71E19A1DE1}"/>
    <cellStyle name="Normal 7 4 4 5 2 3" xfId="12509" xr:uid="{F5FC853D-5823-46CD-A66B-346BBE0E7A10}"/>
    <cellStyle name="Normal 7 4 4 5 2 3 2" xfId="22889" xr:uid="{90005794-3D89-49D7-8642-D59B358D3FFA}"/>
    <cellStyle name="Normal 7 4 4 5 2 4" xfId="25113" xr:uid="{C84433B1-CEA9-4DBA-BFF9-202B178A6F45}"/>
    <cellStyle name="Normal 7 4 4 5 2 5" xfId="17223" xr:uid="{CDA3B583-0F8A-4AA0-AA94-8BEE11613567}"/>
    <cellStyle name="Normal 7 4 4 5 3" xfId="6897" xr:uid="{043D757D-6C19-4DEE-93C6-1D80117D9132}"/>
    <cellStyle name="Normal 7 4 4 5 3 2" xfId="28738" xr:uid="{22C9393B-C725-47D4-9125-F3DC64D0C9D8}"/>
    <cellStyle name="Normal 7 4 4 5 3 3" xfId="16404" xr:uid="{380FABB9-DEAB-4D94-93DA-F036DAD6543F}"/>
    <cellStyle name="Normal 7 4 4 5 4" xfId="8915" xr:uid="{4058A131-BD7A-4DB5-B570-BC3A77AC30A0}"/>
    <cellStyle name="Normal 7 4 4 5 4 2" xfId="19237" xr:uid="{DA4720F4-505D-4DEC-9F48-009F0C48607D}"/>
    <cellStyle name="Normal 7 4 4 5 5" xfId="11690" xr:uid="{C82C8733-14F8-42ED-8DE1-A02B9B904FC2}"/>
    <cellStyle name="Normal 7 4 4 5 5 2" xfId="22070" xr:uid="{BE7C8A8A-1808-4A2F-A4E0-75114828EA97}"/>
    <cellStyle name="Normal 7 4 4 5 6" xfId="25458" xr:uid="{C2A67335-45C8-45D7-8F5E-BB511784FF97}"/>
    <cellStyle name="Normal 7 4 4 5 7" xfId="14365" xr:uid="{6A73CD76-380D-4976-960A-7DC1FBEA11B9}"/>
    <cellStyle name="Normal 7 4 4 6" xfId="1793" xr:uid="{00000000-0005-0000-0000-00008C080000}"/>
    <cellStyle name="Normal 7 4 4 6 2" xfId="6527" xr:uid="{245E05D8-6B3B-4160-B729-AE6C2B301063}"/>
    <cellStyle name="Normal 7 4 4 6 2 2" xfId="28728" xr:uid="{D5BAE899-7987-4FCD-9887-16896350CEAE}"/>
    <cellStyle name="Normal 7 4 4 6 2 3" xfId="15936" xr:uid="{231B3BDB-AD2C-44B3-8390-4A0D8C6C5C3B}"/>
    <cellStyle name="Normal 7 4 4 6 3" xfId="8448" xr:uid="{FB065BAD-B7DC-41D9-B121-4C27EA936E83}"/>
    <cellStyle name="Normal 7 4 4 6 3 2" xfId="18769" xr:uid="{A013E8B1-2657-4B45-B5BC-AA887A011FDA}"/>
    <cellStyle name="Normal 7 4 4 6 4" xfId="11222" xr:uid="{1ADE50E2-B4B6-4105-83D8-F35EAB2B80C4}"/>
    <cellStyle name="Normal 7 4 4 6 4 2" xfId="21602" xr:uid="{39EDB0CA-1362-4AAE-8A16-82B705A5187C}"/>
    <cellStyle name="Normal 7 4 4 6 5" xfId="23642" xr:uid="{0ECDAE68-FE32-4FC1-8F1D-B8AFDE0AEDA5}"/>
    <cellStyle name="Normal 7 4 4 6 6" xfId="13807" xr:uid="{F4B0F1BE-B584-4AE8-B8AC-D96ACF687027}"/>
    <cellStyle name="Normal 7 4 4 7" xfId="3470" xr:uid="{00000000-0005-0000-0000-00009D080000}"/>
    <cellStyle name="Normal 7 4 4 7 2" xfId="6160" xr:uid="{6264E539-0E0A-402C-B0AF-49FF66D2ACD7}"/>
    <cellStyle name="Normal 7 4 4 7 2 2" xfId="28863" xr:uid="{1F41C5EA-EFB4-4094-AFBE-7C621A655E1E}"/>
    <cellStyle name="Normal 7 4 4 7 2 3" xfId="15478" xr:uid="{25118CCA-C700-4229-962E-2A0FD90FADD2}"/>
    <cellStyle name="Normal 7 4 4 7 3" xfId="7990" xr:uid="{1A00EAD1-CEF7-4A23-B24C-75993653D64A}"/>
    <cellStyle name="Normal 7 4 4 7 3 2" xfId="18311" xr:uid="{F9ED4F90-99F5-48E0-B15C-3B42056AE497}"/>
    <cellStyle name="Normal 7 4 4 7 4" xfId="10764" xr:uid="{D8ED277C-9566-45F6-9BE9-4B0364CEDF09}"/>
    <cellStyle name="Normal 7 4 4 7 4 2" xfId="21144" xr:uid="{F7E0C69D-4CAF-4346-BAC6-BCC7708D9420}"/>
    <cellStyle name="Normal 7 4 4 7 5" xfId="25287" xr:uid="{094F88A3-9959-48C5-A0E0-81D35391588D}"/>
    <cellStyle name="Normal 7 4 4 7 6" xfId="13194" xr:uid="{84C4FF8C-D96A-4548-B362-733FE4D21049}"/>
    <cellStyle name="Normal 7 4 4 8" xfId="3193" xr:uid="{00000000-0005-0000-0000-000086080000}"/>
    <cellStyle name="Normal 7 4 4 8 2" xfId="7687" xr:uid="{7311D7BB-77D5-4847-BE02-DC5BE354A437}"/>
    <cellStyle name="Normal 7 4 4 8 2 2" xfId="18007" xr:uid="{44CF4421-EE8F-4DF8-993B-9E47F1CAC614}"/>
    <cellStyle name="Normal 7 4 4 8 3" xfId="10460" xr:uid="{B58414E1-5BE0-4971-B51F-1A815796F794}"/>
    <cellStyle name="Normal 7 4 4 8 3 2" xfId="20840" xr:uid="{65D7C2CA-68DD-41E6-9D3E-7651E9917FE7}"/>
    <cellStyle name="Normal 7 4 4 8 4" xfId="24632" xr:uid="{0005C0A2-75CB-4487-9FED-1384C892BD5A}"/>
    <cellStyle name="Normal 7 4 4 8 5" xfId="15174" xr:uid="{AFD45E31-A236-44F6-8957-DE17FC26FE52}"/>
    <cellStyle name="Normal 7 4 4 9" xfId="4499" xr:uid="{85083948-52EE-43F7-B8AA-C2607333B476}"/>
    <cellStyle name="Normal 7 4 4 9 2" xfId="9221" xr:uid="{3CF3656F-935E-4FCF-94F3-32204B6453E3}"/>
    <cellStyle name="Normal 7 4 4 9 2 2" xfId="19545" xr:uid="{23FC0B8F-028B-4884-97CF-5FB1E15BE72E}"/>
    <cellStyle name="Normal 7 4 4 9 3" xfId="11998" xr:uid="{4CF554C4-2BC6-4E52-9BF2-0CBC68B6D93E}"/>
    <cellStyle name="Normal 7 4 4 9 3 2" xfId="22378" xr:uid="{B2D9A987-FADB-492E-9251-77A2AF3B708B}"/>
    <cellStyle name="Normal 7 4 4 9 4" xfId="16712" xr:uid="{C700A166-41D5-4801-8C4D-D1171CD45CFC}"/>
    <cellStyle name="Normal 7 4 5" xfId="875" xr:uid="{00000000-0005-0000-0000-00008D080000}"/>
    <cellStyle name="Normal 7 4 5 10" xfId="5962" xr:uid="{D32BF9BD-9D61-4250-B235-385519F9719F}"/>
    <cellStyle name="Normal 7 4 5 10 2" xfId="15066" xr:uid="{D17C62C8-A401-4157-B49D-FDBE1FE90710}"/>
    <cellStyle name="Normal 7 4 5 11" xfId="7580" xr:uid="{D48EDAA7-1CF7-4398-87A3-01C637DAEDE7}"/>
    <cellStyle name="Normal 7 4 5 11 2" xfId="17899" xr:uid="{845B3720-7B85-4162-8206-F1807696B2A6}"/>
    <cellStyle name="Normal 7 4 5 12" xfId="10352" xr:uid="{8C5A5279-67F5-481D-82D3-0FB512D3A5E7}"/>
    <cellStyle name="Normal 7 4 5 12 2" xfId="20732" xr:uid="{811CF597-1387-4AC9-A72C-C99FFAD203F6}"/>
    <cellStyle name="Normal 7 4 5 13" xfId="23499" xr:uid="{864BADE9-DBA0-4873-90F0-BE54359D9C26}"/>
    <cellStyle name="Normal 7 4 5 14" xfId="12766" xr:uid="{8172086B-C4AE-466D-AB37-56C745CA0FEC}"/>
    <cellStyle name="Normal 7 4 5 2" xfId="876" xr:uid="{00000000-0005-0000-0000-00008E080000}"/>
    <cellStyle name="Normal 7 4 5 2 10" xfId="10353" xr:uid="{E0F5E895-E938-47BA-965E-59EE57771D0E}"/>
    <cellStyle name="Normal 7 4 5 2 10 2" xfId="20733" xr:uid="{F8EE4F97-1007-4503-A673-E7817E1D3A86}"/>
    <cellStyle name="Normal 7 4 5 2 11" xfId="24452" xr:uid="{5507990B-ABB8-49DB-A7B9-B3621FD02706}"/>
    <cellStyle name="Normal 7 4 5 2 12" xfId="12952" xr:uid="{3F7A379D-E052-49D3-BD9D-1A4F7106A72E}"/>
    <cellStyle name="Normal 7 4 5 2 2" xfId="1362" xr:uid="{00000000-0005-0000-0000-00008F080000}"/>
    <cellStyle name="Normal 7 4 5 2 2 2" xfId="2280" xr:uid="{00000000-0005-0000-0000-000090080000}"/>
    <cellStyle name="Normal 7 4 5 2 2 2 2" xfId="6899" xr:uid="{487F8947-FEEC-4185-AC5A-A6BA3BEC7807}"/>
    <cellStyle name="Normal 7 4 5 2 2 2 2 2" xfId="27991" xr:uid="{37F9A8CB-4FE3-4D46-8C1D-3D9430B81619}"/>
    <cellStyle name="Normal 7 4 5 2 2 2 2 3" xfId="27182" xr:uid="{197182BE-1EF6-4CCA-8B88-68C7005BD43D}"/>
    <cellStyle name="Normal 7 4 5 2 2 2 2 4" xfId="16406" xr:uid="{1E8CA5B2-9314-445A-9017-51E89CA1ABF5}"/>
    <cellStyle name="Normal 7 4 5 2 2 2 3" xfId="8917" xr:uid="{215603D3-B512-433F-AD15-059B6C4CF88C}"/>
    <cellStyle name="Normal 7 4 5 2 2 2 3 2" xfId="29192" xr:uid="{5456ADD1-8E7B-4924-8431-713814B6A72A}"/>
    <cellStyle name="Normal 7 4 5 2 2 2 3 3" xfId="19239" xr:uid="{CE833C06-C16E-423B-9D0F-31F59839B15A}"/>
    <cellStyle name="Normal 7 4 5 2 2 2 4" xfId="11692" xr:uid="{0CCB43D4-3335-47D9-B8A9-7C5BB8CF8E74}"/>
    <cellStyle name="Normal 7 4 5 2 2 2 4 2" xfId="22072" xr:uid="{D305068A-D57F-4C57-9FBF-128C252AE8DF}"/>
    <cellStyle name="Normal 7 4 5 2 2 2 5" xfId="23759" xr:uid="{47F895AB-2DA3-45A1-842B-E3BFC7D0F90B}"/>
    <cellStyle name="Normal 7 4 5 2 2 2 6" xfId="14367" xr:uid="{3548B54A-6629-47C6-9806-DC79B32B66B5}"/>
    <cellStyle name="Normal 7 4 5 2 2 3" xfId="4798" xr:uid="{A6665034-8F60-4A69-A6A1-2A694361C71C}"/>
    <cellStyle name="Normal 7 4 5 2 2 3 2" xfId="9506" xr:uid="{8D8DBCBF-9D24-46A9-9B95-8CF7E9ECB123}"/>
    <cellStyle name="Normal 7 4 5 2 2 3 2 2" xfId="29437" xr:uid="{C5007918-D8DE-4EA8-AC94-06B1330AAB05}"/>
    <cellStyle name="Normal 7 4 5 2 2 3 2 3" xfId="19839" xr:uid="{0874B4CB-6CB5-44EF-A321-2268FFFB94D9}"/>
    <cellStyle name="Normal 7 4 5 2 2 3 3" xfId="12292" xr:uid="{D95A5ADF-4281-4F64-B836-F01EA94253AC}"/>
    <cellStyle name="Normal 7 4 5 2 2 3 3 2" xfId="22672" xr:uid="{96178177-3246-40FB-92F6-5B705CB57559}"/>
    <cellStyle name="Normal 7 4 5 2 2 3 4" xfId="24343" xr:uid="{384D12FA-621F-4BAC-9F22-0D89FE2E796F}"/>
    <cellStyle name="Normal 7 4 5 2 2 3 5" xfId="17006" xr:uid="{E252CD7B-67AA-458F-AF2D-73E5ECB61CC3}"/>
    <cellStyle name="Normal 7 4 5 2 2 4" xfId="5964" xr:uid="{91CAF346-3BEA-4FA9-B8DA-7AC4AF6DC85C}"/>
    <cellStyle name="Normal 7 4 5 2 2 4 2" xfId="27026" xr:uid="{2A89B3F8-C118-4BB8-B081-66FD390FDC5B}"/>
    <cellStyle name="Normal 7 4 5 2 2 4 3" xfId="15068" xr:uid="{D39A61C5-9818-47BD-A828-A0A5667B4CCA}"/>
    <cellStyle name="Normal 7 4 5 2 2 5" xfId="7582" xr:uid="{47141806-DBD1-4AAB-97C1-8DA2581ED700}"/>
    <cellStyle name="Normal 7 4 5 2 2 5 2" xfId="17901" xr:uid="{FDFF47D8-AC65-4242-A4FC-898F3ACA9FA4}"/>
    <cellStyle name="Normal 7 4 5 2 2 6" xfId="10354" xr:uid="{82920020-432F-4592-B98B-CDF77E47F86E}"/>
    <cellStyle name="Normal 7 4 5 2 2 6 2" xfId="20734" xr:uid="{8F085287-25AB-48E9-8693-A27C6A2B5B83}"/>
    <cellStyle name="Normal 7 4 5 2 2 7" xfId="23145" xr:uid="{137E5799-2A34-40BA-A44A-3B1BAE22F24B}"/>
    <cellStyle name="Normal 7 4 5 2 2 8" xfId="13627" xr:uid="{AB4DFFD5-BD06-42FD-93D3-11AEB0495F30}"/>
    <cellStyle name="Normal 7 4 5 2 3" xfId="2281" xr:uid="{00000000-0005-0000-0000-000091080000}"/>
    <cellStyle name="Normal 7 4 5 2 3 2" xfId="5015" xr:uid="{1EC79290-C179-41BE-8D4F-3E75D8B8FD4E}"/>
    <cellStyle name="Normal 7 4 5 2 3 2 2" xfId="9689" xr:uid="{73D25617-63C0-4CB6-A910-9D7F907A7FD4}"/>
    <cellStyle name="Normal 7 4 5 2 3 2 2 2" xfId="29582" xr:uid="{57088020-C772-42B7-B975-F0BF87B15A56}"/>
    <cellStyle name="Normal 7 4 5 2 3 2 2 3" xfId="20057" xr:uid="{129EBA90-2C18-4B09-8884-19E67CF97795}"/>
    <cellStyle name="Normal 7 4 5 2 3 2 3" xfId="12510" xr:uid="{BDCBE367-52FA-43DC-A582-98436C811A4B}"/>
    <cellStyle name="Normal 7 4 5 2 3 2 3 2" xfId="22890" xr:uid="{F146E86F-CC7D-4B80-ABA9-E4C86479D371}"/>
    <cellStyle name="Normal 7 4 5 2 3 2 4" xfId="25603" xr:uid="{A0EBE08C-2660-4100-94AC-C0FA0060756E}"/>
    <cellStyle name="Normal 7 4 5 2 3 2 5" xfId="17224" xr:uid="{1A0AB0CB-6462-422B-9018-C9E25BA672BB}"/>
    <cellStyle name="Normal 7 4 5 2 3 3" xfId="6900" xr:uid="{009C3601-50D9-46B4-83BA-29860A5C0ED2}"/>
    <cellStyle name="Normal 7 4 5 2 3 3 2" xfId="28951" xr:uid="{60521A0A-D481-4D59-8894-59BC1D41C61B}"/>
    <cellStyle name="Normal 7 4 5 2 3 3 3" xfId="16407" xr:uid="{A1E0519A-79E9-4B4B-B3F2-7D1E86189B21}"/>
    <cellStyle name="Normal 7 4 5 2 3 4" xfId="8918" xr:uid="{FA609F56-1DBE-48D0-AAA2-2A19C41E9305}"/>
    <cellStyle name="Normal 7 4 5 2 3 4 2" xfId="19240" xr:uid="{1FE083C4-84D5-4F8E-AB12-FD19526791F8}"/>
    <cellStyle name="Normal 7 4 5 2 3 5" xfId="11693" xr:uid="{1744A9E2-C6B5-4A59-BE04-28A85A237BF6}"/>
    <cellStyle name="Normal 7 4 5 2 3 5 2" xfId="22073" xr:uid="{88AAF419-04A6-48AE-B677-189C172403CD}"/>
    <cellStyle name="Normal 7 4 5 2 3 6" xfId="24172" xr:uid="{D469DF81-C9BD-4E1B-B7A2-693F03167951}"/>
    <cellStyle name="Normal 7 4 5 2 3 7" xfId="14368" xr:uid="{AAB554FD-916E-43ED-A448-452DCCDEFF41}"/>
    <cellStyle name="Normal 7 4 5 2 4" xfId="2279" xr:uid="{00000000-0005-0000-0000-000092080000}"/>
    <cellStyle name="Normal 7 4 5 2 4 2" xfId="6898" xr:uid="{16575B40-534D-48ED-8ED9-974B64FEC3D4}"/>
    <cellStyle name="Normal 7 4 5 2 4 2 2" xfId="28126" xr:uid="{386A80BF-1BF5-4A26-8097-D0E1ADC87956}"/>
    <cellStyle name="Normal 7 4 5 2 4 2 3" xfId="16405" xr:uid="{04FD26D8-EC28-481D-9380-CDF755FEEFB5}"/>
    <cellStyle name="Normal 7 4 5 2 4 3" xfId="8916" xr:uid="{52A7F9DC-80B1-4EEB-A03A-941E8DE3022E}"/>
    <cellStyle name="Normal 7 4 5 2 4 3 2" xfId="19238" xr:uid="{8F55E32B-566E-4006-B24B-F15418648CDB}"/>
    <cellStyle name="Normal 7 4 5 2 4 4" xfId="11691" xr:uid="{FD7FF332-DAB8-4F41-858B-ADA180D9C5E7}"/>
    <cellStyle name="Normal 7 4 5 2 4 4 2" xfId="22071" xr:uid="{418CADB5-4BCE-42A6-B16B-83E3E6C6894F}"/>
    <cellStyle name="Normal 7 4 5 2 4 5" xfId="24733" xr:uid="{73CB1309-FF43-4E46-BEEA-07AB647E988A}"/>
    <cellStyle name="Normal 7 4 5 2 4 6" xfId="14366" xr:uid="{ED7BF8C9-05E2-4B78-8EDF-3123F1F1A9CA}"/>
    <cellStyle name="Normal 7 4 5 2 5" xfId="3504" xr:uid="{00000000-0005-0000-0000-0000A4080000}"/>
    <cellStyle name="Normal 7 4 5 2 5 2" xfId="6186" xr:uid="{877C5CE4-A2E7-44D8-A0E9-EBBF5E6DC1C0}"/>
    <cellStyle name="Normal 7 4 5 2 5 2 2" xfId="26551" xr:uid="{E84B9D9D-205C-4EED-9192-9C6B80B1288E}"/>
    <cellStyle name="Normal 7 4 5 2 5 2 3" xfId="15512" xr:uid="{91829059-7DE0-47E8-9EC7-859A24E90D9B}"/>
    <cellStyle name="Normal 7 4 5 2 5 3" xfId="8024" xr:uid="{EDF62666-E413-40BE-8517-3EBD809D0B45}"/>
    <cellStyle name="Normal 7 4 5 2 5 3 2" xfId="18345" xr:uid="{3C73B7DB-D23A-46B4-B5E5-A95EFF0F0C59}"/>
    <cellStyle name="Normal 7 4 5 2 5 4" xfId="10798" xr:uid="{A172E1EE-5935-40E6-BDA1-0CB868AA3937}"/>
    <cellStyle name="Normal 7 4 5 2 5 4 2" xfId="21178" xr:uid="{EFB68499-2AD9-4A99-BFD1-3C48EE0A6C44}"/>
    <cellStyle name="Normal 7 4 5 2 5 5" xfId="23518" xr:uid="{1A84EBE4-222F-40F9-942C-F2D060FBFF16}"/>
    <cellStyle name="Normal 7 4 5 2 5 6" xfId="13228" xr:uid="{55C5D299-F83C-4FCF-8A06-5B8DBF5F642A}"/>
    <cellStyle name="Normal 7 4 5 2 6" xfId="3386" xr:uid="{00000000-0005-0000-0000-00009F080000}"/>
    <cellStyle name="Normal 7 4 5 2 6 2" xfId="7904" xr:uid="{35152CF3-87FE-47B7-A9EA-D30B9065EF69}"/>
    <cellStyle name="Normal 7 4 5 2 6 2 2" xfId="18225" xr:uid="{5AEA6A8E-EEA6-45E6-9A4B-77EEA019AD2C}"/>
    <cellStyle name="Normal 7 4 5 2 6 3" xfId="10678" xr:uid="{40F617E9-0180-41FA-B0CA-81E25C0C8C26}"/>
    <cellStyle name="Normal 7 4 5 2 6 3 2" xfId="21058" xr:uid="{2135C341-0CD7-4ADF-8F9E-E7F9A9992E3C}"/>
    <cellStyle name="Normal 7 4 5 2 6 4" xfId="25527" xr:uid="{B450C5D1-3F8E-43CF-A58D-4349B0A17384}"/>
    <cellStyle name="Normal 7 4 5 2 6 5" xfId="15392" xr:uid="{B8D79179-3A45-42BE-8E26-5C21913C1481}"/>
    <cellStyle name="Normal 7 4 5 2 7" xfId="4531" xr:uid="{F02CFA5D-332B-4446-9239-1325EC72DD71}"/>
    <cellStyle name="Normal 7 4 5 2 7 2" xfId="9248" xr:uid="{DF5061D4-0CBA-405D-AD2A-072162EA1EAF}"/>
    <cellStyle name="Normal 7 4 5 2 7 2 2" xfId="19572" xr:uid="{9FD627CC-DFB1-432A-A748-98DE5849C0C0}"/>
    <cellStyle name="Normal 7 4 5 2 7 3" xfId="12025" xr:uid="{EC9001A5-B6A9-4B1D-A885-DB3D68F314A9}"/>
    <cellStyle name="Normal 7 4 5 2 7 3 2" xfId="22405" xr:uid="{AC1163B7-1D86-4F4C-B200-37F4D2FFC690}"/>
    <cellStyle name="Normal 7 4 5 2 7 4" xfId="16739" xr:uid="{EA6FFB8D-1E27-4C10-9ADA-6AAD652DCCF2}"/>
    <cellStyle name="Normal 7 4 5 2 8" xfId="5963" xr:uid="{A20361F8-8F65-4BB7-83B8-216D9D7236D3}"/>
    <cellStyle name="Normal 7 4 5 2 8 2" xfId="15067" xr:uid="{950F116A-ACBE-4859-BE37-61BF2917CE70}"/>
    <cellStyle name="Normal 7 4 5 2 9" xfId="7581" xr:uid="{8C02E3D2-128F-4B07-9319-F2C56D0E9216}"/>
    <cellStyle name="Normal 7 4 5 2 9 2" xfId="17900" xr:uid="{C8C62098-FE73-4675-854A-6D07683F4FED}"/>
    <cellStyle name="Normal 7 4 5 3" xfId="1361" xr:uid="{00000000-0005-0000-0000-000093080000}"/>
    <cellStyle name="Normal 7 4 5 3 10" xfId="24892" xr:uid="{AD3FB0B9-3D4D-4A64-BBCD-F28BC04C1914}"/>
    <cellStyle name="Normal 7 4 5 3 11" xfId="13110" xr:uid="{86B54C09-85C7-4F71-8430-0EA096B427AD}"/>
    <cellStyle name="Normal 7 4 5 3 2" xfId="1584" xr:uid="{00000000-0005-0000-0000-000094080000}"/>
    <cellStyle name="Normal 7 4 5 3 2 2" xfId="2283" xr:uid="{00000000-0005-0000-0000-000095080000}"/>
    <cellStyle name="Normal 7 4 5 3 2 2 2" xfId="6902" xr:uid="{104DB252-77D7-44FB-841F-A1B6C1719B3E}"/>
    <cellStyle name="Normal 7 4 5 3 2 2 2 2" xfId="28674" xr:uid="{311B9320-582C-4450-801D-E70869FF91BF}"/>
    <cellStyle name="Normal 7 4 5 3 2 2 2 3" xfId="16409" xr:uid="{305B3EFA-9DAB-4C69-8434-B1CA8619DFFE}"/>
    <cellStyle name="Normal 7 4 5 3 2 2 3" xfId="8920" xr:uid="{AD820E74-8F17-4353-9B4F-DB9EC63A88ED}"/>
    <cellStyle name="Normal 7 4 5 3 2 2 3 2" xfId="19242" xr:uid="{144DDF67-0ACA-4704-8A9B-C38DA3EC2FB9}"/>
    <cellStyle name="Normal 7 4 5 3 2 2 4" xfId="11695" xr:uid="{68BA15AD-2386-4C1E-9F4A-09834C08FEB7}"/>
    <cellStyle name="Normal 7 4 5 3 2 2 4 2" xfId="22075" xr:uid="{05C1CE54-F639-4013-8A4F-E84399E32C30}"/>
    <cellStyle name="Normal 7 4 5 3 2 2 5" xfId="24615" xr:uid="{17074B93-6760-4054-84C3-63C1D052373F}"/>
    <cellStyle name="Normal 7 4 5 3 2 2 6" xfId="14370" xr:uid="{904E8177-F796-4CF4-A30C-7ED37830D331}"/>
    <cellStyle name="Normal 7 4 5 3 2 3" xfId="4799" xr:uid="{70EB58C9-0B1F-48CB-A8D2-4227FD6DE34A}"/>
    <cellStyle name="Normal 7 4 5 3 2 3 2" xfId="9507" xr:uid="{713E7242-DEF4-4551-8304-7C43AC198E65}"/>
    <cellStyle name="Normal 7 4 5 3 2 3 2 2" xfId="29438" xr:uid="{C73C08E8-CA83-45A9-B439-3DB81B33B364}"/>
    <cellStyle name="Normal 7 4 5 3 2 3 2 3" xfId="19840" xr:uid="{66C1F565-633E-414A-9E16-E0EA9F59A311}"/>
    <cellStyle name="Normal 7 4 5 3 2 3 3" xfId="12293" xr:uid="{D5AB17A2-8EAA-45A9-BDE6-B51DAA449F50}"/>
    <cellStyle name="Normal 7 4 5 3 2 3 3 2" xfId="22673" xr:uid="{CD53EE6E-2466-4EB3-B235-332546C99F91}"/>
    <cellStyle name="Normal 7 4 5 3 2 3 4" xfId="23228" xr:uid="{E700C08B-B7F7-4747-9006-03291AF68E2E}"/>
    <cellStyle name="Normal 7 4 5 3 2 3 5" xfId="17007" xr:uid="{0A2FC322-E610-4AB4-8465-4D71CF0F39F9}"/>
    <cellStyle name="Normal 7 4 5 3 2 4" xfId="6435" xr:uid="{1149F966-9643-433D-BE45-2EABAE1BC24D}"/>
    <cellStyle name="Normal 7 4 5 3 2 4 2" xfId="26820" xr:uid="{429AE749-7BCB-4CDD-A32D-E14EEA1BE6CE}"/>
    <cellStyle name="Normal 7 4 5 3 2 4 3" xfId="15820" xr:uid="{1F67B8F8-3E50-4486-BFD4-7D8CE578309B}"/>
    <cellStyle name="Normal 7 4 5 3 2 5" xfId="8332" xr:uid="{0163858D-043F-4DB2-A858-FF9EE4CA25F8}"/>
    <cellStyle name="Normal 7 4 5 3 2 5 2" xfId="18653" xr:uid="{EB4F4637-4B7E-4DD8-A64A-13F08B142DEC}"/>
    <cellStyle name="Normal 7 4 5 3 2 6" xfId="11106" xr:uid="{A7B7974A-F894-4362-B253-4B6B37414897}"/>
    <cellStyle name="Normal 7 4 5 3 2 6 2" xfId="21486" xr:uid="{934951F7-0BD7-462F-86FF-ACE43C9AA42E}"/>
    <cellStyle name="Normal 7 4 5 3 2 7" xfId="23846" xr:uid="{FB2978C2-424F-4EED-BFCC-5438702C9EDD}"/>
    <cellStyle name="Normal 7 4 5 3 2 8" xfId="13628" xr:uid="{C8846ED5-5429-4B69-99FA-D03B698E7ACA}"/>
    <cellStyle name="Normal 7 4 5 3 3" xfId="2284" xr:uid="{00000000-0005-0000-0000-000096080000}"/>
    <cellStyle name="Normal 7 4 5 3 3 2" xfId="5016" xr:uid="{120A2685-FB82-49EF-9890-93DA829B5C76}"/>
    <cellStyle name="Normal 7 4 5 3 3 2 2" xfId="9690" xr:uid="{B08F1CA5-2703-4357-9AE4-62086B2EED20}"/>
    <cellStyle name="Normal 7 4 5 3 3 2 2 2" xfId="29583" xr:uid="{4C4109FC-AB24-4C96-899F-FA3592263567}"/>
    <cellStyle name="Normal 7 4 5 3 3 2 2 3" xfId="20058" xr:uid="{3AAA8593-0DFD-418E-9B0D-F21E25D8C083}"/>
    <cellStyle name="Normal 7 4 5 3 3 2 3" xfId="12511" xr:uid="{0EB1DA7A-4BC2-4714-8511-EF48D039C92A}"/>
    <cellStyle name="Normal 7 4 5 3 3 2 3 2" xfId="22891" xr:uid="{CFA314A7-0754-4DD6-BDD5-92150FCB42B3}"/>
    <cellStyle name="Normal 7 4 5 3 3 2 4" xfId="26069" xr:uid="{FCD2D980-BAB3-4A34-9AAA-232419CF3575}"/>
    <cellStyle name="Normal 7 4 5 3 3 2 5" xfId="17225" xr:uid="{27B7D862-95B1-4DA5-94CF-72F1715125F3}"/>
    <cellStyle name="Normal 7 4 5 3 3 3" xfId="6903" xr:uid="{83CBB0CE-B504-41FD-BED6-159C8B69AA8F}"/>
    <cellStyle name="Normal 7 4 5 3 3 3 2" xfId="27220" xr:uid="{24B3635A-06A1-46E4-B5FA-78780281ED8D}"/>
    <cellStyle name="Normal 7 4 5 3 3 3 3" xfId="16410" xr:uid="{DE1A15D9-1223-404D-A3AB-F14CCE128FDD}"/>
    <cellStyle name="Normal 7 4 5 3 3 4" xfId="8921" xr:uid="{F39688FE-52A0-4C12-AF71-627A6021F406}"/>
    <cellStyle name="Normal 7 4 5 3 3 4 2" xfId="19243" xr:uid="{1FA21F95-A75B-40F1-B350-6B7C1BA73482}"/>
    <cellStyle name="Normal 7 4 5 3 3 5" xfId="11696" xr:uid="{3135023D-551F-4C45-AA06-6FC2DC521A51}"/>
    <cellStyle name="Normal 7 4 5 3 3 5 2" xfId="22076" xr:uid="{01DE2D85-2D48-46A6-A8E5-7B27DD5887C8}"/>
    <cellStyle name="Normal 7 4 5 3 3 6" xfId="25489" xr:uid="{81C39662-96C9-47D1-8526-A1E963F6F178}"/>
    <cellStyle name="Normal 7 4 5 3 3 7" xfId="14371" xr:uid="{7A77E85B-7F81-474B-9EF5-519ED7C50790}"/>
    <cellStyle name="Normal 7 4 5 3 4" xfId="2282" xr:uid="{00000000-0005-0000-0000-000097080000}"/>
    <cellStyle name="Normal 7 4 5 3 4 2" xfId="6901" xr:uid="{A23531CF-7140-47BF-AB0A-3F9006520350}"/>
    <cellStyle name="Normal 7 4 5 3 4 2 2" xfId="28422" xr:uid="{EA617FA9-363B-4F5B-BDD7-F61E9A216EDC}"/>
    <cellStyle name="Normal 7 4 5 3 4 2 3" xfId="16408" xr:uid="{C24A96F4-63FF-4039-B0B2-9AB6F97ECFA5}"/>
    <cellStyle name="Normal 7 4 5 3 4 3" xfId="8919" xr:uid="{045E3383-EF5F-4E6A-9DCC-8ECEDF69EB42}"/>
    <cellStyle name="Normal 7 4 5 3 4 3 2" xfId="19241" xr:uid="{C01C2669-D982-4933-8070-1458B7B83B53}"/>
    <cellStyle name="Normal 7 4 5 3 4 4" xfId="11694" xr:uid="{DAD72DD6-5F37-4C61-8EF3-C14D5CC972BA}"/>
    <cellStyle name="Normal 7 4 5 3 4 4 2" xfId="22074" xr:uid="{16AF58A0-151A-44EE-815C-07E495D0CFF7}"/>
    <cellStyle name="Normal 7 4 5 3 4 5" xfId="24906" xr:uid="{9DBA4EDF-7213-49E9-B101-B7B4377FD8C4}"/>
    <cellStyle name="Normal 7 4 5 3 4 6" xfId="14369" xr:uid="{01EF01FC-4392-4941-98FE-012E47EFA2C8}"/>
    <cellStyle name="Normal 7 4 5 3 5" xfId="3598" xr:uid="{00000000-0005-0000-0000-0000AA080000}"/>
    <cellStyle name="Normal 7 4 5 3 5 2" xfId="6274" xr:uid="{EBFA47C1-0C60-41A4-B9DD-6BA3D5856D3E}"/>
    <cellStyle name="Normal 7 4 5 3 5 2 2" xfId="26259" xr:uid="{98C93F43-5044-4D57-9250-34B3345BA57C}"/>
    <cellStyle name="Normal 7 4 5 3 5 2 3" xfId="15615" xr:uid="{B64EA913-AFA8-49D2-8AE5-50F98F5937E2}"/>
    <cellStyle name="Normal 7 4 5 3 5 3" xfId="8127" xr:uid="{0A67EAB7-CD82-4C26-9758-88613BE0038F}"/>
    <cellStyle name="Normal 7 4 5 3 5 3 2" xfId="18448" xr:uid="{3E6BEDEC-760F-4831-8964-0CFB78BD27DD}"/>
    <cellStyle name="Normal 7 4 5 3 5 4" xfId="10901" xr:uid="{0FA0A823-ECA1-4198-BC13-A4793A3F46CD}"/>
    <cellStyle name="Normal 7 4 5 3 5 4 2" xfId="21281" xr:uid="{207AA541-8358-4066-B7F0-7CCCB447190F}"/>
    <cellStyle name="Normal 7 4 5 3 5 5" xfId="23189" xr:uid="{90422DD8-0FAE-44C4-B6AB-F5BAABD1BB59}"/>
    <cellStyle name="Normal 7 4 5 3 5 6" xfId="13331" xr:uid="{D1FAFA37-EDDE-4F32-B5F1-6A2D23A08826}"/>
    <cellStyle name="Normal 7 4 5 3 6" xfId="4648" xr:uid="{5F477549-7B2D-49A7-B740-6F53B88523F2}"/>
    <cellStyle name="Normal 7 4 5 3 6 2" xfId="9364" xr:uid="{FF6DE598-CC0C-45F9-81DE-01E64AB5FF84}"/>
    <cellStyle name="Normal 7 4 5 3 6 2 2" xfId="19688" xr:uid="{D0FB12F5-DDE1-42D2-B475-BABCE734FF16}"/>
    <cellStyle name="Normal 7 4 5 3 6 3" xfId="12141" xr:uid="{E346049E-B6AE-4C54-95C5-E7C35FB0BBE5}"/>
    <cellStyle name="Normal 7 4 5 3 6 3 2" xfId="22521" xr:uid="{2EAC5DDE-D88F-4053-A653-C035482E2390}"/>
    <cellStyle name="Normal 7 4 5 3 6 4" xfId="23899" xr:uid="{1E317B3A-CE2C-422F-8289-365A0839208F}"/>
    <cellStyle name="Normal 7 4 5 3 6 5" xfId="16855" xr:uid="{72BEB74F-B1EE-461A-A632-FB030F018631}"/>
    <cellStyle name="Normal 7 4 5 3 7" xfId="5965" xr:uid="{724C520D-6B84-4EDD-9DEB-B30672D37ABF}"/>
    <cellStyle name="Normal 7 4 5 3 7 2" xfId="15069" xr:uid="{D1CF9712-0379-4857-838E-93EF6A7781D9}"/>
    <cellStyle name="Normal 7 4 5 3 8" xfId="7583" xr:uid="{D9ADC5F0-01E4-421F-9E40-67A89C0F26EB}"/>
    <cellStyle name="Normal 7 4 5 3 8 2" xfId="17902" xr:uid="{3E6A6603-A68D-4244-B183-7D4EA400CF30}"/>
    <cellStyle name="Normal 7 4 5 3 9" xfId="10355" xr:uid="{0802A84A-ED1E-46A7-ACD7-5349336F0390}"/>
    <cellStyle name="Normal 7 4 5 3 9 2" xfId="20735" xr:uid="{4D90AA7D-4D01-45BD-8307-B815F1BC2714}"/>
    <cellStyle name="Normal 7 4 5 4" xfId="1583" xr:uid="{00000000-0005-0000-0000-000098080000}"/>
    <cellStyle name="Normal 7 4 5 4 2" xfId="2285" xr:uid="{00000000-0005-0000-0000-000099080000}"/>
    <cellStyle name="Normal 7 4 5 4 2 2" xfId="6904" xr:uid="{1E09B575-8014-4154-8FD7-5FCB8889B354}"/>
    <cellStyle name="Normal 7 4 5 4 2 2 2" xfId="26226" xr:uid="{79DE0EBB-7539-4FF0-ACB9-7B7E78157937}"/>
    <cellStyle name="Normal 7 4 5 4 2 2 3" xfId="16411" xr:uid="{6658526A-2406-453A-842D-B3B915ED13B1}"/>
    <cellStyle name="Normal 7 4 5 4 2 3" xfId="8922" xr:uid="{8178F367-B8E9-4421-974A-FDCDF383FDBA}"/>
    <cellStyle name="Normal 7 4 5 4 2 3 2" xfId="19244" xr:uid="{2DB55248-A9BD-430F-9F8B-EB9444728D58}"/>
    <cellStyle name="Normal 7 4 5 4 2 4" xfId="11697" xr:uid="{1045E0C5-DBBE-46AB-A189-8A0217215440}"/>
    <cellStyle name="Normal 7 4 5 4 2 4 2" xfId="22077" xr:uid="{15B217AF-4FDB-453D-B60E-D0BEB727EB2A}"/>
    <cellStyle name="Normal 7 4 5 4 2 5" xfId="23083" xr:uid="{960D0596-B7D2-4135-9858-2FAD1EDEDB30}"/>
    <cellStyle name="Normal 7 4 5 4 2 6" xfId="14372" xr:uid="{FBD1779E-0FB3-4E57-9F43-19CE6554EEB6}"/>
    <cellStyle name="Normal 7 4 5 4 3" xfId="4797" xr:uid="{34B50B90-A90C-4892-B6EE-BC54E957AA7B}"/>
    <cellStyle name="Normal 7 4 5 4 3 2" xfId="9505" xr:uid="{7F3BBC77-6E01-42C2-BDA1-F158A5FCFF30}"/>
    <cellStyle name="Normal 7 4 5 4 3 2 2" xfId="29436" xr:uid="{3737E044-24B8-4C5A-AED6-AFFDA09C9D37}"/>
    <cellStyle name="Normal 7 4 5 4 3 2 3" xfId="19838" xr:uid="{953047DD-6CF3-4D79-974E-4838C804B2DF}"/>
    <cellStyle name="Normal 7 4 5 4 3 3" xfId="12291" xr:uid="{2339CB25-24F2-40CC-8F39-3C2ECE50ABD6}"/>
    <cellStyle name="Normal 7 4 5 4 3 3 2" xfId="22671" xr:uid="{07960A07-A6E5-4F1C-BE98-10B85A061AD9}"/>
    <cellStyle name="Normal 7 4 5 4 3 4" xfId="25796" xr:uid="{AC9993B3-ABB1-41F3-8CCC-80ED8D975037}"/>
    <cellStyle name="Normal 7 4 5 4 3 5" xfId="17005" xr:uid="{6CFF2FEA-4C1C-44FA-B47B-F37BB38A5E48}"/>
    <cellStyle name="Normal 7 4 5 4 4" xfId="5966" xr:uid="{CD0E8045-5ADD-4695-96D6-7E403E5C15EC}"/>
    <cellStyle name="Normal 7 4 5 4 4 2" xfId="26826" xr:uid="{65D4BE82-E2DF-42FE-96B5-3773C14A4BC1}"/>
    <cellStyle name="Normal 7 4 5 4 4 3" xfId="15070" xr:uid="{ABF4ADE9-58C8-4044-96BB-1FFE6FBA2E27}"/>
    <cellStyle name="Normal 7 4 5 4 5" xfId="7584" xr:uid="{456BD6C2-ECED-4AB1-8CE4-BA284919504E}"/>
    <cellStyle name="Normal 7 4 5 4 5 2" xfId="17903" xr:uid="{4C9B705E-DB00-447B-B6D6-DE5FB64FFDCB}"/>
    <cellStyle name="Normal 7 4 5 4 6" xfId="10356" xr:uid="{64658EC2-5484-4A21-8367-0376DA363CDC}"/>
    <cellStyle name="Normal 7 4 5 4 6 2" xfId="20736" xr:uid="{866710A9-D090-4268-BC68-FA6307914152}"/>
    <cellStyle name="Normal 7 4 5 4 7" xfId="25314" xr:uid="{6929EA08-6F08-42EA-9C2C-CFBD211494D9}"/>
    <cellStyle name="Normal 7 4 5 4 8" xfId="13626" xr:uid="{AA10C7DD-C958-4C24-95F1-362B475F2D71}"/>
    <cellStyle name="Normal 7 4 5 5" xfId="2286" xr:uid="{00000000-0005-0000-0000-00009A080000}"/>
    <cellStyle name="Normal 7 4 5 5 2" xfId="5017" xr:uid="{D3DE639D-0711-4155-BAED-4D53ED4B6541}"/>
    <cellStyle name="Normal 7 4 5 5 2 2" xfId="9691" xr:uid="{33A4D3F6-9E70-45A8-9E36-F4DFD9D409BF}"/>
    <cellStyle name="Normal 7 4 5 5 2 2 2" xfId="29584" xr:uid="{1BE8D4CC-85BF-4D84-B11C-15C5A12BDA5A}"/>
    <cellStyle name="Normal 7 4 5 5 2 2 3" xfId="20059" xr:uid="{5E78432A-0004-4B26-9251-86A32CDE522C}"/>
    <cellStyle name="Normal 7 4 5 5 2 3" xfId="12512" xr:uid="{A46FD993-5E68-4E76-B5C8-AD6AF7DDC650}"/>
    <cellStyle name="Normal 7 4 5 5 2 3 2" xfId="22892" xr:uid="{827876A3-25D8-4E99-B976-EA562AEF125D}"/>
    <cellStyle name="Normal 7 4 5 5 2 4" xfId="25284" xr:uid="{693A34BE-4206-45A8-BC74-CD4294F6ACB5}"/>
    <cellStyle name="Normal 7 4 5 5 2 5" xfId="17226" xr:uid="{7B334B9F-43BF-4E5A-A8B8-20D751D915CB}"/>
    <cellStyle name="Normal 7 4 5 5 3" xfId="6905" xr:uid="{17190011-EBD0-4495-AD2E-850B68F27AA8}"/>
    <cellStyle name="Normal 7 4 5 5 3 2" xfId="27713" xr:uid="{CA3BAA5B-CD56-4787-9034-B58CD815A3DA}"/>
    <cellStyle name="Normal 7 4 5 5 3 3" xfId="16412" xr:uid="{CE886754-BF73-4323-85F3-1C2DC3BC0F36}"/>
    <cellStyle name="Normal 7 4 5 5 4" xfId="8923" xr:uid="{2C5C08D3-2BDE-4ABD-819F-970A0FB2A156}"/>
    <cellStyle name="Normal 7 4 5 5 4 2" xfId="19245" xr:uid="{9DA90AFC-6C4E-47C5-BAC4-53ED3A955958}"/>
    <cellStyle name="Normal 7 4 5 5 5" xfId="11698" xr:uid="{D5FAA4ED-7C16-413F-B715-6FA3F0EB88B7}"/>
    <cellStyle name="Normal 7 4 5 5 5 2" xfId="22078" xr:uid="{9DC6E546-F3D9-4490-96DA-454A5BCF0B09}"/>
    <cellStyle name="Normal 7 4 5 5 6" xfId="24889" xr:uid="{C0A744DA-4289-4A4F-A020-474883E0FB9E}"/>
    <cellStyle name="Normal 7 4 5 5 7" xfId="14373" xr:uid="{1581B158-BDA2-41D6-92BC-2429F9D4DCAC}"/>
    <cellStyle name="Normal 7 4 5 6" xfId="1794" xr:uid="{00000000-0005-0000-0000-00009B080000}"/>
    <cellStyle name="Normal 7 4 5 6 2" xfId="6528" xr:uid="{DF0B9B69-C20B-4067-B3D9-0671024D9C6D}"/>
    <cellStyle name="Normal 7 4 5 6 2 2" xfId="26537" xr:uid="{932CC7EC-236E-419B-9C64-9C0AAFE8569B}"/>
    <cellStyle name="Normal 7 4 5 6 2 3" xfId="15937" xr:uid="{4FBA8612-DA51-4DC2-B496-420007B978C5}"/>
    <cellStyle name="Normal 7 4 5 6 3" xfId="8449" xr:uid="{05EA4D66-1774-43CA-B524-5367155A9047}"/>
    <cellStyle name="Normal 7 4 5 6 3 2" xfId="18770" xr:uid="{AFE6AFA1-EDC3-4742-9B09-19B63F3D1240}"/>
    <cellStyle name="Normal 7 4 5 6 4" xfId="11223" xr:uid="{9C8BDFB1-7108-46AD-90D2-75E9F7660A12}"/>
    <cellStyle name="Normal 7 4 5 6 4 2" xfId="21603" xr:uid="{B8B96628-3055-4972-8499-43BD5BB37A17}"/>
    <cellStyle name="Normal 7 4 5 6 5" xfId="23553" xr:uid="{4D038189-C5F2-4BE8-A610-509907F6253A}"/>
    <cellStyle name="Normal 7 4 5 6 6" xfId="13808" xr:uid="{87746B19-E539-4EFE-A11D-516B6CBF8DD6}"/>
    <cellStyle name="Normal 7 4 5 7" xfId="3444" xr:uid="{00000000-0005-0000-0000-0000AF080000}"/>
    <cellStyle name="Normal 7 4 5 7 2" xfId="6140" xr:uid="{F4C88D36-0779-48EB-8050-D270C7B5686C}"/>
    <cellStyle name="Normal 7 4 5 7 2 2" xfId="28075" xr:uid="{6F9D0DAF-8271-49B1-B071-F0B250B07AE6}"/>
    <cellStyle name="Normal 7 4 5 7 2 3" xfId="15452" xr:uid="{27847CE0-2773-4B9A-814D-533756B67D1F}"/>
    <cellStyle name="Normal 7 4 5 7 3" xfId="7964" xr:uid="{4D09132C-9505-4360-8AE6-5DE3C3FFDD80}"/>
    <cellStyle name="Normal 7 4 5 7 3 2" xfId="18285" xr:uid="{56F6EBEC-7330-4F0B-AF7A-0419D9841BE5}"/>
    <cellStyle name="Normal 7 4 5 7 4" xfId="10738" xr:uid="{621F9B1C-4894-412F-84D3-E5A384ABA478}"/>
    <cellStyle name="Normal 7 4 5 7 4 2" xfId="21118" xr:uid="{0F689CD6-759A-451A-B962-44F9BDEC03B8}"/>
    <cellStyle name="Normal 7 4 5 7 5" xfId="24963" xr:uid="{8B176F3C-5EB2-4EF8-9D1B-8A24D687E7BD}"/>
    <cellStyle name="Normal 7 4 5 7 6" xfId="13168" xr:uid="{9FD8DCE5-3F76-47EB-A519-997FD7940307}"/>
    <cellStyle name="Normal 7 4 5 8" xfId="3226" xr:uid="{00000000-0005-0000-0000-00009E080000}"/>
    <cellStyle name="Normal 7 4 5 8 2" xfId="7721" xr:uid="{34E1278C-D5E5-4427-9B88-8D9BEBE10550}"/>
    <cellStyle name="Normal 7 4 5 8 2 2" xfId="18041" xr:uid="{341D3815-1B11-48C6-82B5-B769B75F72B1}"/>
    <cellStyle name="Normal 7 4 5 8 3" xfId="10494" xr:uid="{9A6E4151-BA6F-4020-8D11-A8A787AF98F0}"/>
    <cellStyle name="Normal 7 4 5 8 3 2" xfId="20874" xr:uid="{A90E519D-69F2-4DAF-A6B1-B93F7D5B2332}"/>
    <cellStyle name="Normal 7 4 5 8 4" xfId="25323" xr:uid="{ED7DC573-32BD-43FA-9AB3-C2BFE7BEFE69}"/>
    <cellStyle name="Normal 7 4 5 8 5" xfId="15208" xr:uid="{71FC3207-FE3A-4458-9356-4A9D3553140C}"/>
    <cellStyle name="Normal 7 4 5 9" xfId="4500" xr:uid="{DFBBC37F-89EF-4985-BAE3-B3C5921C4F3C}"/>
    <cellStyle name="Normal 7 4 5 9 2" xfId="9222" xr:uid="{B548C96E-C565-4F3F-9C32-1D3DF2A344AF}"/>
    <cellStyle name="Normal 7 4 5 9 2 2" xfId="19546" xr:uid="{0A201F4F-7FC5-46F1-A1B5-5022C00EBBC2}"/>
    <cellStyle name="Normal 7 4 5 9 3" xfId="11999" xr:uid="{0AC452CC-0990-4122-AA89-0FB539C8A683}"/>
    <cellStyle name="Normal 7 4 5 9 3 2" xfId="22379" xr:uid="{8B3D2E92-E192-44C9-B9C9-1B404563CA58}"/>
    <cellStyle name="Normal 7 4 5 9 4" xfId="16713" xr:uid="{763173D4-FEEE-4B2C-B399-62600792124C}"/>
    <cellStyle name="Normal 7 4 6" xfId="877" xr:uid="{00000000-0005-0000-0000-00009C080000}"/>
    <cellStyle name="Normal 7 4 6 10" xfId="7585" xr:uid="{D1B49D3F-A80B-4922-96F7-B97B3FAC07AC}"/>
    <cellStyle name="Normal 7 4 6 10 2" xfId="17904" xr:uid="{93C58007-453F-41A9-8313-E55481428515}"/>
    <cellStyle name="Normal 7 4 6 11" xfId="10357" xr:uid="{E05DDCE3-52D7-4FF3-8043-473B9CD4585C}"/>
    <cellStyle name="Normal 7 4 6 11 2" xfId="20737" xr:uid="{C517B96B-ADA2-4A80-93C5-27AEBAF77C4C}"/>
    <cellStyle name="Normal 7 4 6 12" xfId="24617" xr:uid="{5A3BF6B3-61CD-4BFC-AB39-A99C848648D8}"/>
    <cellStyle name="Normal 7 4 6 13" xfId="12749" xr:uid="{223BEFB1-8F23-4C58-924D-CEFE97621CCF}"/>
    <cellStyle name="Normal 7 4 6 2" xfId="878" xr:uid="{00000000-0005-0000-0000-00009D080000}"/>
    <cellStyle name="Normal 7 4 6 2 10" xfId="10358" xr:uid="{7669D252-5F5A-4EE7-BFF9-F28101510C7A}"/>
    <cellStyle name="Normal 7 4 6 2 10 2" xfId="20738" xr:uid="{A431DEF5-E9AD-4C45-B687-9460DC41FB25}"/>
    <cellStyle name="Normal 7 4 6 2 11" xfId="24743" xr:uid="{B78F4436-0965-45BD-B6C5-D50A16D6DAD3}"/>
    <cellStyle name="Normal 7 4 6 2 12" xfId="12953" xr:uid="{645A8DF4-079B-4920-958A-AAFC8494CED8}"/>
    <cellStyle name="Normal 7 4 6 2 2" xfId="1364" xr:uid="{00000000-0005-0000-0000-00009E080000}"/>
    <cellStyle name="Normal 7 4 6 2 2 2" xfId="2288" xr:uid="{00000000-0005-0000-0000-00009F080000}"/>
    <cellStyle name="Normal 7 4 6 2 2 2 2" xfId="6907" xr:uid="{8C73B427-6784-4A17-BF1F-D189C6DC430F}"/>
    <cellStyle name="Normal 7 4 6 2 2 2 2 2" xfId="28270" xr:uid="{5004399F-3745-48E4-8BBD-9B81E84268D5}"/>
    <cellStyle name="Normal 7 4 6 2 2 2 2 3" xfId="28425" xr:uid="{A8FA444D-09E7-43E7-ACF6-35DD11874662}"/>
    <cellStyle name="Normal 7 4 6 2 2 2 2 4" xfId="16414" xr:uid="{044F688A-F4DC-49CF-9EB6-6587D0986B61}"/>
    <cellStyle name="Normal 7 4 6 2 2 2 3" xfId="8925" xr:uid="{F452BDD2-F774-4618-B007-EBAAF3F3AC94}"/>
    <cellStyle name="Normal 7 4 6 2 2 2 3 2" xfId="29193" xr:uid="{6AE0565F-37E2-42A6-A340-F5D06DD0E753}"/>
    <cellStyle name="Normal 7 4 6 2 2 2 3 3" xfId="19247" xr:uid="{4E70599C-4C82-47F9-ACCE-1A9DE1FCEAEC}"/>
    <cellStyle name="Normal 7 4 6 2 2 2 4" xfId="11700" xr:uid="{8E8931E9-83B4-4EB0-9FC7-CBFE5EB0C544}"/>
    <cellStyle name="Normal 7 4 6 2 2 2 4 2" xfId="22080" xr:uid="{95D89299-0314-457A-B2C7-7F2759091F57}"/>
    <cellStyle name="Normal 7 4 6 2 2 2 5" xfId="23624" xr:uid="{CC5B2492-433C-4177-8F04-D8FB00B60036}"/>
    <cellStyle name="Normal 7 4 6 2 2 2 6" xfId="14375" xr:uid="{0738B53B-C488-414C-A2F7-460CED0D9932}"/>
    <cellStyle name="Normal 7 4 6 2 2 3" xfId="4800" xr:uid="{377E7F48-9E21-440D-AE8A-1F17C9B18309}"/>
    <cellStyle name="Normal 7 4 6 2 2 3 2" xfId="9508" xr:uid="{E576449D-288A-4B71-8BFC-916A900C4524}"/>
    <cellStyle name="Normal 7 4 6 2 2 3 2 2" xfId="29439" xr:uid="{CC20B9D0-60CE-4854-9FB3-68A6B1C367F5}"/>
    <cellStyle name="Normal 7 4 6 2 2 3 2 3" xfId="19841" xr:uid="{39A79FBD-D5FC-403C-AE23-0EB01F0672A7}"/>
    <cellStyle name="Normal 7 4 6 2 2 3 3" xfId="12294" xr:uid="{0F8F5F1D-E2ED-4984-8871-705CEA8D7399}"/>
    <cellStyle name="Normal 7 4 6 2 2 3 3 2" xfId="22674" xr:uid="{4F468D00-3748-4CC7-B997-B69AB5972C53}"/>
    <cellStyle name="Normal 7 4 6 2 2 3 4" xfId="25432" xr:uid="{D75F2363-6271-4CAB-9D7E-F6C102A39091}"/>
    <cellStyle name="Normal 7 4 6 2 2 3 5" xfId="17008" xr:uid="{2B3BF5D9-2471-4261-8E66-E7C0F0CD897C}"/>
    <cellStyle name="Normal 7 4 6 2 2 4" xfId="5969" xr:uid="{FFF04533-A553-47A0-B0BD-DD76068C3B88}"/>
    <cellStyle name="Normal 7 4 6 2 2 4 2" xfId="28714" xr:uid="{4F34D238-C732-43B9-8CD0-ACF196086910}"/>
    <cellStyle name="Normal 7 4 6 2 2 4 3" xfId="15073" xr:uid="{80A46C04-C64A-4203-BED4-7C9A6134FCD8}"/>
    <cellStyle name="Normal 7 4 6 2 2 5" xfId="7587" xr:uid="{C759FD5D-3B7C-421A-BEB9-6210BE6A0882}"/>
    <cellStyle name="Normal 7 4 6 2 2 5 2" xfId="17906" xr:uid="{CAE9D988-943D-4E8C-8153-FD30FB2F9668}"/>
    <cellStyle name="Normal 7 4 6 2 2 6" xfId="10359" xr:uid="{9BB4461F-9CFA-48AE-B236-4069A000E128}"/>
    <cellStyle name="Normal 7 4 6 2 2 6 2" xfId="20739" xr:uid="{8D54CC53-DBD8-44A0-B0A6-7240F02566A9}"/>
    <cellStyle name="Normal 7 4 6 2 2 7" xfId="24438" xr:uid="{DF9CE464-A95A-459F-9A06-AF5D49201CB0}"/>
    <cellStyle name="Normal 7 4 6 2 2 8" xfId="13630" xr:uid="{47C93B59-FEE8-456B-9861-B3AF2B3D1800}"/>
    <cellStyle name="Normal 7 4 6 2 3" xfId="2289" xr:uid="{00000000-0005-0000-0000-0000A0080000}"/>
    <cellStyle name="Normal 7 4 6 2 3 2" xfId="5018" xr:uid="{2131C68B-CFED-4DE0-AB78-3D92241771FE}"/>
    <cellStyle name="Normal 7 4 6 2 3 2 2" xfId="9692" xr:uid="{0BB8F895-CFE5-41CB-92E9-B4B1F2DD4F89}"/>
    <cellStyle name="Normal 7 4 6 2 3 2 2 2" xfId="29585" xr:uid="{2F06C7E5-21FF-420D-A43D-2060D5B4713A}"/>
    <cellStyle name="Normal 7 4 6 2 3 2 2 3" xfId="20060" xr:uid="{425F12AC-8AEF-47BA-9A7A-3B6BF6B542BA}"/>
    <cellStyle name="Normal 7 4 6 2 3 2 3" xfId="12513" xr:uid="{8E0044CD-86D5-48E2-8733-7CB2A3F424B7}"/>
    <cellStyle name="Normal 7 4 6 2 3 2 3 2" xfId="22893" xr:uid="{4F233020-50BD-49B4-BCB6-18B49CC1789D}"/>
    <cellStyle name="Normal 7 4 6 2 3 2 4" xfId="24286" xr:uid="{9A43D83F-2C9C-4B04-BBEB-A4A59C5E78B6}"/>
    <cellStyle name="Normal 7 4 6 2 3 2 5" xfId="17227" xr:uid="{07FC4583-A50B-42D3-AB79-2A74CF435228}"/>
    <cellStyle name="Normal 7 4 6 2 3 3" xfId="6908" xr:uid="{DEDEED55-B195-4370-AC93-9C47E044B661}"/>
    <cellStyle name="Normal 7 4 6 2 3 3 2" xfId="26956" xr:uid="{BE292798-924E-4D72-B7D5-6F0BB91C1BAA}"/>
    <cellStyle name="Normal 7 4 6 2 3 3 3" xfId="16415" xr:uid="{C17C2DC4-60E9-49E6-B11B-42BF19A86D3E}"/>
    <cellStyle name="Normal 7 4 6 2 3 4" xfId="8926" xr:uid="{AF1AB51D-4CF9-488B-AB96-9502839B269A}"/>
    <cellStyle name="Normal 7 4 6 2 3 4 2" xfId="19248" xr:uid="{4C287946-3B55-4A36-A133-E34FDA16EBC9}"/>
    <cellStyle name="Normal 7 4 6 2 3 5" xfId="11701" xr:uid="{D289E3FC-4089-4900-8AAF-222B540C1DF7}"/>
    <cellStyle name="Normal 7 4 6 2 3 5 2" xfId="22081" xr:uid="{5E884030-4712-4D89-AA0A-B20BEB0049AE}"/>
    <cellStyle name="Normal 7 4 6 2 3 6" xfId="23210" xr:uid="{5D417D9A-5AA0-4750-86EE-DC8AF6A3B056}"/>
    <cellStyle name="Normal 7 4 6 2 3 7" xfId="14376" xr:uid="{4C5FAC09-B00A-40D5-9182-84FAF8476024}"/>
    <cellStyle name="Normal 7 4 6 2 4" xfId="2287" xr:uid="{00000000-0005-0000-0000-0000A1080000}"/>
    <cellStyle name="Normal 7 4 6 2 4 2" xfId="6906" xr:uid="{94DE1170-BC90-4250-ADCC-AB324F322E5F}"/>
    <cellStyle name="Normal 7 4 6 2 4 2 2" xfId="26162" xr:uid="{2816B4E4-60DF-463A-A47A-3400AC310B88}"/>
    <cellStyle name="Normal 7 4 6 2 4 2 3" xfId="16413" xr:uid="{2E18C363-8E17-472B-979A-6010EB1CC46D}"/>
    <cellStyle name="Normal 7 4 6 2 4 3" xfId="8924" xr:uid="{4A405A8C-2597-4DAA-BA7F-769029ACCC62}"/>
    <cellStyle name="Normal 7 4 6 2 4 3 2" xfId="19246" xr:uid="{C8E0B08B-5E16-4AB4-BCF8-D01CB80E38E4}"/>
    <cellStyle name="Normal 7 4 6 2 4 4" xfId="11699" xr:uid="{3E31CDA2-40DF-4FF0-9C01-54F6AFD68E76}"/>
    <cellStyle name="Normal 7 4 6 2 4 4 2" xfId="22079" xr:uid="{CEE1378B-83DB-4D78-97F9-3DBB1D9E25A7}"/>
    <cellStyle name="Normal 7 4 6 2 4 5" xfId="25320" xr:uid="{BEFC112C-9961-4D1D-95AE-9258B926ED42}"/>
    <cellStyle name="Normal 7 4 6 2 4 6" xfId="14374" xr:uid="{FACE31FA-E6D3-4799-9CD0-6BE0230188B0}"/>
    <cellStyle name="Normal 7 4 6 2 5" xfId="3582" xr:uid="{00000000-0005-0000-0000-0000B6080000}"/>
    <cellStyle name="Normal 7 4 6 2 5 2" xfId="6259" xr:uid="{C4F3862C-67FF-4E17-AF4B-8F9CB5AE8F14}"/>
    <cellStyle name="Normal 7 4 6 2 5 2 2" xfId="28593" xr:uid="{01483AF0-8F1A-4747-AB71-9FFD50362643}"/>
    <cellStyle name="Normal 7 4 6 2 5 2 3" xfId="15598" xr:uid="{AB769BD3-BBC9-480F-9CBF-1AF6FA3680C0}"/>
    <cellStyle name="Normal 7 4 6 2 5 3" xfId="8110" xr:uid="{80608AF5-EE6A-418B-B7C8-35AFDA761E96}"/>
    <cellStyle name="Normal 7 4 6 2 5 3 2" xfId="18431" xr:uid="{0F80FAE0-ED93-47B9-BC28-A5053F9BB89E}"/>
    <cellStyle name="Normal 7 4 6 2 5 4" xfId="10884" xr:uid="{C95FF2ED-7F4D-43BA-A9E7-90005D67434C}"/>
    <cellStyle name="Normal 7 4 6 2 5 4 2" xfId="21264" xr:uid="{60E8704E-86E9-454A-A37A-1032E07947C4}"/>
    <cellStyle name="Normal 7 4 6 2 5 5" xfId="24431" xr:uid="{836DEAF3-2AA4-4F0E-9282-B1C80A7A75ED}"/>
    <cellStyle name="Normal 7 4 6 2 5 6" xfId="13314" xr:uid="{02B338A9-DD92-45DF-9F5D-0FCF6BD8A0F7}"/>
    <cellStyle name="Normal 7 4 6 2 6" xfId="3387" xr:uid="{00000000-0005-0000-0000-0000B1080000}"/>
    <cellStyle name="Normal 7 4 6 2 6 2" xfId="7905" xr:uid="{674D3684-5581-46FA-848D-214B362AFA67}"/>
    <cellStyle name="Normal 7 4 6 2 6 2 2" xfId="18226" xr:uid="{A9FA3CC1-C2A8-45F7-B320-C9080FA9D912}"/>
    <cellStyle name="Normal 7 4 6 2 6 3" xfId="10679" xr:uid="{53D3B44D-D49F-4B1E-BC0C-592257966DBA}"/>
    <cellStyle name="Normal 7 4 6 2 6 3 2" xfId="21059" xr:uid="{DA0A08DE-0D6B-4D68-9BF9-94D900FEFAFE}"/>
    <cellStyle name="Normal 7 4 6 2 6 4" xfId="23920" xr:uid="{DCC37C75-ADD2-4FAC-AF90-2351E19CC5C4}"/>
    <cellStyle name="Normal 7 4 6 2 6 5" xfId="15393" xr:uid="{9BD4828A-121F-4344-8695-507D2F6AD54F}"/>
    <cellStyle name="Normal 7 4 6 2 7" xfId="4532" xr:uid="{F83FF6AA-1065-4954-85E3-EE56044098D4}"/>
    <cellStyle name="Normal 7 4 6 2 7 2" xfId="9249" xr:uid="{2562E20D-05E2-410B-A17A-C70A1C4F7FF5}"/>
    <cellStyle name="Normal 7 4 6 2 7 2 2" xfId="19573" xr:uid="{D2B334A5-B777-43F5-A6BB-CE76C9C3FB3E}"/>
    <cellStyle name="Normal 7 4 6 2 7 3" xfId="12026" xr:uid="{EB77D207-788E-4237-B0A7-EA07BE4CED7C}"/>
    <cellStyle name="Normal 7 4 6 2 7 3 2" xfId="22406" xr:uid="{06795F0C-B530-466B-98E8-EEED33F992F0}"/>
    <cellStyle name="Normal 7 4 6 2 7 4" xfId="16740" xr:uid="{EB55962C-CD3C-4C32-8A24-2AB5D0F69567}"/>
    <cellStyle name="Normal 7 4 6 2 8" xfId="5968" xr:uid="{5A06EF85-F82D-4F1B-A77A-481302657AF8}"/>
    <cellStyle name="Normal 7 4 6 2 8 2" xfId="15072" xr:uid="{088E60A8-8813-4635-9FDB-5BD00A0B68B6}"/>
    <cellStyle name="Normal 7 4 6 2 9" xfId="7586" xr:uid="{2BE90F9E-7C0B-42F7-AC01-C63226E69E64}"/>
    <cellStyle name="Normal 7 4 6 2 9 2" xfId="17905" xr:uid="{313A0AC7-FA9D-4E1B-BD34-46121542DFB4}"/>
    <cellStyle name="Normal 7 4 6 3" xfId="1363" xr:uid="{00000000-0005-0000-0000-0000A2080000}"/>
    <cellStyle name="Normal 7 4 6 3 2" xfId="2290" xr:uid="{00000000-0005-0000-0000-0000A3080000}"/>
    <cellStyle name="Normal 7 4 6 3 2 2" xfId="6909" xr:uid="{E130FD29-7DC9-4E67-B84A-D487C2A9F8FF}"/>
    <cellStyle name="Normal 7 4 6 3 2 2 2" xfId="25860" xr:uid="{2557AD4D-6C9E-4D69-9777-EB66F3002DE9}"/>
    <cellStyle name="Normal 7 4 6 3 2 2 3" xfId="28786" xr:uid="{0611C22F-55A8-4CAB-B307-769A1A5AEB75}"/>
    <cellStyle name="Normal 7 4 6 3 2 2 4" xfId="16416" xr:uid="{F73C4467-2DEB-4311-AB68-EAE0D50E7271}"/>
    <cellStyle name="Normal 7 4 6 3 2 3" xfId="8927" xr:uid="{7118C838-FA03-44D0-B5A4-4F8D9D2C383A}"/>
    <cellStyle name="Normal 7 4 6 3 2 3 2" xfId="29194" xr:uid="{52BEFD83-39DA-45B3-BEC0-B6E8F65BAA90}"/>
    <cellStyle name="Normal 7 4 6 3 2 3 3" xfId="19249" xr:uid="{ABC4A0BA-3D46-4B40-B374-AA9C5D26ED9A}"/>
    <cellStyle name="Normal 7 4 6 3 2 4" xfId="11702" xr:uid="{46535832-A747-47A7-A279-A6AB0D13AF1B}"/>
    <cellStyle name="Normal 7 4 6 3 2 4 2" xfId="22082" xr:uid="{66541E80-3B7D-4668-A802-34A174E22F07}"/>
    <cellStyle name="Normal 7 4 6 3 2 5" xfId="23985" xr:uid="{17214D67-C4CB-4D2B-A9FB-65E92287D6C8}"/>
    <cellStyle name="Normal 7 4 6 3 2 6" xfId="14377" xr:uid="{3BABC01A-FA99-4CC0-A298-2016F974869B}"/>
    <cellStyle name="Normal 7 4 6 3 3" xfId="3722" xr:uid="{00000000-0005-0000-0000-0000B9080000}"/>
    <cellStyle name="Normal 7 4 6 3 3 2" xfId="6436" xr:uid="{2EE1F1A1-0F31-401A-AA90-C051390667CB}"/>
    <cellStyle name="Normal 7 4 6 3 3 2 2" xfId="26182" xr:uid="{BB4DBF0B-80BA-411F-98D5-AC421E8BF9F7}"/>
    <cellStyle name="Normal 7 4 6 3 3 2 3" xfId="15821" xr:uid="{61B75DF0-2F12-45AE-AB42-F12282910C16}"/>
    <cellStyle name="Normal 7 4 6 3 3 3" xfId="8333" xr:uid="{74333727-9C57-406F-8B74-EAB0A2D90D33}"/>
    <cellStyle name="Normal 7 4 6 3 3 3 2" xfId="18654" xr:uid="{8A2407A8-8CBB-427F-BFA8-FA7613EB2CA1}"/>
    <cellStyle name="Normal 7 4 6 3 3 4" xfId="11107" xr:uid="{9367BD68-DA66-405F-9CE6-ADC295F92E4D}"/>
    <cellStyle name="Normal 7 4 6 3 3 4 2" xfId="21487" xr:uid="{BE00B135-ED26-4BC6-8C08-6035FACFA37D}"/>
    <cellStyle name="Normal 7 4 6 3 3 5" xfId="23251" xr:uid="{B285E44C-F7D2-41B4-9F51-CE30E82C5B25}"/>
    <cellStyle name="Normal 7 4 6 3 3 6" xfId="13629" xr:uid="{F7274F1F-113F-4474-A59A-7E56DEBF2861}"/>
    <cellStyle name="Normal 7 4 6 3 4" xfId="4649" xr:uid="{7CFDE9C9-97EE-4032-8016-C86EA000B625}"/>
    <cellStyle name="Normal 7 4 6 3 4 2" xfId="9365" xr:uid="{4EA7C215-BE28-4F38-93C4-4AC71F2B4E4F}"/>
    <cellStyle name="Normal 7 4 6 3 4 2 2" xfId="29321" xr:uid="{1FF5DCE7-1584-4781-8517-03D42429D73D}"/>
    <cellStyle name="Normal 7 4 6 3 4 2 3" xfId="19689" xr:uid="{15073CD6-9FAC-4443-9EFD-9D867F762F39}"/>
    <cellStyle name="Normal 7 4 6 3 4 3" xfId="12142" xr:uid="{B80EB336-EA01-4550-B43D-7A0F8A3B0F89}"/>
    <cellStyle name="Normal 7 4 6 3 4 3 2" xfId="22522" xr:uid="{B0DD4256-CC99-4FC3-9864-9CEA4BEA7EF0}"/>
    <cellStyle name="Normal 7 4 6 3 4 4" xfId="24708" xr:uid="{8432D67D-2BD9-4B71-A754-38E447C067F1}"/>
    <cellStyle name="Normal 7 4 6 3 4 5" xfId="16856" xr:uid="{B459442E-1B97-4751-870A-7C3011124970}"/>
    <cellStyle name="Normal 7 4 6 3 5" xfId="5970" xr:uid="{9EC8D662-D5A6-412A-8E80-399B647A9812}"/>
    <cellStyle name="Normal 7 4 6 3 5 2" xfId="28296" xr:uid="{DEB88646-7FDB-47DB-A710-66097A30292C}"/>
    <cellStyle name="Normal 7 4 6 3 5 3" xfId="15074" xr:uid="{B7F50FE0-B357-4118-830A-C0DC9723E55B}"/>
    <cellStyle name="Normal 7 4 6 3 6" xfId="7588" xr:uid="{900DED9D-FDD2-45D8-8495-11F5C6825CCB}"/>
    <cellStyle name="Normal 7 4 6 3 6 2" xfId="17907" xr:uid="{8958846E-3A3F-4FDB-B2A0-CDA7C98D1A1D}"/>
    <cellStyle name="Normal 7 4 6 3 7" xfId="10360" xr:uid="{EFDA1E9F-1C94-40A4-8458-775939AE4458}"/>
    <cellStyle name="Normal 7 4 6 3 7 2" xfId="20740" xr:uid="{12CA67C4-A495-4A26-B393-1CCAE0BDDE02}"/>
    <cellStyle name="Normal 7 4 6 3 8" xfId="23610" xr:uid="{9CB0D020-8E56-47CB-AAB8-135BBD84E766}"/>
    <cellStyle name="Normal 7 4 6 3 9" xfId="13111" xr:uid="{DE95E4E1-E062-4BD1-89E0-06E7808310F3}"/>
    <cellStyle name="Normal 7 4 6 4" xfId="2291" xr:uid="{00000000-0005-0000-0000-0000A4080000}"/>
    <cellStyle name="Normal 7 4 6 4 2" xfId="5019" xr:uid="{58AD8890-7089-480B-B08A-4DB240841BF3}"/>
    <cellStyle name="Normal 7 4 6 4 2 2" xfId="9693" xr:uid="{9D4230FC-E6F0-4CEC-9405-B91209D3C640}"/>
    <cellStyle name="Normal 7 4 6 4 2 2 2" xfId="29586" xr:uid="{74CF5E45-440B-4060-BCE1-048BFE6100C0}"/>
    <cellStyle name="Normal 7 4 6 4 2 2 3" xfId="20061" xr:uid="{1D3B2659-917E-494A-9F6C-30738B8C7540}"/>
    <cellStyle name="Normal 7 4 6 4 2 3" xfId="12514" xr:uid="{66101568-3450-4DBF-A566-17FE4CC209D0}"/>
    <cellStyle name="Normal 7 4 6 4 2 3 2" xfId="22894" xr:uid="{A2C4F8C2-8DF2-40F7-B031-ECA2225965F0}"/>
    <cellStyle name="Normal 7 4 6 4 2 4" xfId="23396" xr:uid="{D5AF7484-CBEF-4D5A-8CF9-3C079B2E0E7F}"/>
    <cellStyle name="Normal 7 4 6 4 2 5" xfId="17228" xr:uid="{9A483065-6EBE-4829-A565-B4AAEA48AC34}"/>
    <cellStyle name="Normal 7 4 6 4 3" xfId="5971" xr:uid="{FD309C34-04E9-4299-B6C6-CAA3EB102787}"/>
    <cellStyle name="Normal 7 4 6 4 3 2" xfId="27317" xr:uid="{C23C6CE6-8385-4C58-AD85-2ECF58007CE4}"/>
    <cellStyle name="Normal 7 4 6 4 3 3" xfId="15075" xr:uid="{29218794-1B92-46F5-9149-4B3B26F30493}"/>
    <cellStyle name="Normal 7 4 6 4 4" xfId="7589" xr:uid="{B682053F-5E0D-4C98-B591-2A66F3B5FE66}"/>
    <cellStyle name="Normal 7 4 6 4 4 2" xfId="17908" xr:uid="{2EDCE82A-0DB9-40E1-B7E5-FBA75267BB6D}"/>
    <cellStyle name="Normal 7 4 6 4 5" xfId="10361" xr:uid="{CA94614C-A444-461E-9029-3553C347378B}"/>
    <cellStyle name="Normal 7 4 6 4 5 2" xfId="20741" xr:uid="{4B6F0F07-F4C4-4CCC-B2B2-8A23C4E756EE}"/>
    <cellStyle name="Normal 7 4 6 4 6" xfId="23569" xr:uid="{8B1EACBA-E188-4391-9AE3-1FE1F8C29F2C}"/>
    <cellStyle name="Normal 7 4 6 4 7" xfId="14378" xr:uid="{444F5B90-ECA6-4206-AF66-DB22E02C6BF1}"/>
    <cellStyle name="Normal 7 4 6 5" xfId="1795" xr:uid="{00000000-0005-0000-0000-0000A5080000}"/>
    <cellStyle name="Normal 7 4 6 5 2" xfId="6529" xr:uid="{79E0F3FE-62F7-4D0A-BC76-724C6F6D102A}"/>
    <cellStyle name="Normal 7 4 6 5 2 2" xfId="22951" xr:uid="{2DC508AC-457E-40A8-BF8D-2B8771E7EB0C}"/>
    <cellStyle name="Normal 7 4 6 5 2 3" xfId="27058" xr:uid="{F8CBE3D1-E845-4FB3-9136-A6925D9599C0}"/>
    <cellStyle name="Normal 7 4 6 5 2 4" xfId="15938" xr:uid="{FCE1AEF7-D630-4B7A-8AF8-9E47AB2ED8FA}"/>
    <cellStyle name="Normal 7 4 6 5 3" xfId="8450" xr:uid="{F3B8155B-D797-4D47-B688-6C3ECBFF8C99}"/>
    <cellStyle name="Normal 7 4 6 5 3 2" xfId="29019" xr:uid="{64163C51-BEEE-4443-B59E-B49E46115324}"/>
    <cellStyle name="Normal 7 4 6 5 3 3" xfId="18771" xr:uid="{8B67BEE9-5582-496B-9836-A7912F752940}"/>
    <cellStyle name="Normal 7 4 6 5 4" xfId="11224" xr:uid="{46EF14AD-85DA-4D32-8F15-DEA9A8E508E9}"/>
    <cellStyle name="Normal 7 4 6 5 4 2" xfId="21604" xr:uid="{826A1B88-E22F-47D3-A544-1B82F15EFA82}"/>
    <cellStyle name="Normal 7 4 6 5 5" xfId="25091" xr:uid="{533DF054-84D6-441E-AC21-6A7CE75A4A83}"/>
    <cellStyle name="Normal 7 4 6 5 6" xfId="13809" xr:uid="{FE86C27E-05E2-4BD3-BBAD-DAC8ED5FC398}"/>
    <cellStyle name="Normal 7 4 6 6" xfId="3427" xr:uid="{00000000-0005-0000-0000-0000BC080000}"/>
    <cellStyle name="Normal 7 4 6 6 2" xfId="6126" xr:uid="{769C2500-F91D-4C11-8B09-DC17BE03B3F5}"/>
    <cellStyle name="Normal 7 4 6 6 2 2" xfId="28853" xr:uid="{FE399CED-CD1B-40DB-AE6D-9E6D0D544B46}"/>
    <cellStyle name="Normal 7 4 6 6 2 3" xfId="15435" xr:uid="{B196A622-7072-4DE5-8EB6-015020F2A9AD}"/>
    <cellStyle name="Normal 7 4 6 6 3" xfId="7947" xr:uid="{96DA9A80-803A-427E-A06A-E83AE2A569E5}"/>
    <cellStyle name="Normal 7 4 6 6 3 2" xfId="18268" xr:uid="{593A93CF-EC79-4DB3-9424-25616081302A}"/>
    <cellStyle name="Normal 7 4 6 6 4" xfId="10721" xr:uid="{F704BD70-18CC-463A-A64A-EB8883BA212E}"/>
    <cellStyle name="Normal 7 4 6 6 4 2" xfId="21101" xr:uid="{9E7AD2D8-2005-44F8-98D9-FBAC577BDAF1}"/>
    <cellStyle name="Normal 7 4 6 6 5" xfId="23768" xr:uid="{D122785F-88AC-42D7-A43B-3C7A406B17BA}"/>
    <cellStyle name="Normal 7 4 6 6 6" xfId="13151" xr:uid="{1CCEC018-E2E7-4A09-8496-B5DBB47A5E65}"/>
    <cellStyle name="Normal 7 4 6 7" xfId="3210" xr:uid="{00000000-0005-0000-0000-0000B0080000}"/>
    <cellStyle name="Normal 7 4 6 7 2" xfId="7704" xr:uid="{04F0050A-B77B-41D4-8248-98817B003958}"/>
    <cellStyle name="Normal 7 4 6 7 2 2" xfId="18024" xr:uid="{C97A9D3B-C776-46BB-8532-400C7B9B452E}"/>
    <cellStyle name="Normal 7 4 6 7 3" xfId="10477" xr:uid="{4FF28727-FC5E-4072-9AD8-2FB74E05CA52}"/>
    <cellStyle name="Normal 7 4 6 7 3 2" xfId="20857" xr:uid="{0DF98342-5317-42EB-8945-C66533775054}"/>
    <cellStyle name="Normal 7 4 6 7 4" xfId="25114" xr:uid="{390CA54E-BAB0-4550-AF17-52DF1174E035}"/>
    <cellStyle name="Normal 7 4 6 7 5" xfId="15191" xr:uid="{609275F3-A40D-4AC1-89FC-C86016257E3A}"/>
    <cellStyle name="Normal 7 4 6 8" xfId="4501" xr:uid="{E9C2D930-1BEE-4800-882D-FC3F924AB5A7}"/>
    <cellStyle name="Normal 7 4 6 8 2" xfId="9223" xr:uid="{80BA2D49-CC0B-44E6-AA92-AE362C759012}"/>
    <cellStyle name="Normal 7 4 6 8 2 2" xfId="19547" xr:uid="{0940AD3C-050D-48CE-B372-146A9E0676EF}"/>
    <cellStyle name="Normal 7 4 6 8 3" xfId="12000" xr:uid="{F5D9DFAE-F0B2-4214-825B-C1626D54E8BE}"/>
    <cellStyle name="Normal 7 4 6 8 3 2" xfId="22380" xr:uid="{6F9BF244-AD50-47AE-9B74-4491242262E3}"/>
    <cellStyle name="Normal 7 4 6 8 4" xfId="16714" xr:uid="{815F52B6-BBB2-440A-B7F5-135D72E794F8}"/>
    <cellStyle name="Normal 7 4 6 9" xfId="5967" xr:uid="{7119F253-9EF6-432D-A8B6-1B1724BCB4C7}"/>
    <cellStyle name="Normal 7 4 6 9 2" xfId="15071" xr:uid="{AD05F821-451F-4D9B-A6B2-0435634C4794}"/>
    <cellStyle name="Normal 7 4 7" xfId="879" xr:uid="{00000000-0005-0000-0000-0000A6080000}"/>
    <cellStyle name="Normal 7 4 7 10" xfId="7590" xr:uid="{F0F2FF0A-E61D-4964-906A-9BBB5A33DB81}"/>
    <cellStyle name="Normal 7 4 7 10 2" xfId="17909" xr:uid="{0F9E5A13-75B8-496B-ABFA-6420197925F5}"/>
    <cellStyle name="Normal 7 4 7 11" xfId="10362" xr:uid="{390F79FD-E926-4E37-9687-7112679485FC}"/>
    <cellStyle name="Normal 7 4 7 11 2" xfId="20742" xr:uid="{45342C20-1819-4F8A-8A23-DE810C532ACA}"/>
    <cellStyle name="Normal 7 4 7 12" xfId="24081" xr:uid="{B128AE58-0C8A-49A0-882E-E731B22C29BF}"/>
    <cellStyle name="Normal 7 4 7 13" xfId="12810" xr:uid="{6417A195-CF45-4519-A887-21F4556B3C2C}"/>
    <cellStyle name="Normal 7 4 7 2" xfId="880" xr:uid="{00000000-0005-0000-0000-0000A7080000}"/>
    <cellStyle name="Normal 7 4 7 2 10" xfId="10363" xr:uid="{19780C09-E6F2-446C-9D99-4AD25B99634E}"/>
    <cellStyle name="Normal 7 4 7 2 10 2" xfId="20743" xr:uid="{F352DA93-B2B4-4A95-8E79-82ECE5B2854B}"/>
    <cellStyle name="Normal 7 4 7 2 11" xfId="23909" xr:uid="{2E7ADB91-7DD7-46CC-ACBF-A706BD550BC5}"/>
    <cellStyle name="Normal 7 4 7 2 12" xfId="12954" xr:uid="{1DE02C07-7053-45B1-907C-1FD6219E0547}"/>
    <cellStyle name="Normal 7 4 7 2 2" xfId="1366" xr:uid="{00000000-0005-0000-0000-0000A8080000}"/>
    <cellStyle name="Normal 7 4 7 2 2 2" xfId="2293" xr:uid="{00000000-0005-0000-0000-0000A9080000}"/>
    <cellStyle name="Normal 7 4 7 2 2 2 2" xfId="6911" xr:uid="{7EB91F9A-AB59-4B85-AC68-F6A7CCBC2B44}"/>
    <cellStyle name="Normal 7 4 7 2 2 2 2 2" xfId="28129" xr:uid="{F2EC84D7-0408-46CE-B734-0E82C28B6DC4}"/>
    <cellStyle name="Normal 7 4 7 2 2 2 2 3" xfId="26430" xr:uid="{41F57733-BFD4-40A7-977C-C94CCE60E5BE}"/>
    <cellStyle name="Normal 7 4 7 2 2 2 2 4" xfId="16418" xr:uid="{C5123DEC-4113-453A-9152-77F63CEC3BB4}"/>
    <cellStyle name="Normal 7 4 7 2 2 2 3" xfId="8929" xr:uid="{2B987FBA-3317-4ACF-B3A4-D806EA06945C}"/>
    <cellStyle name="Normal 7 4 7 2 2 2 3 2" xfId="29195" xr:uid="{E9BF99ED-8CA1-4DA1-8D03-8E73DE6E03F6}"/>
    <cellStyle name="Normal 7 4 7 2 2 2 3 3" xfId="19251" xr:uid="{D96395E3-C172-40D2-A134-56708D71164B}"/>
    <cellStyle name="Normal 7 4 7 2 2 2 4" xfId="11704" xr:uid="{16732DD7-60F0-4705-AC0B-DEE35A3EFA1F}"/>
    <cellStyle name="Normal 7 4 7 2 2 2 4 2" xfId="22084" xr:uid="{A252C87F-6C69-4B26-90B3-7EB9C2EFF2F2}"/>
    <cellStyle name="Normal 7 4 7 2 2 2 5" xfId="25338" xr:uid="{D889304F-8471-40D2-954E-DDEE4350576A}"/>
    <cellStyle name="Normal 7 4 7 2 2 2 6" xfId="14380" xr:uid="{6C4880C1-8051-42B7-9CA5-DD012781383B}"/>
    <cellStyle name="Normal 7 4 7 2 2 3" xfId="4801" xr:uid="{003076BA-4034-4303-9C80-3AD4935E18E1}"/>
    <cellStyle name="Normal 7 4 7 2 2 3 2" xfId="9509" xr:uid="{DEAB616C-62F3-4733-9046-CCCF134F6DE0}"/>
    <cellStyle name="Normal 7 4 7 2 2 3 2 2" xfId="29440" xr:uid="{7F05CA0B-4B36-4ADD-911B-EDC47AA31B04}"/>
    <cellStyle name="Normal 7 4 7 2 2 3 2 3" xfId="19842" xr:uid="{3D07820E-4678-4AFB-8189-1ACA2266C0E0}"/>
    <cellStyle name="Normal 7 4 7 2 2 3 3" xfId="12295" xr:uid="{C96C8D1E-3EAB-4A32-A747-07B02D44A621}"/>
    <cellStyle name="Normal 7 4 7 2 2 3 3 2" xfId="22675" xr:uid="{0DD14999-AF9B-4DD2-B413-D65E3CE891D8}"/>
    <cellStyle name="Normal 7 4 7 2 2 3 4" xfId="23231" xr:uid="{DC3A4B6E-5C51-4803-83FB-1C96C73FFA7E}"/>
    <cellStyle name="Normal 7 4 7 2 2 3 5" xfId="17009" xr:uid="{8403360C-288C-42FB-B673-8177A3C04875}"/>
    <cellStyle name="Normal 7 4 7 2 2 4" xfId="5974" xr:uid="{BC7DA2D5-94DE-4368-8FB5-EAC454936C4F}"/>
    <cellStyle name="Normal 7 4 7 2 2 4 2" xfId="28128" xr:uid="{FB0F80AE-19A0-4B15-A129-8CCB848A4A95}"/>
    <cellStyle name="Normal 7 4 7 2 2 4 3" xfId="15078" xr:uid="{AE596944-D697-448C-8BDB-3F4362B32969}"/>
    <cellStyle name="Normal 7 4 7 2 2 5" xfId="7592" xr:uid="{A3386354-2340-4048-A15F-F6E0A31622AC}"/>
    <cellStyle name="Normal 7 4 7 2 2 5 2" xfId="17911" xr:uid="{30D85625-D4C9-4693-B7E3-8CF309A0A17B}"/>
    <cellStyle name="Normal 7 4 7 2 2 6" xfId="10364" xr:uid="{DE183230-4A97-49B7-98A0-1C85B0B899B5}"/>
    <cellStyle name="Normal 7 4 7 2 2 6 2" xfId="20744" xr:uid="{363E3B20-5EBA-4673-9721-9C46A3C0C00F}"/>
    <cellStyle name="Normal 7 4 7 2 2 7" xfId="25463" xr:uid="{B12C893A-C366-47D4-87C3-41CEE8C32A04}"/>
    <cellStyle name="Normal 7 4 7 2 2 8" xfId="13632" xr:uid="{5F5B0F9A-7712-443B-8FE6-7689661F86ED}"/>
    <cellStyle name="Normal 7 4 7 2 3" xfId="2294" xr:uid="{00000000-0005-0000-0000-0000AA080000}"/>
    <cellStyle name="Normal 7 4 7 2 3 2" xfId="5020" xr:uid="{8847AAD4-20B8-4C2C-B743-29BFAF42F719}"/>
    <cellStyle name="Normal 7 4 7 2 3 2 2" xfId="9694" xr:uid="{DF2A20D1-0486-439B-9E9A-32E8788B68B2}"/>
    <cellStyle name="Normal 7 4 7 2 3 2 2 2" xfId="29587" xr:uid="{1710621F-64DC-4513-AE12-855510B5BBE7}"/>
    <cellStyle name="Normal 7 4 7 2 3 2 2 3" xfId="20062" xr:uid="{1E63C1F6-B0E6-4CE5-AFCB-E0FB8DCEC2B9}"/>
    <cellStyle name="Normal 7 4 7 2 3 2 3" xfId="12515" xr:uid="{A2112C27-0F0E-4329-91D9-0BC8E3DCE155}"/>
    <cellStyle name="Normal 7 4 7 2 3 2 3 2" xfId="22895" xr:uid="{B1F270A9-0812-4E47-97EC-A8A3A6786E08}"/>
    <cellStyle name="Normal 7 4 7 2 3 2 4" xfId="23113" xr:uid="{F07A27D5-E71A-4625-B61D-A18A668B80A6}"/>
    <cellStyle name="Normal 7 4 7 2 3 2 5" xfId="17229" xr:uid="{46393F29-5756-42C8-A52E-8FBBE0387A87}"/>
    <cellStyle name="Normal 7 4 7 2 3 3" xfId="6912" xr:uid="{0E3FAC7A-8FFA-4298-B7B1-29E39E5CDE2B}"/>
    <cellStyle name="Normal 7 4 7 2 3 3 2" xfId="27158" xr:uid="{FD588FA1-2757-4EE5-9970-FD73B5A3B2B5}"/>
    <cellStyle name="Normal 7 4 7 2 3 3 3" xfId="16419" xr:uid="{F24AFBA1-B168-436B-AEF6-0466DDAF9831}"/>
    <cellStyle name="Normal 7 4 7 2 3 4" xfId="8930" xr:uid="{9B19CA0A-C9B0-4E32-8A1F-713C1B549A22}"/>
    <cellStyle name="Normal 7 4 7 2 3 4 2" xfId="19252" xr:uid="{52345116-03EA-484C-B297-B966975B773B}"/>
    <cellStyle name="Normal 7 4 7 2 3 5" xfId="11705" xr:uid="{59A5E07E-3983-4248-867B-EA3A1748F552}"/>
    <cellStyle name="Normal 7 4 7 2 3 5 2" xfId="22085" xr:uid="{FFF458ED-9F23-4AFF-8FE8-4D5B382EDB4F}"/>
    <cellStyle name="Normal 7 4 7 2 3 6" xfId="23964" xr:uid="{17254245-51F6-4B7F-A277-CD82D6A92194}"/>
    <cellStyle name="Normal 7 4 7 2 3 7" xfId="14381" xr:uid="{B621181D-4E24-4A75-B1DD-1F9C82DA623B}"/>
    <cellStyle name="Normal 7 4 7 2 4" xfId="2292" xr:uid="{00000000-0005-0000-0000-0000AB080000}"/>
    <cellStyle name="Normal 7 4 7 2 4 2" xfId="6910" xr:uid="{FB54A59D-903B-4AA8-9DEA-C97F728CC95F}"/>
    <cellStyle name="Normal 7 4 7 2 4 2 2" xfId="28942" xr:uid="{989D8D5B-65DB-4F7D-AD60-D285417788FF}"/>
    <cellStyle name="Normal 7 4 7 2 4 2 3" xfId="16417" xr:uid="{88045ACC-7D1E-4CC3-9D6E-3664EFCDACE1}"/>
    <cellStyle name="Normal 7 4 7 2 4 3" xfId="8928" xr:uid="{29953041-DBA1-46A2-8DE4-E0E42C21DEAD}"/>
    <cellStyle name="Normal 7 4 7 2 4 3 2" xfId="19250" xr:uid="{8477376F-E68A-4944-8A7F-03A60AF0F08D}"/>
    <cellStyle name="Normal 7 4 7 2 4 4" xfId="11703" xr:uid="{0E590B7C-ED63-448D-80D3-CDDA4D4174BC}"/>
    <cellStyle name="Normal 7 4 7 2 4 4 2" xfId="22083" xr:uid="{0F5F655E-EF09-4FD5-9E21-AF0DBF120D29}"/>
    <cellStyle name="Normal 7 4 7 2 4 5" xfId="23392" xr:uid="{A0EE5F29-F90C-4538-A5D2-DC895E3700CD}"/>
    <cellStyle name="Normal 7 4 7 2 4 6" xfId="14379" xr:uid="{307653EA-86BA-4A39-A678-13ACEB9418E5}"/>
    <cellStyle name="Normal 7 4 7 2 5" xfId="3619" xr:uid="{00000000-0005-0000-0000-0000C3080000}"/>
    <cellStyle name="Normal 7 4 7 2 5 2" xfId="6302" xr:uid="{69FC11B1-AED3-4626-B5B8-75080991DB0C}"/>
    <cellStyle name="Normal 7 4 7 2 5 2 2" xfId="28589" xr:uid="{E3D29107-98CB-4814-98D2-93D5A21170E5}"/>
    <cellStyle name="Normal 7 4 7 2 5 2 3" xfId="15645" xr:uid="{5D86F18E-A995-41A7-BC9C-AF8780939998}"/>
    <cellStyle name="Normal 7 4 7 2 5 3" xfId="8157" xr:uid="{5407F238-771A-465B-8119-8D9DCABA83D2}"/>
    <cellStyle name="Normal 7 4 7 2 5 3 2" xfId="18478" xr:uid="{5F5B1277-D4AF-4016-ADEC-476EFACBE81A}"/>
    <cellStyle name="Normal 7 4 7 2 5 4" xfId="10931" xr:uid="{CE5E65F3-060D-4CAD-AA6B-20F53C0AC9CF}"/>
    <cellStyle name="Normal 7 4 7 2 5 4 2" xfId="21311" xr:uid="{1B65BD81-B634-4119-BB99-16556027AD52}"/>
    <cellStyle name="Normal 7 4 7 2 5 5" xfId="24535" xr:uid="{A23E98F9-9CBF-4EFD-9A8F-DA797557097E}"/>
    <cellStyle name="Normal 7 4 7 2 5 6" xfId="13375" xr:uid="{29EC79D9-8C8D-4367-8B99-70CFCF741B8F}"/>
    <cellStyle name="Normal 7 4 7 2 6" xfId="3388" xr:uid="{00000000-0005-0000-0000-0000BE080000}"/>
    <cellStyle name="Normal 7 4 7 2 6 2" xfId="7906" xr:uid="{5F513529-99B4-4D2D-A301-4B8982128D14}"/>
    <cellStyle name="Normal 7 4 7 2 6 2 2" xfId="18227" xr:uid="{84BBFA7D-87F5-4CCC-ABD1-4AB5B85ABF2F}"/>
    <cellStyle name="Normal 7 4 7 2 6 3" xfId="10680" xr:uid="{A0000B05-43A1-458E-B49A-17C6E8649A3F}"/>
    <cellStyle name="Normal 7 4 7 2 6 3 2" xfId="21060" xr:uid="{3066C74A-FBD4-4E50-928D-FEB42DFF7E77}"/>
    <cellStyle name="Normal 7 4 7 2 6 4" xfId="24563" xr:uid="{8B46002D-C7B1-46CE-902B-0E1ECA8042F7}"/>
    <cellStyle name="Normal 7 4 7 2 6 5" xfId="15394" xr:uid="{4AABBDBD-51B4-408A-8DEF-FA635DC17B04}"/>
    <cellStyle name="Normal 7 4 7 2 7" xfId="4533" xr:uid="{8F7C1293-6C1C-43E9-9499-0E83A696CC06}"/>
    <cellStyle name="Normal 7 4 7 2 7 2" xfId="9250" xr:uid="{A09ED010-6599-40C9-873D-67A21CB8C080}"/>
    <cellStyle name="Normal 7 4 7 2 7 2 2" xfId="19574" xr:uid="{C56ABEAA-6EB4-4293-9580-6A0D8F65FF30}"/>
    <cellStyle name="Normal 7 4 7 2 7 3" xfId="12027" xr:uid="{DF4C91FD-0884-405D-9194-A95FD6C617E4}"/>
    <cellStyle name="Normal 7 4 7 2 7 3 2" xfId="22407" xr:uid="{45F41B95-C2DF-4249-A016-B1525F33F04C}"/>
    <cellStyle name="Normal 7 4 7 2 7 4" xfId="16741" xr:uid="{5F7F2781-B162-4E9F-BE78-86E5E232C224}"/>
    <cellStyle name="Normal 7 4 7 2 8" xfId="5973" xr:uid="{D51712AB-8445-4DC1-B9CE-60EBD4CFAE39}"/>
    <cellStyle name="Normal 7 4 7 2 8 2" xfId="15077" xr:uid="{D3C4191D-F63A-40CA-9AA3-A78FB03C0542}"/>
    <cellStyle name="Normal 7 4 7 2 9" xfId="7591" xr:uid="{CB320048-8A71-4D25-BF76-47EAB3ECC2D2}"/>
    <cellStyle name="Normal 7 4 7 2 9 2" xfId="17910" xr:uid="{6E1B0856-9B60-47D8-990F-489CC057E108}"/>
    <cellStyle name="Normal 7 4 7 3" xfId="1365" xr:uid="{00000000-0005-0000-0000-0000AC080000}"/>
    <cellStyle name="Normal 7 4 7 3 2" xfId="2295" xr:uid="{00000000-0005-0000-0000-0000AD080000}"/>
    <cellStyle name="Normal 7 4 7 3 2 2" xfId="6913" xr:uid="{6DA9F4CE-45F7-4183-A1B4-DA6ED97D889D}"/>
    <cellStyle name="Normal 7 4 7 3 2 2 2" xfId="26008" xr:uid="{AE24E58B-0783-4A48-9CB9-8E5EABA1371F}"/>
    <cellStyle name="Normal 7 4 7 3 2 2 3" xfId="28320" xr:uid="{2A971EF0-0655-49AA-BB81-6977FA2C851E}"/>
    <cellStyle name="Normal 7 4 7 3 2 2 4" xfId="16420" xr:uid="{A43CCFB8-EA18-4A93-BBF4-7E48FBB7D6D8}"/>
    <cellStyle name="Normal 7 4 7 3 2 3" xfId="8931" xr:uid="{7CFF1E24-1B7E-4D9D-88E7-736643C697E5}"/>
    <cellStyle name="Normal 7 4 7 3 2 3 2" xfId="29196" xr:uid="{EFD77356-7A54-40F0-A3B9-B6529DF38DD0}"/>
    <cellStyle name="Normal 7 4 7 3 2 3 3" xfId="19253" xr:uid="{9C852540-F4CF-41D9-B440-77F207140568}"/>
    <cellStyle name="Normal 7 4 7 3 2 4" xfId="11706" xr:uid="{8E67F092-DB21-4605-A1C1-0BD86A3B411C}"/>
    <cellStyle name="Normal 7 4 7 3 2 4 2" xfId="22086" xr:uid="{DECF6659-410C-497F-BE21-23F90E466144}"/>
    <cellStyle name="Normal 7 4 7 3 2 5" xfId="23539" xr:uid="{51917577-F41D-4745-8405-0BBD82C1E5A5}"/>
    <cellStyle name="Normal 7 4 7 3 2 6" xfId="14382" xr:uid="{635199C9-41FB-4262-BD87-82AC2E41DD84}"/>
    <cellStyle name="Normal 7 4 7 3 3" xfId="3723" xr:uid="{00000000-0005-0000-0000-0000C6080000}"/>
    <cellStyle name="Normal 7 4 7 3 3 2" xfId="6437" xr:uid="{7E0F28EA-5A79-48FC-9768-7A14AD552812}"/>
    <cellStyle name="Normal 7 4 7 3 3 2 2" xfId="26309" xr:uid="{B4CA1ADD-1946-4A6B-95DB-E441D278D7D6}"/>
    <cellStyle name="Normal 7 4 7 3 3 2 3" xfId="15822" xr:uid="{EEB12D43-0951-49F0-B1A9-39127B4F1D25}"/>
    <cellStyle name="Normal 7 4 7 3 3 3" xfId="8334" xr:uid="{5688430D-6FE3-40BE-AB10-9DE282ABE887}"/>
    <cellStyle name="Normal 7 4 7 3 3 3 2" xfId="18655" xr:uid="{EBAE23DC-9D13-40E0-9D7E-D9A8D701EA4C}"/>
    <cellStyle name="Normal 7 4 7 3 3 4" xfId="11108" xr:uid="{375B49E7-E5E2-455C-BE22-E74587C7DBC9}"/>
    <cellStyle name="Normal 7 4 7 3 3 4 2" xfId="21488" xr:uid="{36B1731B-C7CE-434A-9801-C40B93C0E096}"/>
    <cellStyle name="Normal 7 4 7 3 3 5" xfId="23727" xr:uid="{27314158-DFC5-4439-8998-2F767CDD4478}"/>
    <cellStyle name="Normal 7 4 7 3 3 6" xfId="13631" xr:uid="{4489F9FF-73E2-418F-BFFE-8FA6DA8239C3}"/>
    <cellStyle name="Normal 7 4 7 3 4" xfId="4650" xr:uid="{04A2A3D7-D9EB-4A10-83EF-F14BA4A1C832}"/>
    <cellStyle name="Normal 7 4 7 3 4 2" xfId="9366" xr:uid="{2E0949E1-9630-43AC-B7A3-535A2A51C2CF}"/>
    <cellStyle name="Normal 7 4 7 3 4 2 2" xfId="29322" xr:uid="{3D9825E0-4291-4E8F-B63F-4146BEF1A633}"/>
    <cellStyle name="Normal 7 4 7 3 4 2 3" xfId="19690" xr:uid="{0D9196F1-7DB3-4C53-9018-F2D843440219}"/>
    <cellStyle name="Normal 7 4 7 3 4 3" xfId="12143" xr:uid="{6B811B0C-7310-40FD-A513-C05668BB2E38}"/>
    <cellStyle name="Normal 7 4 7 3 4 3 2" xfId="22523" xr:uid="{30038132-7904-46E3-A13C-19B2B9EC94F8}"/>
    <cellStyle name="Normal 7 4 7 3 4 4" xfId="23526" xr:uid="{2031ADFB-91D3-4DC2-B702-602D559DDB20}"/>
    <cellStyle name="Normal 7 4 7 3 4 5" xfId="16857" xr:uid="{D3EF8417-D96D-4DB6-831F-419DC2E80669}"/>
    <cellStyle name="Normal 7 4 7 3 5" xfId="5975" xr:uid="{B2E424CB-76DB-4CF8-8026-1E469EEBB43E}"/>
    <cellStyle name="Normal 7 4 7 3 5 2" xfId="28177" xr:uid="{56E8FE58-E38F-4E8F-B4BF-8BFC70838338}"/>
    <cellStyle name="Normal 7 4 7 3 5 3" xfId="15079" xr:uid="{C36D6E8F-4889-4DD1-AAB9-2F765F3B3F54}"/>
    <cellStyle name="Normal 7 4 7 3 6" xfId="7593" xr:uid="{2DF0289A-DB0A-4500-BEAF-0CED19277671}"/>
    <cellStyle name="Normal 7 4 7 3 6 2" xfId="17912" xr:uid="{61466E01-A5E9-49F0-ADE8-482C970F777B}"/>
    <cellStyle name="Normal 7 4 7 3 7" xfId="10365" xr:uid="{5DF558B2-5A1C-487D-94A0-E551889CE656}"/>
    <cellStyle name="Normal 7 4 7 3 7 2" xfId="20745" xr:uid="{A15F9693-7B25-439C-A877-C932CC068CA4}"/>
    <cellStyle name="Normal 7 4 7 3 8" xfId="24648" xr:uid="{D2E17594-50BC-401F-BA42-6380B9FBCFBB}"/>
    <cellStyle name="Normal 7 4 7 3 9" xfId="13112" xr:uid="{0A59937B-7121-492D-AE4A-F84F5CDEE36B}"/>
    <cellStyle name="Normal 7 4 7 4" xfId="2296" xr:uid="{00000000-0005-0000-0000-0000AE080000}"/>
    <cellStyle name="Normal 7 4 7 4 2" xfId="5021" xr:uid="{DC31EDBC-6525-4F96-BD8F-47570259437D}"/>
    <cellStyle name="Normal 7 4 7 4 2 2" xfId="9695" xr:uid="{FC00CFE5-81D8-40C8-9FDC-AA39E8104EAF}"/>
    <cellStyle name="Normal 7 4 7 4 2 2 2" xfId="29588" xr:uid="{DACDCF7D-9068-4960-845A-F1C845C2ADA4}"/>
    <cellStyle name="Normal 7 4 7 4 2 2 3" xfId="20063" xr:uid="{9D69F173-3DCA-4767-9FC8-C0495DC35D17}"/>
    <cellStyle name="Normal 7 4 7 4 2 3" xfId="12516" xr:uid="{87B8C827-66BC-47CB-A99F-19AAE43652D6}"/>
    <cellStyle name="Normal 7 4 7 4 2 3 2" xfId="22896" xr:uid="{5854DC90-0FA0-40CD-AD60-FB040116EE91}"/>
    <cellStyle name="Normal 7 4 7 4 2 4" xfId="25967" xr:uid="{87A581EA-8E54-4E70-A51C-492102125A78}"/>
    <cellStyle name="Normal 7 4 7 4 2 5" xfId="17230" xr:uid="{ACB3B7A7-4F26-4239-AD29-63D4F2DF35FD}"/>
    <cellStyle name="Normal 7 4 7 4 3" xfId="5976" xr:uid="{EA06E9C2-243E-4562-A49B-A8BAEC183DD5}"/>
    <cellStyle name="Normal 7 4 7 4 3 2" xfId="27449" xr:uid="{B075EF97-A646-44D5-91A9-906E10B55B95}"/>
    <cellStyle name="Normal 7 4 7 4 3 3" xfId="15080" xr:uid="{74828C67-863F-4FFC-B3F2-B38C5F950C7C}"/>
    <cellStyle name="Normal 7 4 7 4 4" xfId="7594" xr:uid="{B5F144EC-3F75-4B66-B39C-5B53AC78B85C}"/>
    <cellStyle name="Normal 7 4 7 4 4 2" xfId="17913" xr:uid="{F46CAA25-738E-4964-A855-1C1DFDD96387}"/>
    <cellStyle name="Normal 7 4 7 4 5" xfId="10366" xr:uid="{355C1069-3EF5-4DCD-BE31-2F5EBDE2C0F2}"/>
    <cellStyle name="Normal 7 4 7 4 5 2" xfId="20746" xr:uid="{8086B8D1-1FF5-47AC-A207-151E017E66CC}"/>
    <cellStyle name="Normal 7 4 7 4 6" xfId="24237" xr:uid="{3F556EA8-D572-41D1-BD63-0221A30CAE39}"/>
    <cellStyle name="Normal 7 4 7 4 7" xfId="14383" xr:uid="{39A97939-FB72-4C8E-B49A-12080D7A1A5F}"/>
    <cellStyle name="Normal 7 4 7 5" xfId="1796" xr:uid="{00000000-0005-0000-0000-0000AF080000}"/>
    <cellStyle name="Normal 7 4 7 5 2" xfId="6530" xr:uid="{4A44BD34-BB32-4C9B-A4A9-F235A69A555F}"/>
    <cellStyle name="Normal 7 4 7 5 2 2" xfId="25884" xr:uid="{BB21A4A7-F4FB-4238-BBB2-0B425C0C95A6}"/>
    <cellStyle name="Normal 7 4 7 5 2 3" xfId="28962" xr:uid="{28632F1D-9D4D-47D8-9AEC-9D3616AD1131}"/>
    <cellStyle name="Normal 7 4 7 5 2 4" xfId="15939" xr:uid="{90C5D183-1B8A-4980-A5C0-537ABFD51156}"/>
    <cellStyle name="Normal 7 4 7 5 3" xfId="8451" xr:uid="{A3AD993A-A671-4175-A456-E221CFEE57A9}"/>
    <cellStyle name="Normal 7 4 7 5 3 2" xfId="29020" xr:uid="{34D24684-7D86-4C4F-8EA8-EE7C632E6DAF}"/>
    <cellStyle name="Normal 7 4 7 5 3 3" xfId="18772" xr:uid="{7DCD2528-40C0-4A63-A2A3-8A5E9A6D9145}"/>
    <cellStyle name="Normal 7 4 7 5 4" xfId="11225" xr:uid="{3BEB782A-D854-48AD-9E66-11645CA8B286}"/>
    <cellStyle name="Normal 7 4 7 5 4 2" xfId="21605" xr:uid="{35A695E7-5A51-44AD-97F7-75DAEF86215F}"/>
    <cellStyle name="Normal 7 4 7 5 5" xfId="23546" xr:uid="{97DB4656-035C-4E71-BF67-474D7F295B87}"/>
    <cellStyle name="Normal 7 4 7 5 6" xfId="13810" xr:uid="{F93F70F9-D2AC-48AC-A34F-0A475EC40835}"/>
    <cellStyle name="Normal 7 4 7 6" xfId="3487" xr:uid="{00000000-0005-0000-0000-0000C9080000}"/>
    <cellStyle name="Normal 7 4 7 6 2" xfId="6172" xr:uid="{748C07CD-4A83-4572-A42B-BC29899BA5E6}"/>
    <cellStyle name="Normal 7 4 7 6 2 2" xfId="27237" xr:uid="{D0DA1804-8C8E-49D1-93C1-BDB8F0E57E84}"/>
    <cellStyle name="Normal 7 4 7 6 2 3" xfId="15495" xr:uid="{DF1C8724-FB15-4359-BE70-BECA2130BE98}"/>
    <cellStyle name="Normal 7 4 7 6 3" xfId="8007" xr:uid="{1BA9D364-90EC-43BA-A144-A49A925C3E8D}"/>
    <cellStyle name="Normal 7 4 7 6 3 2" xfId="18328" xr:uid="{97244696-B092-44D3-82A2-153F2CC08E1A}"/>
    <cellStyle name="Normal 7 4 7 6 4" xfId="10781" xr:uid="{D27A9418-8E83-46AF-A04F-83E6B1E39C57}"/>
    <cellStyle name="Normal 7 4 7 6 4 2" xfId="21161" xr:uid="{B9D25AA2-5191-4814-B0E1-919903B7D291}"/>
    <cellStyle name="Normal 7 4 7 6 5" xfId="23147" xr:uid="{4E03ADCB-2716-47A1-AB5A-81445F867C94}"/>
    <cellStyle name="Normal 7 4 7 6 6" xfId="13211" xr:uid="{D64EDDAD-4068-4400-91BA-18FA590F637B}"/>
    <cellStyle name="Normal 7 4 7 7" xfId="3262" xr:uid="{00000000-0005-0000-0000-0000BD080000}"/>
    <cellStyle name="Normal 7 4 7 7 2" xfId="7764" xr:uid="{DEAF3623-A0FA-4A8F-BF51-8B603F470DF9}"/>
    <cellStyle name="Normal 7 4 7 7 2 2" xfId="18085" xr:uid="{2FDEEC31-3397-4B31-86F9-8931F86B8F4F}"/>
    <cellStyle name="Normal 7 4 7 7 3" xfId="10538" xr:uid="{58E57A50-5BB0-4E8D-8AE3-E1CE61D5FAF3}"/>
    <cellStyle name="Normal 7 4 7 7 3 2" xfId="20918" xr:uid="{C847AE3C-73E8-49A6-814F-85E9E93F7C0A}"/>
    <cellStyle name="Normal 7 4 7 7 4" xfId="25163" xr:uid="{62FFA8CC-D374-422F-9962-B378045E71BA}"/>
    <cellStyle name="Normal 7 4 7 7 5" xfId="15252" xr:uid="{80137751-A475-462D-B224-B83400756547}"/>
    <cellStyle name="Normal 7 4 7 8" xfId="4502" xr:uid="{732A3BF5-C980-42E8-B144-E38C3773AF38}"/>
    <cellStyle name="Normal 7 4 7 8 2" xfId="9224" xr:uid="{29D5C3ED-AD33-4AE7-B4A6-D56B40C2553A}"/>
    <cellStyle name="Normal 7 4 7 8 2 2" xfId="19548" xr:uid="{D211F1E9-2DC7-42A9-89F5-121DB2FFB4B6}"/>
    <cellStyle name="Normal 7 4 7 8 3" xfId="12001" xr:uid="{9D9D5AB2-F07E-4E37-A954-B9864CA6213A}"/>
    <cellStyle name="Normal 7 4 7 8 3 2" xfId="22381" xr:uid="{AEC92000-D308-4244-BF55-554F9D5EFAF1}"/>
    <cellStyle name="Normal 7 4 7 8 4" xfId="16715" xr:uid="{99D1E72D-7248-4502-914E-882231634F4A}"/>
    <cellStyle name="Normal 7 4 7 9" xfId="5972" xr:uid="{6102B04D-013A-457A-858C-D24E6376A84F}"/>
    <cellStyle name="Normal 7 4 7 9 2" xfId="15076" xr:uid="{3A2A3F03-C0E0-4FDA-970B-429ADB5B6D25}"/>
    <cellStyle name="Normal 7 4 8" xfId="881" xr:uid="{00000000-0005-0000-0000-0000B0080000}"/>
    <cellStyle name="Normal 7 4 8 10" xfId="10367" xr:uid="{F9383222-E6AD-49BD-B46F-9860DC1F196B}"/>
    <cellStyle name="Normal 7 4 8 10 2" xfId="20747" xr:uid="{406BAFA7-73C2-4CB0-B89F-A844AACFD534}"/>
    <cellStyle name="Normal 7 4 8 11" xfId="23880" xr:uid="{A161E35E-55D3-418B-A357-590514E49422}"/>
    <cellStyle name="Normal 7 4 8 12" xfId="12955" xr:uid="{1CE794CB-13AC-4B08-9FA9-3836D57B2A1F}"/>
    <cellStyle name="Normal 7 4 8 2" xfId="882" xr:uid="{00000000-0005-0000-0000-0000B1080000}"/>
    <cellStyle name="Normal 7 4 8 2 2" xfId="1368" xr:uid="{00000000-0005-0000-0000-0000B2080000}"/>
    <cellStyle name="Normal 7 4 8 2 2 2" xfId="5979" xr:uid="{C764114C-E9E8-407C-AF94-083002D8C0AE}"/>
    <cellStyle name="Normal 7 4 8 2 2 2 2" xfId="23167" xr:uid="{374C3F51-E293-462D-A18C-EA6677BA9B13}"/>
    <cellStyle name="Normal 7 4 8 2 2 2 3" xfId="26785" xr:uid="{8BF40479-A454-4D1B-B92F-ADF523490235}"/>
    <cellStyle name="Normal 7 4 8 2 2 2 4" xfId="15083" xr:uid="{AFC1B725-A9CC-4519-8804-ABDED13E3253}"/>
    <cellStyle name="Normal 7 4 8 2 2 3" xfId="7597" xr:uid="{C0927525-7484-4868-BADE-99722126B5F6}"/>
    <cellStyle name="Normal 7 4 8 2 2 3 2" xfId="27925" xr:uid="{731C069D-9D9D-436F-BEBC-6122F0C8E272}"/>
    <cellStyle name="Normal 7 4 8 2 2 3 3" xfId="27477" xr:uid="{9943F6A1-027E-4BD7-9E4E-D63CB9C0B88D}"/>
    <cellStyle name="Normal 7 4 8 2 2 3 4" xfId="17916" xr:uid="{01C13F3C-B62C-4A7C-BBCB-A8E1F8BC1F04}"/>
    <cellStyle name="Normal 7 4 8 2 2 4" xfId="10369" xr:uid="{DEB0B650-0C94-4EBF-9EDE-643CEFE54CD5}"/>
    <cellStyle name="Normal 7 4 8 2 2 4 2" xfId="29711" xr:uid="{97E9D5BB-6F12-4B36-8DF9-D5270C35AE9C}"/>
    <cellStyle name="Normal 7 4 8 2 2 4 3" xfId="20749" xr:uid="{3D077071-03C2-4F02-ACC7-0E958D7536AB}"/>
    <cellStyle name="Normal 7 4 8 2 2 5" xfId="23293" xr:uid="{50438AD8-5332-4106-BC4F-7419119DB2EA}"/>
    <cellStyle name="Normal 7 4 8 2 2 6" xfId="14384" xr:uid="{EE432B2B-F655-4DF3-9D38-63D878ED1B91}"/>
    <cellStyle name="Normal 7 4 8 2 3" xfId="3724" xr:uid="{00000000-0005-0000-0000-0000CD080000}"/>
    <cellStyle name="Normal 7 4 8 2 3 2" xfId="6438" xr:uid="{7A23E0C2-111B-4F6A-8D32-05AA3CC1EED2}"/>
    <cellStyle name="Normal 7 4 8 2 3 2 2" xfId="28227" xr:uid="{9C2E5370-8C66-4417-A09F-78E057AB0D59}"/>
    <cellStyle name="Normal 7 4 8 2 3 2 3" xfId="15823" xr:uid="{2E3230AD-3EC1-4945-97A7-5B389F0763BC}"/>
    <cellStyle name="Normal 7 4 8 2 3 3" xfId="8335" xr:uid="{BD4A039A-3EDD-4721-87D1-00B4FED7B105}"/>
    <cellStyle name="Normal 7 4 8 2 3 3 2" xfId="18656" xr:uid="{0FDE2169-D950-4A4C-B55B-DDECFC902E86}"/>
    <cellStyle name="Normal 7 4 8 2 3 4" xfId="11109" xr:uid="{05BE98D5-B5E9-4AFB-8D35-A41A83D9B958}"/>
    <cellStyle name="Normal 7 4 8 2 3 4 2" xfId="21489" xr:uid="{14FDDB76-C4EE-4C90-8243-EC8302C7F83A}"/>
    <cellStyle name="Normal 7 4 8 2 3 5" xfId="25809" xr:uid="{AB9B2298-FE5D-460D-8243-3930AC0B33A7}"/>
    <cellStyle name="Normal 7 4 8 2 3 6" xfId="13633" xr:uid="{3FC9BE01-825E-4E4E-9460-68781CCBEF6D}"/>
    <cellStyle name="Normal 7 4 8 2 4" xfId="4651" xr:uid="{E40DDFBC-A7BD-4415-83DA-21ED918DD5C0}"/>
    <cellStyle name="Normal 7 4 8 2 4 2" xfId="9367" xr:uid="{4114DF61-4F2C-490C-80B9-E36EB1DFB436}"/>
    <cellStyle name="Normal 7 4 8 2 4 2 2" xfId="29323" xr:uid="{42BC9B85-8139-48DF-89A3-9EB5ED1A6F33}"/>
    <cellStyle name="Normal 7 4 8 2 4 2 3" xfId="19691" xr:uid="{AE1FAD14-6628-448F-B0B8-13ADE8F7DE41}"/>
    <cellStyle name="Normal 7 4 8 2 4 3" xfId="12144" xr:uid="{3B4B49DC-9417-4CD6-AFFE-67DB12FB3775}"/>
    <cellStyle name="Normal 7 4 8 2 4 3 2" xfId="22524" xr:uid="{3659712B-8C5E-4063-9959-7CF4810B1BC1}"/>
    <cellStyle name="Normal 7 4 8 2 4 4" xfId="24401" xr:uid="{74653A98-54B1-4691-B404-CD0F42E02FBB}"/>
    <cellStyle name="Normal 7 4 8 2 4 5" xfId="16858" xr:uid="{B6BD97FD-5BFC-4446-AB53-58F200F97647}"/>
    <cellStyle name="Normal 7 4 8 2 5" xfId="5978" xr:uid="{93D5E9D4-5888-4452-AC5D-C58901369432}"/>
    <cellStyle name="Normal 7 4 8 2 5 2" xfId="28841" xr:uid="{7FE48619-99AA-4B4C-92C4-43E2D31F9FC2}"/>
    <cellStyle name="Normal 7 4 8 2 5 3" xfId="15082" xr:uid="{7C347DFA-84D8-413C-9BC4-4C78B8C586EE}"/>
    <cellStyle name="Normal 7 4 8 2 6" xfId="7596" xr:uid="{58580FA2-3116-4FFB-B2B1-E392D44C3EFF}"/>
    <cellStyle name="Normal 7 4 8 2 6 2" xfId="17915" xr:uid="{365C6CCD-ED04-4389-86B8-B885AB448E6A}"/>
    <cellStyle name="Normal 7 4 8 2 7" xfId="10368" xr:uid="{2196CE0B-DA76-4EFF-A20C-B3E950DA8709}"/>
    <cellStyle name="Normal 7 4 8 2 7 2" xfId="20748" xr:uid="{6309DE4B-4260-4B8D-AF8D-A7E5FDBE0FC1}"/>
    <cellStyle name="Normal 7 4 8 2 8" xfId="23491" xr:uid="{37028526-3572-4B7C-B0B3-67F96B9F9319}"/>
    <cellStyle name="Normal 7 4 8 2 9" xfId="13113" xr:uid="{6B19C0FF-986C-4271-9E63-3872424519AE}"/>
    <cellStyle name="Normal 7 4 8 3" xfId="1367" xr:uid="{00000000-0005-0000-0000-0000B3080000}"/>
    <cellStyle name="Normal 7 4 8 3 2" xfId="5022" xr:uid="{968D7AFF-FCC8-42EE-AAF3-C7521E5BE41F}"/>
    <cellStyle name="Normal 7 4 8 3 2 2" xfId="9696" xr:uid="{7552EDB5-4FC7-440E-920A-5C751084A5EC}"/>
    <cellStyle name="Normal 7 4 8 3 2 2 2" xfId="29589" xr:uid="{4F624688-99A1-47B0-9A08-86BD2E7F5FC3}"/>
    <cellStyle name="Normal 7 4 8 3 2 2 3" xfId="20064" xr:uid="{6D3698DF-F8D8-4093-BBEA-EA17C17E8D8C}"/>
    <cellStyle name="Normal 7 4 8 3 2 3" xfId="12517" xr:uid="{32259C99-048B-45F1-929A-F8CA44FBFB73}"/>
    <cellStyle name="Normal 7 4 8 3 2 3 2" xfId="22897" xr:uid="{F0A48290-F01E-4519-BAA5-5CBFCC0FB0AC}"/>
    <cellStyle name="Normal 7 4 8 3 2 4" xfId="24340" xr:uid="{22E881D6-C273-41C7-928A-B0F80E6E1FB2}"/>
    <cellStyle name="Normal 7 4 8 3 2 5" xfId="17231" xr:uid="{A65A293D-DAEF-48AA-B0B4-118C058D0174}"/>
    <cellStyle name="Normal 7 4 8 3 3" xfId="5980" xr:uid="{1E6F17A2-A770-4BAF-8D76-65F3E35A8C4E}"/>
    <cellStyle name="Normal 7 4 8 3 3 2" xfId="27127" xr:uid="{68E6AF03-9F3B-4C9F-886F-54A807B6B95A}"/>
    <cellStyle name="Normal 7 4 8 3 3 3" xfId="28005" xr:uid="{A25ADA4E-0FE3-4D57-909C-9BC6B13F681B}"/>
    <cellStyle name="Normal 7 4 8 3 3 4" xfId="15084" xr:uid="{BEB3836A-05E9-41F6-B334-42788023EF84}"/>
    <cellStyle name="Normal 7 4 8 3 4" xfId="7598" xr:uid="{B67ABA4F-4D50-4250-B124-6F0126333222}"/>
    <cellStyle name="Normal 7 4 8 3 4 2" xfId="27701" xr:uid="{4799A2A6-B0B4-46B7-ADAE-064F693B63C6}"/>
    <cellStyle name="Normal 7 4 8 3 4 3" xfId="26796" xr:uid="{66934284-BF57-4B71-AC70-FE4A5CA63AAB}"/>
    <cellStyle name="Normal 7 4 8 3 4 4" xfId="17917" xr:uid="{E99A8336-4E90-4DA7-AD22-39E6132EE273}"/>
    <cellStyle name="Normal 7 4 8 3 5" xfId="10370" xr:uid="{DD582499-536F-41FC-B91E-FF90544F77E3}"/>
    <cellStyle name="Normal 7 4 8 3 5 2" xfId="29712" xr:uid="{5C5685A2-B183-4467-A8C4-3C5227F43D05}"/>
    <cellStyle name="Normal 7 4 8 3 5 3" xfId="20750" xr:uid="{34D5E891-499D-4E3C-BB0D-3A0E159AB3BF}"/>
    <cellStyle name="Normal 7 4 8 3 6" xfId="24375" xr:uid="{B996B702-3EE6-40C7-8B78-2A30CDBAA4C1}"/>
    <cellStyle name="Normal 7 4 8 3 7" xfId="14385" xr:uid="{014BE028-795B-4064-B58C-839946F7323C}"/>
    <cellStyle name="Normal 7 4 8 4" xfId="1797" xr:uid="{00000000-0005-0000-0000-0000B4080000}"/>
    <cellStyle name="Normal 7 4 8 4 2" xfId="5981" xr:uid="{796A9368-245C-4AE1-9631-8A2641DAF7FF}"/>
    <cellStyle name="Normal 7 4 8 4 2 2" xfId="23179" xr:uid="{44712DCD-20BA-4993-90E7-E50A0520D267}"/>
    <cellStyle name="Normal 7 4 8 4 2 3" xfId="28646" xr:uid="{26C50288-9E6A-46DD-AC46-482363C2D280}"/>
    <cellStyle name="Normal 7 4 8 4 2 4" xfId="15085" xr:uid="{DDA308EB-0FB1-45B3-A62B-93CFA12CBF8E}"/>
    <cellStyle name="Normal 7 4 8 4 3" xfId="7599" xr:uid="{C66F8B53-D1A5-4F38-AB39-0B50FF330D9E}"/>
    <cellStyle name="Normal 7 4 8 4 3 2" xfId="27968" xr:uid="{CA9C120B-B00B-4A1C-9D57-AA3D879137EF}"/>
    <cellStyle name="Normal 7 4 8 4 3 3" xfId="17918" xr:uid="{2657F859-B478-446E-B197-9520F6947BA3}"/>
    <cellStyle name="Normal 7 4 8 4 4" xfId="10371" xr:uid="{11990A21-8A38-4681-AC29-4EFF76C0B439}"/>
    <cellStyle name="Normal 7 4 8 4 4 2" xfId="20751" xr:uid="{61C36C33-029D-432A-89FF-777C377BE8C9}"/>
    <cellStyle name="Normal 7 4 8 4 5" xfId="25494" xr:uid="{622E111A-476B-422C-88BF-D26E31CCD1FD}"/>
    <cellStyle name="Normal 7 4 8 4 6" xfId="13811" xr:uid="{6E4D92E2-F2DB-4324-A3B2-7C323B6A1574}"/>
    <cellStyle name="Normal 7 4 8 5" xfId="3545" xr:uid="{00000000-0005-0000-0000-0000D0080000}"/>
    <cellStyle name="Normal 7 4 8 5 2" xfId="6221" xr:uid="{4078B2FC-9632-48DD-99F7-FF148C01A705}"/>
    <cellStyle name="Normal 7 4 8 5 2 2" xfId="27698" xr:uid="{0584564A-819F-4A25-BFFC-5E56DA79F93F}"/>
    <cellStyle name="Normal 7 4 8 5 2 3" xfId="15555" xr:uid="{0494EF4F-F43A-44AE-93B3-8F2CA7059034}"/>
    <cellStyle name="Normal 7 4 8 5 3" xfId="8067" xr:uid="{5EC0A561-D68B-4979-B3BD-969E3DFBF4E9}"/>
    <cellStyle name="Normal 7 4 8 5 3 2" xfId="18388" xr:uid="{B6714BC9-7FA8-4748-AB5B-5F2DE5C227AE}"/>
    <cellStyle name="Normal 7 4 8 5 4" xfId="10841" xr:uid="{524039E0-CBBD-4A01-8DF8-5C9D68B17F24}"/>
    <cellStyle name="Normal 7 4 8 5 4 2" xfId="21221" xr:uid="{6D349CE3-AFCE-4F84-A113-6C2A0DD817E4}"/>
    <cellStyle name="Normal 7 4 8 5 5" xfId="24006" xr:uid="{D4A00865-0819-4F68-A396-B73FF23BBEAA}"/>
    <cellStyle name="Normal 7 4 8 5 6" xfId="13271" xr:uid="{A0366572-7A8E-46FF-8A74-20B7382E6C2A}"/>
    <cellStyle name="Normal 7 4 8 6" xfId="3389" xr:uid="{00000000-0005-0000-0000-0000CA080000}"/>
    <cellStyle name="Normal 7 4 8 6 2" xfId="7907" xr:uid="{4F88B20D-A79A-4862-9AED-1C673EBB458B}"/>
    <cellStyle name="Normal 7 4 8 6 2 2" xfId="26622" xr:uid="{5D7FD432-BBF3-455B-9C88-2AEF4E8DDD4F}"/>
    <cellStyle name="Normal 7 4 8 6 2 3" xfId="18228" xr:uid="{6BCEE7B7-66F8-4E46-979E-9D76B459F7AF}"/>
    <cellStyle name="Normal 7 4 8 6 3" xfId="10681" xr:uid="{C2FFD74E-0E79-4DC1-96DC-66B4000C2A80}"/>
    <cellStyle name="Normal 7 4 8 6 3 2" xfId="21061" xr:uid="{8C070DCC-C20D-496F-AACF-B40C190AD4BB}"/>
    <cellStyle name="Normal 7 4 8 6 4" xfId="23675" xr:uid="{338A0D9C-3391-43AC-84A9-CBBE41AC108F}"/>
    <cellStyle name="Normal 7 4 8 6 5" xfId="15395" xr:uid="{0CEA4F14-2B4D-4FE4-8C76-DAB58FE18585}"/>
    <cellStyle name="Normal 7 4 8 7" xfId="4503" xr:uid="{FBC10D75-CA18-40B3-B17B-4A07E251C046}"/>
    <cellStyle name="Normal 7 4 8 7 2" xfId="9225" xr:uid="{A5E88383-B089-4C4E-B348-96453B4ACE04}"/>
    <cellStyle name="Normal 7 4 8 7 2 2" xfId="19549" xr:uid="{F80B84B2-419F-4D7B-9A66-3DAAFE80B583}"/>
    <cellStyle name="Normal 7 4 8 7 3" xfId="12002" xr:uid="{37A1A587-B771-42D8-94C0-49A31711437F}"/>
    <cellStyle name="Normal 7 4 8 7 3 2" xfId="22382" xr:uid="{70762C1A-B4FF-4A44-9A67-9A0E60EFCEF8}"/>
    <cellStyle name="Normal 7 4 8 7 4" xfId="27050" xr:uid="{7B6B73AF-8010-46FE-B71D-B68715F27609}"/>
    <cellStyle name="Normal 7 4 8 7 5" xfId="16716" xr:uid="{F8192E26-4C99-4549-AB5E-CDBB7B480FA0}"/>
    <cellStyle name="Normal 7 4 8 8" xfId="5977" xr:uid="{27795268-0D82-4DBC-86C8-752BF3B26E87}"/>
    <cellStyle name="Normal 7 4 8 8 2" xfId="15081" xr:uid="{CDED495E-0284-4617-B7F0-AEB1851464AA}"/>
    <cellStyle name="Normal 7 4 8 9" xfId="7595" xr:uid="{231D9D22-7713-4E81-AA8E-AC0BF079E0B2}"/>
    <cellStyle name="Normal 7 4 8 9 2" xfId="17914" xr:uid="{2CBE3DE4-697E-4B00-94DB-8B0FCEBFEB3C}"/>
    <cellStyle name="Normal 7 4 9" xfId="883" xr:uid="{00000000-0005-0000-0000-0000B5080000}"/>
    <cellStyle name="Normal 7 4 9 10" xfId="25474" xr:uid="{C82783F7-20C7-4554-8AA4-E097F30371D7}"/>
    <cellStyle name="Normal 7 4 9 11" xfId="12956" xr:uid="{242FE408-9553-4CF6-9C56-C8AFF09E7D89}"/>
    <cellStyle name="Normal 7 4 9 2" xfId="884" xr:uid="{00000000-0005-0000-0000-0000B6080000}"/>
    <cellStyle name="Normal 7 4 9 2 2" xfId="1370" xr:uid="{00000000-0005-0000-0000-0000B7080000}"/>
    <cellStyle name="Normal 7 4 9 2 2 2" xfId="6914" xr:uid="{B5FB8590-C36A-44C4-805B-50E30B5AB013}"/>
    <cellStyle name="Normal 7 4 9 2 2 2 2" xfId="28692" xr:uid="{4A10DBB4-C47B-4B18-A6E3-2C76A13427B6}"/>
    <cellStyle name="Normal 7 4 9 2 2 2 3" xfId="26308" xr:uid="{E5597CE7-1070-4685-8485-8DB199F2C3A1}"/>
    <cellStyle name="Normal 7 4 9 2 2 2 4" xfId="16421" xr:uid="{D6AD4DEC-CB3F-47F0-8B7B-A5887E59400D}"/>
    <cellStyle name="Normal 7 4 9 2 2 3" xfId="8932" xr:uid="{14105EB5-039B-46B4-9B3D-C51820250809}"/>
    <cellStyle name="Normal 7 4 9 2 2 3 2" xfId="29197" xr:uid="{2FD97C07-A805-4B0A-8F3A-30DCC3FDF49C}"/>
    <cellStyle name="Normal 7 4 9 2 2 3 3" xfId="19254" xr:uid="{B1793AA2-664F-46E9-8112-90472C11B24B}"/>
    <cellStyle name="Normal 7 4 9 2 2 4" xfId="11707" xr:uid="{6FC46558-4D34-4092-94BD-289540ECCE27}"/>
    <cellStyle name="Normal 7 4 9 2 2 4 2" xfId="22087" xr:uid="{904379BD-9E7A-4D9F-B32B-A147694A3980}"/>
    <cellStyle name="Normal 7 4 9 2 2 5" xfId="24519" xr:uid="{08A045CB-479F-4CB9-9D5F-0D75F3DB2DEE}"/>
    <cellStyle name="Normal 7 4 9 2 2 6" xfId="14386" xr:uid="{5B0B5501-836B-4EEB-8DA3-5EA8A36F0DC6}"/>
    <cellStyle name="Normal 7 4 9 2 3" xfId="4652" xr:uid="{7597D1AC-1AD5-492F-9828-4B7B5138E545}"/>
    <cellStyle name="Normal 7 4 9 2 3 2" xfId="9368" xr:uid="{1CE5C311-E8F9-46B3-A55B-299617297E61}"/>
    <cellStyle name="Normal 7 4 9 2 3 2 2" xfId="29324" xr:uid="{8A12D00A-A608-4772-A06F-416AE22D4102}"/>
    <cellStyle name="Normal 7 4 9 2 3 2 3" xfId="19692" xr:uid="{1AC3B0BB-55E0-4F19-8300-0E4151178387}"/>
    <cellStyle name="Normal 7 4 9 2 3 3" xfId="12145" xr:uid="{6F3AE444-CE80-4108-B7A0-2BBFF6367DFA}"/>
    <cellStyle name="Normal 7 4 9 2 3 3 2" xfId="22525" xr:uid="{5D546C4C-CA1A-4777-A3AC-8AA78F1D36C6}"/>
    <cellStyle name="Normal 7 4 9 2 3 4" xfId="25044" xr:uid="{439960EE-80FE-4EBB-B817-1740C82EA225}"/>
    <cellStyle name="Normal 7 4 9 2 3 5" xfId="16859" xr:uid="{68456A46-B8AC-4048-8C59-873E2A1934B0}"/>
    <cellStyle name="Normal 7 4 9 2 4" xfId="5983" xr:uid="{D685573E-C048-46B0-8DA5-0761CFC1BC89}"/>
    <cellStyle name="Normal 7 4 9 2 4 2" xfId="27855" xr:uid="{029C3827-2A0E-4ECB-86CF-D094F7237796}"/>
    <cellStyle name="Normal 7 4 9 2 4 3" xfId="28057" xr:uid="{0C603736-114E-4E33-8260-F6165AF69C6B}"/>
    <cellStyle name="Normal 7 4 9 2 4 4" xfId="15087" xr:uid="{C68B0A43-7997-4949-B634-1C54D5C1A87F}"/>
    <cellStyle name="Normal 7 4 9 2 5" xfId="7601" xr:uid="{9576C40D-4487-4402-B05A-EC8D6EDAE983}"/>
    <cellStyle name="Normal 7 4 9 2 5 2" xfId="28051" xr:uid="{62EB96F5-1B53-4A56-BF2B-CEA5B714E54B}"/>
    <cellStyle name="Normal 7 4 9 2 5 3" xfId="17920" xr:uid="{A1C61C66-0883-49FE-8C34-0C29F43783E2}"/>
    <cellStyle name="Normal 7 4 9 2 6" xfId="10373" xr:uid="{633B71B8-2C40-4D85-9EF4-17350CB26FBE}"/>
    <cellStyle name="Normal 7 4 9 2 6 2" xfId="20753" xr:uid="{526DD8B4-64B3-43D9-9E20-5F5ED770BB4C}"/>
    <cellStyle name="Normal 7 4 9 2 7" xfId="23756" xr:uid="{ACB0F6D6-BFEF-445B-8A43-FEEDA6C25640}"/>
    <cellStyle name="Normal 7 4 9 2 8" xfId="13114" xr:uid="{EDAC7C7C-462F-4F46-B8D4-28306B49298A}"/>
    <cellStyle name="Normal 7 4 9 3" xfId="1369" xr:uid="{00000000-0005-0000-0000-0000B8080000}"/>
    <cellStyle name="Normal 7 4 9 3 2" xfId="5984" xr:uid="{931393BA-6ECD-42F4-B0BE-9BE4C6860798}"/>
    <cellStyle name="Normal 7 4 9 3 2 2" xfId="25779" xr:uid="{C0BD62B1-34A0-4802-A81F-88E65945EC66}"/>
    <cellStyle name="Normal 7 4 9 3 2 3" xfId="28889" xr:uid="{54D5146E-86FF-4868-AB3A-F66367FFE40E}"/>
    <cellStyle name="Normal 7 4 9 3 2 4" xfId="15088" xr:uid="{57F0C90D-FC23-4993-823E-14F4FCDD0FBF}"/>
    <cellStyle name="Normal 7 4 9 3 3" xfId="7602" xr:uid="{7E99BE04-286E-4960-BF26-ABBA11713738}"/>
    <cellStyle name="Normal 7 4 9 3 3 2" xfId="27411" xr:uid="{E042D031-D28E-44AD-AD24-58F570F32DAD}"/>
    <cellStyle name="Normal 7 4 9 3 3 3" xfId="26087" xr:uid="{57FB4C86-BEF5-4A4F-9D12-D5E111495DB2}"/>
    <cellStyle name="Normal 7 4 9 3 3 4" xfId="17921" xr:uid="{B1697BE1-5536-44FE-8760-30F2DBDC0F6C}"/>
    <cellStyle name="Normal 7 4 9 3 4" xfId="10374" xr:uid="{2045883E-BD03-40C5-A320-AB046804FFFB}"/>
    <cellStyle name="Normal 7 4 9 3 4 2" xfId="26828" xr:uid="{301C8DC5-D729-44A1-9C36-017C66215C54}"/>
    <cellStyle name="Normal 7 4 9 3 4 3" xfId="29713" xr:uid="{E3426F51-5101-469A-A59A-B73514659722}"/>
    <cellStyle name="Normal 7 4 9 3 4 4" xfId="20754" xr:uid="{1A85B5FF-2733-49D1-A41B-F1A64E73C246}"/>
    <cellStyle name="Normal 7 4 9 3 5" xfId="23449" xr:uid="{2AAB31F1-37C7-4E42-800F-DEFCCB87B234}"/>
    <cellStyle name="Normal 7 4 9 3 6" xfId="28159" xr:uid="{05199F5D-6A79-4E32-9CC0-1E3D219B32B9}"/>
    <cellStyle name="Normal 7 4 9 3 7" xfId="13812" xr:uid="{04FC4ECB-C0EF-4D95-9EB4-73BA3B499B93}"/>
    <cellStyle name="Normal 7 4 9 4" xfId="3725" xr:uid="{00000000-0005-0000-0000-0000D5080000}"/>
    <cellStyle name="Normal 7 4 9 4 2" xfId="6439" xr:uid="{A57C65F1-DA51-4CB3-AE40-0A234639DF5D}"/>
    <cellStyle name="Normal 7 4 9 4 2 2" xfId="28207" xr:uid="{2C8043E7-9665-41F3-91E6-45760F0A9911}"/>
    <cellStyle name="Normal 7 4 9 4 2 3" xfId="15824" xr:uid="{5B1C77C9-0213-462A-B8EB-70BBC1C4577D}"/>
    <cellStyle name="Normal 7 4 9 4 3" xfId="8336" xr:uid="{19617F6A-E8AF-4B7B-AC0A-DD3AF70EF04A}"/>
    <cellStyle name="Normal 7 4 9 4 3 2" xfId="18657" xr:uid="{3309EA34-0617-41DC-8F5F-638E82FF2D86}"/>
    <cellStyle name="Normal 7 4 9 4 4" xfId="11110" xr:uid="{B0FAAA2D-74A3-47E5-8DE9-D1D8AF48EC4D}"/>
    <cellStyle name="Normal 7 4 9 4 4 2" xfId="21490" xr:uid="{5CD5D1E8-5B9E-42D9-A220-0B113BACFF90}"/>
    <cellStyle name="Normal 7 4 9 4 5" xfId="25624" xr:uid="{6EB7774C-C35F-4504-BD3E-1482D7C88544}"/>
    <cellStyle name="Normal 7 4 9 4 6" xfId="13634" xr:uid="{5018A8B0-5A06-4A7D-AD9D-58F1DE7D388D}"/>
    <cellStyle name="Normal 7 4 9 5" xfId="3390" xr:uid="{00000000-0005-0000-0000-0000D1080000}"/>
    <cellStyle name="Normal 7 4 9 5 2" xfId="7908" xr:uid="{1D4D6034-780C-4E0C-AC12-28A9BF8EC6B8}"/>
    <cellStyle name="Normal 7 4 9 5 2 2" xfId="27500" xr:uid="{75050D58-2E3E-4F96-82A8-CCD7D26FA096}"/>
    <cellStyle name="Normal 7 4 9 5 2 3" xfId="18229" xr:uid="{1CFE99D2-7AC0-4A92-9FD8-AF130E001D93}"/>
    <cellStyle name="Normal 7 4 9 5 3" xfId="10682" xr:uid="{D27E4780-6387-46E7-9B4D-4E8F53EB57F4}"/>
    <cellStyle name="Normal 7 4 9 5 3 2" xfId="21062" xr:uid="{5E0B2BAF-3440-48C1-9640-6E5DC849044C}"/>
    <cellStyle name="Normal 7 4 9 5 4" xfId="25199" xr:uid="{F84C2B79-797F-4CDD-9080-B39F0ABD6CE7}"/>
    <cellStyle name="Normal 7 4 9 5 5" xfId="15396" xr:uid="{A1307763-8DE9-428E-833D-591F8C4F6A59}"/>
    <cellStyle name="Normal 7 4 9 6" xfId="4504" xr:uid="{FEB07ADB-D882-4CD8-BCAF-DACE8EAF5288}"/>
    <cellStyle name="Normal 7 4 9 6 2" xfId="9226" xr:uid="{AF227302-67DF-4828-92C0-77C4BE962435}"/>
    <cellStyle name="Normal 7 4 9 6 2 2" xfId="29247" xr:uid="{942D7CA6-AEA0-4CCF-879A-B4191EE1CA5F}"/>
    <cellStyle name="Normal 7 4 9 6 2 3" xfId="19550" xr:uid="{19458B3C-53BB-4C7F-AA23-13333F736735}"/>
    <cellStyle name="Normal 7 4 9 6 3" xfId="12003" xr:uid="{3EDE8A75-FB11-43B6-AE8D-0DF0D60474A3}"/>
    <cellStyle name="Normal 7 4 9 6 3 2" xfId="22383" xr:uid="{55969137-5EDC-4761-AE34-0F985E227AB1}"/>
    <cellStyle name="Normal 7 4 9 6 4" xfId="28423" xr:uid="{5DA06464-E29A-4CD1-95BC-52EC1FE52722}"/>
    <cellStyle name="Normal 7 4 9 6 5" xfId="16717" xr:uid="{1E56FEA5-E4CB-44BC-A84E-FA57D2AC4DCB}"/>
    <cellStyle name="Normal 7 4 9 7" xfId="5982" xr:uid="{E3490523-EA97-4276-94F0-E0F0E0C4F766}"/>
    <cellStyle name="Normal 7 4 9 7 2" xfId="28556" xr:uid="{3294C767-CEB4-4885-BF7C-0C2BC1FC555C}"/>
    <cellStyle name="Normal 7 4 9 7 3" xfId="15086" xr:uid="{C0DA79EC-9ABF-4990-BC50-706DF11E7A2D}"/>
    <cellStyle name="Normal 7 4 9 8" xfId="7600" xr:uid="{6758185E-F911-4AE5-9729-B98CB971AAEA}"/>
    <cellStyle name="Normal 7 4 9 8 2" xfId="17919" xr:uid="{B0384A18-F3C2-4C5C-B6AA-9E6D8BD3B2C7}"/>
    <cellStyle name="Normal 7 4 9 9" xfId="10372" xr:uid="{00E3FE94-2AA4-41F8-B95F-6E29D3697190}"/>
    <cellStyle name="Normal 7 4 9 9 2" xfId="20752" xr:uid="{B1DCBA81-2701-4C0B-98B4-4A0A25EEEC1F}"/>
    <cellStyle name="Normal 7 5" xfId="885" xr:uid="{00000000-0005-0000-0000-0000B9080000}"/>
    <cellStyle name="Normal 7 6" xfId="886" xr:uid="{00000000-0005-0000-0000-0000BA080000}"/>
    <cellStyle name="Normal 7 6 10" xfId="887" xr:uid="{00000000-0005-0000-0000-0000BB080000}"/>
    <cellStyle name="Normal 7 6 10 2" xfId="888" xr:uid="{00000000-0005-0000-0000-0000BC080000}"/>
    <cellStyle name="Normal 7 6 10 2 2" xfId="2590" xr:uid="{00000000-0005-0000-0000-00008F070000}"/>
    <cellStyle name="Normal 7 6 10 2 2 2" xfId="24163" xr:uid="{38EFF677-5A17-4BD9-9A92-2637BBC1EA46}"/>
    <cellStyle name="Normal 7 6 10 2 2 3" xfId="25276" xr:uid="{2BEB7E5F-D587-43DC-BA57-7C39F6D0D846}"/>
    <cellStyle name="Normal 7 6 10 2 3" xfId="2591" xr:uid="{00000000-0005-0000-0000-000090070000}"/>
    <cellStyle name="Normal 7 6 10 2 3 2" xfId="3042" xr:uid="{00000000-0005-0000-0000-000091070000}"/>
    <cellStyle name="Normal 7 6 10 2 3 3" xfId="4088" xr:uid="{00000000-0005-0000-0000-0000F0060000}"/>
    <cellStyle name="Normal 7 6 10 2 3 3 2" xfId="4160" xr:uid="{9FB5153E-0A14-48E3-A2EF-F9469EF88AAA}"/>
    <cellStyle name="Normal 7 6 10 2 3 3 3" xfId="5299" xr:uid="{2D0A927A-634C-47B3-AB1D-8152ECC86ED4}"/>
    <cellStyle name="Normal 7 6 10 2 3 3 4" xfId="30064" xr:uid="{25181B7B-9648-4E9D-AEB1-75FD88DAAC29}"/>
    <cellStyle name="Normal 7 6 10 2 4" xfId="25868" xr:uid="{52EF1982-7D36-457D-A1DB-EF87D40B79AC}"/>
    <cellStyle name="Normal 7 6 10 3" xfId="1586" xr:uid="{00000000-0005-0000-0000-0000BD080000}"/>
    <cellStyle name="Normal 7 6 10 4" xfId="1799" xr:uid="{00000000-0005-0000-0000-0000BE080000}"/>
    <cellStyle name="Normal 7 6 10 4 2" xfId="2374" xr:uid="{00000000-0005-0000-0000-0000BF080000}"/>
    <cellStyle name="Normal 7 6 10 5" xfId="3160" xr:uid="{00000000-0005-0000-0000-000024030000}"/>
    <cellStyle name="Normal 7 6 10 5 2" xfId="5105" xr:uid="{9A7D5906-7D45-4816-B677-637353766868}"/>
    <cellStyle name="Normal 7 6 10 5 3" xfId="5240" xr:uid="{2880730A-2D39-4A73-9D33-7AB40F3C8546}"/>
    <cellStyle name="Normal 7 6 10 5 4" xfId="30005" xr:uid="{85C484EF-445D-48E6-8ABB-4FC84579D8C8}"/>
    <cellStyle name="Normal 7 6 10 6" xfId="4507" xr:uid="{E1BAABEB-59CE-4546-9015-B67BF89C3435}"/>
    <cellStyle name="Normal 7 6 10 6 2" xfId="5138" xr:uid="{CA9BB4C7-8A09-419D-9D13-E6B5E51E48C8}"/>
    <cellStyle name="Normal 7 6 10 6 3" xfId="5354" xr:uid="{A8D679CF-1689-42A4-B05D-2BAF273E69AF}"/>
    <cellStyle name="Normal 7 6 10 6 4" xfId="30119" xr:uid="{3599A096-BE3B-4855-AE69-091945A75C6A}"/>
    <cellStyle name="Normal 7 6 10 7" xfId="29938" xr:uid="{2532BFAF-7AB1-4D46-835F-05BA50CF80DD}"/>
    <cellStyle name="Normal 7 6 11" xfId="889" xr:uid="{00000000-0005-0000-0000-0000C0080000}"/>
    <cellStyle name="Normal 7 6 11 10" xfId="12957" xr:uid="{C89F7A6F-4129-44FE-ABE5-AB9C402DD9A0}"/>
    <cellStyle name="Normal 7 6 11 2" xfId="890" xr:uid="{00000000-0005-0000-0000-0000C1080000}"/>
    <cellStyle name="Normal 7 6 11 2 2" xfId="1372" xr:uid="{00000000-0005-0000-0000-0000C2080000}"/>
    <cellStyle name="Normal 7 6 11 2 2 2" xfId="6531" xr:uid="{093E8728-A646-4ABD-A0FC-066F7C658106}"/>
    <cellStyle name="Normal 7 6 11 2 2 2 2" xfId="28400" xr:uid="{C37EAAA6-2F66-4DE3-9D6E-4AF498081B1F}"/>
    <cellStyle name="Normal 7 6 11 2 2 2 3" xfId="15940" xr:uid="{EA3EAD4B-3020-48A7-979B-1BBF2792850E}"/>
    <cellStyle name="Normal 7 6 11 2 2 3" xfId="8452" xr:uid="{83F281B2-D309-4B71-9FFB-85AF26199E8C}"/>
    <cellStyle name="Normal 7 6 11 2 2 3 2" xfId="18773" xr:uid="{5CC5C4E6-1685-4416-91A2-873F7EAAF46C}"/>
    <cellStyle name="Normal 7 6 11 2 2 4" xfId="11226" xr:uid="{9CB16CAB-495E-4243-9FDB-C632DAB6E4E2}"/>
    <cellStyle name="Normal 7 6 11 2 2 4 2" xfId="21606" xr:uid="{E36E3787-E5C7-46CC-97B5-8F5831DF6898}"/>
    <cellStyle name="Normal 7 6 11 2 2 5" xfId="24655" xr:uid="{05B2DD70-3720-41D3-B579-6D0A7C98DC25}"/>
    <cellStyle name="Normal 7 6 11 2 2 6" xfId="13813" xr:uid="{9C233761-673D-4823-B1CE-1FFADA6890D5}"/>
    <cellStyle name="Normal 7 6 11 2 3" xfId="6107" xr:uid="{C6965003-A0F9-4DA0-B43F-7A017CD2E1F9}"/>
    <cellStyle name="Normal 7 6 11 2 3 2" xfId="27115" xr:uid="{18A6064E-F359-4C8F-8FE5-1A0F7774623E}"/>
    <cellStyle name="Normal 7 6 11 2 3 3" xfId="28339" xr:uid="{AAFD573A-4BB2-4361-A224-8D38EE8E961C}"/>
    <cellStyle name="Normal 7 6 11 2 3 4" xfId="15412" xr:uid="{A7AFDA3B-7313-414B-8E12-1C267B6B5502}"/>
    <cellStyle name="Normal 7 6 11 2 4" xfId="7924" xr:uid="{1D30A327-07B7-4CAD-B670-C21BB9DBC5CD}"/>
    <cellStyle name="Normal 7 6 11 2 4 2" xfId="28173" xr:uid="{28DF1184-5794-48A7-81D8-A2F9075B2127}"/>
    <cellStyle name="Normal 7 6 11 2 4 3" xfId="18245" xr:uid="{480970E0-6B19-4993-93FA-7918AAC8C67D}"/>
    <cellStyle name="Normal 7 6 11 2 5" xfId="10698" xr:uid="{90D384DA-F02A-428A-95E3-EB8E9B18942B}"/>
    <cellStyle name="Normal 7 6 11 2 5 2" xfId="21078" xr:uid="{467F23B5-6C43-4626-9701-A4143D5D74F0}"/>
    <cellStyle name="Normal 7 6 11 2 6" xfId="23748" xr:uid="{5CEB3302-AE9D-4A6F-BF34-CE5CFBFB9206}"/>
    <cellStyle name="Normal 7 6 11 2 7" xfId="13115" xr:uid="{F48C7F9F-9B94-432F-A068-FA923F835A14}"/>
    <cellStyle name="Normal 7 6 11 3" xfId="1371" xr:uid="{00000000-0005-0000-0000-0000C3080000}"/>
    <cellStyle name="Normal 7 6 11 3 2" xfId="6440" xr:uid="{532174B5-475E-43A9-8CDE-5CF84B440A91}"/>
    <cellStyle name="Normal 7 6 11 3 2 2" xfId="28481" xr:uid="{258FD056-7BEB-4FBF-9273-3C21C924CB7F}"/>
    <cellStyle name="Normal 7 6 11 3 2 3" xfId="15825" xr:uid="{51765CB3-2F8F-435B-AD14-F66F97F8B8B3}"/>
    <cellStyle name="Normal 7 6 11 3 3" xfId="8337" xr:uid="{16038947-AE88-463D-86AF-38D1235F5F49}"/>
    <cellStyle name="Normal 7 6 11 3 3 2" xfId="18658" xr:uid="{07A50444-8F75-4D6D-A536-443EE0504F91}"/>
    <cellStyle name="Normal 7 6 11 3 4" xfId="11111" xr:uid="{4A976299-01AE-4D23-A69B-2566BA178D5B}"/>
    <cellStyle name="Normal 7 6 11 3 4 2" xfId="21491" xr:uid="{6C99E570-A7C7-4653-9D9A-E91BE240AA7F}"/>
    <cellStyle name="Normal 7 6 11 3 5" xfId="24886" xr:uid="{A4761230-19A1-4BDE-A16B-6E3CE814237A}"/>
    <cellStyle name="Normal 7 6 11 3 6" xfId="13635" xr:uid="{678D3D62-8E65-4699-89A0-63060968DE4A}"/>
    <cellStyle name="Normal 7 6 11 4" xfId="3391" xr:uid="{00000000-0005-0000-0000-0000DC080000}"/>
    <cellStyle name="Normal 7 6 11 4 2" xfId="7909" xr:uid="{394A6A6F-2FB7-45F8-9E50-8E8C39E0DCDD}"/>
    <cellStyle name="Normal 7 6 11 4 2 2" xfId="28401" xr:uid="{78FE5891-744D-4546-8892-2D332B55198A}"/>
    <cellStyle name="Normal 7 6 11 4 2 3" xfId="18230" xr:uid="{4BEE0709-EF31-4DF3-9736-DCDD2EF3DCA4}"/>
    <cellStyle name="Normal 7 6 11 4 3" xfId="10683" xr:uid="{24E40AF0-57ED-488E-831D-EE7E8E196657}"/>
    <cellStyle name="Normal 7 6 11 4 3 2" xfId="21063" xr:uid="{2422476F-D7C3-42D2-92D2-C1409315852C}"/>
    <cellStyle name="Normal 7 6 11 4 4" xfId="23363" xr:uid="{3B32EAC5-E3D0-400A-874E-C25DFB1D550B}"/>
    <cellStyle name="Normal 7 6 11 4 5" xfId="15397" xr:uid="{AB3FFAA9-49E3-47F0-9165-067C98B4FA50}"/>
    <cellStyle name="Normal 7 6 11 5" xfId="4508" xr:uid="{58C18034-2EE1-46C9-AC28-013DD520123D}"/>
    <cellStyle name="Normal 7 6 11 5 2" xfId="9228" xr:uid="{0AAF0E30-BDFE-419D-B1B2-16954B91D898}"/>
    <cellStyle name="Normal 7 6 11 5 2 2" xfId="19552" xr:uid="{0CBD33FC-7337-4E29-92BC-A774E0D7B8A6}"/>
    <cellStyle name="Normal 7 6 11 5 3" xfId="12005" xr:uid="{B91DBB16-B4C5-4527-BAA8-51227E0473D3}"/>
    <cellStyle name="Normal 7 6 11 5 3 2" xfId="22385" xr:uid="{41BE7468-DA8E-40D2-876B-873679DF8DDA}"/>
    <cellStyle name="Normal 7 6 11 5 4" xfId="28617" xr:uid="{3E957590-4C9F-488B-B450-6F849AC40EB8}"/>
    <cellStyle name="Normal 7 6 11 5 5" xfId="16719" xr:uid="{FA63E52C-F4BD-4D24-9969-530E0505DEBA}"/>
    <cellStyle name="Normal 7 6 11 6" xfId="5985" xr:uid="{E0934205-6370-4F4F-AA46-7064036D2A12}"/>
    <cellStyle name="Normal 7 6 11 6 2" xfId="15089" xr:uid="{DF52C6FA-38D3-4E5B-AFE7-27B44F44B80F}"/>
    <cellStyle name="Normal 7 6 11 7" xfId="7603" xr:uid="{66BD398E-EDD2-43D5-A179-2FDE258E2ADB}"/>
    <cellStyle name="Normal 7 6 11 7 2" xfId="17922" xr:uid="{8D25D924-873E-4BB6-8D8B-7946A1280CF2}"/>
    <cellStyle name="Normal 7 6 11 8" xfId="10375" xr:uid="{453858BA-A7C1-4285-8520-A8842A4FD7BB}"/>
    <cellStyle name="Normal 7 6 11 8 2" xfId="20755" xr:uid="{B49B892E-A61A-409C-A5B1-6D19712E739D}"/>
    <cellStyle name="Normal 7 6 11 9" xfId="24628" xr:uid="{B9511777-53F6-4837-8BE8-66804C57FF71}"/>
    <cellStyle name="Normal 7 6 12" xfId="1585" xr:uid="{00000000-0005-0000-0000-0000C4080000}"/>
    <cellStyle name="Normal 7 6 12 2" xfId="2592" xr:uid="{00000000-0005-0000-0000-000095070000}"/>
    <cellStyle name="Normal 7 6 12 2 2" xfId="2593" xr:uid="{00000000-0005-0000-0000-000096070000}"/>
    <cellStyle name="Normal 7 6 12 2 2 2" xfId="7604" xr:uid="{49B0792E-CF8E-4F80-A506-5A8607A75487}"/>
    <cellStyle name="Normal 7 6 12 2 2 2 2" xfId="26365" xr:uid="{4066B37F-849C-4D81-B30F-C8FEF294C213}"/>
    <cellStyle name="Normal 7 6 12 2 2 2 3" xfId="17923" xr:uid="{30DF6791-BDCE-4FBB-803A-F73D7EEFC01D}"/>
    <cellStyle name="Normal 7 6 12 2 2 3" xfId="10376" xr:uid="{1A167721-36B3-41D8-BB14-39CFE61C8FFB}"/>
    <cellStyle name="Normal 7 6 12 2 2 3 2" xfId="20756" xr:uid="{80056D89-B634-4F6B-B3CD-264EE0B9835B}"/>
    <cellStyle name="Normal 7 6 12 2 2 4" xfId="25263" xr:uid="{15E2B4B3-DF63-4A8C-8E7D-FFC8B84FD1FF}"/>
    <cellStyle name="Normal 7 6 12 2 2 5" xfId="15090" xr:uid="{514965AD-A8BE-4D6D-A58D-D7E3E51523CB}"/>
    <cellStyle name="Normal 7 6 12 2 3" xfId="26382" xr:uid="{3DA378D6-87DB-4B8F-B071-BF05AAC1D53A}"/>
    <cellStyle name="Normal 7 6 12 3" xfId="2594" xr:uid="{00000000-0005-0000-0000-000097070000}"/>
    <cellStyle name="Normal 7 6 12 3 2" xfId="5082" xr:uid="{F323A87F-7D96-45A4-95F5-80545D6A8B5C}"/>
    <cellStyle name="Normal 7 6 12 3 2 2" xfId="4184" xr:uid="{B1D480C0-FACE-442A-9E78-7A0602176584}"/>
    <cellStyle name="Normal 7 6 12 3 2 3" xfId="5359" xr:uid="{435C2A2F-9E3A-44DB-9DF0-6D3A30D2A581}"/>
    <cellStyle name="Normal 7 6 12 3 2 4" xfId="30124" xr:uid="{6A74E27A-718F-45C1-99F0-D16CFD426FA9}"/>
    <cellStyle name="Normal 7 6 12 3 3" xfId="23196" xr:uid="{9E0BC543-CE38-450D-982F-205D0C02E395}"/>
    <cellStyle name="Normal 7 6 12 4" xfId="3043" xr:uid="{00000000-0005-0000-0000-000098070000}"/>
    <cellStyle name="Normal 7 6 12 4 2" xfId="24042" xr:uid="{A4CB1930-EF87-4C6F-A3D6-012D2162E622}"/>
    <cellStyle name="Normal 7 6 12 4 2 2" xfId="26685" xr:uid="{83010712-380E-420B-BFE7-723478A9E6DC}"/>
    <cellStyle name="Normal 7 6 12 4 3" xfId="25460" xr:uid="{5191F4AE-1ED9-4E42-A6DE-F45EFDBBD0C2}"/>
    <cellStyle name="Normal 7 6 12 4 3 2" xfId="26909" xr:uid="{11B37324-C05F-49EA-92AD-7656E6625486}"/>
    <cellStyle name="Normal 7 6 12 4 4" xfId="26608" xr:uid="{287CF58D-6D57-46C1-8264-F201697055B6}"/>
    <cellStyle name="Normal 7 6 12 5" xfId="3163" xr:uid="{00000000-0005-0000-0000-000027030000}"/>
    <cellStyle name="Normal 7 6 12 5 2" xfId="4193" xr:uid="{8CDB219C-B09B-479B-9B2D-A0B5D9D55AFA}"/>
    <cellStyle name="Normal 7 6 12 5 2 2" xfId="28602" xr:uid="{8FDA0BD3-67F6-4E32-BBB7-A76397CFE469}"/>
    <cellStyle name="Normal 7 6 12 5 3" xfId="5243" xr:uid="{EA73B384-2875-40A0-BD47-F28F426E2DBA}"/>
    <cellStyle name="Normal 7 6 12 5 4" xfId="30008" xr:uid="{B0D44AB8-6482-4B75-8C59-696E3E066CD7}"/>
    <cellStyle name="Normal 7 6 12 6" xfId="4534" xr:uid="{B0346606-A695-42EA-A4E8-086BD5E4449D}"/>
    <cellStyle name="Normal 7 6 12 6 2" xfId="4163" xr:uid="{A6670292-995A-40D6-AFFF-EFDCD3A5A0EC}"/>
    <cellStyle name="Normal 7 6 12 6 3" xfId="5357" xr:uid="{EDE1FEC5-D561-405D-8A82-0C230BA04897}"/>
    <cellStyle name="Normal 7 6 12 6 4" xfId="30122" xr:uid="{FDE9898C-1F37-456D-B363-C937CFCC1509}"/>
    <cellStyle name="Normal 7 6 12 7" xfId="25599" xr:uid="{AE716686-4E4B-401C-905F-1923E017D905}"/>
    <cellStyle name="Normal 7 6 12 7 2" xfId="26664" xr:uid="{4EC5F544-0703-4E20-A1E8-DEF0C03B4EE9}"/>
    <cellStyle name="Normal 7 6 13" xfId="2297" xr:uid="{00000000-0005-0000-0000-0000C5080000}"/>
    <cellStyle name="Normal 7 6 13 2" xfId="5023" xr:uid="{896B3CD6-9967-48C1-8EBA-0FCE2B1EC125}"/>
    <cellStyle name="Normal 7 6 13 2 2" xfId="9697" xr:uid="{86F746F6-0E45-42AD-A088-036051782ED1}"/>
    <cellStyle name="Normal 7 6 13 2 2 2" xfId="29590" xr:uid="{CCC985AF-587D-4FAC-81B7-9A8BC8194C32}"/>
    <cellStyle name="Normal 7 6 13 2 2 3" xfId="20065" xr:uid="{61CB253E-49AD-42FF-A413-86C78B059745}"/>
    <cellStyle name="Normal 7 6 13 2 3" xfId="12518" xr:uid="{90CE88A1-22C6-4F78-B99D-604DD6740B67}"/>
    <cellStyle name="Normal 7 6 13 2 3 2" xfId="22898" xr:uid="{4AC229EA-FB73-4537-9AF9-F9BDCAC724D9}"/>
    <cellStyle name="Normal 7 6 13 2 4" xfId="25589" xr:uid="{14F813FD-06B1-4F50-8FA9-6806835F3AAE}"/>
    <cellStyle name="Normal 7 6 13 2 5" xfId="17232" xr:uid="{4BB4E60C-0F00-483B-BF3E-A9F0BB53C726}"/>
    <cellStyle name="Normal 7 6 13 3" xfId="5986" xr:uid="{B1C1C29D-DBC6-49CB-9ACA-DC98E84D3C41}"/>
    <cellStyle name="Normal 7 6 13 3 2" xfId="23820" xr:uid="{12CE4046-4F2D-491A-A6EF-38FAA0FFEDDE}"/>
    <cellStyle name="Normal 7 6 13 3 3" xfId="28190" xr:uid="{5CB57D0B-68FA-4538-9A2C-066D71DA8A27}"/>
    <cellStyle name="Normal 7 6 13 3 4" xfId="15091" xr:uid="{AA59B56F-E033-41D2-9F0F-CCB3D5F929D9}"/>
    <cellStyle name="Normal 7 6 13 4" xfId="7605" xr:uid="{AD220060-AAE5-4BE2-96B8-6A240AE3A560}"/>
    <cellStyle name="Normal 7 6 13 4 2" xfId="24668" xr:uid="{2B56C44F-7212-4E2A-89A3-D00EF33B8FED}"/>
    <cellStyle name="Normal 7 6 13 4 3" xfId="28946" xr:uid="{8EBD033E-D8F6-47F5-98D0-518621863078}"/>
    <cellStyle name="Normal 7 6 13 4 4" xfId="17924" xr:uid="{24325F0B-7883-4922-8E79-6DB2342C433C}"/>
    <cellStyle name="Normal 7 6 13 5" xfId="10377" xr:uid="{A4B16EEC-EAD2-48C7-A140-5149AFBF00DB}"/>
    <cellStyle name="Normal 7 6 13 5 2" xfId="29714" xr:uid="{A3EC3BD7-B8CD-493F-91AD-8CB55523612E}"/>
    <cellStyle name="Normal 7 6 13 5 3" xfId="20757" xr:uid="{94A79A28-DD81-4630-970A-EC9DFA99D43C}"/>
    <cellStyle name="Normal 7 6 13 6" xfId="25446" xr:uid="{9529814B-B58E-4D18-92FB-BFEFB10B7508}"/>
    <cellStyle name="Normal 7 6 13 7" xfId="14387" xr:uid="{60F9AEC9-87AE-400E-B441-72862EC1B14E}"/>
    <cellStyle name="Normal 7 6 14" xfId="1798" xr:uid="{00000000-0005-0000-0000-0000C6080000}"/>
    <cellStyle name="Normal 7 6 14 2" xfId="2369" xr:uid="{00000000-0005-0000-0000-0000C7080000}"/>
    <cellStyle name="Normal 7 6 14 3" xfId="4089" xr:uid="{00000000-0005-0000-0000-0000F9060000}"/>
    <cellStyle name="Normal 7 6 14 3 2" xfId="4168" xr:uid="{6D6F585B-FCF9-4D5B-8F63-FCA4FF3D297F}"/>
    <cellStyle name="Normal 7 6 14 3 2 2" xfId="27857" xr:uid="{AEF1193C-9B05-4A4D-AEE7-7EEB482ECCE4}"/>
    <cellStyle name="Normal 7 6 14 3 3" xfId="28872" xr:uid="{AD40C53B-05BC-4E57-B3C3-9D6212C912CE}"/>
    <cellStyle name="Normal 7 6 14 3 4" xfId="5300" xr:uid="{82C147F0-A1B0-4206-8567-02732C58BA75}"/>
    <cellStyle name="Normal 7 6 14 3 5" xfId="30065" xr:uid="{AFF8415A-4928-4FA3-B31B-7EF3F736F246}"/>
    <cellStyle name="Normal 7 6 14 4" xfId="28523" xr:uid="{81060CF5-1991-4397-9B97-4E459F616A0C}"/>
    <cellStyle name="Normal 7 6 15" xfId="3419" xr:uid="{00000000-0005-0000-0000-0000E4080000}"/>
    <cellStyle name="Normal 7 6 15 2" xfId="6119" xr:uid="{C807236B-0D0E-4435-AFBC-3E1A97EE221B}"/>
    <cellStyle name="Normal 7 6 15 2 2" xfId="28508" xr:uid="{3AF989F5-C3ED-4EE7-BF4C-2E279A14B1B4}"/>
    <cellStyle name="Normal 7 6 15 2 3" xfId="15427" xr:uid="{63F7EECC-7677-400B-922C-D1C4C107D3A0}"/>
    <cellStyle name="Normal 7 6 15 3" xfId="7939" xr:uid="{907EE2FA-199F-42A0-81A2-3C5EF20C0B58}"/>
    <cellStyle name="Normal 7 6 15 3 2" xfId="18260" xr:uid="{481B3EAC-7ED5-42AB-8D82-B86936BE5414}"/>
    <cellStyle name="Normal 7 6 15 4" xfId="10713" xr:uid="{A6DDC9C7-2084-43A7-9C55-181F59CF48C6}"/>
    <cellStyle name="Normal 7 6 15 4 2" xfId="21093" xr:uid="{9F232F9D-5F8B-45F0-BC53-BE6F3FE4C9C5}"/>
    <cellStyle name="Normal 7 6 15 5" xfId="23472" xr:uid="{CE66BC3B-B36C-4F90-B4D7-14D45530B23A}"/>
    <cellStyle name="Normal 7 6 15 6" xfId="13142" xr:uid="{351FB0A4-F575-443D-A667-9EA9FF845DD0}"/>
    <cellStyle name="Normal 7 6 16" xfId="3179" xr:uid="{00000000-0005-0000-0000-0000D7080000}"/>
    <cellStyle name="Normal 7 6 16 2" xfId="7672" xr:uid="{0BEEEDA7-9F2F-47C6-820F-F972ECE883C6}"/>
    <cellStyle name="Normal 7 6 16 2 2" xfId="28607" xr:uid="{6A8757BA-4632-421B-855C-2EA4D9F4BB39}"/>
    <cellStyle name="Normal 7 6 16 2 3" xfId="17992" xr:uid="{14A7292A-1CB8-4508-8D77-257BB2B98A21}"/>
    <cellStyle name="Normal 7 6 16 3" xfId="10445" xr:uid="{B2A3E5AD-4946-4C86-AA66-62F43F32EDF0}"/>
    <cellStyle name="Normal 7 6 16 3 2" xfId="20825" xr:uid="{BD25D537-4072-4F41-9A1A-17F5B68CA12D}"/>
    <cellStyle name="Normal 7 6 16 4" xfId="24809" xr:uid="{CA8F7813-2CDA-43F1-BA25-2AC5C90105C9}"/>
    <cellStyle name="Normal 7 6 16 5" xfId="15159" xr:uid="{FE919C1E-95EB-4F7E-814D-5D28C90425A5}"/>
    <cellStyle name="Normal 7 6 17" xfId="3159" xr:uid="{00000000-0005-0000-0000-000023030000}"/>
    <cellStyle name="Normal 7 6 17 2" xfId="4155" xr:uid="{050F91F5-A7E9-4622-9825-CDC0DB0F4E5B}"/>
    <cellStyle name="Normal 7 6 17 2 2" xfId="27602" xr:uid="{98B8C2D9-A7F9-4F47-8CCF-FFC38FAE46FB}"/>
    <cellStyle name="Normal 7 6 17 3" xfId="27256" xr:uid="{3E01AA2E-88E2-47B2-9C53-BB9D6305F759}"/>
    <cellStyle name="Normal 7 6 17 4" xfId="5239" xr:uid="{C610AB83-7C43-47BB-B844-CDE650B5DB9F}"/>
    <cellStyle name="Normal 7 6 17 5" xfId="30004" xr:uid="{DD481648-02B4-46F1-B589-718675C8FF7E}"/>
    <cellStyle name="Normal 7 6 18" xfId="4506" xr:uid="{0169DE89-6D6B-4A8B-917B-E54A2F5D0135}"/>
    <cellStyle name="Normal 7 6 18 2" xfId="4096" xr:uid="{83DA8E8D-DAAC-447F-B0D1-479069BA13DD}"/>
    <cellStyle name="Normal 7 6 18 3" xfId="5353" xr:uid="{A01F8B5B-9714-43AC-8888-7E381D777028}"/>
    <cellStyle name="Normal 7 6 18 4" xfId="30118" xr:uid="{E4500326-3A6B-4498-8205-83DC8965377B}"/>
    <cellStyle name="Normal 7 6 19" xfId="24446" xr:uid="{2A680CD2-1344-4582-B7AE-1D55CCCB2767}"/>
    <cellStyle name="Normal 7 6 2" xfId="891" xr:uid="{00000000-0005-0000-0000-0000C8080000}"/>
    <cellStyle name="Normal 7 6 2 10" xfId="28912" xr:uid="{12D4C38A-A7A5-4E99-B4DB-996B840159ED}"/>
    <cellStyle name="Normal 7 6 2 11" xfId="12740" xr:uid="{6F5BCBDC-EBD9-4147-8026-4A36B84AC63C}"/>
    <cellStyle name="Normal 7 6 2 2" xfId="892" xr:uid="{00000000-0005-0000-0000-0000C9080000}"/>
    <cellStyle name="Normal 7 6 2 2 2" xfId="1419" xr:uid="{00000000-0005-0000-0000-0000CA080000}"/>
    <cellStyle name="Normal 7 6 2 2 2 2" xfId="1589" xr:uid="{00000000-0005-0000-0000-0000CB080000}"/>
    <cellStyle name="Normal 7 6 2 2 2 2 2" xfId="2299" xr:uid="{00000000-0005-0000-0000-0000CC080000}"/>
    <cellStyle name="Normal 7 6 2 2 2 2 2 2" xfId="6916" xr:uid="{8203BE6E-20FA-490A-9D90-8BC75D82C835}"/>
    <cellStyle name="Normal 7 6 2 2 2 2 2 2 2" xfId="28222" xr:uid="{301C75D5-7F36-4E46-A07F-2EF42996CECC}"/>
    <cellStyle name="Normal 7 6 2 2 2 2 2 2 3" xfId="16423" xr:uid="{0AFFD904-0D4F-4F88-9794-3F6E29D170F7}"/>
    <cellStyle name="Normal 7 6 2 2 2 2 2 3" xfId="8934" xr:uid="{80B92B66-050E-45DF-849F-9C6C00153B9B}"/>
    <cellStyle name="Normal 7 6 2 2 2 2 2 3 2" xfId="19256" xr:uid="{6FA3B450-98EF-4E5F-8B88-BACE51D84E2E}"/>
    <cellStyle name="Normal 7 6 2 2 2 2 2 4" xfId="11709" xr:uid="{866C60A1-7D4A-4854-8493-16016A3855DE}"/>
    <cellStyle name="Normal 7 6 2 2 2 2 2 4 2" xfId="22089" xr:uid="{D418F85B-ED18-4F98-B99D-3C3710E497F7}"/>
    <cellStyle name="Normal 7 6 2 2 2 2 2 5" xfId="24255" xr:uid="{FB40FB89-1005-487C-AB14-A63FFE516D61}"/>
    <cellStyle name="Normal 7 6 2 2 2 2 2 6" xfId="14389" xr:uid="{5241A6C1-4006-4F05-9221-3F3117DDD5FD}"/>
    <cellStyle name="Normal 7 6 2 2 2 2 3" xfId="4802" xr:uid="{4BFF3695-2CA9-4BB3-A825-8E291DC49336}"/>
    <cellStyle name="Normal 7 6 2 2 2 2 3 2" xfId="9510" xr:uid="{5E0F09D5-94CF-4E60-81C3-77A166C26803}"/>
    <cellStyle name="Normal 7 6 2 2 2 2 3 2 2" xfId="29441" xr:uid="{0BA07ED5-A585-457A-8B4E-1C31937C8C8D}"/>
    <cellStyle name="Normal 7 6 2 2 2 2 3 2 3" xfId="19843" xr:uid="{22FBD8BC-9BF5-4592-A311-700259DA5F5B}"/>
    <cellStyle name="Normal 7 6 2 2 2 2 3 3" xfId="12296" xr:uid="{B8A6E0BB-6C75-4259-AF40-922E2FCC6273}"/>
    <cellStyle name="Normal 7 6 2 2 2 2 3 3 2" xfId="22676" xr:uid="{130B76D0-691B-4604-8E17-C5A4D1C11C53}"/>
    <cellStyle name="Normal 7 6 2 2 2 2 3 4" xfId="24707" xr:uid="{28E1FEFB-083B-4AFF-BB1F-1955968AB967}"/>
    <cellStyle name="Normal 7 6 2 2 2 2 3 5" xfId="17010" xr:uid="{9AE1F0D4-CC99-425B-BA6C-E2DAE98D976C}"/>
    <cellStyle name="Normal 7 6 2 2 2 2 4" xfId="5987" xr:uid="{DC049B11-5A5C-4811-B45A-D9447CBB826F}"/>
    <cellStyle name="Normal 7 6 2 2 2 2 4 2" xfId="27611" xr:uid="{8D153ACA-E142-4801-B1EA-126E1F926B61}"/>
    <cellStyle name="Normal 7 6 2 2 2 2 4 3" xfId="15092" xr:uid="{F2A9B3CD-FC43-49CA-B6C4-9517B032EA72}"/>
    <cellStyle name="Normal 7 6 2 2 2 2 5" xfId="7606" xr:uid="{7F430BDF-F1F3-4040-9CC9-2B142337F767}"/>
    <cellStyle name="Normal 7 6 2 2 2 2 5 2" xfId="17925" xr:uid="{455DA091-C769-4F28-B2C6-9EAA886DE0A1}"/>
    <cellStyle name="Normal 7 6 2 2 2 2 6" xfId="10378" xr:uid="{EC516D92-9566-4856-BB51-CA19A34A0C40}"/>
    <cellStyle name="Normal 7 6 2 2 2 2 6 2" xfId="20758" xr:uid="{FC2B6E6E-E3B2-4A11-88C7-02810696747A}"/>
    <cellStyle name="Normal 7 6 2 2 2 2 7" xfId="25507" xr:uid="{23F795FD-4E1D-4739-AF5A-48943669D35A}"/>
    <cellStyle name="Normal 7 6 2 2 2 2 8" xfId="13636" xr:uid="{FF33F3D0-02C1-42A6-A463-25531A5EA7C7}"/>
    <cellStyle name="Normal 7 6 2 2 2 3" xfId="2300" xr:uid="{00000000-0005-0000-0000-0000CD080000}"/>
    <cellStyle name="Normal 7 6 2 2 2 3 2" xfId="5024" xr:uid="{C6A97011-0409-413E-9500-51257FE5754E}"/>
    <cellStyle name="Normal 7 6 2 2 2 3 2 2" xfId="9698" xr:uid="{975734F3-1AB1-4F69-B9E7-263F8552DE77}"/>
    <cellStyle name="Normal 7 6 2 2 2 3 2 2 2" xfId="29591" xr:uid="{2E16A407-2D86-48F6-9424-301A16658D91}"/>
    <cellStyle name="Normal 7 6 2 2 2 3 2 2 3" xfId="20066" xr:uid="{6266F5FF-097D-454E-9DE3-3F225496D07F}"/>
    <cellStyle name="Normal 7 6 2 2 2 3 2 3" xfId="12519" xr:uid="{961ECA82-D5F4-4209-90C2-D6D4DAAE9610}"/>
    <cellStyle name="Normal 7 6 2 2 2 3 2 3 2" xfId="22899" xr:uid="{AF580A35-61DA-4482-8982-FB4AC9CE5412}"/>
    <cellStyle name="Normal 7 6 2 2 2 3 2 4" xfId="25907" xr:uid="{BB5215AA-81EF-4C14-A524-45C0FFD9C11C}"/>
    <cellStyle name="Normal 7 6 2 2 2 3 2 5" xfId="17233" xr:uid="{C3AEDE5F-2AE4-4F53-83D9-E4212C281304}"/>
    <cellStyle name="Normal 7 6 2 2 2 3 3" xfId="6917" xr:uid="{1F909131-D189-4F52-BC99-F15763DBD087}"/>
    <cellStyle name="Normal 7 6 2 2 2 3 3 2" xfId="27971" xr:uid="{37461BB8-6AAF-4AF8-908D-A98E0BCDAD9C}"/>
    <cellStyle name="Normal 7 6 2 2 2 3 3 3" xfId="16424" xr:uid="{8530F435-ECC1-40BC-B929-1E27ADBBEA09}"/>
    <cellStyle name="Normal 7 6 2 2 2 3 4" xfId="8935" xr:uid="{AAC8238C-D742-495D-99D2-739CE5B81E0E}"/>
    <cellStyle name="Normal 7 6 2 2 2 3 4 2" xfId="19257" xr:uid="{DBF7ACFD-4836-46E5-B11A-24D9435A3015}"/>
    <cellStyle name="Normal 7 6 2 2 2 3 5" xfId="11710" xr:uid="{811A11FC-39E4-4F35-9680-EB078C2BCC24}"/>
    <cellStyle name="Normal 7 6 2 2 2 3 5 2" xfId="22090" xr:uid="{BE5D4FB5-85A7-4BD5-AACF-73E5E5171311}"/>
    <cellStyle name="Normal 7 6 2 2 2 3 6" xfId="25631" xr:uid="{1CA730E9-4991-458C-8CC5-BB09954006C5}"/>
    <cellStyle name="Normal 7 6 2 2 2 3 7" xfId="25944" xr:uid="{C0D56121-01A7-482E-A2B0-47CFF0AFF6B9}"/>
    <cellStyle name="Normal 7 6 2 2 2 3 8" xfId="14390" xr:uid="{7F1A8DE0-8793-409C-8F7E-EBC5C655BBEE}"/>
    <cellStyle name="Normal 7 6 2 2 2 4" xfId="2298" xr:uid="{00000000-0005-0000-0000-0000CE080000}"/>
    <cellStyle name="Normal 7 6 2 2 2 4 2" xfId="6915" xr:uid="{A4103C11-EAEB-4222-8DDE-902B91212DF0}"/>
    <cellStyle name="Normal 7 6 2 2 2 4 2 2" xfId="27573" xr:uid="{394113A6-6E62-4B7B-B114-1FB290A2AF12}"/>
    <cellStyle name="Normal 7 6 2 2 2 4 2 3" xfId="16422" xr:uid="{A4E12128-3E3B-4F44-BAB1-F71C3F0B3898}"/>
    <cellStyle name="Normal 7 6 2 2 2 4 3" xfId="8933" xr:uid="{5F095A0B-A7BE-4296-BCCF-175DA4EB9EFC}"/>
    <cellStyle name="Normal 7 6 2 2 2 4 3 2" xfId="19255" xr:uid="{181813FD-6A9C-470F-B560-5395A5FCF4DE}"/>
    <cellStyle name="Normal 7 6 2 2 2 4 4" xfId="11708" xr:uid="{CFEAE6B4-AB14-46A9-BB59-1A5B2E4B4B23}"/>
    <cellStyle name="Normal 7 6 2 2 2 4 4 2" xfId="22088" xr:uid="{4B997563-26C6-49F3-BE42-C5F0D6C6D818}"/>
    <cellStyle name="Normal 7 6 2 2 2 4 5" xfId="23975" xr:uid="{D127A926-008E-44BC-A9ED-E81036F461BC}"/>
    <cellStyle name="Normal 7 6 2 2 2 4 6" xfId="14388" xr:uid="{83C08E17-263F-451F-9A87-07031EDD0D4B}"/>
    <cellStyle name="Normal 7 6 2 2 2 5" xfId="3611" xr:uid="{00000000-0005-0000-0000-0000EC080000}"/>
    <cellStyle name="Normal 7 6 2 2 2 5 2" xfId="6296" xr:uid="{6360D636-C3EC-406B-AE14-6FF40EF3E415}"/>
    <cellStyle name="Normal 7 6 2 2 2 5 2 2" xfId="28532" xr:uid="{DFE6FF94-B5E3-43D6-B775-96373A6E5737}"/>
    <cellStyle name="Normal 7 6 2 2 2 5 2 3" xfId="15637" xr:uid="{D286B599-D932-46E7-AF7F-A7E676D88316}"/>
    <cellStyle name="Normal 7 6 2 2 2 5 3" xfId="8149" xr:uid="{CC6F9EB3-4118-4CB2-BEC3-07272DF402A2}"/>
    <cellStyle name="Normal 7 6 2 2 2 5 3 2" xfId="18470" xr:uid="{BE5128F9-6D54-48C9-B944-F9329D183D44}"/>
    <cellStyle name="Normal 7 6 2 2 2 5 4" xfId="10923" xr:uid="{2B520882-86EE-4BF3-801E-9CFE38C3A0FF}"/>
    <cellStyle name="Normal 7 6 2 2 2 5 4 2" xfId="21303" xr:uid="{ECD19A1F-7E9B-4F08-8DE8-F71DB53882DC}"/>
    <cellStyle name="Normal 7 6 2 2 2 5 5" xfId="24079" xr:uid="{5445B372-BB6B-4451-915A-87556BAC54D1}"/>
    <cellStyle name="Normal 7 6 2 2 2 5 6" xfId="13365" xr:uid="{3B9A8B7D-B8F0-4C25-9055-F359451E7FF5}"/>
    <cellStyle name="Normal 7 6 2 2 2 6" xfId="2595" xr:uid="{00000000-0005-0000-0000-00009E070000}"/>
    <cellStyle name="Normal 7 6 2 2 2 7" xfId="25363" xr:uid="{CA734561-81D8-4542-92C1-582B1615319F}"/>
    <cellStyle name="Normal 7 6 2 2 3" xfId="1590" xr:uid="{00000000-0005-0000-0000-0000CF080000}"/>
    <cellStyle name="Normal 7 6 2 2 3 2" xfId="2301" xr:uid="{00000000-0005-0000-0000-0000D0080000}"/>
    <cellStyle name="Normal 7 6 2 2 3 2 2" xfId="6918" xr:uid="{0ECDB697-CA00-4EE9-A5C5-4D4FD10C9120}"/>
    <cellStyle name="Normal 7 6 2 2 3 2 2 2" xfId="28635" xr:uid="{48F2A89E-C767-465E-81D2-E671C0570810}"/>
    <cellStyle name="Normal 7 6 2 2 3 2 2 3" xfId="16425" xr:uid="{F9491E48-0CE4-454B-8235-23CC7BB3D73B}"/>
    <cellStyle name="Normal 7 6 2 2 3 2 3" xfId="8936" xr:uid="{62D67E8B-B3C9-4625-A2F0-1EF4955B4995}"/>
    <cellStyle name="Normal 7 6 2 2 3 2 3 2" xfId="19258" xr:uid="{3CD88616-25DD-4E67-A542-FEEBAED129E9}"/>
    <cellStyle name="Normal 7 6 2 2 3 2 4" xfId="11711" xr:uid="{45512074-CC0A-4445-B2CB-88227870AEE8}"/>
    <cellStyle name="Normal 7 6 2 2 3 2 4 2" xfId="22091" xr:uid="{6A3085D4-BA8B-4267-872E-1B5A4F223FCE}"/>
    <cellStyle name="Normal 7 6 2 2 3 2 5" xfId="23789" xr:uid="{320E4482-BA90-40C7-A1D0-E7BF398AA2CF}"/>
    <cellStyle name="Normal 7 6 2 2 3 2 6" xfId="14391" xr:uid="{C65A7A5B-0564-419E-8597-2D7EADF0A8AE}"/>
    <cellStyle name="Normal 7 6 2 2 3 3" xfId="3726" xr:uid="{00000000-0005-0000-0000-0000ED080000}"/>
    <cellStyle name="Normal 7 6 2 2 3 3 2" xfId="8338" xr:uid="{38678A4B-CBBB-48A7-8574-C3B65920D447}"/>
    <cellStyle name="Normal 7 6 2 2 3 3 2 2" xfId="26841" xr:uid="{02574390-365C-463F-B5C8-21D1B2CB72B6}"/>
    <cellStyle name="Normal 7 6 2 2 3 3 2 3" xfId="18659" xr:uid="{E6CFA317-B7E6-42C1-A9E1-1216DBB04278}"/>
    <cellStyle name="Normal 7 6 2 2 3 3 3" xfId="11112" xr:uid="{2152D3D2-958E-4E8D-B043-4C26DD603365}"/>
    <cellStyle name="Normal 7 6 2 2 3 3 3 2" xfId="21492" xr:uid="{78EACE14-60CB-4E69-9312-CF41DFA7BE36}"/>
    <cellStyle name="Normal 7 6 2 2 3 3 4" xfId="23467" xr:uid="{60BD2912-E5E0-4D94-94B4-88A62ADE23CC}"/>
    <cellStyle name="Normal 7 6 2 2 3 3 5" xfId="15826" xr:uid="{945A822A-9FCB-47B3-80F6-0ED76B4EFC65}"/>
    <cellStyle name="Normal 7 6 2 2 3 4" xfId="4235" xr:uid="{859227A9-E204-4FA4-95D6-1B240C5083EA}"/>
    <cellStyle name="Normal 7 6 2 2 3 4 2" xfId="9010" xr:uid="{F5058E56-BBA2-4E5C-BBE2-2FF14187C5A6}"/>
    <cellStyle name="Normal 7 6 2 2 3 4 2 2" xfId="19334" xr:uid="{752ACCD8-30A3-40C2-A183-7BC090B03299}"/>
    <cellStyle name="Normal 7 6 2 2 3 4 3" xfId="11787" xr:uid="{0B3C6AAF-F902-44A5-97E6-B68D2AC052BE}"/>
    <cellStyle name="Normal 7 6 2 2 3 4 3 2" xfId="22167" xr:uid="{7C603822-1C99-4862-96AF-FB21DCD79776}"/>
    <cellStyle name="Normal 7 6 2 2 3 4 4" xfId="27675" xr:uid="{17BEFF77-CFD4-46FC-AFBB-FB701B68D338}"/>
    <cellStyle name="Normal 7 6 2 2 3 4 5" xfId="16501" xr:uid="{989EF466-FECA-4B40-A462-2930DD76DE19}"/>
    <cellStyle name="Normal 7 6 2 2 3 5" xfId="5988" xr:uid="{D2AC1B9D-2A3D-4E82-B9E1-CD274427EA8A}"/>
    <cellStyle name="Normal 7 6 2 2 3 5 2" xfId="15093" xr:uid="{4D333CF1-19F5-470A-B376-877BA59D546D}"/>
    <cellStyle name="Normal 7 6 2 2 3 6" xfId="7607" xr:uid="{DBDDFB87-DF09-459A-A4DF-07E7F6261119}"/>
    <cellStyle name="Normal 7 6 2 2 3 6 2" xfId="17926" xr:uid="{62386734-25B7-4066-929E-9C8EA889F59A}"/>
    <cellStyle name="Normal 7 6 2 2 3 7" xfId="10379" xr:uid="{48803ADB-0A21-4887-88DF-4F8278F4693C}"/>
    <cellStyle name="Normal 7 6 2 2 3 7 2" xfId="20759" xr:uid="{37B7896C-8B0E-4B1D-B396-9D26A0C2376D}"/>
    <cellStyle name="Normal 7 6 2 2 3 8" xfId="24377" xr:uid="{5952CA74-6C7F-4405-8BC1-BE90A3B15E1F}"/>
    <cellStyle name="Normal 7 6 2 2 3 9" xfId="13637" xr:uid="{ABC4B77D-8C53-405A-8FB5-6780406C762B}"/>
    <cellStyle name="Normal 7 6 2 2 4" xfId="1588" xr:uid="{00000000-0005-0000-0000-0000D1080000}"/>
    <cellStyle name="Normal 7 6 2 2 5" xfId="2302" xr:uid="{00000000-0005-0000-0000-0000D2080000}"/>
    <cellStyle name="Normal 7 6 2 2 5 2" xfId="5025" xr:uid="{141F0245-905F-415F-AEBA-FD9FF09C46A0}"/>
    <cellStyle name="Normal 7 6 2 2 5 2 2" xfId="9699" xr:uid="{8F474B4D-176D-4E6C-A717-FA147983E91B}"/>
    <cellStyle name="Normal 7 6 2 2 5 2 2 2" xfId="20067" xr:uid="{DFAE072B-2871-4F18-896E-C1E1507CD9D0}"/>
    <cellStyle name="Normal 7 6 2 2 5 2 3" xfId="12520" xr:uid="{DC9DA21F-663E-485C-A1EC-8A1767E86226}"/>
    <cellStyle name="Normal 7 6 2 2 5 2 3 2" xfId="22900" xr:uid="{55605A8C-19D0-449E-8B82-BFF551E0A204}"/>
    <cellStyle name="Normal 7 6 2 2 5 2 4" xfId="26990" xr:uid="{ADBD9748-089E-41A2-A572-66B73C9E2134}"/>
    <cellStyle name="Normal 7 6 2 2 5 2 5" xfId="17234" xr:uid="{A19FF0B5-1442-4A0D-A1BC-6407CC2BA832}"/>
    <cellStyle name="Normal 7 6 2 2 5 3" xfId="6919" xr:uid="{3D07A885-C6A3-40A6-AA39-200381BDD8C3}"/>
    <cellStyle name="Normal 7 6 2 2 5 3 2" xfId="16426" xr:uid="{14813FC9-70AD-4739-BB53-E5790E2FAEF1}"/>
    <cellStyle name="Normal 7 6 2 2 5 4" xfId="8937" xr:uid="{D86D1E8E-38A7-49DB-AFEE-132EC9FB5503}"/>
    <cellStyle name="Normal 7 6 2 2 5 4 2" xfId="19259" xr:uid="{3A553D74-DEE0-462B-BD84-32F6157E6971}"/>
    <cellStyle name="Normal 7 6 2 2 5 5" xfId="11712" xr:uid="{43EE65AC-55F2-4D1B-B6BF-5D7D22E73C7C}"/>
    <cellStyle name="Normal 7 6 2 2 5 5 2" xfId="22092" xr:uid="{54A650E3-54EB-4953-B0E9-4A60BE5B5A82}"/>
    <cellStyle name="Normal 7 6 2 2 5 6" xfId="24841" xr:uid="{4BDC14D1-06EE-406C-B508-9CB1C92DED78}"/>
    <cellStyle name="Normal 7 6 2 2 5 7" xfId="14392" xr:uid="{CEEAEE09-94CD-4AC6-93B4-336842825195}"/>
    <cellStyle name="Normal 7 6 2 2 6" xfId="1025" xr:uid="{00000000-0005-0000-0000-0000D3080000}"/>
    <cellStyle name="Normal 7 6 2 2 6 2" xfId="6213" xr:uid="{C5D1694A-4DBD-4A92-A4DD-5BEF0BB149FF}"/>
    <cellStyle name="Normal 7 6 2 2 6 2 2" xfId="28922" xr:uid="{BC38CDB0-AF2C-4492-A2B3-24A225512BC6}"/>
    <cellStyle name="Normal 7 6 2 2 6 2 3" xfId="15546" xr:uid="{4C5BBBB5-FD24-42E3-8905-20DB9714F8E9}"/>
    <cellStyle name="Normal 7 6 2 2 6 3" xfId="8058" xr:uid="{87C11A69-5451-4333-AD54-5472FF895844}"/>
    <cellStyle name="Normal 7 6 2 2 6 3 2" xfId="18379" xr:uid="{AB37BD49-DDF9-45A9-9D88-CB42F3E94B93}"/>
    <cellStyle name="Normal 7 6 2 2 6 4" xfId="10832" xr:uid="{0B87713B-3041-42FA-BD23-03E023758CC9}"/>
    <cellStyle name="Normal 7 6 2 2 6 4 2" xfId="21212" xr:uid="{837D8A04-001D-422D-B925-A0FA402C429C}"/>
    <cellStyle name="Normal 7 6 2 2 6 5" xfId="24175" xr:uid="{2F22224F-1DB9-4FA5-B81B-8F478BF0F00F}"/>
    <cellStyle name="Normal 7 6 2 2 6 6" xfId="13262" xr:uid="{FA6135FF-92ED-4117-8DC5-D99AB53B8DD0}"/>
    <cellStyle name="Normal 7 6 2 2 7" xfId="3252" xr:uid="{00000000-0005-0000-0000-0000E6080000}"/>
    <cellStyle name="Normal 7 6 2 2 7 2" xfId="7755" xr:uid="{E3968BD5-46F5-48A9-BE59-8C81128819C1}"/>
    <cellStyle name="Normal 7 6 2 2 7 2 2" xfId="18075" xr:uid="{D117FD5C-9DE7-46CD-AB40-2E33B4ED86B1}"/>
    <cellStyle name="Normal 7 6 2 2 7 3" xfId="10528" xr:uid="{A6264E85-9E34-45F2-9169-0D44AF54CBE5}"/>
    <cellStyle name="Normal 7 6 2 2 7 3 2" xfId="20908" xr:uid="{39FDC82F-972C-43B1-B71F-9C04B5BD158B}"/>
    <cellStyle name="Normal 7 6 2 2 7 4" xfId="23172" xr:uid="{F4A2B47C-7066-4274-B939-719031C7A28E}"/>
    <cellStyle name="Normal 7 6 2 2 7 5" xfId="15242" xr:uid="{22705DA9-2C4D-4480-873A-3F1424390BD8}"/>
    <cellStyle name="Normal 7 6 2 2 8" xfId="23855" xr:uid="{DC3A73DF-EB74-44D2-AC6C-5112551B6FD2}"/>
    <cellStyle name="Normal 7 6 2 2 9" xfId="12800" xr:uid="{CFD98FEF-3834-401B-A8CA-552F4A674360}"/>
    <cellStyle name="Normal 7 6 2 3" xfId="893" xr:uid="{00000000-0005-0000-0000-0000D4080000}"/>
    <cellStyle name="Normal 7 6 2 3 10" xfId="10380" xr:uid="{3981E4DB-88DF-4855-B3E0-D350B0C37EC2}"/>
    <cellStyle name="Normal 7 6 2 3 10 2" xfId="20760" xr:uid="{696491EC-55F7-4113-91B4-A2F520B7232E}"/>
    <cellStyle name="Normal 7 6 2 3 11" xfId="25659" xr:uid="{A6FE31E6-BFCE-43F8-B6B9-CAEE9EBE5666}"/>
    <cellStyle name="Normal 7 6 2 3 12" xfId="12958" xr:uid="{CA5CC853-F4E9-487A-888F-DBEE39E7E1F2}"/>
    <cellStyle name="Normal 7 6 2 3 2" xfId="894" xr:uid="{00000000-0005-0000-0000-0000D5080000}"/>
    <cellStyle name="Normal 7 6 2 3 2 2" xfId="1374" xr:uid="{00000000-0005-0000-0000-0000D6080000}"/>
    <cellStyle name="Normal 7 6 2 3 2 2 2" xfId="6920" xr:uid="{FFF4C9D1-A70B-4EA1-BDE9-D929A1A4AAC3}"/>
    <cellStyle name="Normal 7 6 2 3 2 2 2 2" xfId="27988" xr:uid="{C318905A-10F1-48BD-8D9D-CD6E5C61FD5E}"/>
    <cellStyle name="Normal 7 6 2 3 2 2 2 3" xfId="27739" xr:uid="{97484EED-8E5A-428E-8C8F-CC01651A7D80}"/>
    <cellStyle name="Normal 7 6 2 3 2 2 2 4" xfId="16427" xr:uid="{9B10AFDF-BCD2-48FC-AE78-FEDF2611D103}"/>
    <cellStyle name="Normal 7 6 2 3 2 2 3" xfId="8938" xr:uid="{670D998A-9F40-484F-858A-A1A8E2BD2CAC}"/>
    <cellStyle name="Normal 7 6 2 3 2 2 3 2" xfId="29198" xr:uid="{A546117F-E9F4-4EE1-AFBF-6D858729C384}"/>
    <cellStyle name="Normal 7 6 2 3 2 2 3 3" xfId="19260" xr:uid="{AABD79F3-6E8A-4696-8841-87231A61B633}"/>
    <cellStyle name="Normal 7 6 2 3 2 2 4" xfId="11713" xr:uid="{543CD70D-45DB-4685-92DE-9C983824821C}"/>
    <cellStyle name="Normal 7 6 2 3 2 2 4 2" xfId="22093" xr:uid="{6613C167-32D7-468E-A855-98925EDC4819}"/>
    <cellStyle name="Normal 7 6 2 3 2 2 5" xfId="25072" xr:uid="{24DAD214-059C-4404-AC27-22964190A8C5}"/>
    <cellStyle name="Normal 7 6 2 3 2 2 6" xfId="14393" xr:uid="{867B6FD9-7F6B-4955-86AD-EA7AB277F466}"/>
    <cellStyle name="Normal 7 6 2 3 2 3" xfId="3727" xr:uid="{00000000-0005-0000-0000-0000F5080000}"/>
    <cellStyle name="Normal 7 6 2 3 2 3 2" xfId="6441" xr:uid="{991C13E1-8201-4492-8121-3A9A8C4DDB3E}"/>
    <cellStyle name="Normal 7 6 2 3 2 3 2 2" xfId="26815" xr:uid="{23162CCA-C506-4910-A5FA-8143A6ED79EE}"/>
    <cellStyle name="Normal 7 6 2 3 2 3 2 3" xfId="15827" xr:uid="{0995694B-9A7E-43D8-AB4C-24E5B3345FEE}"/>
    <cellStyle name="Normal 7 6 2 3 2 3 3" xfId="8339" xr:uid="{346AE6FA-4B6E-4499-9B3E-1A4FE89BE5C2}"/>
    <cellStyle name="Normal 7 6 2 3 2 3 3 2" xfId="18660" xr:uid="{E37B3E7B-98CD-47A5-B4BA-E05559D0B9A7}"/>
    <cellStyle name="Normal 7 6 2 3 2 3 4" xfId="11113" xr:uid="{0FDF58F4-DAD0-4CA5-8824-76F1AD3F4580}"/>
    <cellStyle name="Normal 7 6 2 3 2 3 4 2" xfId="21493" xr:uid="{E7D4D496-8176-40FD-8C94-576C08C5E349}"/>
    <cellStyle name="Normal 7 6 2 3 2 3 5" xfId="23485" xr:uid="{8104D012-07F0-4954-83AE-D1855A84B997}"/>
    <cellStyle name="Normal 7 6 2 3 2 3 6" xfId="13638" xr:uid="{197F7BC7-292D-401D-ABB5-76744B1289DB}"/>
    <cellStyle name="Normal 7 6 2 3 2 4" xfId="4653" xr:uid="{13076C68-F7D6-498A-923A-8441FE2C628B}"/>
    <cellStyle name="Normal 7 6 2 3 2 4 2" xfId="9369" xr:uid="{F319FD76-59F8-4F8C-ADEB-063AC2AF95BA}"/>
    <cellStyle name="Normal 7 6 2 3 2 4 2 2" xfId="19693" xr:uid="{363AA8F9-EBE1-4F06-BF45-EFB6094957AB}"/>
    <cellStyle name="Normal 7 6 2 3 2 4 3" xfId="12146" xr:uid="{AB584B26-75E8-4745-A59E-850A3DD780A7}"/>
    <cellStyle name="Normal 7 6 2 3 2 4 3 2" xfId="22526" xr:uid="{8E3AE701-3282-47AC-AD01-D0C581E96A0A}"/>
    <cellStyle name="Normal 7 6 2 3 2 4 4" xfId="23500" xr:uid="{7B323609-EAA4-41C6-BDED-8B15DE536953}"/>
    <cellStyle name="Normal 7 6 2 3 2 4 5" xfId="16860" xr:uid="{E9FA277C-76B5-4734-A856-3C8661951597}"/>
    <cellStyle name="Normal 7 6 2 3 2 5" xfId="6108" xr:uid="{FD0B1E97-AEF2-4B7B-958E-20517FE2B3BC}"/>
    <cellStyle name="Normal 7 6 2 3 2 5 2" xfId="15413" xr:uid="{2CD7BD36-C0BD-4EDD-B489-5C85D57B7A42}"/>
    <cellStyle name="Normal 7 6 2 3 2 6" xfId="7925" xr:uid="{A18C4939-421B-4C1C-A9C2-0CD37CE5E964}"/>
    <cellStyle name="Normal 7 6 2 3 2 6 2" xfId="18246" xr:uid="{DAEFBE33-0EFE-481B-8579-E1F54F0704CC}"/>
    <cellStyle name="Normal 7 6 2 3 2 7" xfId="10699" xr:uid="{830C08BA-45F2-4E05-AF6D-712AD3C01C78}"/>
    <cellStyle name="Normal 7 6 2 3 2 7 2" xfId="21079" xr:uid="{EB1EAEF0-9524-4187-94C0-29A6FB35D7C8}"/>
    <cellStyle name="Normal 7 6 2 3 2 8" xfId="23904" xr:uid="{B2B71E8D-4EB0-4540-8187-802D0C3E5A54}"/>
    <cellStyle name="Normal 7 6 2 3 2 9" xfId="13116" xr:uid="{E0E8FA57-D46B-4677-A7EE-8BC9ABC65DBE}"/>
    <cellStyle name="Normal 7 6 2 3 3" xfId="1373" xr:uid="{00000000-0005-0000-0000-0000D7080000}"/>
    <cellStyle name="Normal 7 6 2 3 3 2" xfId="5026" xr:uid="{515975A7-928B-4A37-A0C5-E25D921DA5ED}"/>
    <cellStyle name="Normal 7 6 2 3 3 2 2" xfId="9700" xr:uid="{A0A01490-1D51-4342-94ED-EC6FF8EE7CEB}"/>
    <cellStyle name="Normal 7 6 2 3 3 2 2 2" xfId="29592" xr:uid="{64641BD3-1E87-49C4-9E2A-66655CD3F66B}"/>
    <cellStyle name="Normal 7 6 2 3 3 2 2 3" xfId="20068" xr:uid="{C25E39FD-B387-43FB-81DF-1CA0415A3F1D}"/>
    <cellStyle name="Normal 7 6 2 3 3 2 3" xfId="12521" xr:uid="{7435799E-8F03-4A9F-A6BC-9A52E457B252}"/>
    <cellStyle name="Normal 7 6 2 3 3 2 3 2" xfId="22901" xr:uid="{14299390-8A8E-40E1-81EF-D5E353A37EFA}"/>
    <cellStyle name="Normal 7 6 2 3 3 2 4" xfId="24141" xr:uid="{FDF5A842-ED9F-46BB-800C-D6514033C00A}"/>
    <cellStyle name="Normal 7 6 2 3 3 2 5" xfId="17235" xr:uid="{6DCF1434-9706-4E30-8E95-F9A4ABC7B79A}"/>
    <cellStyle name="Normal 7 6 2 3 3 3" xfId="6921" xr:uid="{9269226F-EE02-479E-B78C-6967EF897970}"/>
    <cellStyle name="Normal 7 6 2 3 3 3 2" xfId="27051" xr:uid="{2FF15C02-3B64-4966-8B16-DC28B6929B74}"/>
    <cellStyle name="Normal 7 6 2 3 3 3 3" xfId="16428" xr:uid="{509FEA96-3BB4-438D-9F63-9889D5567990}"/>
    <cellStyle name="Normal 7 6 2 3 3 4" xfId="8939" xr:uid="{F92B5DB2-BCE8-47F6-BFFD-230EDDC79D42}"/>
    <cellStyle name="Normal 7 6 2 3 3 4 2" xfId="19261" xr:uid="{BEBB4398-2CC4-4D1B-98A5-AB7D023C113B}"/>
    <cellStyle name="Normal 7 6 2 3 3 5" xfId="11714" xr:uid="{34AAD4C1-A9F6-4A57-B742-11C9DB92DD66}"/>
    <cellStyle name="Normal 7 6 2 3 3 5 2" xfId="22094" xr:uid="{80E22024-7DAA-459B-96BC-2322FC95540D}"/>
    <cellStyle name="Normal 7 6 2 3 3 6" xfId="24246" xr:uid="{F173E026-8AA9-4D67-B81A-B116F90884B2}"/>
    <cellStyle name="Normal 7 6 2 3 3 7" xfId="14394" xr:uid="{B5BC9240-00C3-4E20-8394-BCE770A657A0}"/>
    <cellStyle name="Normal 7 6 2 3 4" xfId="1800" xr:uid="{00000000-0005-0000-0000-0000D8080000}"/>
    <cellStyle name="Normal 7 6 2 3 4 2" xfId="6532" xr:uid="{18F311BF-ADFA-4E83-A8E6-AD8C1FF40181}"/>
    <cellStyle name="Normal 7 6 2 3 4 2 2" xfId="26665" xr:uid="{3C4B7D58-D4CD-4A24-97C4-899214EB2167}"/>
    <cellStyle name="Normal 7 6 2 3 4 2 3" xfId="15941" xr:uid="{46A9292F-7D2B-4D9E-B096-9DA59FD20090}"/>
    <cellStyle name="Normal 7 6 2 3 4 3" xfId="8453" xr:uid="{5426D217-B0B6-402D-B5DD-441DA0B024E4}"/>
    <cellStyle name="Normal 7 6 2 3 4 3 2" xfId="18774" xr:uid="{5FF0A5A5-6B36-439A-98E8-F4E602651B22}"/>
    <cellStyle name="Normal 7 6 2 3 4 4" xfId="11227" xr:uid="{1343A6F9-9994-434E-8C26-FECBD2106ECF}"/>
    <cellStyle name="Normal 7 6 2 3 4 4 2" xfId="21607" xr:uid="{574FE87E-C768-4AFD-BDD9-04F35902CF93}"/>
    <cellStyle name="Normal 7 6 2 3 4 5" xfId="25203" xr:uid="{9181E82F-C923-44DF-A8EF-9896AA01CCCD}"/>
    <cellStyle name="Normal 7 6 2 3 4 6" xfId="13814" xr:uid="{0D9490C6-86E4-43C7-A916-FBA83C6C6A4B}"/>
    <cellStyle name="Normal 7 6 2 3 5" xfId="3573" xr:uid="{00000000-0005-0000-0000-0000F8080000}"/>
    <cellStyle name="Normal 7 6 2 3 5 2" xfId="6251" xr:uid="{4F053EC4-DF9E-42C1-96E1-1398D175F70A}"/>
    <cellStyle name="Normal 7 6 2 3 5 2 2" xfId="26129" xr:uid="{44755814-9D83-4390-89A6-2577C5EE4F82}"/>
    <cellStyle name="Normal 7 6 2 3 5 2 3" xfId="15589" xr:uid="{CF16FA84-8D14-4FE2-A516-0BF8825B27CF}"/>
    <cellStyle name="Normal 7 6 2 3 5 3" xfId="8101" xr:uid="{D6C1735D-FCF9-4C69-B598-E425FE808CE4}"/>
    <cellStyle name="Normal 7 6 2 3 5 3 2" xfId="18422" xr:uid="{B3D6300B-F4D5-480C-AC80-33664DCE54F0}"/>
    <cellStyle name="Normal 7 6 2 3 5 4" xfId="10875" xr:uid="{6544A84E-0A8E-4DC0-AD2E-9E0CEC54952E}"/>
    <cellStyle name="Normal 7 6 2 3 5 4 2" xfId="21255" xr:uid="{9F1BA2C5-8A5E-4C05-AA5A-5E62E3D6CF0D}"/>
    <cellStyle name="Normal 7 6 2 3 5 5" xfId="23236" xr:uid="{06CFA7BB-8C3B-40DA-9560-DAC9AEE487AF}"/>
    <cellStyle name="Normal 7 6 2 3 5 6" xfId="13305" xr:uid="{7393F848-E24B-45DC-A19A-761A30490FD5}"/>
    <cellStyle name="Normal 7 6 2 3 6" xfId="3392" xr:uid="{00000000-0005-0000-0000-0000F2080000}"/>
    <cellStyle name="Normal 7 6 2 3 6 2" xfId="7910" xr:uid="{27EF220F-F62E-4229-99D9-15D37B85BF7C}"/>
    <cellStyle name="Normal 7 6 2 3 6 2 2" xfId="18231" xr:uid="{896CC46D-6BB4-46CD-8C2E-810B07ED2951}"/>
    <cellStyle name="Normal 7 6 2 3 6 3" xfId="10684" xr:uid="{F8D9E540-325F-4614-BD5C-A650336FD08D}"/>
    <cellStyle name="Normal 7 6 2 3 6 3 2" xfId="21064" xr:uid="{5386AAF8-A4C7-47AC-9228-766CD9AFF2FE}"/>
    <cellStyle name="Normal 7 6 2 3 6 4" xfId="25706" xr:uid="{772062C0-8BAB-47D9-A622-857E690D0BE6}"/>
    <cellStyle name="Normal 7 6 2 3 6 5" xfId="15398" xr:uid="{2818780D-B080-4797-82F6-A7FF2C742E4B}"/>
    <cellStyle name="Normal 7 6 2 3 7" xfId="4509" xr:uid="{9AAE59F5-23E9-473E-B513-18FAE660BEE5}"/>
    <cellStyle name="Normal 7 6 2 3 7 2" xfId="9229" xr:uid="{9161E83C-DACC-442D-BB5B-744A66C543F7}"/>
    <cellStyle name="Normal 7 6 2 3 7 2 2" xfId="19553" xr:uid="{A4B5B75A-B1CD-4E1F-BBB6-8D41FA4E1D7C}"/>
    <cellStyle name="Normal 7 6 2 3 7 3" xfId="12006" xr:uid="{BFD347C8-4F92-44BF-BBDF-EEB741D17512}"/>
    <cellStyle name="Normal 7 6 2 3 7 3 2" xfId="22386" xr:uid="{80590AE3-B5C6-442E-BBBC-3854B1C55748}"/>
    <cellStyle name="Normal 7 6 2 3 7 4" xfId="16720" xr:uid="{3C1DEAA5-CB7E-4681-B726-2F8D10822AE9}"/>
    <cellStyle name="Normal 7 6 2 3 8" xfId="5989" xr:uid="{BED1E64B-2C2F-4002-9D0E-856C16A14425}"/>
    <cellStyle name="Normal 7 6 2 3 8 2" xfId="15094" xr:uid="{5C85D3C9-3185-48C2-93ED-F34AF81E3C3F}"/>
    <cellStyle name="Normal 7 6 2 3 9" xfId="7608" xr:uid="{D1CDB7F7-6C01-44FD-AD8C-29C6697C1D50}"/>
    <cellStyle name="Normal 7 6 2 3 9 2" xfId="17927" xr:uid="{73AF5D27-E7D3-4609-BBFE-207B7BCCFD99}"/>
    <cellStyle name="Normal 7 6 2 4" xfId="1587" xr:uid="{00000000-0005-0000-0000-0000D9080000}"/>
    <cellStyle name="Normal 7 6 2 4 2" xfId="2596" xr:uid="{00000000-0005-0000-0000-0000A3070000}"/>
    <cellStyle name="Normal 7 6 2 4 2 2" xfId="7609" xr:uid="{1E5F3483-6B51-47FE-A88C-7C5D93995245}"/>
    <cellStyle name="Normal 7 6 2 4 2 2 2" xfId="28823" xr:uid="{9BD16496-070C-4B97-BD57-213B53C38C91}"/>
    <cellStyle name="Normal 7 6 2 4 2 2 3" xfId="28723" xr:uid="{44628B37-C724-4782-A7DC-F49DB135FF7C}"/>
    <cellStyle name="Normal 7 6 2 4 2 2 4" xfId="17928" xr:uid="{645AD1D8-D2AD-4C1E-BBC4-3F0966332161}"/>
    <cellStyle name="Normal 7 6 2 4 2 3" xfId="10381" xr:uid="{085BADBB-4EB7-4758-B165-1AA254664805}"/>
    <cellStyle name="Normal 7 6 2 4 2 3 2" xfId="29715" xr:uid="{5FB1C7B4-B6D1-4252-B3EF-C7C08D7FBF0B}"/>
    <cellStyle name="Normal 7 6 2 4 2 3 3" xfId="20761" xr:uid="{291E9BF3-6ADC-4324-A983-B185EF965327}"/>
    <cellStyle name="Normal 7 6 2 4 2 4" xfId="22949" xr:uid="{DC738E9F-72B4-47C0-9A5C-E04049658C1D}"/>
    <cellStyle name="Normal 7 6 2 4 2 5" xfId="15095" xr:uid="{E5ECB30A-258B-4454-BA3F-B43817DA66D5}"/>
    <cellStyle name="Normal 7 6 2 4 3" xfId="27637" xr:uid="{25701C8D-F316-49F2-B450-D4719A669441}"/>
    <cellStyle name="Normal 7 6 2 4 4" xfId="27615" xr:uid="{159E73C4-04AC-41A8-9963-DF1E5A6C88A9}"/>
    <cellStyle name="Normal 7 6 2 5" xfId="2303" xr:uid="{00000000-0005-0000-0000-0000DA080000}"/>
    <cellStyle name="Normal 7 6 2 5 2" xfId="5027" xr:uid="{2C3740C5-35B2-42BB-BC66-0047F70EAD65}"/>
    <cellStyle name="Normal 7 6 2 5 2 2" xfId="9701" xr:uid="{41B1A949-59BD-4F48-8502-9BB4CD70BE1B}"/>
    <cellStyle name="Normal 7 6 2 5 2 2 2" xfId="29593" xr:uid="{99F3DEF0-6E40-4C34-8456-3CFB602AA72B}"/>
    <cellStyle name="Normal 7 6 2 5 2 2 3" xfId="20069" xr:uid="{E76C2A37-0BDF-452E-A422-742DE35897F1}"/>
    <cellStyle name="Normal 7 6 2 5 2 3" xfId="12522" xr:uid="{9D168DF3-814C-4E5D-A4DE-A0F14A4C00F2}"/>
    <cellStyle name="Normal 7 6 2 5 2 3 2" xfId="22902" xr:uid="{3E8E13CB-0BCE-46BA-B8FF-BD1351EABFC2}"/>
    <cellStyle name="Normal 7 6 2 5 2 4" xfId="23129" xr:uid="{2E8E6B9D-4F3A-49CC-9404-A0C6E94E08D8}"/>
    <cellStyle name="Normal 7 6 2 5 2 5" xfId="17236" xr:uid="{0AB2A066-AB17-4C6D-AF13-B239E328C226}"/>
    <cellStyle name="Normal 7 6 2 5 3" xfId="5990" xr:uid="{2F7E4DB0-017F-4D77-834B-9F6800EBBC5E}"/>
    <cellStyle name="Normal 7 6 2 5 3 2" xfId="23787" xr:uid="{A64615B0-6B1D-495B-A4F6-EA5E4718EA12}"/>
    <cellStyle name="Normal 7 6 2 5 3 3" xfId="26385" xr:uid="{610E4D7B-9938-41D0-A455-FB742708FCE9}"/>
    <cellStyle name="Normal 7 6 2 5 3 4" xfId="15096" xr:uid="{92E2E55A-90F8-48AC-8723-37638C28F0E8}"/>
    <cellStyle name="Normal 7 6 2 5 4" xfId="7610" xr:uid="{E9CB5FA7-E774-4E76-8EF0-876C9B9BA093}"/>
    <cellStyle name="Normal 7 6 2 5 4 2" xfId="24687" xr:uid="{EA1F4540-03FA-43BE-A535-B5F0D4ED8ECF}"/>
    <cellStyle name="Normal 7 6 2 5 4 3" xfId="26690" xr:uid="{E59792B8-7C29-4D02-8CF9-141A01677AAA}"/>
    <cellStyle name="Normal 7 6 2 5 4 4" xfId="17929" xr:uid="{C4D0B065-A162-4292-A3F4-9D4DC1F3E3DE}"/>
    <cellStyle name="Normal 7 6 2 5 5" xfId="10382" xr:uid="{C0B43DCD-B8E0-42E1-B03C-D05B6B87E6EE}"/>
    <cellStyle name="Normal 7 6 2 5 5 2" xfId="29716" xr:uid="{D7A5B512-7A7D-4ECC-89A0-3FFDA5785351}"/>
    <cellStyle name="Normal 7 6 2 5 5 3" xfId="20762" xr:uid="{D436E9D6-AB58-4046-B46F-FACDC9D5FFA7}"/>
    <cellStyle name="Normal 7 6 2 5 6" xfId="25412" xr:uid="{E25614B5-8737-467A-B796-950889E5772C}"/>
    <cellStyle name="Normal 7 6 2 5 7" xfId="14395" xr:uid="{77E4192E-771B-4D29-BB03-C6B6DDB6D1D1}"/>
    <cellStyle name="Normal 7 6 2 6" xfId="2597" xr:uid="{00000000-0005-0000-0000-0000A5070000}"/>
    <cellStyle name="Normal 7 6 2 6 2" xfId="3478" xr:uid="{00000000-0005-0000-0000-0000FB080000}"/>
    <cellStyle name="Normal 7 6 2 6 2 2" xfId="7998" xr:uid="{E69D7A9E-9BD0-452D-A4F5-94D4B926BCC5}"/>
    <cellStyle name="Normal 7 6 2 6 2 2 2" xfId="18319" xr:uid="{2D02BEAD-624B-4274-B163-66ACC8C5E09A}"/>
    <cellStyle name="Normal 7 6 2 6 2 3" xfId="10772" xr:uid="{3FB517A0-23A9-4194-B927-5B0556121737}"/>
    <cellStyle name="Normal 7 6 2 6 2 3 2" xfId="21152" xr:uid="{E2533569-A883-41A0-BDC0-61ABDA023B30}"/>
    <cellStyle name="Normal 7 6 2 6 2 4" xfId="28708" xr:uid="{AFF0248E-E77A-402D-8606-C937363D09C0}"/>
    <cellStyle name="Normal 7 6 2 6 2 5" xfId="15486" xr:uid="{574E712B-2751-47FA-9995-0440694BC798}"/>
    <cellStyle name="Normal 7 6 2 6 3" xfId="3056" xr:uid="{00000000-0005-0000-0000-0000A5070000}"/>
    <cellStyle name="Normal 7 6 2 6 4" xfId="5991" xr:uid="{751FE118-9177-4CA8-924A-091B003D05EB}"/>
    <cellStyle name="Normal 7 6 2 6 5" xfId="23079" xr:uid="{369066D0-3BD7-4651-991C-9C5C15932A90}"/>
    <cellStyle name="Normal 7 6 2 6 6" xfId="13202" xr:uid="{43E5B543-FF4E-44C1-A6A8-AEC32C60CE5A}"/>
    <cellStyle name="Normal 7 6 2 7" xfId="3201" xr:uid="{00000000-0005-0000-0000-0000E5080000}"/>
    <cellStyle name="Normal 7 6 2 7 2" xfId="7695" xr:uid="{7EF3C754-3F72-4594-BA71-4A804E9702CD}"/>
    <cellStyle name="Normal 7 6 2 7 2 2" xfId="26190" xr:uid="{675A76D8-7AB6-4980-BF3E-B22122A85DDB}"/>
    <cellStyle name="Normal 7 6 2 7 2 3" xfId="18015" xr:uid="{A9181824-9ACF-4C4E-A7E9-AB8AD24E368A}"/>
    <cellStyle name="Normal 7 6 2 7 3" xfId="10468" xr:uid="{BF7E1501-4440-4388-8177-3346E8757BFE}"/>
    <cellStyle name="Normal 7 6 2 7 3 2" xfId="20848" xr:uid="{E9DFF7C6-E747-4741-A87D-1494A52659C9}"/>
    <cellStyle name="Normal 7 6 2 7 4" xfId="25185" xr:uid="{B44E3C03-4C04-4650-9922-2D3E477240B9}"/>
    <cellStyle name="Normal 7 6 2 7 5" xfId="15182" xr:uid="{724E0440-7649-4CD9-9E60-7129940EB3EE}"/>
    <cellStyle name="Normal 7 6 2 8" xfId="24661" xr:uid="{E46770B4-B76C-4DEA-906B-7D6DC9FBDA10}"/>
    <cellStyle name="Normal 7 6 2 8 2" xfId="26359" xr:uid="{166C030D-2226-486D-AB0A-598E0569C3E8}"/>
    <cellStyle name="Normal 7 6 2 9" xfId="26953" xr:uid="{F4784EFB-5E2F-420C-892A-ED7859B91A14}"/>
    <cellStyle name="Normal 7 6 20" xfId="12717" xr:uid="{F79DE68A-6F5A-4BED-A125-5FAD6E699320}"/>
    <cellStyle name="Normal 7 6 21" xfId="29937" xr:uid="{FBFEE239-EE32-4EA8-8406-22B875D99949}"/>
    <cellStyle name="Normal 7 6 3" xfId="895" xr:uid="{00000000-0005-0000-0000-0000DB080000}"/>
    <cellStyle name="Normal 7 6 3 10" xfId="5992" xr:uid="{016F2CD1-2E57-46BD-BAA7-797E6CCD7548}"/>
    <cellStyle name="Normal 7 6 3 10 2" xfId="15097" xr:uid="{6BB70478-BA8F-44CF-80BF-C6ADB44FFB97}"/>
    <cellStyle name="Normal 7 6 3 11" xfId="7611" xr:uid="{98A70F4F-A6BF-475C-8D78-0AA4087CC0FC}"/>
    <cellStyle name="Normal 7 6 3 11 2" xfId="17930" xr:uid="{6F8C560B-C1D9-4B16-8B7A-CBFB87E92275}"/>
    <cellStyle name="Normal 7 6 3 12" xfId="10383" xr:uid="{1588F018-E8E2-4BC4-BCAB-030D1438C912}"/>
    <cellStyle name="Normal 7 6 3 12 2" xfId="20763" xr:uid="{D58A6D09-7B87-4987-96A5-A6CD165DF693}"/>
    <cellStyle name="Normal 7 6 3 13" xfId="24351" xr:uid="{0AA4AD07-D62D-4FC1-AFAE-FB3F4DABF550}"/>
    <cellStyle name="Normal 7 6 3 14" xfId="12777" xr:uid="{AAC294B8-15F2-459B-8766-C9A28488FE95}"/>
    <cellStyle name="Normal 7 6 3 2" xfId="896" xr:uid="{00000000-0005-0000-0000-0000DC080000}"/>
    <cellStyle name="Normal 7 6 3 2 10" xfId="10384" xr:uid="{D7802972-5BD0-4851-864B-82F9EB13012D}"/>
    <cellStyle name="Normal 7 6 3 2 10 2" xfId="20764" xr:uid="{95767D7F-DBBD-4BB3-87B3-353F665D9566}"/>
    <cellStyle name="Normal 7 6 3 2 11" xfId="24784" xr:uid="{62DF6778-E2EB-4AA6-8375-1B19C5D95F18}"/>
    <cellStyle name="Normal 7 6 3 2 12" xfId="12959" xr:uid="{074CE02B-7A83-4B3E-A1DF-F115EF0C3F8A}"/>
    <cellStyle name="Normal 7 6 3 2 2" xfId="1376" xr:uid="{00000000-0005-0000-0000-0000DD080000}"/>
    <cellStyle name="Normal 7 6 3 2 2 2" xfId="2305" xr:uid="{00000000-0005-0000-0000-0000DE080000}"/>
    <cellStyle name="Normal 7 6 3 2 2 2 2" xfId="6923" xr:uid="{A851EE48-CA3A-4307-A462-DF7AB86314FF}"/>
    <cellStyle name="Normal 7 6 3 2 2 2 2 2" xfId="24883" xr:uid="{50470725-15E6-4726-8ABD-D42452942C9C}"/>
    <cellStyle name="Normal 7 6 3 2 2 2 2 3" xfId="27302" xr:uid="{7428BF3F-054E-4FD4-B167-F3E6599096FD}"/>
    <cellStyle name="Normal 7 6 3 2 2 2 2 4" xfId="16430" xr:uid="{6441FCA4-7D95-445B-8CA8-4F6DB1A0FAF7}"/>
    <cellStyle name="Normal 7 6 3 2 2 2 3" xfId="8941" xr:uid="{629BC7E0-4C52-4BB8-9EBC-2EBC42183236}"/>
    <cellStyle name="Normal 7 6 3 2 2 2 3 2" xfId="29199" xr:uid="{3E2A5C49-A778-403B-81CC-3500A6B16692}"/>
    <cellStyle name="Normal 7 6 3 2 2 2 3 3" xfId="19263" xr:uid="{3753B517-9133-4DFB-85F4-E8F29B86C944}"/>
    <cellStyle name="Normal 7 6 3 2 2 2 4" xfId="11716" xr:uid="{69D0D123-0338-46CB-94F8-73BC168839C2}"/>
    <cellStyle name="Normal 7 6 3 2 2 2 4 2" xfId="22096" xr:uid="{AEFB9DBD-6532-4526-B600-2B2F4AE63E86}"/>
    <cellStyle name="Normal 7 6 3 2 2 2 5" xfId="24395" xr:uid="{55534A73-AD64-4115-B079-4F4A17C5C996}"/>
    <cellStyle name="Normal 7 6 3 2 2 2 6" xfId="14397" xr:uid="{761BA129-D672-4656-805E-39E7C8F8F0C0}"/>
    <cellStyle name="Normal 7 6 3 2 2 3" xfId="4803" xr:uid="{48D4394A-7C3C-40E7-ADD4-B4052FC8F911}"/>
    <cellStyle name="Normal 7 6 3 2 2 3 2" xfId="9511" xr:uid="{467684E6-1819-4767-B6F2-231F5D0228E3}"/>
    <cellStyle name="Normal 7 6 3 2 2 3 2 2" xfId="29442" xr:uid="{41F42A61-8F6D-4330-A3A4-F9A7205319CC}"/>
    <cellStyle name="Normal 7 6 3 2 2 3 2 3" xfId="19844" xr:uid="{5F546719-52FB-4BBB-B078-5A91C7820412}"/>
    <cellStyle name="Normal 7 6 3 2 2 3 3" xfId="12297" xr:uid="{1600ED63-D68C-4A45-8ACF-6524C9A3D4B4}"/>
    <cellStyle name="Normal 7 6 3 2 2 3 3 2" xfId="22677" xr:uid="{3CF44508-3585-4BF7-BC9A-BE95E9CBFA8B}"/>
    <cellStyle name="Normal 7 6 3 2 2 3 4" xfId="24405" xr:uid="{37E53E0C-8D8C-42EB-87FC-8371B6EDB61F}"/>
    <cellStyle name="Normal 7 6 3 2 2 3 5" xfId="17011" xr:uid="{731F71C3-D398-4806-8203-6C962B2C16E3}"/>
    <cellStyle name="Normal 7 6 3 2 2 4" xfId="5994" xr:uid="{D0E1B74D-B3CF-40CA-9DD8-4CB2C5AF65B3}"/>
    <cellStyle name="Normal 7 6 3 2 2 4 2" xfId="26936" xr:uid="{A6C16C37-5AD4-4DB8-912D-89AB98F1E318}"/>
    <cellStyle name="Normal 7 6 3 2 2 4 3" xfId="15099" xr:uid="{3CB504EC-F95B-4157-87C2-848739D65053}"/>
    <cellStyle name="Normal 7 6 3 2 2 5" xfId="7613" xr:uid="{EC67B7C0-E179-4B9B-A0CA-B1D7082B0CB8}"/>
    <cellStyle name="Normal 7 6 3 2 2 5 2" xfId="17932" xr:uid="{076A58E5-D51D-4AE9-8C3F-4C9B170292F8}"/>
    <cellStyle name="Normal 7 6 3 2 2 6" xfId="10385" xr:uid="{63B47A2B-5684-44C7-8269-C32B9E38889F}"/>
    <cellStyle name="Normal 7 6 3 2 2 6 2" xfId="20765" xr:uid="{75B8FCB6-63BF-4168-88EE-E48CFA1F7586}"/>
    <cellStyle name="Normal 7 6 3 2 2 7" xfId="25374" xr:uid="{51715F5B-EE02-4339-9F6B-A1AAA1F8A153}"/>
    <cellStyle name="Normal 7 6 3 2 2 8" xfId="13640" xr:uid="{03080E2B-D167-4D1D-8A01-511DA980AACD}"/>
    <cellStyle name="Normal 7 6 3 2 3" xfId="2306" xr:uid="{00000000-0005-0000-0000-0000DF080000}"/>
    <cellStyle name="Normal 7 6 3 2 3 2" xfId="5028" xr:uid="{9CA93048-255C-4FF6-8342-A3CD5EE663F9}"/>
    <cellStyle name="Normal 7 6 3 2 3 2 2" xfId="9702" xr:uid="{ADF33BDC-5E8E-480F-8CEC-CEA576FB1DBE}"/>
    <cellStyle name="Normal 7 6 3 2 3 2 2 2" xfId="29594" xr:uid="{920E52E5-084B-443A-8537-D64D0D200CED}"/>
    <cellStyle name="Normal 7 6 3 2 3 2 2 3" xfId="20070" xr:uid="{60CCC6DE-98AE-4BDD-ACA5-6BD821D0D2E4}"/>
    <cellStyle name="Normal 7 6 3 2 3 2 3" xfId="12523" xr:uid="{E39A97E1-61F3-416C-8891-67B760342558}"/>
    <cellStyle name="Normal 7 6 3 2 3 2 3 2" xfId="22903" xr:uid="{05DAB590-AB23-4774-B784-67CB7C0B9AC8}"/>
    <cellStyle name="Normal 7 6 3 2 3 2 4" xfId="25915" xr:uid="{7CA7AC89-977D-4768-8010-210C50E4644F}"/>
    <cellStyle name="Normal 7 6 3 2 3 2 5" xfId="17237" xr:uid="{104C6E6E-3791-4BD3-8760-F9D2C3716347}"/>
    <cellStyle name="Normal 7 6 3 2 3 3" xfId="6924" xr:uid="{0C9F92B6-F6D2-446B-8B0A-E80CB519520B}"/>
    <cellStyle name="Normal 7 6 3 2 3 3 2" xfId="27088" xr:uid="{81516B2D-6554-496F-BBE3-86EBE63F88E5}"/>
    <cellStyle name="Normal 7 6 3 2 3 3 3" xfId="16431" xr:uid="{C8407A5F-FCD8-49CD-A6BC-66DC6341E879}"/>
    <cellStyle name="Normal 7 6 3 2 3 4" xfId="8942" xr:uid="{186BAE27-8756-4344-A5BD-0F78E4ED8A03}"/>
    <cellStyle name="Normal 7 6 3 2 3 4 2" xfId="19264" xr:uid="{63E262B0-0F7C-43AA-A54B-43C970AC7A36}"/>
    <cellStyle name="Normal 7 6 3 2 3 5" xfId="11717" xr:uid="{04465B42-EC74-493E-8031-264AC0B930AB}"/>
    <cellStyle name="Normal 7 6 3 2 3 5 2" xfId="22097" xr:uid="{0C81A66A-49BA-4890-B7C9-73EBC153DD7B}"/>
    <cellStyle name="Normal 7 6 3 2 3 6" xfId="24513" xr:uid="{CD4D8C0F-C041-4C48-9EC9-AFCA6E68B654}"/>
    <cellStyle name="Normal 7 6 3 2 3 7" xfId="14398" xr:uid="{CD68BD41-77BC-49FC-848D-F94780385336}"/>
    <cellStyle name="Normal 7 6 3 2 4" xfId="2304" xr:uid="{00000000-0005-0000-0000-0000E0080000}"/>
    <cellStyle name="Normal 7 6 3 2 4 2" xfId="6922" xr:uid="{282F4E5C-85CB-434C-BE92-39EAAC667131}"/>
    <cellStyle name="Normal 7 6 3 2 4 2 2" xfId="26847" xr:uid="{FDC3BA86-B959-4E68-854B-4AA92C1AE804}"/>
    <cellStyle name="Normal 7 6 3 2 4 2 3" xfId="16429" xr:uid="{0A3DBA53-97D2-492E-AA4D-DD580BB78E7F}"/>
    <cellStyle name="Normal 7 6 3 2 4 3" xfId="8940" xr:uid="{34AADC7E-E2B4-4C7B-AE0C-B4F654E12DAB}"/>
    <cellStyle name="Normal 7 6 3 2 4 3 2" xfId="19262" xr:uid="{A68C165A-4142-40D1-AF19-DD2E985B0F07}"/>
    <cellStyle name="Normal 7 6 3 2 4 4" xfId="11715" xr:uid="{E4855B68-473A-4BB6-9F5D-4EC29BFCB02B}"/>
    <cellStyle name="Normal 7 6 3 2 4 4 2" xfId="22095" xr:uid="{9B59922E-F237-4E04-A874-4D28475396BB}"/>
    <cellStyle name="Normal 7 6 3 2 4 5" xfId="23831" xr:uid="{6DB37060-B03D-45DC-BCD8-C29EA6975363}"/>
    <cellStyle name="Normal 7 6 3 2 4 6" xfId="14396" xr:uid="{D5C6247F-2844-4B36-B055-A3F6422A59FC}"/>
    <cellStyle name="Normal 7 6 3 2 5" xfId="3515" xr:uid="{00000000-0005-0000-0000-000002090000}"/>
    <cellStyle name="Normal 7 6 3 2 5 2" xfId="6194" xr:uid="{0EF01199-F219-47CC-9825-B3268EE6461F}"/>
    <cellStyle name="Normal 7 6 3 2 5 2 2" xfId="27876" xr:uid="{3E12B7B9-79CA-40CF-8051-9EA3B555EC1E}"/>
    <cellStyle name="Normal 7 6 3 2 5 2 3" xfId="15523" xr:uid="{66DD9825-2AD9-4C3C-8686-C502CB70450C}"/>
    <cellStyle name="Normal 7 6 3 2 5 3" xfId="8035" xr:uid="{83A5D340-8A11-43D8-83FA-1B058858D0F9}"/>
    <cellStyle name="Normal 7 6 3 2 5 3 2" xfId="18356" xr:uid="{BE529F50-8682-4C63-A608-2F5A2E72BA62}"/>
    <cellStyle name="Normal 7 6 3 2 5 4" xfId="10809" xr:uid="{02A85C61-ECAE-4C92-B56B-19D0D5B4A28C}"/>
    <cellStyle name="Normal 7 6 3 2 5 4 2" xfId="21189" xr:uid="{2771B615-F225-482C-AFB8-F15021CE7547}"/>
    <cellStyle name="Normal 7 6 3 2 5 5" xfId="24392" xr:uid="{F403591E-B707-460E-A4C4-48A7751DCFAA}"/>
    <cellStyle name="Normal 7 6 3 2 5 6" xfId="13239" xr:uid="{24EDFC4D-8C9B-44A4-88AD-ACE8270005B0}"/>
    <cellStyle name="Normal 7 6 3 2 6" xfId="3393" xr:uid="{00000000-0005-0000-0000-0000FD080000}"/>
    <cellStyle name="Normal 7 6 3 2 6 2" xfId="7911" xr:uid="{AAEEDED9-B979-43DF-B2AD-588154E4945F}"/>
    <cellStyle name="Normal 7 6 3 2 6 2 2" xfId="18232" xr:uid="{99419B88-4FB4-4914-95FE-80DC61D8B288}"/>
    <cellStyle name="Normal 7 6 3 2 6 3" xfId="10685" xr:uid="{258FD44E-CB7D-446A-B176-DF2BC1E8C37B}"/>
    <cellStyle name="Normal 7 6 3 2 6 3 2" xfId="21065" xr:uid="{A01F9153-EF18-4066-A667-8174BC6E6061}"/>
    <cellStyle name="Normal 7 6 3 2 6 4" xfId="24858" xr:uid="{E99EDE24-4939-400E-8D07-ABDE3F4FFC33}"/>
    <cellStyle name="Normal 7 6 3 2 6 5" xfId="15399" xr:uid="{73D7C3F8-67BB-4882-AE6D-D52B940FACFE}"/>
    <cellStyle name="Normal 7 6 3 2 7" xfId="4511" xr:uid="{B2C70321-C536-4795-9DB0-50ADCA1F454E}"/>
    <cellStyle name="Normal 7 6 3 2 7 2" xfId="9231" xr:uid="{B081E7C4-16DC-4DC9-81DD-B0DFA2645CA6}"/>
    <cellStyle name="Normal 7 6 3 2 7 2 2" xfId="19555" xr:uid="{F0CE681D-42B2-4B2A-BE11-A43257E8EE83}"/>
    <cellStyle name="Normal 7 6 3 2 7 3" xfId="12008" xr:uid="{83EF5BD9-FF62-4412-AF81-EC6B6341DC43}"/>
    <cellStyle name="Normal 7 6 3 2 7 3 2" xfId="22388" xr:uid="{98D4CB76-872A-40B8-B76F-16FC1C2D04CA}"/>
    <cellStyle name="Normal 7 6 3 2 7 4" xfId="16722" xr:uid="{A9D9970E-C2FD-4C73-ADC0-1E210237A103}"/>
    <cellStyle name="Normal 7 6 3 2 8" xfId="5993" xr:uid="{246A77E6-8DF5-429B-89F8-4D8533E632E7}"/>
    <cellStyle name="Normal 7 6 3 2 8 2" xfId="15098" xr:uid="{FE88C67A-166A-44B8-B0DD-15D4ED346631}"/>
    <cellStyle name="Normal 7 6 3 2 9" xfId="7612" xr:uid="{3E4964C2-2594-468E-A3B7-2EA4D0D740FE}"/>
    <cellStyle name="Normal 7 6 3 2 9 2" xfId="17931" xr:uid="{49C569BC-1DCD-4537-996B-46B0B0D6D143}"/>
    <cellStyle name="Normal 7 6 3 3" xfId="897" xr:uid="{00000000-0005-0000-0000-0000E1080000}"/>
    <cellStyle name="Normal 7 6 3 3 2" xfId="898" xr:uid="{00000000-0005-0000-0000-0000E2080000}"/>
    <cellStyle name="Normal 7 6 3 3 2 2" xfId="2309" xr:uid="{00000000-0005-0000-0000-0000E3080000}"/>
    <cellStyle name="Normal 7 6 3 3 2 2 2" xfId="3858" xr:uid="{00000000-0005-0000-0000-000005090000}"/>
    <cellStyle name="Normal 7 6 3 3 2 2 2 2" xfId="8944" xr:uid="{3E0B21F6-44A2-4037-A9FB-E1A901304060}"/>
    <cellStyle name="Normal 7 6 3 3 2 2 2 2 2" xfId="29201" xr:uid="{E4A7FCCF-FAF2-43BD-BF94-680AB77FFB57}"/>
    <cellStyle name="Normal 7 6 3 3 2 2 2 2 3" xfId="19266" xr:uid="{2878527B-3669-4538-9B6B-A8BDFFDEAAB2}"/>
    <cellStyle name="Normal 7 6 3 3 2 2 2 3" xfId="11719" xr:uid="{CAB2302A-6621-4196-B01B-7E3E64A6B1AF}"/>
    <cellStyle name="Normal 7 6 3 3 2 2 2 3 2" xfId="22099" xr:uid="{F3987199-E918-4890-B296-4CCBFC477533}"/>
    <cellStyle name="Normal 7 6 3 3 2 2 2 4" xfId="24130" xr:uid="{52FD8ED9-7777-4382-BA9F-4DF123C4EF82}"/>
    <cellStyle name="Normal 7 6 3 3 2 2 2 5" xfId="16433" xr:uid="{6187F31F-F61A-4DEB-9A4E-8A014947151E}"/>
    <cellStyle name="Normal 7 6 3 3 2 2 3" xfId="3947" xr:uid="{00000000-0005-0000-0000-0000AB070000}"/>
    <cellStyle name="Normal 7 6 3 3 2 2 3 2" xfId="28395" xr:uid="{2BB5D17D-1EB9-4C43-934C-B76B4AFEF700}"/>
    <cellStyle name="Normal 7 6 3 3 2 2 3 3" xfId="26346" xr:uid="{0C510A53-E157-4D2F-A3F6-1FD3534DDB43}"/>
    <cellStyle name="Normal 7 6 3 3 2 2 4" xfId="2598" xr:uid="{00000000-0005-0000-0000-0000AB070000}"/>
    <cellStyle name="Normal 7 6 3 3 2 2 5" xfId="24838" xr:uid="{EE24BA30-F9FA-4648-A37D-DE049DD1F954}"/>
    <cellStyle name="Normal 7 6 3 3 2 2 6" xfId="14400" xr:uid="{71D8E5CB-CB4D-4B9C-A3E4-E34C67205F57}"/>
    <cellStyle name="Normal 7 6 3 3 2 3" xfId="2308" xr:uid="{00000000-0005-0000-0000-0000E4080000}"/>
    <cellStyle name="Normal 7 6 3 3 2 3 2" xfId="2390" xr:uid="{00000000-0005-0000-0000-0000E5080000}"/>
    <cellStyle name="Normal 7 6 3 3 2 4" xfId="1591" xr:uid="{00000000-0005-0000-0000-0000E6080000}"/>
    <cellStyle name="Normal 7 6 3 3 2 4 2" xfId="8341" xr:uid="{B3E2AB39-86A0-481A-AA20-E276AE03AE3E}"/>
    <cellStyle name="Normal 7 6 3 3 2 4 2 2" xfId="26959" xr:uid="{916D3AF6-D565-4D26-85A6-90FBAFB63B6C}"/>
    <cellStyle name="Normal 7 6 3 3 2 4 2 3" xfId="18662" xr:uid="{83DBB8D1-676F-464F-BA06-E462FA26DB7E}"/>
    <cellStyle name="Normal 7 6 3 3 2 4 3" xfId="11115" xr:uid="{0F83CD25-15EC-439C-B43C-9A0FAA0F5514}"/>
    <cellStyle name="Normal 7 6 3 3 2 4 3 2" xfId="21495" xr:uid="{44228D28-CFCD-4620-87B6-BF0E08D96356}"/>
    <cellStyle name="Normal 7 6 3 3 2 4 4" xfId="23104" xr:uid="{51CDC690-0DCB-42FC-B0BB-B90455C081A2}"/>
    <cellStyle name="Normal 7 6 3 3 2 4 5" xfId="15829" xr:uid="{98F42FF6-38D0-4965-96F7-DCE8348D04F5}"/>
    <cellStyle name="Normal 7 6 3 3 2 5" xfId="4090" xr:uid="{00000000-0005-0000-0000-000009070000}"/>
    <cellStyle name="Normal 7 6 3 3 2 5 2" xfId="4522" xr:uid="{760B4351-735E-4412-B1AE-6925BE33162E}"/>
    <cellStyle name="Normal 7 6 3 3 2 5 3" xfId="23421" xr:uid="{F69CA800-A3E7-4B97-BFB9-928A619CF94A}"/>
    <cellStyle name="Normal 7 6 3 3 2 5 4" xfId="25886" xr:uid="{5498EC84-369A-48C7-8C2E-1DD56283B6AB}"/>
    <cellStyle name="Normal 7 6 3 3 2 5 5" xfId="5301" xr:uid="{97F89804-3FF8-4CEC-90EF-384338BB81B4}"/>
    <cellStyle name="Normal 7 6 3 3 2 5 6" xfId="30066" xr:uid="{DF51DA78-B8D8-4885-99A2-174D8696819F}"/>
    <cellStyle name="Normal 7 6 3 3 2 6" xfId="23359" xr:uid="{EB510F81-9771-4638-B18C-0C8208472F3E}"/>
    <cellStyle name="Normal 7 6 3 3 2 7" xfId="13641" xr:uid="{9412C74C-8E45-4659-97BF-5A705D938FBE}"/>
    <cellStyle name="Normal 7 6 3 3 3" xfId="2310" xr:uid="{00000000-0005-0000-0000-0000E7080000}"/>
    <cellStyle name="Normal 7 6 3 3 3 2" xfId="3859" xr:uid="{00000000-0005-0000-0000-000007090000}"/>
    <cellStyle name="Normal 7 6 3 3 3 2 2" xfId="8945" xr:uid="{CE28D5BC-8470-467F-867F-0B9E7C5A67EF}"/>
    <cellStyle name="Normal 7 6 3 3 3 2 2 2" xfId="29202" xr:uid="{DB03AAF6-C59C-4B42-8F41-5356E8E913FB}"/>
    <cellStyle name="Normal 7 6 3 3 3 2 2 3" xfId="19267" xr:uid="{63EE9C58-1AA0-4A29-B01F-1B7E95F5ACAF}"/>
    <cellStyle name="Normal 7 6 3 3 3 2 3" xfId="11720" xr:uid="{0F8A5FFB-4D70-42DD-86C1-771E87556535}"/>
    <cellStyle name="Normal 7 6 3 3 3 2 3 2" xfId="22100" xr:uid="{501F004F-A713-4B68-B5E7-6A9E0E7E4896}"/>
    <cellStyle name="Normal 7 6 3 3 3 2 4" xfId="25502" xr:uid="{94E48F14-DF81-40F3-9E31-6019252DECC8}"/>
    <cellStyle name="Normal 7 6 3 3 3 2 5" xfId="25065" xr:uid="{76EF092B-42D2-4D12-9FA6-305FF53879DC}"/>
    <cellStyle name="Normal 7 6 3 3 3 2 6" xfId="16434" xr:uid="{19274BD7-9A65-4EA2-9214-44FCBC1FBF75}"/>
    <cellStyle name="Normal 7 6 3 3 3 3" xfId="3905" xr:uid="{00000000-0005-0000-0000-0000AC070000}"/>
    <cellStyle name="Normal 7 6 3 3 3 3 2" xfId="23015" xr:uid="{EEE1872B-7853-4919-9B89-9F98A118D3DA}"/>
    <cellStyle name="Normal 7 6 3 3 3 3 3" xfId="24234" xr:uid="{99AA61BC-D75A-45AD-9C61-8ECA3B4A0344}"/>
    <cellStyle name="Normal 7 6 3 3 3 4" xfId="2599" xr:uid="{00000000-0005-0000-0000-0000AC070000}"/>
    <cellStyle name="Normal 7 6 3 3 3 4 2" xfId="5029" xr:uid="{13952559-882E-4B8B-AA21-05958B7485A8}"/>
    <cellStyle name="Normal 7 6 3 3 3 4 2 2" xfId="20071" xr:uid="{944350D9-6631-48DA-A614-512D5CC76486}"/>
    <cellStyle name="Normal 7 6 3 3 3 4 3" xfId="12524" xr:uid="{C0EEFE63-503D-4E3E-BF5F-9C8BC659A910}"/>
    <cellStyle name="Normal 7 6 3 3 3 4 3 2" xfId="22904" xr:uid="{8B844D89-63EA-4DED-9E4E-FB8BA6E82F2C}"/>
    <cellStyle name="Normal 7 6 3 3 3 4 4" xfId="17238" xr:uid="{882E6E8D-4E4E-48FD-98EE-D9E78F1350B2}"/>
    <cellStyle name="Normal 7 6 3 3 3 5" xfId="5995" xr:uid="{3DF7551B-AF5D-4ED1-882C-8E0836D0C9A0}"/>
    <cellStyle name="Normal 7 6 3 3 3 6" xfId="23274" xr:uid="{563F89BE-B5FD-4316-AFFA-E0064A997A71}"/>
    <cellStyle name="Normal 7 6 3 3 3 7" xfId="26037" xr:uid="{E19E0B7A-780A-4B7C-8DF9-81D7A8950308}"/>
    <cellStyle name="Normal 7 6 3 3 3 8" xfId="14401" xr:uid="{FA42AF59-581E-4EEE-AB1C-EF81C692B4DF}"/>
    <cellStyle name="Normal 7 6 3 3 4" xfId="2307" xr:uid="{00000000-0005-0000-0000-0000E8080000}"/>
    <cellStyle name="Normal 7 6 3 3 4 2" xfId="6925" xr:uid="{96ADD7EA-D191-4AB6-A5C8-52EB1600E569}"/>
    <cellStyle name="Normal 7 6 3 3 4 2 2" xfId="23551" xr:uid="{1BF6C112-0E16-480F-895B-68C65491AB60}"/>
    <cellStyle name="Normal 7 6 3 3 4 2 3" xfId="28411" xr:uid="{1BA5F9E1-6F4A-4533-8105-EE19C4FC463A}"/>
    <cellStyle name="Normal 7 6 3 3 4 2 4" xfId="16432" xr:uid="{508E3567-C7FC-4646-98C1-959C8ACF9C61}"/>
    <cellStyle name="Normal 7 6 3 3 4 3" xfId="8943" xr:uid="{54AC9EE2-5A2F-4870-86B1-9C10DCD2BAC5}"/>
    <cellStyle name="Normal 7 6 3 3 4 3 2" xfId="29200" xr:uid="{F1A0D1B9-A65E-4E42-8C3F-433F2DADB8A2}"/>
    <cellStyle name="Normal 7 6 3 3 4 3 3" xfId="19265" xr:uid="{825D9131-9E87-4D22-A12D-B2F3E49ECE26}"/>
    <cellStyle name="Normal 7 6 3 3 4 4" xfId="11718" xr:uid="{FE912526-1F6D-4E75-93C6-2528261F34E7}"/>
    <cellStyle name="Normal 7 6 3 3 4 4 2" xfId="22098" xr:uid="{28E5629D-286A-4FCA-849A-9CF544280218}"/>
    <cellStyle name="Normal 7 6 3 3 4 5" xfId="23805" xr:uid="{92954D7A-4BAE-49D7-AC70-4CE9D6BD1947}"/>
    <cellStyle name="Normal 7 6 3 3 4 6" xfId="26556" xr:uid="{1BAB843E-569C-4189-8B09-CD0E4E903B40}"/>
    <cellStyle name="Normal 7 6 3 3 4 7" xfId="14399" xr:uid="{4D0A6956-9BC1-469D-B241-565295EFF8A4}"/>
    <cellStyle name="Normal 7 6 3 3 5" xfId="1413" xr:uid="{00000000-0005-0000-0000-0000E9080000}"/>
    <cellStyle name="Normal 7 6 3 3 5 2" xfId="6284" xr:uid="{54CBA5F1-96EE-4F87-9BA7-9C0A8ADEE6EC}"/>
    <cellStyle name="Normal 7 6 3 3 5 2 2" xfId="15625" xr:uid="{284E238D-37A5-4780-BB3D-9FB91B265DC6}"/>
    <cellStyle name="Normal 7 6 3 3 5 3" xfId="8137" xr:uid="{E712212C-E067-4C9E-86D6-5751C5D95976}"/>
    <cellStyle name="Normal 7 6 3 3 5 3 2" xfId="18458" xr:uid="{220E874D-790B-4E08-9324-8844FA09A415}"/>
    <cellStyle name="Normal 7 6 3 3 5 4" xfId="10911" xr:uid="{868701CC-8986-47DB-9AE8-B2A473EE6603}"/>
    <cellStyle name="Normal 7 6 3 3 5 4 2" xfId="21291" xr:uid="{A537A4BB-D81C-4AF0-9403-53072FCC042E}"/>
    <cellStyle name="Normal 7 6 3 3 5 5" xfId="23003" xr:uid="{507DBC8C-D25B-4B5A-8A38-315A345BA9EB}"/>
    <cellStyle name="Normal 7 6 3 3 5 6" xfId="27442" xr:uid="{B2B7C986-8992-4C30-A5AD-B5345F10D2FA}"/>
    <cellStyle name="Normal 7 6 3 3 5 7" xfId="13342" xr:uid="{7BF8FFB8-F612-45F6-8D89-F0D6E4CEFF73}"/>
    <cellStyle name="Normal 7 6 3 3 6" xfId="3161" xr:uid="{00000000-0005-0000-0000-000031030000}"/>
    <cellStyle name="Normal 7 6 3 3 6 2" xfId="5063" xr:uid="{AC210E95-82F5-461C-AB7A-6AEE9ADDE44F}"/>
    <cellStyle name="Normal 7 6 3 3 6 3" xfId="5241" xr:uid="{691F2A76-B24A-4F46-AB53-0B6193EC2496}"/>
    <cellStyle name="Normal 7 6 3 3 6 4" xfId="30006" xr:uid="{9EDE45AC-E193-485F-920D-FF8D58ABC7BA}"/>
    <cellStyle name="Normal 7 6 3 3 7" xfId="4512" xr:uid="{CB45378F-6BC6-4717-A231-6054F38B16B6}"/>
    <cellStyle name="Normal 7 6 3 3 7 2" xfId="4139" xr:uid="{1EAEE15B-2EBC-441E-A973-66972030A383}"/>
    <cellStyle name="Normal 7 6 3 3 7 2 2" xfId="27970" xr:uid="{D849ABC2-23BB-4229-834B-FB1672F71CA7}"/>
    <cellStyle name="Normal 7 6 3 3 7 3" xfId="27042" xr:uid="{FB0C44FA-7218-4386-9654-388296638537}"/>
    <cellStyle name="Normal 7 6 3 3 7 4" xfId="27879" xr:uid="{73429DA0-1685-4493-8B99-4982AC6811A4}"/>
    <cellStyle name="Normal 7 6 3 3 7 5" xfId="5355" xr:uid="{AA38BD07-A2DB-4111-8684-2CDF2BE3BDC3}"/>
    <cellStyle name="Normal 7 6 3 3 7 6" xfId="30120" xr:uid="{D20B7D61-16C7-4DFC-A132-39DD7F5E636F}"/>
    <cellStyle name="Normal 7 6 3 4" xfId="1375" xr:uid="{00000000-0005-0000-0000-0000EA080000}"/>
    <cellStyle name="Normal 7 6 3 4 2" xfId="2311" xr:uid="{00000000-0005-0000-0000-0000EB080000}"/>
    <cellStyle name="Normal 7 6 3 4 2 2" xfId="6926" xr:uid="{B943C77B-484B-4852-A437-E0E4C3354798}"/>
    <cellStyle name="Normal 7 6 3 4 2 2 2" xfId="26073" xr:uid="{4CC070F4-C90F-491F-A818-3E4A0811D114}"/>
    <cellStyle name="Normal 7 6 3 4 2 2 3" xfId="16435" xr:uid="{366ADE10-1A45-4694-AB30-16D1C11FF3DB}"/>
    <cellStyle name="Normal 7 6 3 4 2 3" xfId="8946" xr:uid="{C06D74EF-D475-4FAB-A51B-B43445DB1353}"/>
    <cellStyle name="Normal 7 6 3 4 2 3 2" xfId="19268" xr:uid="{BFACF459-C954-4616-A4C9-4916DF56637A}"/>
    <cellStyle name="Normal 7 6 3 4 2 4" xfId="11721" xr:uid="{CF0577D8-BB3B-420E-BC63-2576D82D17BF}"/>
    <cellStyle name="Normal 7 6 3 4 2 4 2" xfId="22101" xr:uid="{7ECB4662-38DD-4DD7-9EC6-6848268771C6}"/>
    <cellStyle name="Normal 7 6 3 4 2 5" xfId="23464" xr:uid="{D755B40A-4198-42DE-AA5C-366C2A21B6F6}"/>
    <cellStyle name="Normal 7 6 3 4 2 6" xfId="14402" xr:uid="{FF1497F4-30A6-444F-A27A-A0E49A49A574}"/>
    <cellStyle name="Normal 7 6 3 4 3" xfId="3728" xr:uid="{00000000-0005-0000-0000-00000C090000}"/>
    <cellStyle name="Normal 7 6 3 4 3 2" xfId="6442" xr:uid="{74414BB9-259A-4075-95B0-23D51A4FFF54}"/>
    <cellStyle name="Normal 7 6 3 4 3 2 2" xfId="27364" xr:uid="{076465D0-E9A1-4D2A-96BB-A46B7DA35C10}"/>
    <cellStyle name="Normal 7 6 3 4 3 2 3" xfId="15828" xr:uid="{8A5625D5-E405-4EBC-B516-4FBB19D2BC5A}"/>
    <cellStyle name="Normal 7 6 3 4 3 3" xfId="8340" xr:uid="{2B44FB4C-DC84-4B99-9AFA-3A08F49ADBA4}"/>
    <cellStyle name="Normal 7 6 3 4 3 3 2" xfId="18661" xr:uid="{9BDA7160-E3E9-4B3C-9C09-A086A4346BC8}"/>
    <cellStyle name="Normal 7 6 3 4 3 4" xfId="11114" xr:uid="{D29A014D-E47F-4FD9-8156-832807425DAE}"/>
    <cellStyle name="Normal 7 6 3 4 3 4 2" xfId="21494" xr:uid="{E79FBA12-64EF-49DF-B089-E46FAEE81048}"/>
    <cellStyle name="Normal 7 6 3 4 3 5" xfId="25604" xr:uid="{A1901D9B-20ED-4967-B86D-C5C4968D27D1}"/>
    <cellStyle name="Normal 7 6 3 4 3 6" xfId="13639" xr:uid="{FA190FF0-EDD9-4E5E-B04A-62DD488961C1}"/>
    <cellStyle name="Normal 7 6 3 4 4" xfId="4654" xr:uid="{35903B63-BF9C-4608-B4B5-C36335F06233}"/>
    <cellStyle name="Normal 7 6 3 4 4 2" xfId="9370" xr:uid="{8A8F8554-D93E-4514-A14C-8594CF32DF99}"/>
    <cellStyle name="Normal 7 6 3 4 4 2 2" xfId="19694" xr:uid="{09D31491-6D2C-4AF2-8C34-02355D66D000}"/>
    <cellStyle name="Normal 7 6 3 4 4 3" xfId="12147" xr:uid="{A671BEC1-C212-4F97-AD89-E6EF4BAC4427}"/>
    <cellStyle name="Normal 7 6 3 4 4 3 2" xfId="22527" xr:uid="{325E95CC-065E-455E-9EC8-7EBC11385F1C}"/>
    <cellStyle name="Normal 7 6 3 4 4 4" xfId="23517" xr:uid="{8CA5BE48-E89E-48E9-B9BE-ED5213614A35}"/>
    <cellStyle name="Normal 7 6 3 4 4 5" xfId="16861" xr:uid="{570ED9A0-406C-40D3-9248-6B7D8A9BE929}"/>
    <cellStyle name="Normal 7 6 3 4 5" xfId="5996" xr:uid="{D5590C5E-5B79-48FA-83DE-668FCDAC3A90}"/>
    <cellStyle name="Normal 7 6 3 4 5 2" xfId="15100" xr:uid="{0E2602D5-0132-4F68-B6CB-68A229A4C0D8}"/>
    <cellStyle name="Normal 7 6 3 4 6" xfId="7614" xr:uid="{8F9EB2C4-ED90-4D1A-A2DD-474237C8B538}"/>
    <cellStyle name="Normal 7 6 3 4 6 2" xfId="17933" xr:uid="{34796523-CBBC-4CF1-A990-FF79DA79E581}"/>
    <cellStyle name="Normal 7 6 3 4 7" xfId="10386" xr:uid="{F178278F-AFF2-4DBE-B2A0-8BC367586E00}"/>
    <cellStyle name="Normal 7 6 3 4 7 2" xfId="20766" xr:uid="{9E0519B7-FE32-43ED-B4E6-6CDB94ECB5DD}"/>
    <cellStyle name="Normal 7 6 3 4 8" xfId="25379" xr:uid="{4C3D8AA6-DB39-476F-8DBB-1EAAD212F4B4}"/>
    <cellStyle name="Normal 7 6 3 4 9" xfId="13117" xr:uid="{D13533C7-31EB-4072-8B50-555F82FBAD5A}"/>
    <cellStyle name="Normal 7 6 3 5" xfId="2312" xr:uid="{00000000-0005-0000-0000-0000EC080000}"/>
    <cellStyle name="Normal 7 6 3 5 2" xfId="5030" xr:uid="{FF143B57-73B9-4EA4-A106-7165675B404B}"/>
    <cellStyle name="Normal 7 6 3 5 2 2" xfId="9703" xr:uid="{BFE76377-5F06-4DA4-B867-E3D16B7B318F}"/>
    <cellStyle name="Normal 7 6 3 5 2 2 2" xfId="29595" xr:uid="{0BD0B7E7-A3D8-4A95-94C5-CD062F848B65}"/>
    <cellStyle name="Normal 7 6 3 5 2 2 3" xfId="20072" xr:uid="{6C8012A7-B696-4C2F-B9CA-017D5DB36974}"/>
    <cellStyle name="Normal 7 6 3 5 2 3" xfId="12525" xr:uid="{D5039F43-7DBE-48B4-9CE0-2DB68161FBAD}"/>
    <cellStyle name="Normal 7 6 3 5 2 3 2" xfId="22905" xr:uid="{DF1E1578-2434-4A85-8D01-FBE8418A3984}"/>
    <cellStyle name="Normal 7 6 3 5 2 4" xfId="25718" xr:uid="{428CD6CE-44E8-4579-8E57-14323995ECEE}"/>
    <cellStyle name="Normal 7 6 3 5 2 5" xfId="17239" xr:uid="{97242F09-4305-49FD-9C8D-912F3D439B20}"/>
    <cellStyle name="Normal 7 6 3 5 3" xfId="5997" xr:uid="{21FB58FE-671D-49CC-888B-CA6C86A9F6B4}"/>
    <cellStyle name="Normal 7 6 3 5 3 2" xfId="27734" xr:uid="{EC1D3E58-3FC8-479F-A199-DBF87E85D16B}"/>
    <cellStyle name="Normal 7 6 3 5 3 3" xfId="15101" xr:uid="{6BFBF734-5C3B-4D5E-BC5F-7A5EFEF2CB1F}"/>
    <cellStyle name="Normal 7 6 3 5 4" xfId="7615" xr:uid="{FEA5ADD7-231C-437D-B194-109890F50FCA}"/>
    <cellStyle name="Normal 7 6 3 5 4 2" xfId="17934" xr:uid="{8B709F1E-BDCC-476B-8311-1520C29665C7}"/>
    <cellStyle name="Normal 7 6 3 5 5" xfId="10387" xr:uid="{10FB6751-2AE5-47E4-B349-D352DC0EAB4C}"/>
    <cellStyle name="Normal 7 6 3 5 5 2" xfId="20767" xr:uid="{1B63F3AD-C7A3-4C43-AC14-BA17B9BEB92F}"/>
    <cellStyle name="Normal 7 6 3 5 6" xfId="24356" xr:uid="{D0C38DF9-0426-4367-8A5B-46E9D46E9803}"/>
    <cellStyle name="Normal 7 6 3 5 7" xfId="14403" xr:uid="{5B514AF6-630A-436B-BCBD-EEB79049C330}"/>
    <cellStyle name="Normal 7 6 3 6" xfId="1801" xr:uid="{00000000-0005-0000-0000-0000ED080000}"/>
    <cellStyle name="Normal 7 6 3 6 2" xfId="6533" xr:uid="{F36B2478-DBEB-436D-81AD-8E557699A490}"/>
    <cellStyle name="Normal 7 6 3 6 2 2" xfId="24579" xr:uid="{9D0DD823-FA57-4A73-9362-A173E8738BB3}"/>
    <cellStyle name="Normal 7 6 3 6 2 3" xfId="15942" xr:uid="{464498B7-00D7-4CEA-961B-C5FEA013B20A}"/>
    <cellStyle name="Normal 7 6 3 6 3" xfId="8454" xr:uid="{3CC5278B-6858-4735-ACA5-DBB1A152A799}"/>
    <cellStyle name="Normal 7 6 3 6 3 2" xfId="18775" xr:uid="{889ED741-9BBE-4CAE-81F5-D9DC5E806BC6}"/>
    <cellStyle name="Normal 7 6 3 6 4" xfId="11228" xr:uid="{01F053A1-CFE2-47A7-8220-035B2A3FF265}"/>
    <cellStyle name="Normal 7 6 3 6 4 2" xfId="21608" xr:uid="{12537EB6-E8A4-46CD-BAFC-AFFE925B43A2}"/>
    <cellStyle name="Normal 7 6 3 6 5" xfId="23372" xr:uid="{AAF85159-AE46-47DD-9CF5-696365081211}"/>
    <cellStyle name="Normal 7 6 3 6 6" xfId="13815" xr:uid="{9C5C233C-4F1F-4AFD-8CA9-31758CD2091E}"/>
    <cellStyle name="Normal 7 6 3 7" xfId="3455" xr:uid="{00000000-0005-0000-0000-00000F090000}"/>
    <cellStyle name="Normal 7 6 3 7 2" xfId="6148" xr:uid="{32F5351A-D0A8-4454-B4DD-485F107AD07C}"/>
    <cellStyle name="Normal 7 6 3 7 2 2" xfId="27443" xr:uid="{6B560258-FAA9-4897-A6E3-E25E8093151C}"/>
    <cellStyle name="Normal 7 6 3 7 2 3" xfId="15463" xr:uid="{907B0495-6A41-4F12-BFAC-6F0DDD8D1915}"/>
    <cellStyle name="Normal 7 6 3 7 3" xfId="7975" xr:uid="{CEBCBEFD-5DCC-483E-9F61-8FFE4771F703}"/>
    <cellStyle name="Normal 7 6 3 7 3 2" xfId="18296" xr:uid="{D920DF10-14BC-4691-9240-F4A9846F2F5E}"/>
    <cellStyle name="Normal 7 6 3 7 4" xfId="10749" xr:uid="{AC26F72E-A3A3-4DD7-87E6-A441AE1E5C27}"/>
    <cellStyle name="Normal 7 6 3 7 4 2" xfId="21129" xr:uid="{7615DFFD-25DC-48B0-A2FD-A8AC04D95509}"/>
    <cellStyle name="Normal 7 6 3 7 5" xfId="24066" xr:uid="{DA8C3FBD-0C1D-4E87-AE00-7AAABCF9EC2C}"/>
    <cellStyle name="Normal 7 6 3 7 6" xfId="13179" xr:uid="{DC1DEB82-3111-496C-948E-0EAA9DBBC180}"/>
    <cellStyle name="Normal 7 6 3 8" xfId="3234" xr:uid="{00000000-0005-0000-0000-0000FC080000}"/>
    <cellStyle name="Normal 7 6 3 8 2" xfId="7732" xr:uid="{771A49C2-68CE-48D9-B59D-60330F967B26}"/>
    <cellStyle name="Normal 7 6 3 8 2 2" xfId="18052" xr:uid="{D863D69F-2D2B-4A2D-8D00-56C07F654929}"/>
    <cellStyle name="Normal 7 6 3 8 3" xfId="10505" xr:uid="{01C741A5-5357-46DD-94CA-1F416301BDC5}"/>
    <cellStyle name="Normal 7 6 3 8 3 2" xfId="20885" xr:uid="{CED6DB8D-1CB4-44CD-90D0-D4566D907898}"/>
    <cellStyle name="Normal 7 6 3 8 4" xfId="23987" xr:uid="{BE1352EC-8956-4574-B350-AC76E462B636}"/>
    <cellStyle name="Normal 7 6 3 8 5" xfId="15219" xr:uid="{55A05DCF-1E85-407C-A962-996D135F2A24}"/>
    <cellStyle name="Normal 7 6 3 9" xfId="4510" xr:uid="{C30F7549-E9E1-484F-A269-0B1FBDE3861B}"/>
    <cellStyle name="Normal 7 6 3 9 2" xfId="9230" xr:uid="{73D2E43A-00EF-4804-9707-3AC824CC54CA}"/>
    <cellStyle name="Normal 7 6 3 9 2 2" xfId="19554" xr:uid="{2441171A-BA0B-40C7-BE5C-62422D0459AE}"/>
    <cellStyle name="Normal 7 6 3 9 3" xfId="12007" xr:uid="{EA622B67-7E53-4F3D-BD78-4A7363658211}"/>
    <cellStyle name="Normal 7 6 3 9 3 2" xfId="22387" xr:uid="{B1B3F572-C9EC-441E-88A1-1657D8F09632}"/>
    <cellStyle name="Normal 7 6 3 9 4" xfId="16721" xr:uid="{658CC19D-AD1F-4D90-AC4E-68F9E5670BE0}"/>
    <cellStyle name="Normal 7 6 4" xfId="899" xr:uid="{00000000-0005-0000-0000-0000EE080000}"/>
    <cellStyle name="Normal 7 6 4 10" xfId="7616" xr:uid="{9E0D768D-C693-46AE-99B7-31423A938DED}"/>
    <cellStyle name="Normal 7 6 4 10 2" xfId="17935" xr:uid="{E9069329-16FA-4B6A-84F0-BB95F3BCE748}"/>
    <cellStyle name="Normal 7 6 4 11" xfId="10388" xr:uid="{1A5ADC11-D698-4A27-8BAA-6DB83E96720C}"/>
    <cellStyle name="Normal 7 6 4 11 2" xfId="20768" xr:uid="{DD2D6098-A09B-4708-A308-C9CD4C70A8B6}"/>
    <cellStyle name="Normal 7 6 4 12" xfId="24976" xr:uid="{3E5A7CFB-E38B-44F1-B073-25B70A17512B}"/>
    <cellStyle name="Normal 7 6 4 13" xfId="12757" xr:uid="{BB5BAF40-CE1B-4750-B75F-6EBA29103260}"/>
    <cellStyle name="Normal 7 6 4 2" xfId="900" xr:uid="{00000000-0005-0000-0000-0000EF080000}"/>
    <cellStyle name="Normal 7 6 4 2 10" xfId="10389" xr:uid="{CE7ACA24-BED6-4933-AFE2-C546C9A34655}"/>
    <cellStyle name="Normal 7 6 4 2 10 2" xfId="20769" xr:uid="{19272703-EA8C-4F65-89E6-EA2DCD1A192D}"/>
    <cellStyle name="Normal 7 6 4 2 11" xfId="25109" xr:uid="{ED7E9E95-7DF9-4804-B59E-3D7A2C101255}"/>
    <cellStyle name="Normal 7 6 4 2 12" xfId="12960" xr:uid="{46E2CEEC-4480-4C40-9A17-755159AEFDB6}"/>
    <cellStyle name="Normal 7 6 4 2 2" xfId="1378" xr:uid="{00000000-0005-0000-0000-0000F0080000}"/>
    <cellStyle name="Normal 7 6 4 2 2 2" xfId="2314" xr:uid="{00000000-0005-0000-0000-0000F1080000}"/>
    <cellStyle name="Normal 7 6 4 2 2 2 2" xfId="6928" xr:uid="{C6221EB8-74F9-45EA-B656-B3F8A9BF7DA5}"/>
    <cellStyle name="Normal 7 6 4 2 2 2 2 2" xfId="26964" xr:uid="{E3B43A66-AC52-43C4-98E7-1CE304D105DA}"/>
    <cellStyle name="Normal 7 6 4 2 2 2 2 3" xfId="27259" xr:uid="{C00B89A1-8088-41C9-AA49-074742BD623F}"/>
    <cellStyle name="Normal 7 6 4 2 2 2 2 4" xfId="16437" xr:uid="{5D215A0F-043D-4894-B66A-5E85629D7106}"/>
    <cellStyle name="Normal 7 6 4 2 2 2 3" xfId="8948" xr:uid="{0B692B16-963A-4665-9AC1-4C290B9CEF51}"/>
    <cellStyle name="Normal 7 6 4 2 2 2 3 2" xfId="29203" xr:uid="{E3A8B499-5C02-4CE4-95C4-8C4D5C8826B3}"/>
    <cellStyle name="Normal 7 6 4 2 2 2 3 3" xfId="19270" xr:uid="{A1E0E579-00BE-48D4-9B87-DA490120EA7E}"/>
    <cellStyle name="Normal 7 6 4 2 2 2 4" xfId="11723" xr:uid="{6BA540C5-C760-4F22-A00A-50E0301C3961}"/>
    <cellStyle name="Normal 7 6 4 2 2 2 4 2" xfId="22103" xr:uid="{C010B8D9-9824-4B50-B858-6E346BFF04D2}"/>
    <cellStyle name="Normal 7 6 4 2 2 2 5" xfId="25840" xr:uid="{5294D818-9EBE-473F-AFEA-74749A181C7D}"/>
    <cellStyle name="Normal 7 6 4 2 2 2 6" xfId="14405" xr:uid="{777AA7D1-BF4F-47B3-B93D-F93893546CF1}"/>
    <cellStyle name="Normal 7 6 4 2 2 3" xfId="4804" xr:uid="{75C729C2-A6A3-48E9-9505-0A660B41C6D4}"/>
    <cellStyle name="Normal 7 6 4 2 2 3 2" xfId="9512" xr:uid="{8CA6DAE1-0C3F-4C5E-8576-34DD4376817A}"/>
    <cellStyle name="Normal 7 6 4 2 2 3 2 2" xfId="29443" xr:uid="{B65152A5-9339-4517-B0AA-151D42864A47}"/>
    <cellStyle name="Normal 7 6 4 2 2 3 2 3" xfId="19845" xr:uid="{DDF4B85B-C496-46D0-AAB0-CCCC05CCBB2B}"/>
    <cellStyle name="Normal 7 6 4 2 2 3 3" xfId="12298" xr:uid="{69D37F3C-803C-490F-A541-39F915BA6B51}"/>
    <cellStyle name="Normal 7 6 4 2 2 3 3 2" xfId="22678" xr:uid="{5BE9944A-EA34-476D-B72F-F81DDFD2E95D}"/>
    <cellStyle name="Normal 7 6 4 2 2 3 4" xfId="24421" xr:uid="{8090CB51-81E2-40F0-8202-DD96B2EFBFCA}"/>
    <cellStyle name="Normal 7 6 4 2 2 3 5" xfId="17012" xr:uid="{C8DED188-0AA6-471E-B14A-F270CEDEE4EF}"/>
    <cellStyle name="Normal 7 6 4 2 2 4" xfId="6000" xr:uid="{400D9103-3D4D-434F-95B6-4228A81AAF98}"/>
    <cellStyle name="Normal 7 6 4 2 2 4 2" xfId="27181" xr:uid="{B24F3131-A271-48A1-817C-86A2C1740110}"/>
    <cellStyle name="Normal 7 6 4 2 2 4 3" xfId="15104" xr:uid="{C65354B6-3BDF-4611-B466-02A7AC537671}"/>
    <cellStyle name="Normal 7 6 4 2 2 5" xfId="7618" xr:uid="{B45B7D54-ABC8-416E-A543-4C31A40F3E56}"/>
    <cellStyle name="Normal 7 6 4 2 2 5 2" xfId="17937" xr:uid="{64EB5E8C-E793-4BC7-AA21-CE3287C67F03}"/>
    <cellStyle name="Normal 7 6 4 2 2 6" xfId="10390" xr:uid="{D8E57AAF-A842-4905-96EA-377BC2CC3DBF}"/>
    <cellStyle name="Normal 7 6 4 2 2 6 2" xfId="20770" xr:uid="{65AFD700-166C-4CEF-8151-6CCE0626FAF1}"/>
    <cellStyle name="Normal 7 6 4 2 2 7" xfId="24857" xr:uid="{3FE39176-0AC7-4282-BC4D-CC412949B68C}"/>
    <cellStyle name="Normal 7 6 4 2 2 8" xfId="13643" xr:uid="{41A8C779-0164-49A8-8D56-22CCD9D49E5C}"/>
    <cellStyle name="Normal 7 6 4 2 3" xfId="2315" xr:uid="{00000000-0005-0000-0000-0000F2080000}"/>
    <cellStyle name="Normal 7 6 4 2 3 2" xfId="5031" xr:uid="{74E18D31-3ADB-4D45-A60F-27DF2FB2E6E3}"/>
    <cellStyle name="Normal 7 6 4 2 3 2 2" xfId="9704" xr:uid="{D244EF01-6BEF-4786-9627-F60765482B40}"/>
    <cellStyle name="Normal 7 6 4 2 3 2 2 2" xfId="29596" xr:uid="{A023D30F-3E33-4B1C-AF1E-BE9B2B7CDB2F}"/>
    <cellStyle name="Normal 7 6 4 2 3 2 2 3" xfId="20073" xr:uid="{43DD3073-23F4-46FB-B6BF-B52DF4B8521C}"/>
    <cellStyle name="Normal 7 6 4 2 3 2 3" xfId="12526" xr:uid="{68B6B0F0-C7F3-4D71-8C89-097BDC1CB213}"/>
    <cellStyle name="Normal 7 6 4 2 3 2 3 2" xfId="22906" xr:uid="{1D03C3BF-1A17-4647-BB2F-410CD9BCC120}"/>
    <cellStyle name="Normal 7 6 4 2 3 2 4" xfId="23554" xr:uid="{1EDA3BCC-AAF0-4A82-9BA9-CEBDC3F9F977}"/>
    <cellStyle name="Normal 7 6 4 2 3 2 5" xfId="17240" xr:uid="{AE66DDF1-A9FE-4069-8FC9-9E855EAD039A}"/>
    <cellStyle name="Normal 7 6 4 2 3 3" xfId="6929" xr:uid="{D0270BA3-1E56-4A92-AC15-8D483241253A}"/>
    <cellStyle name="Normal 7 6 4 2 3 3 2" xfId="28020" xr:uid="{6514B4FD-7388-4BF9-A033-920EE2CD7A12}"/>
    <cellStyle name="Normal 7 6 4 2 3 3 3" xfId="16438" xr:uid="{2C98A358-6312-4EEA-9390-6C022435BEBF}"/>
    <cellStyle name="Normal 7 6 4 2 3 4" xfId="8949" xr:uid="{A1E2A0A0-2B40-4677-BFA7-19FB5724E90B}"/>
    <cellStyle name="Normal 7 6 4 2 3 4 2" xfId="19271" xr:uid="{70169899-62CC-433D-88FF-1BA32A999DC1}"/>
    <cellStyle name="Normal 7 6 4 2 3 5" xfId="11724" xr:uid="{0334F6A8-B326-4BD9-9B33-991F7EEAA973}"/>
    <cellStyle name="Normal 7 6 4 2 3 5 2" xfId="22104" xr:uid="{6DCD33D5-6DED-4ECE-86DE-425BC01EF8F3}"/>
    <cellStyle name="Normal 7 6 4 2 3 6" xfId="24254" xr:uid="{ABBDF418-CC2B-4F0D-97D1-675AEE5EF3AE}"/>
    <cellStyle name="Normal 7 6 4 2 3 7" xfId="14406" xr:uid="{0C74F454-C56A-4BD8-9278-057F58835887}"/>
    <cellStyle name="Normal 7 6 4 2 4" xfId="2313" xr:uid="{00000000-0005-0000-0000-0000F3080000}"/>
    <cellStyle name="Normal 7 6 4 2 4 2" xfId="6927" xr:uid="{40BF89E5-C998-45BD-9D56-88E90CF4EB36}"/>
    <cellStyle name="Normal 7 6 4 2 4 2 2" xfId="26541" xr:uid="{C4392A85-DD57-4E5B-B882-13509575B2A6}"/>
    <cellStyle name="Normal 7 6 4 2 4 2 3" xfId="16436" xr:uid="{24E658DD-F387-4DFA-B41F-5B39C301EE63}"/>
    <cellStyle name="Normal 7 6 4 2 4 3" xfId="8947" xr:uid="{A8F93F4F-1475-4B44-B046-6CA02E9DE7ED}"/>
    <cellStyle name="Normal 7 6 4 2 4 3 2" xfId="19269" xr:uid="{9550F2BF-CFF5-4DD3-89CC-485F2A8820C1}"/>
    <cellStyle name="Normal 7 6 4 2 4 4" xfId="11722" xr:uid="{213840BF-25B5-42D9-AB44-6F1CEBE35D2E}"/>
    <cellStyle name="Normal 7 6 4 2 4 4 2" xfId="22102" xr:uid="{A5369841-73F8-417F-A88D-EB7CA55A837B}"/>
    <cellStyle name="Normal 7 6 4 2 4 5" xfId="23016" xr:uid="{DC445054-C8E0-429A-9E3D-2D50B04791C8}"/>
    <cellStyle name="Normal 7 6 4 2 4 6" xfId="14404" xr:uid="{5AB87D74-468F-4A83-96C2-1CD9B43F5CA8}"/>
    <cellStyle name="Normal 7 6 4 2 5" xfId="3590" xr:uid="{00000000-0005-0000-0000-000016090000}"/>
    <cellStyle name="Normal 7 6 4 2 5 2" xfId="6265" xr:uid="{2234EBF1-C9EF-4311-97BC-1FB581E6605D}"/>
    <cellStyle name="Normal 7 6 4 2 5 2 2" xfId="27987" xr:uid="{C02E607B-4443-45A8-B2A1-DD5B492F2BBB}"/>
    <cellStyle name="Normal 7 6 4 2 5 2 3" xfId="15606" xr:uid="{38E5FBA3-4A4C-4A80-87DB-BC3E000D9F74}"/>
    <cellStyle name="Normal 7 6 4 2 5 3" xfId="8118" xr:uid="{0420A87F-BAB5-4D67-BA11-9FD8BB9776A6}"/>
    <cellStyle name="Normal 7 6 4 2 5 3 2" xfId="18439" xr:uid="{AC189252-32EE-461C-9ADE-BB0366140DB3}"/>
    <cellStyle name="Normal 7 6 4 2 5 4" xfId="10892" xr:uid="{83EC08E2-29E8-424E-8694-CB1CDDFB0B71}"/>
    <cellStyle name="Normal 7 6 4 2 5 4 2" xfId="21272" xr:uid="{7DF0EFC1-DA9D-4FC1-A64A-4443E525D665}"/>
    <cellStyle name="Normal 7 6 4 2 5 5" xfId="23947" xr:uid="{379A58CB-E6F8-4F66-8645-27066940366C}"/>
    <cellStyle name="Normal 7 6 4 2 5 6" xfId="13322" xr:uid="{23C22F4D-3AE0-406B-BA55-42601E56F6B6}"/>
    <cellStyle name="Normal 7 6 4 2 6" xfId="3394" xr:uid="{00000000-0005-0000-0000-000011090000}"/>
    <cellStyle name="Normal 7 6 4 2 6 2" xfId="7912" xr:uid="{118F5944-EE0D-4B02-83C5-343AEA9686A6}"/>
    <cellStyle name="Normal 7 6 4 2 6 2 2" xfId="18233" xr:uid="{E74ACE0B-4847-4AB2-B6D6-C810EBD491BA}"/>
    <cellStyle name="Normal 7 6 4 2 6 3" xfId="10686" xr:uid="{258F238F-796B-4EE1-9896-4A2AEF39BCCB}"/>
    <cellStyle name="Normal 7 6 4 2 6 3 2" xfId="21066" xr:uid="{8FF11CA6-9E84-4EBE-95DE-39ADC671E96E}"/>
    <cellStyle name="Normal 7 6 4 2 6 4" xfId="23273" xr:uid="{2BE6FBFC-D73B-49F0-B04A-EA7FE89A31AB}"/>
    <cellStyle name="Normal 7 6 4 2 6 5" xfId="15400" xr:uid="{B8E4DBB8-6445-4684-B074-21DA024C4562}"/>
    <cellStyle name="Normal 7 6 4 2 7" xfId="4535" xr:uid="{818950F9-59B8-4F7D-B213-3DF1248122B2}"/>
    <cellStyle name="Normal 7 6 4 2 7 2" xfId="9251" xr:uid="{7E7B702E-713D-42B4-A8FB-92D7FCCF8868}"/>
    <cellStyle name="Normal 7 6 4 2 7 2 2" xfId="19575" xr:uid="{E21A183A-92E5-44AC-ADEF-1868D826C47F}"/>
    <cellStyle name="Normal 7 6 4 2 7 3" xfId="12028" xr:uid="{215A6193-EF3B-45EF-8B24-4F34D6961B52}"/>
    <cellStyle name="Normal 7 6 4 2 7 3 2" xfId="22408" xr:uid="{C186104F-E033-47B1-8884-A9812092069B}"/>
    <cellStyle name="Normal 7 6 4 2 7 4" xfId="16742" xr:uid="{6E495743-86A7-4824-9CD2-92286B47DA71}"/>
    <cellStyle name="Normal 7 6 4 2 8" xfId="5999" xr:uid="{F2F2AB4B-08C4-4513-A29C-58514BD8AF36}"/>
    <cellStyle name="Normal 7 6 4 2 8 2" xfId="15103" xr:uid="{BEA4D9AE-A0DA-4BA8-8405-98E6D2AE1525}"/>
    <cellStyle name="Normal 7 6 4 2 9" xfId="7617" xr:uid="{1B45E82A-4704-40F4-92B1-E5EF6329965B}"/>
    <cellStyle name="Normal 7 6 4 2 9 2" xfId="17936" xr:uid="{5216B9BF-339B-4736-8418-FEB347C3BE7C}"/>
    <cellStyle name="Normal 7 6 4 3" xfId="1377" xr:uid="{00000000-0005-0000-0000-0000F4080000}"/>
    <cellStyle name="Normal 7 6 4 3 2" xfId="2316" xr:uid="{00000000-0005-0000-0000-0000F5080000}"/>
    <cellStyle name="Normal 7 6 4 3 2 2" xfId="6930" xr:uid="{A56EACE5-A10D-408A-97E0-5A73C21C557D}"/>
    <cellStyle name="Normal 7 6 4 3 2 2 2" xfId="23365" xr:uid="{D1CB852B-C7C6-4DE0-A801-7278AEFE9C45}"/>
    <cellStyle name="Normal 7 6 4 3 2 2 3" xfId="26343" xr:uid="{7C6D1AE5-1B0F-4D76-9E68-FF69ACA33D71}"/>
    <cellStyle name="Normal 7 6 4 3 2 2 4" xfId="16439" xr:uid="{81197541-3EC5-4409-BBF0-7CD2E9B6889D}"/>
    <cellStyle name="Normal 7 6 4 3 2 3" xfId="8950" xr:uid="{A4F101D0-97B4-45B5-A931-D8660104DDAB}"/>
    <cellStyle name="Normal 7 6 4 3 2 3 2" xfId="29204" xr:uid="{249833E6-929A-494A-A244-6E1CB3A314EA}"/>
    <cellStyle name="Normal 7 6 4 3 2 3 3" xfId="19272" xr:uid="{1AFE0C39-C2F0-4162-B678-88FDF9D27086}"/>
    <cellStyle name="Normal 7 6 4 3 2 4" xfId="11725" xr:uid="{FF03359B-D755-4A0B-BBBE-BD18B2EE1310}"/>
    <cellStyle name="Normal 7 6 4 3 2 4 2" xfId="22105" xr:uid="{9E94D347-E9D6-4015-8EC8-2EF9A6262722}"/>
    <cellStyle name="Normal 7 6 4 3 2 5" xfId="25000" xr:uid="{0A95B843-8885-4B99-835C-68591728DA57}"/>
    <cellStyle name="Normal 7 6 4 3 2 6" xfId="14407" xr:uid="{D465D4A6-5B56-4021-95E6-EE00E1F345DD}"/>
    <cellStyle name="Normal 7 6 4 3 3" xfId="3729" xr:uid="{00000000-0005-0000-0000-000019090000}"/>
    <cellStyle name="Normal 7 6 4 3 3 2" xfId="6443" xr:uid="{7A377DAE-D7B6-4B6A-A1EC-EC249120AE85}"/>
    <cellStyle name="Normal 7 6 4 3 3 2 2" xfId="28608" xr:uid="{24F0146E-EF23-439A-AECC-0A20F16C8675}"/>
    <cellStyle name="Normal 7 6 4 3 3 2 3" xfId="15830" xr:uid="{CED41A74-913E-45FD-A887-80FEB9D78212}"/>
    <cellStyle name="Normal 7 6 4 3 3 3" xfId="8342" xr:uid="{A31F2B26-939F-444B-8C2F-53BFD2BDA47B}"/>
    <cellStyle name="Normal 7 6 4 3 3 3 2" xfId="18663" xr:uid="{1623221B-1A5F-4141-881E-9D0ECBBFE27B}"/>
    <cellStyle name="Normal 7 6 4 3 3 4" xfId="11116" xr:uid="{145A5510-1C28-44B2-B500-5D28773A1EF6}"/>
    <cellStyle name="Normal 7 6 4 3 3 4 2" xfId="21496" xr:uid="{1ED73CCE-4048-4CFF-9633-1A9FA03AE51D}"/>
    <cellStyle name="Normal 7 6 4 3 3 5" xfId="25257" xr:uid="{283BB354-ABA9-41D9-B8DA-B5D9F1B2C3F8}"/>
    <cellStyle name="Normal 7 6 4 3 3 6" xfId="13642" xr:uid="{CFE3A2E0-90AE-4109-8074-B9EA2766E2EB}"/>
    <cellStyle name="Normal 7 6 4 3 4" xfId="4655" xr:uid="{2AEE7F43-5485-452B-AAE5-A026F92B65A5}"/>
    <cellStyle name="Normal 7 6 4 3 4 2" xfId="9371" xr:uid="{CC0D3BB4-CEDA-4177-9340-A15DAF1A22D2}"/>
    <cellStyle name="Normal 7 6 4 3 4 2 2" xfId="29325" xr:uid="{018BACA6-1EF8-4189-9CF4-65C8939B2BA1}"/>
    <cellStyle name="Normal 7 6 4 3 4 2 3" xfId="19695" xr:uid="{A6BB9B0D-35AC-43A0-B14E-C4E41B7AD552}"/>
    <cellStyle name="Normal 7 6 4 3 4 3" xfId="12148" xr:uid="{00ED9D2C-8688-4E29-AB50-CE31167AA354}"/>
    <cellStyle name="Normal 7 6 4 3 4 3 2" xfId="22528" xr:uid="{C1765DC5-B268-44D7-ABAA-EE93659CE8DB}"/>
    <cellStyle name="Normal 7 6 4 3 4 4" xfId="23226" xr:uid="{90A79D4A-7BBA-44F9-841A-328133A56D73}"/>
    <cellStyle name="Normal 7 6 4 3 4 5" xfId="16862" xr:uid="{5486DB5F-41EA-42A0-A440-725A39BCA105}"/>
    <cellStyle name="Normal 7 6 4 3 5" xfId="6001" xr:uid="{4B6D4174-7757-4879-B446-8EBC99E7DB68}"/>
    <cellStyle name="Normal 7 6 4 3 5 2" xfId="28647" xr:uid="{410521B7-59B7-4A1D-96F7-C361D797224E}"/>
    <cellStyle name="Normal 7 6 4 3 5 3" xfId="15105" xr:uid="{FBB1369D-4D20-4E1E-A455-EB2418497B93}"/>
    <cellStyle name="Normal 7 6 4 3 6" xfId="7619" xr:uid="{0ABE2420-E656-4296-A03A-6C20BAA7AB9A}"/>
    <cellStyle name="Normal 7 6 4 3 6 2" xfId="17938" xr:uid="{9789E4CD-5712-4C90-A929-BA05B7EAFBCD}"/>
    <cellStyle name="Normal 7 6 4 3 7" xfId="10391" xr:uid="{4B7030BA-5844-4532-A6FC-29C938CDF7BA}"/>
    <cellStyle name="Normal 7 6 4 3 7 2" xfId="20771" xr:uid="{78ED574B-4914-4C1E-A19A-975BEEE10FFF}"/>
    <cellStyle name="Normal 7 6 4 3 8" xfId="23650" xr:uid="{293C09B0-40DA-4D8B-AD2C-95C6613A8904}"/>
    <cellStyle name="Normal 7 6 4 3 9" xfId="13118" xr:uid="{4A897262-EB40-4894-9EFC-892508171E5C}"/>
    <cellStyle name="Normal 7 6 4 4" xfId="2317" xr:uid="{00000000-0005-0000-0000-0000F6080000}"/>
    <cellStyle name="Normal 7 6 4 4 2" xfId="5032" xr:uid="{8B82EF2F-83E1-4559-959C-D0437EB95829}"/>
    <cellStyle name="Normal 7 6 4 4 2 2" xfId="9705" xr:uid="{B0DB0C17-C45E-4D57-B1AC-DD910CF2A5F9}"/>
    <cellStyle name="Normal 7 6 4 4 2 2 2" xfId="29597" xr:uid="{E5A1B13F-7DC9-4D2A-99FF-BAC759719408}"/>
    <cellStyle name="Normal 7 6 4 4 2 2 3" xfId="20074" xr:uid="{D27FB5B8-707F-4924-8D42-AA49B9DFB05E}"/>
    <cellStyle name="Normal 7 6 4 4 2 3" xfId="12527" xr:uid="{2013392E-55F6-487F-984E-9FC3DF32D645}"/>
    <cellStyle name="Normal 7 6 4 4 2 3 2" xfId="22907" xr:uid="{F8FD25B2-0D6C-4796-ACD5-766E68C83B6D}"/>
    <cellStyle name="Normal 7 6 4 4 2 4" xfId="24039" xr:uid="{C6D76CED-2B54-4601-8850-8BEAE2D6D2C4}"/>
    <cellStyle name="Normal 7 6 4 4 2 5" xfId="17241" xr:uid="{F2A2A3A2-26AB-4939-8B56-854D987394B2}"/>
    <cellStyle name="Normal 7 6 4 4 3" xfId="6002" xr:uid="{5F1933EF-1346-41FA-9E64-E569510FEC3F}"/>
    <cellStyle name="Normal 7 6 4 4 3 2" xfId="28035" xr:uid="{A35421B9-96FF-49E6-B21F-9C004B32F864}"/>
    <cellStyle name="Normal 7 6 4 4 3 3" xfId="15106" xr:uid="{CE23C226-5103-4B8C-ACF7-08629215B45E}"/>
    <cellStyle name="Normal 7 6 4 4 4" xfId="7620" xr:uid="{DEF3E47D-0A3D-482B-8105-778226336093}"/>
    <cellStyle name="Normal 7 6 4 4 4 2" xfId="17939" xr:uid="{CD87A2AE-88E8-4250-AB98-A51759C64A1C}"/>
    <cellStyle name="Normal 7 6 4 4 5" xfId="10392" xr:uid="{0989D016-6D1E-46A8-B918-93C3132ED92C}"/>
    <cellStyle name="Normal 7 6 4 4 5 2" xfId="20772" xr:uid="{946CF516-6AE0-407E-949B-5093EDC161D4}"/>
    <cellStyle name="Normal 7 6 4 4 6" xfId="23781" xr:uid="{08595D18-62C2-42C0-AD55-2E221A9585B5}"/>
    <cellStyle name="Normal 7 6 4 4 7" xfId="14408" xr:uid="{8EAC49CB-2044-4361-8DB9-1899B40E079F}"/>
    <cellStyle name="Normal 7 6 4 5" xfId="1802" xr:uid="{00000000-0005-0000-0000-0000F7080000}"/>
    <cellStyle name="Normal 7 6 4 5 2" xfId="6534" xr:uid="{F440F994-71D1-4140-B16D-81CC41BB249D}"/>
    <cellStyle name="Normal 7 6 4 5 2 2" xfId="25909" xr:uid="{56FA43C4-2F05-4627-8B71-834807811459}"/>
    <cellStyle name="Normal 7 6 4 5 2 3" xfId="27761" xr:uid="{AD9269AE-7C27-4B1C-B378-8F5655004B99}"/>
    <cellStyle name="Normal 7 6 4 5 2 4" xfId="15943" xr:uid="{DD4C129B-3168-428D-A5A0-F0E673156296}"/>
    <cellStyle name="Normal 7 6 4 5 3" xfId="8455" xr:uid="{5BABC3D2-87B5-4C34-913F-FD3E32DCE324}"/>
    <cellStyle name="Normal 7 6 4 5 3 2" xfId="29021" xr:uid="{83A18260-8C7F-4A70-8EDA-29BBCFF85A50}"/>
    <cellStyle name="Normal 7 6 4 5 3 3" xfId="18776" xr:uid="{E872F807-575A-41F0-BE65-0E35FB8C890D}"/>
    <cellStyle name="Normal 7 6 4 5 4" xfId="11229" xr:uid="{F27D3AAC-33B8-439D-8EF6-E79A34135152}"/>
    <cellStyle name="Normal 7 6 4 5 4 2" xfId="21609" xr:uid="{7689F420-9064-4219-8470-C84371EC1AF3}"/>
    <cellStyle name="Normal 7 6 4 5 5" xfId="23298" xr:uid="{E451D7B7-5BAB-45B0-B3C6-72291F535512}"/>
    <cellStyle name="Normal 7 6 4 5 6" xfId="13816" xr:uid="{375F68B8-87B0-47D1-A85F-71A5FC5D5DC9}"/>
    <cellStyle name="Normal 7 6 4 6" xfId="3435" xr:uid="{00000000-0005-0000-0000-00001C090000}"/>
    <cellStyle name="Normal 7 6 4 6 2" xfId="6132" xr:uid="{D1790A90-5785-42C3-988D-F746B921627A}"/>
    <cellStyle name="Normal 7 6 4 6 2 2" xfId="27772" xr:uid="{D6131C2B-6270-4476-B14D-7FAB0D49236E}"/>
    <cellStyle name="Normal 7 6 4 6 2 3" xfId="15443" xr:uid="{EBD7A11E-E084-4A18-9E1B-D859C9B46498}"/>
    <cellStyle name="Normal 7 6 4 6 3" xfId="7955" xr:uid="{F1FE7051-3ECF-44C7-B6A0-A7504B6D29A3}"/>
    <cellStyle name="Normal 7 6 4 6 3 2" xfId="18276" xr:uid="{8DB875BA-D181-442B-B26E-BE2E8C0956AA}"/>
    <cellStyle name="Normal 7 6 4 6 4" xfId="10729" xr:uid="{7FEDF01A-4F2A-4860-915B-8D5C61B36D5D}"/>
    <cellStyle name="Normal 7 6 4 6 4 2" xfId="21109" xr:uid="{D7D9441D-621F-45EE-93CE-C920825E097B}"/>
    <cellStyle name="Normal 7 6 4 6 5" xfId="23703" xr:uid="{5B2701BA-7504-40B6-A61A-04F6BEAD99C1}"/>
    <cellStyle name="Normal 7 6 4 6 6" xfId="13159" xr:uid="{7A56FC69-3EC1-4B45-8AA0-0EC983AE52DB}"/>
    <cellStyle name="Normal 7 6 4 7" xfId="3218" xr:uid="{00000000-0005-0000-0000-000010090000}"/>
    <cellStyle name="Normal 7 6 4 7 2" xfId="7712" xr:uid="{049019CC-F84F-4EEF-B69E-CD5A16C89C0E}"/>
    <cellStyle name="Normal 7 6 4 7 2 2" xfId="18032" xr:uid="{9BFBA1C8-3D71-4E76-AA39-2BC31FFC66DF}"/>
    <cellStyle name="Normal 7 6 4 7 3" xfId="10485" xr:uid="{642596F3-BA26-4082-A8F1-FE6E4BDC48B4}"/>
    <cellStyle name="Normal 7 6 4 7 3 2" xfId="20865" xr:uid="{42B0EAA2-CD56-4B77-855A-4F36342A5841}"/>
    <cellStyle name="Normal 7 6 4 7 4" xfId="24191" xr:uid="{03F1BB3F-0DA1-4DC6-95D3-812905A811EC}"/>
    <cellStyle name="Normal 7 6 4 7 5" xfId="15199" xr:uid="{C76A9F60-B04C-44AF-A7A8-0C69500FFA16}"/>
    <cellStyle name="Normal 7 6 4 8" xfId="4513" xr:uid="{F5C4AF92-8FB0-4C93-A89E-4805825017FC}"/>
    <cellStyle name="Normal 7 6 4 8 2" xfId="9232" xr:uid="{9394DB65-1468-4060-A165-5403AAB90D12}"/>
    <cellStyle name="Normal 7 6 4 8 2 2" xfId="19556" xr:uid="{8F0BFF24-0D72-465B-A7DF-E0AC47AE9FA1}"/>
    <cellStyle name="Normal 7 6 4 8 3" xfId="12009" xr:uid="{FE0F7505-EFA4-4D42-80BB-7CE6C6E30161}"/>
    <cellStyle name="Normal 7 6 4 8 3 2" xfId="22389" xr:uid="{FFF4488E-D43D-4DA9-814E-D10A4FBE7249}"/>
    <cellStyle name="Normal 7 6 4 8 4" xfId="16723" xr:uid="{4B420551-7979-43C5-A469-66BD4EBD42A0}"/>
    <cellStyle name="Normal 7 6 4 9" xfId="5998" xr:uid="{F1812C37-8EFD-4902-B909-CB78E07905DE}"/>
    <cellStyle name="Normal 7 6 4 9 2" xfId="15102" xr:uid="{88D13667-0E71-4196-BE16-7B52917CA11F}"/>
    <cellStyle name="Normal 7 6 5" xfId="901" xr:uid="{00000000-0005-0000-0000-0000F8080000}"/>
    <cellStyle name="Normal 7 6 5 10" xfId="10393" xr:uid="{D6BB1225-5AB9-4D9E-8051-CC8679AFE9D4}"/>
    <cellStyle name="Normal 7 6 5 10 2" xfId="20773" xr:uid="{3A3A70E8-A7B0-48EE-B140-5AB70F1CCEA1}"/>
    <cellStyle name="Normal 7 6 5 11" xfId="24359" xr:uid="{04D88D17-A735-4C32-AF43-A6EF290DA15C}"/>
    <cellStyle name="Normal 7 6 5 12" xfId="12961" xr:uid="{E34B2C66-F5EE-42AD-B654-405E2BAC97E1}"/>
    <cellStyle name="Normal 7 6 5 2" xfId="902" xr:uid="{00000000-0005-0000-0000-0000F9080000}"/>
    <cellStyle name="Normal 7 6 5 2 2" xfId="1380" xr:uid="{00000000-0005-0000-0000-0000FA080000}"/>
    <cellStyle name="Normal 7 6 5 2 2 2" xfId="6005" xr:uid="{9492581C-DC88-4751-858D-D57FFD69A7AF}"/>
    <cellStyle name="Normal 7 6 5 2 2 2 2" xfId="25079" xr:uid="{03EBB3FE-6BB5-454E-AB94-A058E5C81120}"/>
    <cellStyle name="Normal 7 6 5 2 2 2 3" xfId="28087" xr:uid="{9FD93E2E-EB22-4BB4-B3C3-B005A6FDFB7E}"/>
    <cellStyle name="Normal 7 6 5 2 2 2 4" xfId="15109" xr:uid="{F46A5B55-3C69-42EC-BE02-19FC836E00BA}"/>
    <cellStyle name="Normal 7 6 5 2 2 3" xfId="7623" xr:uid="{979BDCE1-78D6-410B-B13B-E205A4C8B2DE}"/>
    <cellStyle name="Normal 7 6 5 2 2 3 2" xfId="27932" xr:uid="{BA0870D1-576D-42BD-BB62-7EDC9DB5D0CF}"/>
    <cellStyle name="Normal 7 6 5 2 2 3 3" xfId="28081" xr:uid="{F42CBCF9-01EA-4FE1-A4B0-436161D76A0A}"/>
    <cellStyle name="Normal 7 6 5 2 2 3 4" xfId="17942" xr:uid="{62527889-0653-4CAB-BF29-7BDFDB8BE141}"/>
    <cellStyle name="Normal 7 6 5 2 2 4" xfId="10395" xr:uid="{586E8459-A6D9-4D79-A102-EACF6103FCC6}"/>
    <cellStyle name="Normal 7 6 5 2 2 4 2" xfId="29717" xr:uid="{1C35990A-D87A-4C54-A2B6-9949CFDEB4FA}"/>
    <cellStyle name="Normal 7 6 5 2 2 4 3" xfId="20775" xr:uid="{ABEC13B2-BC80-4184-AD60-5AFBBC104F83}"/>
    <cellStyle name="Normal 7 6 5 2 2 5" xfId="24964" xr:uid="{80934A5B-EAF3-44D4-B07E-25B481BF9C6B}"/>
    <cellStyle name="Normal 7 6 5 2 2 6" xfId="14409" xr:uid="{F681FA32-C869-42F9-8064-D5653D304E97}"/>
    <cellStyle name="Normal 7 6 5 2 3" xfId="3730" xr:uid="{00000000-0005-0000-0000-000020090000}"/>
    <cellStyle name="Normal 7 6 5 2 3 2" xfId="6444" xr:uid="{9A542FE7-A0BE-43E1-9CBB-22B9D1839CBA}"/>
    <cellStyle name="Normal 7 6 5 2 3 2 2" xfId="27939" xr:uid="{70A5E30A-A445-44C6-A8FA-F7DF830CB82B}"/>
    <cellStyle name="Normal 7 6 5 2 3 2 3" xfId="15831" xr:uid="{B83CDD24-00C1-43AF-BFAD-E11EA1873577}"/>
    <cellStyle name="Normal 7 6 5 2 3 3" xfId="8343" xr:uid="{18009032-1023-4CEA-9A80-4D39955294F5}"/>
    <cellStyle name="Normal 7 6 5 2 3 3 2" xfId="18664" xr:uid="{EAF1DFCD-F4E5-4F6D-AF4A-0C51C7A1E393}"/>
    <cellStyle name="Normal 7 6 5 2 3 4" xfId="11117" xr:uid="{B450861F-155B-48B4-9F91-0E4B609097CA}"/>
    <cellStyle name="Normal 7 6 5 2 3 4 2" xfId="21497" xr:uid="{3534B1CF-CDDB-477B-BB17-80E9172AE846}"/>
    <cellStyle name="Normal 7 6 5 2 3 5" xfId="24516" xr:uid="{66DBF45E-444E-49DE-B457-D3DA3E2D24D7}"/>
    <cellStyle name="Normal 7 6 5 2 3 6" xfId="13644" xr:uid="{5D881E02-B7C1-4F30-8EF8-4CC75DBBD606}"/>
    <cellStyle name="Normal 7 6 5 2 4" xfId="4656" xr:uid="{AB686666-ED6A-49B3-ABF3-B37D1F48334A}"/>
    <cellStyle name="Normal 7 6 5 2 4 2" xfId="9372" xr:uid="{11DC7D7D-11C7-4100-866C-819F0520DB27}"/>
    <cellStyle name="Normal 7 6 5 2 4 2 2" xfId="29326" xr:uid="{9BD7A6E6-1B9D-4F8D-9E11-3096B9502222}"/>
    <cellStyle name="Normal 7 6 5 2 4 2 3" xfId="19696" xr:uid="{43A4F7A1-FD63-4FA5-851C-5A78B2EB800E}"/>
    <cellStyle name="Normal 7 6 5 2 4 3" xfId="12149" xr:uid="{8ED5E200-11A5-4605-B9E6-007177FBDD63}"/>
    <cellStyle name="Normal 7 6 5 2 4 3 2" xfId="22529" xr:uid="{C2EE1746-90FE-4A98-950E-D152769FA211}"/>
    <cellStyle name="Normal 7 6 5 2 4 4" xfId="24140" xr:uid="{1F89433C-367D-46B9-BA38-784C31AF5433}"/>
    <cellStyle name="Normal 7 6 5 2 4 5" xfId="16863" xr:uid="{05EDD275-2C71-4869-853F-F6D5233C0833}"/>
    <cellStyle name="Normal 7 6 5 2 5" xfId="6004" xr:uid="{00C6B8CF-2CE9-4EF0-A811-546AB4A3EECE}"/>
    <cellStyle name="Normal 7 6 5 2 5 2" xfId="27392" xr:uid="{24C1C946-E978-4422-A803-06496FDE8DB4}"/>
    <cellStyle name="Normal 7 6 5 2 5 3" xfId="15108" xr:uid="{D338B0A4-D053-4E67-BC77-1722C82AB296}"/>
    <cellStyle name="Normal 7 6 5 2 6" xfId="7622" xr:uid="{CD76C1DF-4093-4465-9A2C-548281E3197B}"/>
    <cellStyle name="Normal 7 6 5 2 6 2" xfId="17941" xr:uid="{6A5EFAC1-EE9B-4F58-A75B-7766C1CFF2E9}"/>
    <cellStyle name="Normal 7 6 5 2 7" xfId="10394" xr:uid="{777A7422-84BE-498A-9A94-BBC3772C3D73}"/>
    <cellStyle name="Normal 7 6 5 2 7 2" xfId="20774" xr:uid="{55BB0EB4-5BA8-43F2-9452-0A7ADB2C72DA}"/>
    <cellStyle name="Normal 7 6 5 2 8" xfId="23547" xr:uid="{8F7FF523-E00D-4398-9A61-C5CF22DC9515}"/>
    <cellStyle name="Normal 7 6 5 2 9" xfId="13119" xr:uid="{0A5EAB3F-A061-42D5-B520-888ECF04739D}"/>
    <cellStyle name="Normal 7 6 5 3" xfId="1379" xr:uid="{00000000-0005-0000-0000-0000FB080000}"/>
    <cellStyle name="Normal 7 6 5 3 2" xfId="5033" xr:uid="{F9EAB007-B88F-4C2C-83B7-CD64168A9B8D}"/>
    <cellStyle name="Normal 7 6 5 3 2 2" xfId="9706" xr:uid="{23FAF1E0-EBC6-4D80-A455-72406224188E}"/>
    <cellStyle name="Normal 7 6 5 3 2 2 2" xfId="29598" xr:uid="{E3E95AE3-8F46-484B-A1E7-444F7249D525}"/>
    <cellStyle name="Normal 7 6 5 3 2 2 3" xfId="20075" xr:uid="{408B4B0F-D8D6-40B6-9A98-7CAAB5B2B421}"/>
    <cellStyle name="Normal 7 6 5 3 2 3" xfId="12528" xr:uid="{5F7F0079-FD67-4DC3-8DC3-D2C4D3C78113}"/>
    <cellStyle name="Normal 7 6 5 3 2 3 2" xfId="22908" xr:uid="{DBA57426-6F26-40FA-8ABE-9EA10BF95933}"/>
    <cellStyle name="Normal 7 6 5 3 2 4" xfId="24171" xr:uid="{DC953680-1F8B-4D78-99B8-E481840F6048}"/>
    <cellStyle name="Normal 7 6 5 3 2 5" xfId="17242" xr:uid="{5D5765C2-0603-4348-BAF3-F7B1D0200142}"/>
    <cellStyle name="Normal 7 6 5 3 3" xfId="6006" xr:uid="{6F3B64C4-4733-4DCA-BFCB-E4D2824B6578}"/>
    <cellStyle name="Normal 7 6 5 3 3 2" xfId="26057" xr:uid="{D52525DC-FAF8-4336-B634-865DC53ECD24}"/>
    <cellStyle name="Normal 7 6 5 3 3 3" xfId="28365" xr:uid="{796EF3B0-B9F0-40E4-84DC-FAC779AEE15D}"/>
    <cellStyle name="Normal 7 6 5 3 3 4" xfId="15110" xr:uid="{80BAE851-3F63-4C8F-ABD4-B2C837808071}"/>
    <cellStyle name="Normal 7 6 5 3 4" xfId="7624" xr:uid="{22C766B0-E34D-482D-8A3F-177E72EF56F5}"/>
    <cellStyle name="Normal 7 6 5 3 4 2" xfId="25129" xr:uid="{18D29363-4EA8-4FA8-8E1E-33A800453ECE}"/>
    <cellStyle name="Normal 7 6 5 3 4 3" xfId="27459" xr:uid="{7A5834C1-8733-4F9E-B201-959C872E164F}"/>
    <cellStyle name="Normal 7 6 5 3 4 4" xfId="17943" xr:uid="{F853D859-0A66-4F96-B8F4-1961826DA554}"/>
    <cellStyle name="Normal 7 6 5 3 5" xfId="10396" xr:uid="{00F1EF9C-E487-48C1-BAE5-31B73EA283F4}"/>
    <cellStyle name="Normal 7 6 5 3 5 2" xfId="29718" xr:uid="{26FED73B-2D0B-40A8-8C7D-ED97E40B64E1}"/>
    <cellStyle name="Normal 7 6 5 3 5 3" xfId="20776" xr:uid="{CE0DD43C-A49B-4E14-A2FB-93554B19A5CA}"/>
    <cellStyle name="Normal 7 6 5 3 6" xfId="23897" xr:uid="{63003790-7BF9-4D90-BAE7-1BBD6C11D168}"/>
    <cellStyle name="Normal 7 6 5 3 7" xfId="14410" xr:uid="{4B3AE841-41FC-42BE-A1A0-F5C83D48EF6E}"/>
    <cellStyle name="Normal 7 6 5 4" xfId="1803" xr:uid="{00000000-0005-0000-0000-0000FC080000}"/>
    <cellStyle name="Normal 7 6 5 4 2" xfId="6007" xr:uid="{817157B2-9269-44C3-A05D-363070417952}"/>
    <cellStyle name="Normal 7 6 5 4 2 2" xfId="25333" xr:uid="{078A3DDD-F055-4280-B3B2-0F956F7C64F4}"/>
    <cellStyle name="Normal 7 6 5 4 2 3" xfId="28568" xr:uid="{9F697BA5-CB3F-4173-82C9-507516810C1D}"/>
    <cellStyle name="Normal 7 6 5 4 2 4" xfId="15111" xr:uid="{E84C3F72-5667-482D-8BC6-F7C9735CBED6}"/>
    <cellStyle name="Normal 7 6 5 4 3" xfId="7625" xr:uid="{84E1C18F-5A93-4BB3-B9B0-2DB30705DD68}"/>
    <cellStyle name="Normal 7 6 5 4 3 2" xfId="27564" xr:uid="{A320C933-6CB9-4EAC-B0E2-CEA2915E845B}"/>
    <cellStyle name="Normal 7 6 5 4 3 3" xfId="17944" xr:uid="{32E6C853-C0FC-4DDB-83C3-95F9D760883D}"/>
    <cellStyle name="Normal 7 6 5 4 4" xfId="10397" xr:uid="{C159F333-9315-4FB5-9C77-D5BA6EB8EB37}"/>
    <cellStyle name="Normal 7 6 5 4 4 2" xfId="20777" xr:uid="{05BDD335-4237-4C3F-9D57-6711058EEA16}"/>
    <cellStyle name="Normal 7 6 5 4 5" xfId="23861" xr:uid="{5CDA087A-D420-4896-BEB8-FD5329B0C9E2}"/>
    <cellStyle name="Normal 7 6 5 4 6" xfId="13817" xr:uid="{39DF8366-3E77-4DF7-8741-FF63D518183A}"/>
    <cellStyle name="Normal 7 6 5 5" xfId="3495" xr:uid="{00000000-0005-0000-0000-000023090000}"/>
    <cellStyle name="Normal 7 6 5 5 2" xfId="6178" xr:uid="{71CA87E7-F0F8-446A-8BB2-9EBCC5D94C66}"/>
    <cellStyle name="Normal 7 6 5 5 2 2" xfId="26562" xr:uid="{6DB36E6F-A00B-44A2-B373-9F65D8C619C8}"/>
    <cellStyle name="Normal 7 6 5 5 2 3" xfId="15503" xr:uid="{68D96302-ABA6-4E59-BE85-E2BC5D641096}"/>
    <cellStyle name="Normal 7 6 5 5 3" xfId="8015" xr:uid="{5254CABB-4BE2-4D6F-891E-3C2FC01A9A77}"/>
    <cellStyle name="Normal 7 6 5 5 3 2" xfId="18336" xr:uid="{CE5FB9D4-1539-4BDC-B62D-A7963EF604B6}"/>
    <cellStyle name="Normal 7 6 5 5 4" xfId="10789" xr:uid="{F4B1B0C5-FA0B-42F5-83F5-D7B4E48196AB}"/>
    <cellStyle name="Normal 7 6 5 5 4 2" xfId="21169" xr:uid="{44F40745-8073-4988-A0AD-987FA4758DFE}"/>
    <cellStyle name="Normal 7 6 5 5 5" xfId="24202" xr:uid="{39BFD0C3-BCA7-4766-BBC6-DD316EECA517}"/>
    <cellStyle name="Normal 7 6 5 5 6" xfId="13219" xr:uid="{9D3524D8-A9DE-40D6-BECB-C7FFBD804D9D}"/>
    <cellStyle name="Normal 7 6 5 6" xfId="3395" xr:uid="{00000000-0005-0000-0000-00001D090000}"/>
    <cellStyle name="Normal 7 6 5 6 2" xfId="7913" xr:uid="{2ABF5A6D-2768-4E74-8580-6139E4090B56}"/>
    <cellStyle name="Normal 7 6 5 6 2 2" xfId="28682" xr:uid="{AF390442-3B35-430A-9D2D-0305ABA87407}"/>
    <cellStyle name="Normal 7 6 5 6 2 3" xfId="18234" xr:uid="{3AABE6A0-39C1-4CC6-8D12-EF2007A187E6}"/>
    <cellStyle name="Normal 7 6 5 6 3" xfId="10687" xr:uid="{804DE9D3-6904-4D5F-A849-1F02DA262450}"/>
    <cellStyle name="Normal 7 6 5 6 3 2" xfId="21067" xr:uid="{D7C77715-2C43-4930-8DEB-8676B5715CF3}"/>
    <cellStyle name="Normal 7 6 5 6 4" xfId="25211" xr:uid="{5E5D9C77-B5A7-49C2-B9B5-DB31015FAB9C}"/>
    <cellStyle name="Normal 7 6 5 6 5" xfId="15401" xr:uid="{4618A0FB-8C60-4F63-A524-3EB4304F9827}"/>
    <cellStyle name="Normal 7 6 5 7" xfId="4514" xr:uid="{57B673CA-F222-4698-A761-532432B3D01D}"/>
    <cellStyle name="Normal 7 6 5 7 2" xfId="9233" xr:uid="{AA50E140-5C9A-4589-B32F-392832B283DD}"/>
    <cellStyle name="Normal 7 6 5 7 2 2" xfId="19557" xr:uid="{1AC2C687-3FC5-442D-B0BD-AFD03D3FBDA0}"/>
    <cellStyle name="Normal 7 6 5 7 3" xfId="12010" xr:uid="{9AC3EB15-853D-42AC-8917-6118453D61DB}"/>
    <cellStyle name="Normal 7 6 5 7 3 2" xfId="22390" xr:uid="{0170D29D-BDCE-4EE6-B3F4-D0D475F6C679}"/>
    <cellStyle name="Normal 7 6 5 7 4" xfId="27618" xr:uid="{508A19EA-ED68-4813-A9F4-11ECF190293C}"/>
    <cellStyle name="Normal 7 6 5 7 5" xfId="16724" xr:uid="{C90E9FE3-956B-4E3F-9CA9-742B92552A18}"/>
    <cellStyle name="Normal 7 6 5 8" xfId="6003" xr:uid="{BB0C7EB6-E994-4523-B274-5644821B7BAB}"/>
    <cellStyle name="Normal 7 6 5 8 2" xfId="15107" xr:uid="{6DBC5FC9-46A7-4F94-A183-B538B14D7710}"/>
    <cellStyle name="Normal 7 6 5 9" xfId="7621" xr:uid="{97FB9D8C-0BBA-481D-806F-FDABD78D8EC3}"/>
    <cellStyle name="Normal 7 6 5 9 2" xfId="17940" xr:uid="{7616CB4C-7AAD-4241-ACEB-754FE055901A}"/>
    <cellStyle name="Normal 7 6 6" xfId="903" xr:uid="{00000000-0005-0000-0000-0000FD080000}"/>
    <cellStyle name="Normal 7 6 6 10" xfId="10398" xr:uid="{A1768E50-C7AA-4698-8CCF-1D0DEB6D8A38}"/>
    <cellStyle name="Normal 7 6 6 10 2" xfId="20778" xr:uid="{45F19531-10D6-4041-900A-A18790442CDE}"/>
    <cellStyle name="Normal 7 6 6 11" xfId="24644" xr:uid="{46A9270F-711F-4A30-B3E6-AC82ECC05BE1}"/>
    <cellStyle name="Normal 7 6 6 12" xfId="12962" xr:uid="{47BE8EB9-E060-4771-A981-8C76F0D4CA1B}"/>
    <cellStyle name="Normal 7 6 6 2" xfId="904" xr:uid="{00000000-0005-0000-0000-0000FE080000}"/>
    <cellStyle name="Normal 7 6 6 2 2" xfId="1382" xr:uid="{00000000-0005-0000-0000-0000FF080000}"/>
    <cellStyle name="Normal 7 6 6 2 2 2" xfId="6010" xr:uid="{D98F77A0-961F-4CA0-8548-AE3F615E3C89}"/>
    <cellStyle name="Normal 7 6 6 2 2 2 2" xfId="25352" xr:uid="{3446CF42-CD87-44A4-8CD5-A7824D4A61D2}"/>
    <cellStyle name="Normal 7 6 6 2 2 2 3" xfId="26496" xr:uid="{FAA1F4D8-D885-4454-B04E-418F0D49F480}"/>
    <cellStyle name="Normal 7 6 6 2 2 2 4" xfId="15114" xr:uid="{F1FF6963-0CFF-4D04-85C8-572643F1B999}"/>
    <cellStyle name="Normal 7 6 6 2 2 3" xfId="7628" xr:uid="{16FED8F3-1B8E-4987-BA0F-BDB7F6248764}"/>
    <cellStyle name="Normal 7 6 6 2 2 3 2" xfId="27934" xr:uid="{68B8359F-7AD4-4AA8-BC4B-A5A9108802CB}"/>
    <cellStyle name="Normal 7 6 6 2 2 3 3" xfId="27892" xr:uid="{DCAF54C4-6674-451C-AFCD-FF44D92A6FD4}"/>
    <cellStyle name="Normal 7 6 6 2 2 3 4" xfId="17947" xr:uid="{BDA31626-8B1B-4F82-9558-10DE7575A6A9}"/>
    <cellStyle name="Normal 7 6 6 2 2 4" xfId="10400" xr:uid="{DC36F89C-1876-44EA-BA01-BF04B606BB53}"/>
    <cellStyle name="Normal 7 6 6 2 2 4 2" xfId="29719" xr:uid="{00C17D70-1817-460C-8A24-B56F9F390F9D}"/>
    <cellStyle name="Normal 7 6 6 2 2 4 3" xfId="20780" xr:uid="{D0ECC718-DF6F-4C90-A687-2691CDB4D8F8}"/>
    <cellStyle name="Normal 7 6 6 2 2 5" xfId="23496" xr:uid="{48544EEE-8884-4E52-8C69-338395C012FD}"/>
    <cellStyle name="Normal 7 6 6 2 2 6" xfId="14411" xr:uid="{C15B01C2-A409-463D-AD6A-9DACAFCD478A}"/>
    <cellStyle name="Normal 7 6 6 2 3" xfId="3731" xr:uid="{00000000-0005-0000-0000-000027090000}"/>
    <cellStyle name="Normal 7 6 6 2 3 2" xfId="6445" xr:uid="{1511FEED-BE99-4521-96DB-3B902699E92C}"/>
    <cellStyle name="Normal 7 6 6 2 3 2 2" xfId="27044" xr:uid="{E5FEBD5A-2417-41D0-9E68-2701DC99B936}"/>
    <cellStyle name="Normal 7 6 6 2 3 2 3" xfId="15832" xr:uid="{F9C97366-74D2-495C-9A24-51F0E3B09A76}"/>
    <cellStyle name="Normal 7 6 6 2 3 3" xfId="8344" xr:uid="{787286EB-F3A8-4A04-A6BD-9E8C99C1DBCF}"/>
    <cellStyle name="Normal 7 6 6 2 3 3 2" xfId="18665" xr:uid="{6BB06273-8FCB-4561-9FF2-95E3B0C2FB4D}"/>
    <cellStyle name="Normal 7 6 6 2 3 4" xfId="11118" xr:uid="{25728A02-77D1-4E16-8C5A-3DEFB9822D8F}"/>
    <cellStyle name="Normal 7 6 6 2 3 4 2" xfId="21498" xr:uid="{780BBAFC-BA41-456A-875F-0C116C2F44AC}"/>
    <cellStyle name="Normal 7 6 6 2 3 5" xfId="24510" xr:uid="{B3BF4DBB-DC50-4578-8592-574CAA681DC4}"/>
    <cellStyle name="Normal 7 6 6 2 3 6" xfId="13645" xr:uid="{9B290EC8-A597-4B9D-A19E-333B6DC97D5F}"/>
    <cellStyle name="Normal 7 6 6 2 4" xfId="4657" xr:uid="{37F0C38D-3DDF-4B92-8EF8-E62CCA90DDE4}"/>
    <cellStyle name="Normal 7 6 6 2 4 2" xfId="9373" xr:uid="{67ADD55B-66EF-47FF-BC71-AA1BEB442CAA}"/>
    <cellStyle name="Normal 7 6 6 2 4 2 2" xfId="29327" xr:uid="{C49267E8-5ADD-4D8B-B2FF-6AAA10592656}"/>
    <cellStyle name="Normal 7 6 6 2 4 2 3" xfId="19697" xr:uid="{263D9723-43F3-47C8-8530-094E0C273FAA}"/>
    <cellStyle name="Normal 7 6 6 2 4 3" xfId="12150" xr:uid="{79D2A497-3C40-44C0-AFD7-32B5EE1378E3}"/>
    <cellStyle name="Normal 7 6 6 2 4 3 2" xfId="22530" xr:uid="{8F2DE611-FA4F-45BF-9BF4-DC4A72B0BDA3}"/>
    <cellStyle name="Normal 7 6 6 2 4 4" xfId="23450" xr:uid="{BF14599F-489B-4009-82DE-3DBB30FE0306}"/>
    <cellStyle name="Normal 7 6 6 2 4 5" xfId="16864" xr:uid="{C636535A-8A17-45C5-BBD0-60EA766B11C6}"/>
    <cellStyle name="Normal 7 6 6 2 5" xfId="6009" xr:uid="{A50AEF80-A2D1-48C5-881A-DB2233D11392}"/>
    <cellStyle name="Normal 7 6 6 2 5 2" xfId="28361" xr:uid="{906542E0-8D54-4EC5-A821-1CFDC0967941}"/>
    <cellStyle name="Normal 7 6 6 2 5 3" xfId="15113" xr:uid="{AE695A91-9A23-423A-AC96-5C1E99037ED5}"/>
    <cellStyle name="Normal 7 6 6 2 6" xfId="7627" xr:uid="{75977198-0D04-483E-B002-ED4208C78EE4}"/>
    <cellStyle name="Normal 7 6 6 2 6 2" xfId="17946" xr:uid="{C4ECB6A7-5897-43A3-8837-7E520BEB77B9}"/>
    <cellStyle name="Normal 7 6 6 2 7" xfId="10399" xr:uid="{03C2DC6C-5C67-477D-9674-720FA48B49F8}"/>
    <cellStyle name="Normal 7 6 6 2 7 2" xfId="20779" xr:uid="{34B47949-79AC-4914-A20D-216BF784ACC8}"/>
    <cellStyle name="Normal 7 6 6 2 8" xfId="25653" xr:uid="{E171C5C5-8A66-4131-8A59-3F25FF1ECF71}"/>
    <cellStyle name="Normal 7 6 6 2 9" xfId="13120" xr:uid="{A1C75692-BA67-474F-B2A7-4C1B8C7A3D3A}"/>
    <cellStyle name="Normal 7 6 6 3" xfId="1381" xr:uid="{00000000-0005-0000-0000-000000090000}"/>
    <cellStyle name="Normal 7 6 6 3 2" xfId="5034" xr:uid="{930D95B9-28E7-4513-8306-574330AC8546}"/>
    <cellStyle name="Normal 7 6 6 3 2 2" xfId="9707" xr:uid="{710C3241-43EE-45A3-9BB5-AE1536BCFABF}"/>
    <cellStyle name="Normal 7 6 6 3 2 2 2" xfId="29599" xr:uid="{1ACBD2B0-23D7-4C56-BBE5-CEFE26075935}"/>
    <cellStyle name="Normal 7 6 6 3 2 2 3" xfId="20076" xr:uid="{F3CC682E-E493-498B-B2CC-A852CCE47179}"/>
    <cellStyle name="Normal 7 6 6 3 2 3" xfId="12529" xr:uid="{1C48FE57-0925-4CE4-928F-3B402C0216D9}"/>
    <cellStyle name="Normal 7 6 6 3 2 3 2" xfId="22909" xr:uid="{7B5A7975-515E-4CD7-B149-AF960BCB74BD}"/>
    <cellStyle name="Normal 7 6 6 3 2 4" xfId="23289" xr:uid="{E9D62450-76B1-4ECE-AB0A-32C46D7F205C}"/>
    <cellStyle name="Normal 7 6 6 3 2 5" xfId="17243" xr:uid="{D378F506-F082-41EE-AA34-40B22FC75040}"/>
    <cellStyle name="Normal 7 6 6 3 3" xfId="6011" xr:uid="{B6FF7DBE-54C1-42BF-9228-6D4D5236A6FD}"/>
    <cellStyle name="Normal 7 6 6 3 3 2" xfId="27139" xr:uid="{7943C1D9-51A2-4977-9485-C5D0EA91975C}"/>
    <cellStyle name="Normal 7 6 6 3 3 3" xfId="28420" xr:uid="{AAEE666F-A8D9-4093-BB12-48F2CECD30FC}"/>
    <cellStyle name="Normal 7 6 6 3 3 4" xfId="15115" xr:uid="{9C3A146F-4205-4758-B638-0DF4AEF0B0D5}"/>
    <cellStyle name="Normal 7 6 6 3 4" xfId="7629" xr:uid="{AB3667BC-4D4F-4F90-9A33-226AD66B9459}"/>
    <cellStyle name="Normal 7 6 6 3 4 2" xfId="26157" xr:uid="{E04F5EBC-1A4F-4C9B-93FF-FD0B86D0E941}"/>
    <cellStyle name="Normal 7 6 6 3 4 3" xfId="28890" xr:uid="{DAFD0E2E-3CFE-4AE3-8F06-B4865AECEE84}"/>
    <cellStyle name="Normal 7 6 6 3 4 4" xfId="17948" xr:uid="{1B6F138E-7D3B-4F33-BA30-8BCC5CF8277F}"/>
    <cellStyle name="Normal 7 6 6 3 5" xfId="10401" xr:uid="{3951CBFA-A155-4409-A181-4F3DAA98B340}"/>
    <cellStyle name="Normal 7 6 6 3 5 2" xfId="29720" xr:uid="{95E7655D-DCCA-4671-8128-7F90D43F90FD}"/>
    <cellStyle name="Normal 7 6 6 3 5 3" xfId="20781" xr:uid="{EF146D9C-EDC9-4889-BFB2-59E65686112E}"/>
    <cellStyle name="Normal 7 6 6 3 6" xfId="24830" xr:uid="{54F7DA73-9A63-4BCE-A8E7-8CFBA93D71D9}"/>
    <cellStyle name="Normal 7 6 6 3 7" xfId="14412" xr:uid="{0CEBD64A-6EBE-48E9-8A8E-F3A6F8001FFE}"/>
    <cellStyle name="Normal 7 6 6 4" xfId="1804" xr:uid="{00000000-0005-0000-0000-000001090000}"/>
    <cellStyle name="Normal 7 6 6 4 2" xfId="6012" xr:uid="{4CFC9BDE-A1F0-40FC-A301-3F3C5F4010A7}"/>
    <cellStyle name="Normal 7 6 6 4 2 2" xfId="24385" xr:uid="{A7D326EF-2C4A-4F6F-9214-A338C74A6673}"/>
    <cellStyle name="Normal 7 6 6 4 2 3" xfId="28518" xr:uid="{F0D2B2FA-A193-4DD4-BA0F-F58970C92687}"/>
    <cellStyle name="Normal 7 6 6 4 2 4" xfId="15116" xr:uid="{38DB7F20-E9F2-44A8-ABF5-D3BA09DC538A}"/>
    <cellStyle name="Normal 7 6 6 4 3" xfId="7630" xr:uid="{29D885AE-3FB3-41C3-889A-D04D0A323857}"/>
    <cellStyle name="Normal 7 6 6 4 3 2" xfId="28621" xr:uid="{EE79658E-A4A2-4766-9C2A-BD74D31F6216}"/>
    <cellStyle name="Normal 7 6 6 4 3 3" xfId="17949" xr:uid="{E6AC04B8-DB0D-4EDB-82B4-8DFF94EC1107}"/>
    <cellStyle name="Normal 7 6 6 4 4" xfId="10402" xr:uid="{F8E4A280-A909-4F5B-8E7D-249D23F47CAA}"/>
    <cellStyle name="Normal 7 6 6 4 4 2" xfId="20782" xr:uid="{8DA4A3A8-AA9B-44B0-B2F1-1FC5C78AA8B2}"/>
    <cellStyle name="Normal 7 6 6 4 5" xfId="25724" xr:uid="{A024DCC5-D41B-4035-AB4D-8C877505FAD5}"/>
    <cellStyle name="Normal 7 6 6 4 6" xfId="13818" xr:uid="{B86593FD-D7EF-4009-A361-3353B8F1B8B3}"/>
    <cellStyle name="Normal 7 6 6 5" xfId="3556" xr:uid="{00000000-0005-0000-0000-00002A090000}"/>
    <cellStyle name="Normal 7 6 6 5 2" xfId="6228" xr:uid="{FDE9EDE1-9E19-46F7-9AF2-6D3E43BF5B1F}"/>
    <cellStyle name="Normal 7 6 6 5 2 2" xfId="28023" xr:uid="{1948E2E4-7096-4045-AF24-361D05508ACF}"/>
    <cellStyle name="Normal 7 6 6 5 2 3" xfId="15566" xr:uid="{2844FDF5-F8B6-421B-99E6-93CCF45F6BA9}"/>
    <cellStyle name="Normal 7 6 6 5 3" xfId="8078" xr:uid="{6DA1EF29-9C7B-41FF-8563-C560BA06A836}"/>
    <cellStyle name="Normal 7 6 6 5 3 2" xfId="18399" xr:uid="{469AD358-1373-48BD-ACE4-8905A7FAF68E}"/>
    <cellStyle name="Normal 7 6 6 5 4" xfId="10852" xr:uid="{5578A540-9BE7-4EA7-A34A-B3ACC4125DD4}"/>
    <cellStyle name="Normal 7 6 6 5 4 2" xfId="21232" xr:uid="{9444DD0A-51D8-44D7-A6FA-98F3B77CA7B6}"/>
    <cellStyle name="Normal 7 6 6 5 5" xfId="25399" xr:uid="{51D9C147-A87C-41B8-8AB0-74B434932ED8}"/>
    <cellStyle name="Normal 7 6 6 5 6" xfId="13282" xr:uid="{8661D103-0592-4063-B8A0-F05611DF4430}"/>
    <cellStyle name="Normal 7 6 6 6" xfId="3396" xr:uid="{00000000-0005-0000-0000-000024090000}"/>
    <cellStyle name="Normal 7 6 6 6 2" xfId="7914" xr:uid="{9347B0AC-644E-4280-A3AB-06831CA1C8D1}"/>
    <cellStyle name="Normal 7 6 6 6 2 2" xfId="27074" xr:uid="{F8C0D7B8-1E92-4E1A-9FFF-9D3E5F2B74B8}"/>
    <cellStyle name="Normal 7 6 6 6 2 3" xfId="18235" xr:uid="{9F822496-7E27-42B4-9689-D2B4C95C48E3}"/>
    <cellStyle name="Normal 7 6 6 6 3" xfId="10688" xr:uid="{E200777E-6E73-4078-8644-B52FE96071B8}"/>
    <cellStyle name="Normal 7 6 6 6 3 2" xfId="21068" xr:uid="{2DBED7D8-346E-4D69-9C97-A8326E839582}"/>
    <cellStyle name="Normal 7 6 6 6 4" xfId="25156" xr:uid="{8835175E-9F59-4CDA-A6A8-2E1F9BD84A35}"/>
    <cellStyle name="Normal 7 6 6 6 5" xfId="15402" xr:uid="{FCE15B95-9B45-4BD3-B55C-D500A3C8C10F}"/>
    <cellStyle name="Normal 7 6 6 7" xfId="4515" xr:uid="{C28AEC80-61A0-4AD2-9640-3203DDF45E16}"/>
    <cellStyle name="Normal 7 6 6 7 2" xfId="9234" xr:uid="{4DA54668-08FC-472C-8990-94ED90623129}"/>
    <cellStyle name="Normal 7 6 6 7 2 2" xfId="19558" xr:uid="{EBE2DF77-2346-498D-8AEB-A6A6D2CC8BED}"/>
    <cellStyle name="Normal 7 6 6 7 3" xfId="12011" xr:uid="{32D27C2F-701B-4C9F-B5DC-EADC25F30231}"/>
    <cellStyle name="Normal 7 6 6 7 3 2" xfId="22391" xr:uid="{E09E4C02-F783-4849-B2A7-E7FA2F7E816F}"/>
    <cellStyle name="Normal 7 6 6 7 4" xfId="28341" xr:uid="{635007FB-60B9-425B-BD74-B00BB58FC73B}"/>
    <cellStyle name="Normal 7 6 6 7 5" xfId="16725" xr:uid="{154E2CEC-C2B0-4B16-BE49-C6CF18EB9FDC}"/>
    <cellStyle name="Normal 7 6 6 8" xfId="6008" xr:uid="{5D4BE441-84C5-44D4-B173-449020A1D0FB}"/>
    <cellStyle name="Normal 7 6 6 8 2" xfId="15112" xr:uid="{02B90914-9C10-4674-BC48-CD22D789A957}"/>
    <cellStyle name="Normal 7 6 6 9" xfId="7626" xr:uid="{7EFBA7D1-2C39-42EF-8943-D4F44C026408}"/>
    <cellStyle name="Normal 7 6 6 9 2" xfId="17945" xr:uid="{B7CBF44C-072A-42E9-AE1A-C556CCB69B04}"/>
    <cellStyle name="Normal 7 6 7" xfId="905" xr:uid="{00000000-0005-0000-0000-000002090000}"/>
    <cellStyle name="Normal 7 6 7 10" xfId="12963" xr:uid="{5181B915-CCBC-499C-B53E-C022CDE0BD0A}"/>
    <cellStyle name="Normal 7 6 7 2" xfId="906" xr:uid="{00000000-0005-0000-0000-000003090000}"/>
    <cellStyle name="Normal 7 6 7 2 2" xfId="1384" xr:uid="{00000000-0005-0000-0000-000004090000}"/>
    <cellStyle name="Normal 7 6 7 2 2 2" xfId="6535" xr:uid="{739B7888-1308-41E5-A1DD-0A456947DC73}"/>
    <cellStyle name="Normal 7 6 7 2 2 2 2" xfId="27966" xr:uid="{939207C7-8766-4B2E-A751-1194A5A15144}"/>
    <cellStyle name="Normal 7 6 7 2 2 2 3" xfId="28467" xr:uid="{364CA3AA-3B9E-4374-BA62-9DBCD813EEDA}"/>
    <cellStyle name="Normal 7 6 7 2 2 2 4" xfId="15944" xr:uid="{98C4F962-1DEC-4BC5-972C-9BAED9DF12D3}"/>
    <cellStyle name="Normal 7 6 7 2 2 3" xfId="8456" xr:uid="{9B9B0CE5-2F84-4F36-B6F3-FBD5D0445A5C}"/>
    <cellStyle name="Normal 7 6 7 2 2 3 2" xfId="29022" xr:uid="{254F7DCB-C728-4268-B70C-C390B6394BFB}"/>
    <cellStyle name="Normal 7 6 7 2 2 3 3" xfId="18777" xr:uid="{FCC923C0-69E2-4CEE-94BA-0BEC075135B6}"/>
    <cellStyle name="Normal 7 6 7 2 2 4" xfId="11230" xr:uid="{B1D2E158-676A-4E8C-8FBF-89AB55678D28}"/>
    <cellStyle name="Normal 7 6 7 2 2 4 2" xfId="21610" xr:uid="{3E77DAC6-A0B4-4259-B7DC-1E770D9C33C5}"/>
    <cellStyle name="Normal 7 6 7 2 2 5" xfId="23045" xr:uid="{D42F4FDF-366C-4CAE-B602-CC4603DC6411}"/>
    <cellStyle name="Normal 7 6 7 2 2 6" xfId="13819" xr:uid="{7BC3E521-FA01-41BC-B97F-99B74B5BA079}"/>
    <cellStyle name="Normal 7 6 7 2 3" xfId="6014" xr:uid="{60AF76CE-470C-43C7-A7C8-06D2FDF03E45}"/>
    <cellStyle name="Normal 7 6 7 2 3 2" xfId="23814" xr:uid="{ADBBB65D-0672-4FC0-BB5C-9D81A6A4E0A6}"/>
    <cellStyle name="Normal 7 6 7 2 3 3" xfId="27065" xr:uid="{44E3F659-4CE7-4601-8314-E203C91E8CD2}"/>
    <cellStyle name="Normal 7 6 7 2 3 4" xfId="15118" xr:uid="{D9A6D56F-C36E-4ADA-A42B-49B0311F9800}"/>
    <cellStyle name="Normal 7 6 7 2 4" xfId="7632" xr:uid="{6704AA6E-9E3E-494E-A2BF-BA389C98765F}"/>
    <cellStyle name="Normal 7 6 7 2 4 2" xfId="28340" xr:uid="{44A84D3B-6617-4E57-A774-81E8DB47119E}"/>
    <cellStyle name="Normal 7 6 7 2 4 3" xfId="27833" xr:uid="{18AF6EBB-0A27-4E6F-A016-748B17155557}"/>
    <cellStyle name="Normal 7 6 7 2 4 4" xfId="17951" xr:uid="{A2B987BF-67D9-42BA-B3AC-ECAF8DF76D94}"/>
    <cellStyle name="Normal 7 6 7 2 5" xfId="10404" xr:uid="{99581959-A1C7-43F3-B210-1F9225CAA57E}"/>
    <cellStyle name="Normal 7 6 7 2 5 2" xfId="29721" xr:uid="{DAAE76DE-2BC3-4AA5-990C-1F8DF12D0A3B}"/>
    <cellStyle name="Normal 7 6 7 2 5 3" xfId="20784" xr:uid="{57DD3CCE-6333-4BB9-A822-3220AF0F02F0}"/>
    <cellStyle name="Normal 7 6 7 2 6" xfId="24649" xr:uid="{0E31F52A-DFF7-4B47-8438-D29E84D73CA2}"/>
    <cellStyle name="Normal 7 6 7 2 7" xfId="13121" xr:uid="{015FBBEC-C740-4D5B-A40C-7D818119DB58}"/>
    <cellStyle name="Normal 7 6 7 3" xfId="1383" xr:uid="{00000000-0005-0000-0000-000005090000}"/>
    <cellStyle name="Normal 7 6 7 3 2" xfId="6015" xr:uid="{BC032E5D-A3F3-4C9B-B651-7A1CE43B9421}"/>
    <cellStyle name="Normal 7 6 7 3 2 2" xfId="28760" xr:uid="{70BFF3C2-9779-45F9-8FEF-45B1C8FBB6B8}"/>
    <cellStyle name="Normal 7 6 7 3 2 3" xfId="27236" xr:uid="{A95D1009-F4F8-462E-91DC-BF9A48D7EDFE}"/>
    <cellStyle name="Normal 7 6 7 3 2 4" xfId="15119" xr:uid="{778F9F09-6627-4C83-A486-BFDD41724401}"/>
    <cellStyle name="Normal 7 6 7 3 3" xfId="7633" xr:uid="{64121F98-2280-4613-B357-7E3314CC4AD7}"/>
    <cellStyle name="Normal 7 6 7 3 3 2" xfId="27131" xr:uid="{267C1F20-4589-471A-897A-083748CD5EB8}"/>
    <cellStyle name="Normal 7 6 7 3 3 3" xfId="28226" xr:uid="{7DFA946F-C15E-4C1B-AFC6-12E57F7A9A6D}"/>
    <cellStyle name="Normal 7 6 7 3 3 4" xfId="17952" xr:uid="{1324D35D-5D2C-4116-9922-F94FE9BB7733}"/>
    <cellStyle name="Normal 7 6 7 3 4" xfId="10405" xr:uid="{7CEE6FAD-4A75-49E1-BD63-5C4C66A140E4}"/>
    <cellStyle name="Normal 7 6 7 3 4 2" xfId="29722" xr:uid="{07729E71-AB90-44AD-8007-C861913C4754}"/>
    <cellStyle name="Normal 7 6 7 3 4 3" xfId="20785" xr:uid="{6A94F2EA-D37D-4D82-919D-88E39A2A5FE9}"/>
    <cellStyle name="Normal 7 6 7 3 5" xfId="23034" xr:uid="{CE62E7CF-CA23-4351-96D3-5532D222FF46}"/>
    <cellStyle name="Normal 7 6 7 3 6" xfId="13646" xr:uid="{1BD5B259-238E-42FD-BE43-4F5816A00D3D}"/>
    <cellStyle name="Normal 7 6 7 4" xfId="3397" xr:uid="{00000000-0005-0000-0000-00002B090000}"/>
    <cellStyle name="Normal 7 6 7 4 2" xfId="7915" xr:uid="{E3DA19DF-E885-4294-8F00-A697747C1DD6}"/>
    <cellStyle name="Normal 7 6 7 4 2 2" xfId="28687" xr:uid="{0E57493C-C29E-4358-A51C-C9004037BB0D}"/>
    <cellStyle name="Normal 7 6 7 4 2 3" xfId="18236" xr:uid="{8CCFE867-F9A1-43BF-95CF-0E14356368D0}"/>
    <cellStyle name="Normal 7 6 7 4 3" xfId="10689" xr:uid="{1B372AF9-D4E9-4D02-9F3B-D11D1E4D5BD4}"/>
    <cellStyle name="Normal 7 6 7 4 3 2" xfId="21069" xr:uid="{F2BA69C6-1211-45D2-817D-FE28A075E0BB}"/>
    <cellStyle name="Normal 7 6 7 4 4" xfId="24220" xr:uid="{B92D9822-C9D9-4C59-BF6B-8DB27C7E7219}"/>
    <cellStyle name="Normal 7 6 7 4 5" xfId="15403" xr:uid="{5EA66624-6F65-43FB-A1E4-9860E0B2A51A}"/>
    <cellStyle name="Normal 7 6 7 5" xfId="4516" xr:uid="{BC698880-3C3F-478B-98E6-84D79EB1548F}"/>
    <cellStyle name="Normal 7 6 7 5 2" xfId="9235" xr:uid="{C026A8CC-1983-4B1B-B2AE-D247AB89A7A8}"/>
    <cellStyle name="Normal 7 6 7 5 2 2" xfId="29248" xr:uid="{3CDAE45E-5279-4018-9BFE-AAB4FB0DC9D1}"/>
    <cellStyle name="Normal 7 6 7 5 2 3" xfId="19559" xr:uid="{607CD796-D6BC-421B-8CD4-DE7C6CDBB789}"/>
    <cellStyle name="Normal 7 6 7 5 3" xfId="12012" xr:uid="{F5B272B6-ECED-420D-AC00-523501BCDDB1}"/>
    <cellStyle name="Normal 7 6 7 5 3 2" xfId="22392" xr:uid="{2A674B78-EDF7-47F1-AADC-AEA6ACEE1177}"/>
    <cellStyle name="Normal 7 6 7 5 4" xfId="25255" xr:uid="{FDEF418F-3906-414F-913F-C808B5AE9FA1}"/>
    <cellStyle name="Normal 7 6 7 5 5" xfId="16726" xr:uid="{C61E6316-A6CC-4DE8-B7A9-3B424A1BABE3}"/>
    <cellStyle name="Normal 7 6 7 6" xfId="6013" xr:uid="{75CED152-198F-4481-9F28-FBEB2617D488}"/>
    <cellStyle name="Normal 7 6 7 6 2" xfId="28438" xr:uid="{AB3444B2-F44A-427A-9418-422EEBF3F8CA}"/>
    <cellStyle name="Normal 7 6 7 6 3" xfId="26352" xr:uid="{021E58D5-1479-47E8-9C39-75761B133093}"/>
    <cellStyle name="Normal 7 6 7 6 4" xfId="15117" xr:uid="{3A4765D9-B0DF-4A40-A870-EF2CCCF9759F}"/>
    <cellStyle name="Normal 7 6 7 7" xfId="7631" xr:uid="{EA3E071A-F4B4-42AF-9C91-E855260B510E}"/>
    <cellStyle name="Normal 7 6 7 7 2" xfId="26224" xr:uid="{7E898BBB-4569-418A-97C2-650AA105876D}"/>
    <cellStyle name="Normal 7 6 7 7 3" xfId="17950" xr:uid="{B21D0329-F331-4BDE-AF23-8F43A7C1F165}"/>
    <cellStyle name="Normal 7 6 7 8" xfId="10403" xr:uid="{F4ADE497-FD91-4FE4-8DF8-F30CD0EAF391}"/>
    <cellStyle name="Normal 7 6 7 8 2" xfId="20783" xr:uid="{25614C9D-B10D-4C4D-9DC9-8596D2A01460}"/>
    <cellStyle name="Normal 7 6 7 9" xfId="23459" xr:uid="{6FB439FD-E733-45BE-90B3-C57DEA02F989}"/>
    <cellStyle name="Normal 7 6 8" xfId="907" xr:uid="{00000000-0005-0000-0000-000006090000}"/>
    <cellStyle name="Normal 7 6 8 10" xfId="12964" xr:uid="{A9CC6797-B746-4038-B4FB-71FE8187B69A}"/>
    <cellStyle name="Normal 7 6 8 2" xfId="908" xr:uid="{00000000-0005-0000-0000-000007090000}"/>
    <cellStyle name="Normal 7 6 8 2 2" xfId="1386" xr:uid="{00000000-0005-0000-0000-000008090000}"/>
    <cellStyle name="Normal 7 6 8 2 2 2" xfId="6536" xr:uid="{7FE99B21-EA19-4958-B0AF-381BE1A283FA}"/>
    <cellStyle name="Normal 7 6 8 2 2 2 2" xfId="27492" xr:uid="{3F119EF9-5739-4FDD-9B5D-39E53475DDAC}"/>
    <cellStyle name="Normal 7 6 8 2 2 2 3" xfId="27769" xr:uid="{8A9DCC54-CE47-4ECE-8A08-8848D810E86B}"/>
    <cellStyle name="Normal 7 6 8 2 2 2 4" xfId="15945" xr:uid="{2AB598B1-2385-4BC9-8FB9-54298F1B5E6A}"/>
    <cellStyle name="Normal 7 6 8 2 2 3" xfId="8457" xr:uid="{21FD72F9-DA27-4214-A4AD-E2997648137A}"/>
    <cellStyle name="Normal 7 6 8 2 2 3 2" xfId="29023" xr:uid="{62F81A9D-67E7-4FE0-B57A-C77D519B15C5}"/>
    <cellStyle name="Normal 7 6 8 2 2 3 3" xfId="18778" xr:uid="{0C43642E-54AC-4BAB-9919-60B6FF416990}"/>
    <cellStyle name="Normal 7 6 8 2 2 4" xfId="11231" xr:uid="{83F56242-2AFA-4A23-88F5-328F004A7E2D}"/>
    <cellStyle name="Normal 7 6 8 2 2 4 2" xfId="21611" xr:uid="{D2EC41F6-C483-4141-9D11-968B71F0299B}"/>
    <cellStyle name="Normal 7 6 8 2 2 5" xfId="24868" xr:uid="{891BB077-5107-4814-89D4-1C22BFF8D2F0}"/>
    <cellStyle name="Normal 7 6 8 2 2 6" xfId="13820" xr:uid="{63C0D6BB-0E25-4A4F-8006-BD2432A1A258}"/>
    <cellStyle name="Normal 7 6 8 2 3" xfId="6017" xr:uid="{9E5A2D1B-F24E-411A-A3DF-9D1C3CAFCD34}"/>
    <cellStyle name="Normal 7 6 8 2 3 2" xfId="25313" xr:uid="{BA657373-5BF0-4165-A53C-AF6D2F7EBDAC}"/>
    <cellStyle name="Normal 7 6 8 2 3 3" xfId="27306" xr:uid="{9D9B8C7A-9519-43CF-B5E6-26DF7FA10E4B}"/>
    <cellStyle name="Normal 7 6 8 2 3 4" xfId="15121" xr:uid="{01791395-CC30-4A53-AD5B-9C8A86DCF7F8}"/>
    <cellStyle name="Normal 7 6 8 2 4" xfId="7635" xr:uid="{7E2D5D54-BDBA-4938-8E1E-7882A61791C6}"/>
    <cellStyle name="Normal 7 6 8 2 4 2" xfId="28053" xr:uid="{128879ED-AF00-4BD9-93D2-B99FE5B4BCEF}"/>
    <cellStyle name="Normal 7 6 8 2 4 3" xfId="27205" xr:uid="{E9BCFF62-FBB2-404D-889F-96FC5C4CF29C}"/>
    <cellStyle name="Normal 7 6 8 2 4 4" xfId="17954" xr:uid="{A582017A-D5BC-40B1-B2A8-94BADFA6ECE7}"/>
    <cellStyle name="Normal 7 6 8 2 5" xfId="10407" xr:uid="{F54163F0-E967-423E-8F4D-8F1566506C2C}"/>
    <cellStyle name="Normal 7 6 8 2 5 2" xfId="29723" xr:uid="{0F7EBFAF-00B0-4DE4-8FEF-50D815F9E10A}"/>
    <cellStyle name="Normal 7 6 8 2 5 3" xfId="20787" xr:uid="{85624806-A83E-451D-8D5B-66BC347888EF}"/>
    <cellStyle name="Normal 7 6 8 2 6" xfId="25401" xr:uid="{672807BC-967C-4C6F-8C22-A97B338303A9}"/>
    <cellStyle name="Normal 7 6 8 2 7" xfId="13122" xr:uid="{A6E19704-46B9-4F51-BA69-56CE8CB0A11E}"/>
    <cellStyle name="Normal 7 6 8 3" xfId="1385" xr:uid="{00000000-0005-0000-0000-000009090000}"/>
    <cellStyle name="Normal 7 6 8 3 2" xfId="6018" xr:uid="{A60A65B0-F067-496F-9AEF-A168C6F02552}"/>
    <cellStyle name="Normal 7 6 8 3 2 2" xfId="26686" xr:uid="{28F38C06-9384-484B-9494-CF0FE55373C9}"/>
    <cellStyle name="Normal 7 6 8 3 2 3" xfId="27718" xr:uid="{E6AEEC30-8C8B-455D-BB00-11F84C4C2ABF}"/>
    <cellStyle name="Normal 7 6 8 3 2 4" xfId="15122" xr:uid="{C31A04DA-36F1-4F0C-A755-F43623B61A6A}"/>
    <cellStyle name="Normal 7 6 8 3 3" xfId="7636" xr:uid="{07008B41-2C01-408F-AF84-D19342C9F0B7}"/>
    <cellStyle name="Normal 7 6 8 3 3 2" xfId="28981" xr:uid="{7D156A09-E24B-4699-BE5C-B15FE8001740}"/>
    <cellStyle name="Normal 7 6 8 3 3 3" xfId="27397" xr:uid="{680F3016-D116-4D65-AA0E-EA7AA90C850F}"/>
    <cellStyle name="Normal 7 6 8 3 3 4" xfId="17955" xr:uid="{B6A2F990-F013-47A7-A178-A99796F8EAC2}"/>
    <cellStyle name="Normal 7 6 8 3 4" xfId="10408" xr:uid="{5C72008B-0BE3-4F50-A68B-4BBCCBC58E95}"/>
    <cellStyle name="Normal 7 6 8 3 4 2" xfId="29724" xr:uid="{A4B1C7E6-0ED9-4AB0-B7D0-FED787FEDD33}"/>
    <cellStyle name="Normal 7 6 8 3 4 3" xfId="20788" xr:uid="{FD582291-3200-4B4A-8F81-C973A9C3D4C8}"/>
    <cellStyle name="Normal 7 6 8 3 5" xfId="23290" xr:uid="{60A49CBF-9D1C-4C4B-8C74-8BEA898E8708}"/>
    <cellStyle name="Normal 7 6 8 3 6" xfId="13647" xr:uid="{3469870E-ECDA-431B-A24B-140B43103D23}"/>
    <cellStyle name="Normal 7 6 8 4" xfId="3398" xr:uid="{00000000-0005-0000-0000-00002F090000}"/>
    <cellStyle name="Normal 7 6 8 4 2" xfId="7916" xr:uid="{921E40AC-4096-48EE-872F-5B0DB7C4C368}"/>
    <cellStyle name="Normal 7 6 8 4 2 2" xfId="26716" xr:uid="{A4E32292-BC18-4A25-83B9-FFE949DDA59F}"/>
    <cellStyle name="Normal 7 6 8 4 2 3" xfId="18237" xr:uid="{65066C8C-D407-4590-86DD-C4CE69178463}"/>
    <cellStyle name="Normal 7 6 8 4 3" xfId="10690" xr:uid="{1B61242B-9670-4652-A197-110973750D61}"/>
    <cellStyle name="Normal 7 6 8 4 3 2" xfId="21070" xr:uid="{EC870BE0-851B-4FF0-81C4-587ED85169C4}"/>
    <cellStyle name="Normal 7 6 8 4 4" xfId="25089" xr:uid="{A283D09B-307C-41B4-ABAF-AFDBA4CFDE9F}"/>
    <cellStyle name="Normal 7 6 8 4 5" xfId="15404" xr:uid="{32C8EB9C-81B6-47D6-9932-E8B76C690AE6}"/>
    <cellStyle name="Normal 7 6 8 5" xfId="4517" xr:uid="{48B244E5-2574-4BD3-A924-F5A01D445F45}"/>
    <cellStyle name="Normal 7 6 8 5 2" xfId="9236" xr:uid="{03C0FC1B-35EF-49DE-BF7D-B51E7B9EC58E}"/>
    <cellStyle name="Normal 7 6 8 5 2 2" xfId="29249" xr:uid="{A1BF9130-4CFA-49BB-A241-F9B64B3D06F4}"/>
    <cellStyle name="Normal 7 6 8 5 2 3" xfId="19560" xr:uid="{BDA2776B-0D4B-4359-9980-D55010C61000}"/>
    <cellStyle name="Normal 7 6 8 5 3" xfId="12013" xr:uid="{C75C9128-DF97-4F03-8710-1AF2F05FA41F}"/>
    <cellStyle name="Normal 7 6 8 5 3 2" xfId="22393" xr:uid="{C7D642F6-2C00-4162-981D-DB9D0600E5B2}"/>
    <cellStyle name="Normal 7 6 8 5 4" xfId="23123" xr:uid="{A5C741E3-3A58-4049-A1A1-BB9187051C46}"/>
    <cellStyle name="Normal 7 6 8 5 5" xfId="16727" xr:uid="{57B924B9-F552-464D-B9BC-92BF015BBAF4}"/>
    <cellStyle name="Normal 7 6 8 6" xfId="6016" xr:uid="{A24B175F-EEF4-443B-9438-D37E8F2C2C0F}"/>
    <cellStyle name="Normal 7 6 8 6 2" xfId="27484" xr:uid="{F1CA38CA-452A-4DC5-80C1-B9FFB2545963}"/>
    <cellStyle name="Normal 7 6 8 6 3" xfId="28757" xr:uid="{0B041B8A-D191-4192-90F8-1B377D164176}"/>
    <cellStyle name="Normal 7 6 8 6 4" xfId="15120" xr:uid="{2D19B666-4063-45D1-80BB-15F8755BEE4B}"/>
    <cellStyle name="Normal 7 6 8 7" xfId="7634" xr:uid="{35E8A1EF-87C4-4F03-84AE-07B11C4755E3}"/>
    <cellStyle name="Normal 7 6 8 7 2" xfId="26607" xr:uid="{2215F991-8645-4B92-BE00-6CEF5EBD380B}"/>
    <cellStyle name="Normal 7 6 8 7 3" xfId="17953" xr:uid="{EFF2D213-022E-40CF-908F-E7EB58882FD4}"/>
    <cellStyle name="Normal 7 6 8 8" xfId="10406" xr:uid="{20178EF1-2525-4DD3-BF46-CD02C62F876E}"/>
    <cellStyle name="Normal 7 6 8 8 2" xfId="20786" xr:uid="{0162B573-C722-4BE6-B982-5714EA520EE9}"/>
    <cellStyle name="Normal 7 6 8 9" xfId="25654" xr:uid="{96A9D26E-FDB4-4F5D-B9A4-834B79AF2F30}"/>
    <cellStyle name="Normal 7 6 9" xfId="909" xr:uid="{00000000-0005-0000-0000-00000A090000}"/>
    <cellStyle name="Normal 7 7" xfId="910" xr:uid="{00000000-0005-0000-0000-00000B090000}"/>
    <cellStyle name="Normal 7 7 10" xfId="6019" xr:uid="{5064D3CB-AB6E-4DD8-A4BE-A1FE092AC0C9}"/>
    <cellStyle name="Normal 7 7 10 2" xfId="15123" xr:uid="{8EC598CB-D4DA-4127-A343-0721DEDEC276}"/>
    <cellStyle name="Normal 7 7 11" xfId="7637" xr:uid="{68A29F66-B020-45F1-BD60-DC61F6F215A6}"/>
    <cellStyle name="Normal 7 7 11 2" xfId="17956" xr:uid="{88B3401C-1336-4197-95AA-89C9BBA55FA4}"/>
    <cellStyle name="Normal 7 7 12" xfId="10409" xr:uid="{C3EC35F4-3E77-42FF-8CF4-CD1F9371AEDA}"/>
    <cellStyle name="Normal 7 7 12 2" xfId="20789" xr:uid="{294FDF36-AA34-4D8F-87BB-C97DA7A39812}"/>
    <cellStyle name="Normal 7 7 13" xfId="24416" xr:uid="{3FC88400-D948-475A-AB29-990E1F837FE9}"/>
    <cellStyle name="Normal 7 7 14" xfId="12731" xr:uid="{E36F5A34-709B-4709-97B0-712537B1713D}"/>
    <cellStyle name="Normal 7 7 2" xfId="911" xr:uid="{00000000-0005-0000-0000-00000C090000}"/>
    <cellStyle name="Normal 7 7 2 10" xfId="7638" xr:uid="{3EAE6EBC-2021-472F-A7A7-1B715A79999E}"/>
    <cellStyle name="Normal 7 7 2 10 2" xfId="17957" xr:uid="{56AE83C7-0487-40FF-A9E0-0D97B2532D16}"/>
    <cellStyle name="Normal 7 7 2 11" xfId="10410" xr:uid="{0D4CA68E-8BBA-4DC4-B387-9E47FF976AAA}"/>
    <cellStyle name="Normal 7 7 2 11 2" xfId="20790" xr:uid="{5F5F716A-9F69-4B5E-BAE7-8F1FFF40A81B}"/>
    <cellStyle name="Normal 7 7 2 12" xfId="23966" xr:uid="{C650E075-B094-4F98-B340-A7CA715DB86E}"/>
    <cellStyle name="Normal 7 7 2 13" xfId="12791" xr:uid="{864ABEA1-6EB2-4ECB-A40E-32024FDE7B52}"/>
    <cellStyle name="Normal 7 7 2 2" xfId="1388" xr:uid="{00000000-0005-0000-0000-00000D090000}"/>
    <cellStyle name="Normal 7 7 2 2 10" xfId="13356" xr:uid="{AC0CA184-D086-43DC-A103-0F4944910798}"/>
    <cellStyle name="Normal 7 7 2 2 2" xfId="1594" xr:uid="{00000000-0005-0000-0000-00000E090000}"/>
    <cellStyle name="Normal 7 7 2 2 2 2" xfId="2320" xr:uid="{00000000-0005-0000-0000-00000F090000}"/>
    <cellStyle name="Normal 7 7 2 2 2 2 2" xfId="6933" xr:uid="{E05C2201-89AF-4845-BC36-E97590BD0E06}"/>
    <cellStyle name="Normal 7 7 2 2 2 2 2 2" xfId="28845" xr:uid="{7E6D5753-C02C-4256-AA00-E82BAC4C602E}"/>
    <cellStyle name="Normal 7 7 2 2 2 2 2 3" xfId="16442" xr:uid="{A28EEA83-DA3A-4D00-A873-9ED0F33ABADA}"/>
    <cellStyle name="Normal 7 7 2 2 2 2 3" xfId="8953" xr:uid="{46E37A9C-8FB1-4D6A-B85D-AAB9D500BFF1}"/>
    <cellStyle name="Normal 7 7 2 2 2 2 3 2" xfId="19275" xr:uid="{A5DE8640-2B17-4F10-8D2F-2A9A43B124FD}"/>
    <cellStyle name="Normal 7 7 2 2 2 2 4" xfId="11728" xr:uid="{8099C5EE-4862-4834-902F-1DFCF5A7FE81}"/>
    <cellStyle name="Normal 7 7 2 2 2 2 4 2" xfId="22108" xr:uid="{D8DF1868-975C-4D43-BD74-F8C208A5BC7B}"/>
    <cellStyle name="Normal 7 7 2 2 2 2 5" xfId="23438" xr:uid="{73C5CD35-D28F-421E-B36D-EA83607D854F}"/>
    <cellStyle name="Normal 7 7 2 2 2 2 6" xfId="14415" xr:uid="{19C066E2-4AF5-4ADB-8BE4-59691AB62F3E}"/>
    <cellStyle name="Normal 7 7 2 2 2 3" xfId="4806" xr:uid="{3EBA1714-840E-444F-8B6D-5467845F2536}"/>
    <cellStyle name="Normal 7 7 2 2 2 3 2" xfId="9514" xr:uid="{C1C1C79C-9DF8-407C-B558-0CD9936E88BF}"/>
    <cellStyle name="Normal 7 7 2 2 2 3 2 2" xfId="29445" xr:uid="{E89D6B14-1EE2-413D-9A67-AF45DACEE91D}"/>
    <cellStyle name="Normal 7 7 2 2 2 3 2 3" xfId="19847" xr:uid="{3DA86FD3-266F-4C48-8FCA-18CCC9DB82A8}"/>
    <cellStyle name="Normal 7 7 2 2 2 3 3" xfId="12300" xr:uid="{09622392-CA76-4ED1-A795-19F491A90CA1}"/>
    <cellStyle name="Normal 7 7 2 2 2 3 3 2" xfId="22680" xr:uid="{07742DF6-E84A-49A3-9886-85035E404B39}"/>
    <cellStyle name="Normal 7 7 2 2 2 3 4" xfId="25577" xr:uid="{00A56358-5519-4884-B5BA-924A64FC7978}"/>
    <cellStyle name="Normal 7 7 2 2 2 3 5" xfId="17014" xr:uid="{49AB4B4F-4FF1-4D05-89F0-6AAEC0C0B175}"/>
    <cellStyle name="Normal 7 7 2 2 2 4" xfId="6448" xr:uid="{1E73D11B-0967-41B8-96B7-4E272737ABFE}"/>
    <cellStyle name="Normal 7 7 2 2 2 4 2" xfId="27356" xr:uid="{6E8A84C3-E822-4D9E-A0B4-134523231264}"/>
    <cellStyle name="Normal 7 7 2 2 2 4 3" xfId="15835" xr:uid="{932F4589-99FA-4900-AAE3-6388DA06E3BF}"/>
    <cellStyle name="Normal 7 7 2 2 2 5" xfId="8347" xr:uid="{5EDAD496-B226-4637-A59F-EB45F257769C}"/>
    <cellStyle name="Normal 7 7 2 2 2 5 2" xfId="18668" xr:uid="{F45033F0-1E2D-483E-B7BE-8CAD96764C1A}"/>
    <cellStyle name="Normal 7 7 2 2 2 6" xfId="11121" xr:uid="{7160DF7B-6BAC-4BA3-8726-C7DF2BD0E1DE}"/>
    <cellStyle name="Normal 7 7 2 2 2 6 2" xfId="21501" xr:uid="{137DE089-D9E4-43BC-968E-BEEC1A89823F}"/>
    <cellStyle name="Normal 7 7 2 2 2 7" xfId="23119" xr:uid="{2564FD2E-69EC-45DA-B2C4-A41AE9E44640}"/>
    <cellStyle name="Normal 7 7 2 2 2 8" xfId="13650" xr:uid="{02A48747-92F5-436A-94A5-EC14EDB96FC6}"/>
    <cellStyle name="Normal 7 7 2 2 3" xfId="2321" xr:uid="{00000000-0005-0000-0000-000010090000}"/>
    <cellStyle name="Normal 7 7 2 2 3 2" xfId="5035" xr:uid="{0C0BA205-6569-42B5-B45D-09CD453DF949}"/>
    <cellStyle name="Normal 7 7 2 2 3 2 2" xfId="9708" xr:uid="{15162126-133E-4021-8F9D-371651B40766}"/>
    <cellStyle name="Normal 7 7 2 2 3 2 2 2" xfId="20077" xr:uid="{043C909F-C20E-4E39-A44E-5D36F76B3299}"/>
    <cellStyle name="Normal 7 7 2 2 3 2 3" xfId="12530" xr:uid="{5BA393B9-0134-456E-8993-E90367D27E33}"/>
    <cellStyle name="Normal 7 7 2 2 3 2 3 2" xfId="22910" xr:uid="{EAFE2AAC-ACBF-41B0-A2CB-EACB402E05EC}"/>
    <cellStyle name="Normal 7 7 2 2 3 2 4" xfId="27737" xr:uid="{76C6845D-8B2B-44B1-AAE1-D234B4F98995}"/>
    <cellStyle name="Normal 7 7 2 2 3 2 5" xfId="17244" xr:uid="{F7323D04-2AE1-416B-82F9-CF0605768DF3}"/>
    <cellStyle name="Normal 7 7 2 2 3 3" xfId="6934" xr:uid="{8CD80172-69D7-479C-B3EA-E364ADC8B381}"/>
    <cellStyle name="Normal 7 7 2 2 3 3 2" xfId="16443" xr:uid="{24085B42-B703-4E7B-8244-7454D4BFFDE1}"/>
    <cellStyle name="Normal 7 7 2 2 3 4" xfId="8954" xr:uid="{D30C9D5B-DDF9-48F5-A1FB-4D4ADEC70BFB}"/>
    <cellStyle name="Normal 7 7 2 2 3 4 2" xfId="19276" xr:uid="{FFF9A013-B5ED-4E8F-B63B-8C6D4D496AF1}"/>
    <cellStyle name="Normal 7 7 2 2 3 5" xfId="11729" xr:uid="{9E249AA0-50C6-47E9-93FF-1792F6A6908E}"/>
    <cellStyle name="Normal 7 7 2 2 3 5 2" xfId="22109" xr:uid="{E9671A75-761C-4DB0-98AC-9ACD7A0FC99C}"/>
    <cellStyle name="Normal 7 7 2 2 3 6" xfId="25393" xr:uid="{6BBC3592-44A5-49D6-BEF1-EA92E69BE07E}"/>
    <cellStyle name="Normal 7 7 2 2 3 7" xfId="14416" xr:uid="{001314C7-7208-405F-A57C-6DF06F1EC6BE}"/>
    <cellStyle name="Normal 7 7 2 2 4" xfId="2319" xr:uid="{00000000-0005-0000-0000-000011090000}"/>
    <cellStyle name="Normal 7 7 2 2 4 2" xfId="6932" xr:uid="{E1ED9C2A-29ED-4094-861B-0DB936B13BA9}"/>
    <cellStyle name="Normal 7 7 2 2 4 2 2" xfId="28681" xr:uid="{19103EF2-8990-4179-96F2-47C734F1A551}"/>
    <cellStyle name="Normal 7 7 2 2 4 2 3" xfId="16441" xr:uid="{8064F366-8522-43B5-9764-F59AACA1D11D}"/>
    <cellStyle name="Normal 7 7 2 2 4 3" xfId="8952" xr:uid="{B718EFD2-6A46-489D-BDD8-24F6809FC6B5}"/>
    <cellStyle name="Normal 7 7 2 2 4 3 2" xfId="19274" xr:uid="{9D17F213-8397-4D1E-AC64-D2509262A5B7}"/>
    <cellStyle name="Normal 7 7 2 2 4 4" xfId="11727" xr:uid="{A12FC8B6-D33C-4C6B-8062-07290CD9CCBE}"/>
    <cellStyle name="Normal 7 7 2 2 4 4 2" xfId="22107" xr:uid="{D83DD951-3027-46D7-A921-F986C56AAF8E}"/>
    <cellStyle name="Normal 7 7 2 2 4 5" xfId="23082" xr:uid="{8811DF43-B47C-48D3-9839-A15807C2BA5B}"/>
    <cellStyle name="Normal 7 7 2 2 4 6" xfId="14414" xr:uid="{FF8DA887-ACA2-4010-8897-7121ED9E8B24}"/>
    <cellStyle name="Normal 7 7 2 2 5" xfId="4668" xr:uid="{596E3FED-D110-4D85-A9CE-66223B6EC6D1}"/>
    <cellStyle name="Normal 7 7 2 2 5 2" xfId="9384" xr:uid="{25AF51DD-3EE3-4111-9DB5-4723C6268608}"/>
    <cellStyle name="Normal 7 7 2 2 5 2 2" xfId="29335" xr:uid="{8ADD3E5B-7662-4137-A8FB-CB1D5BB71588}"/>
    <cellStyle name="Normal 7 7 2 2 5 2 3" xfId="19709" xr:uid="{F67DC068-883C-40E4-9A98-2C1AAC111604}"/>
    <cellStyle name="Normal 7 7 2 2 5 3" xfId="12162" xr:uid="{C80AE1E7-5BBB-41D7-82ED-FD1B14A6D2EC}"/>
    <cellStyle name="Normal 7 7 2 2 5 3 2" xfId="22542" xr:uid="{E8C14E72-68E0-4302-9F9C-F69E06586921}"/>
    <cellStyle name="Normal 7 7 2 2 5 4" xfId="24696" xr:uid="{4F908381-4CAA-4818-AB56-799F56EBAF05}"/>
    <cellStyle name="Normal 7 7 2 2 5 5" xfId="16876" xr:uid="{EDB6FE60-CA08-489A-B1A1-9C03AEBBE0F9}"/>
    <cellStyle name="Normal 7 7 2 2 6" xfId="6021" xr:uid="{C2DBF546-71FF-4FF5-9F83-C5B3C742FDA0}"/>
    <cellStyle name="Normal 7 7 2 2 6 2" xfId="27006" xr:uid="{C65AF766-002D-45A0-8758-51A948D0B5A4}"/>
    <cellStyle name="Normal 7 7 2 2 6 3" xfId="15125" xr:uid="{766EDDDA-931F-4026-B7E5-912C8A3623CF}"/>
    <cellStyle name="Normal 7 7 2 2 7" xfId="7639" xr:uid="{19F6CB14-B535-4770-A128-5B6A0728C92B}"/>
    <cellStyle name="Normal 7 7 2 2 7 2" xfId="17958" xr:uid="{B8AE701D-12EE-4CC5-89C0-C42F0FF4911A}"/>
    <cellStyle name="Normal 7 7 2 2 8" xfId="10411" xr:uid="{A865A903-EC19-4939-B908-14F063495A10}"/>
    <cellStyle name="Normal 7 7 2 2 8 2" xfId="20791" xr:uid="{21A505F3-6921-4ACB-B293-A0AC46B5A19F}"/>
    <cellStyle name="Normal 7 7 2 2 9" xfId="23042" xr:uid="{1ED76E65-3931-426D-B7EF-3E32773E6A94}"/>
    <cellStyle name="Normal 7 7 2 3" xfId="1593" xr:uid="{00000000-0005-0000-0000-000012090000}"/>
    <cellStyle name="Normal 7 7 2 3 2" xfId="2322" xr:uid="{00000000-0005-0000-0000-000013090000}"/>
    <cellStyle name="Normal 7 7 2 3 2 2" xfId="6935" xr:uid="{433E1F29-71BD-4DA4-9FE1-6AF3F0AD182F}"/>
    <cellStyle name="Normal 7 7 2 3 2 2 2" xfId="28484" xr:uid="{D8941711-2B8E-43D5-B469-84BB097EEA6B}"/>
    <cellStyle name="Normal 7 7 2 3 2 2 3" xfId="16444" xr:uid="{09E1DAF9-3F7B-4390-9B18-FFDA285BF178}"/>
    <cellStyle name="Normal 7 7 2 3 2 3" xfId="8955" xr:uid="{EE99661A-705B-4197-81F4-B5B29C945EC3}"/>
    <cellStyle name="Normal 7 7 2 3 2 3 2" xfId="19277" xr:uid="{9E77C834-3059-4AC1-BF64-F984024D652E}"/>
    <cellStyle name="Normal 7 7 2 3 2 4" xfId="11730" xr:uid="{76BE170D-0C4C-49D7-8F1A-235FBEAB7DE9}"/>
    <cellStyle name="Normal 7 7 2 3 2 4 2" xfId="22110" xr:uid="{92643A28-84D8-47B7-811A-33A1B905BDD4}"/>
    <cellStyle name="Normal 7 7 2 3 2 5" xfId="24612" xr:uid="{624398B8-05FA-4543-85FA-21D9640AE688}"/>
    <cellStyle name="Normal 7 7 2 3 2 6" xfId="14417" xr:uid="{8E09F826-63DC-4D65-B7F3-BF6590A00255}"/>
    <cellStyle name="Normal 7 7 2 3 3" xfId="4805" xr:uid="{C580ED8F-540A-4CF5-AC05-7D74537FAF61}"/>
    <cellStyle name="Normal 7 7 2 3 3 2" xfId="9513" xr:uid="{525FA53D-05A9-4A70-A98E-F1A67770F5A4}"/>
    <cellStyle name="Normal 7 7 2 3 3 2 2" xfId="29444" xr:uid="{32B764E0-1BC2-477A-8E0F-6C2029559535}"/>
    <cellStyle name="Normal 7 7 2 3 3 2 3" xfId="19846" xr:uid="{C2DED703-4661-4F76-BD6F-9BBE9345433F}"/>
    <cellStyle name="Normal 7 7 2 3 3 3" xfId="12299" xr:uid="{BDD980E5-D74A-4A55-9717-A2C7FAFC6B11}"/>
    <cellStyle name="Normal 7 7 2 3 3 3 2" xfId="22679" xr:uid="{DFDCFCC5-3CED-4AA9-ACC5-380A7D443EDF}"/>
    <cellStyle name="Normal 7 7 2 3 3 4" xfId="23907" xr:uid="{8E171714-1F9C-4F6D-99E5-98E73781B48B}"/>
    <cellStyle name="Normal 7 7 2 3 3 5" xfId="17013" xr:uid="{3FAE17C7-5A47-443B-8FC5-5C483AD64A84}"/>
    <cellStyle name="Normal 7 7 2 3 4" xfId="6447" xr:uid="{6D49F5A8-3393-4B63-AF7E-DF4905E36DDF}"/>
    <cellStyle name="Normal 7 7 2 3 4 2" xfId="27446" xr:uid="{CB4F940C-F38D-4735-BF7F-DD899D3A82F7}"/>
    <cellStyle name="Normal 7 7 2 3 4 3" xfId="15834" xr:uid="{4034CA0F-4C64-46DA-B0FB-B77B0660CACE}"/>
    <cellStyle name="Normal 7 7 2 3 5" xfId="8346" xr:uid="{52F07C9C-27DF-4741-B8DB-0C411B942AD5}"/>
    <cellStyle name="Normal 7 7 2 3 5 2" xfId="18667" xr:uid="{A3B5DB2D-C165-467F-BAD0-60CA62AA58D6}"/>
    <cellStyle name="Normal 7 7 2 3 6" xfId="11120" xr:uid="{F8567FF0-542C-48B7-BC51-9D66719107A9}"/>
    <cellStyle name="Normal 7 7 2 3 6 2" xfId="21500" xr:uid="{34FEB4CB-049C-44D3-A374-7B8FC8A00221}"/>
    <cellStyle name="Normal 7 7 2 3 7" xfId="23559" xr:uid="{564B9D0E-94E2-47F4-8192-C00F7B0D2ACA}"/>
    <cellStyle name="Normal 7 7 2 3 8" xfId="13649" xr:uid="{0350AA0C-93A1-4F52-B1E1-0C077BC599D1}"/>
    <cellStyle name="Normal 7 7 2 4" xfId="2323" xr:uid="{00000000-0005-0000-0000-000014090000}"/>
    <cellStyle name="Normal 7 7 2 4 2" xfId="5036" xr:uid="{01535A7C-1D7A-4CB6-B628-2E033F55748A}"/>
    <cellStyle name="Normal 7 7 2 4 2 2" xfId="9709" xr:uid="{CEF55B24-7841-4792-9F4D-7E5A4FAC4637}"/>
    <cellStyle name="Normal 7 7 2 4 2 2 2" xfId="20078" xr:uid="{BDB3180E-2E7C-4CE3-B1BC-4BDC44CCE6D8}"/>
    <cellStyle name="Normal 7 7 2 4 2 3" xfId="12531" xr:uid="{84F0846B-71F9-4885-8FB2-E5087933D0E4}"/>
    <cellStyle name="Normal 7 7 2 4 2 3 2" xfId="22911" xr:uid="{33BDBF64-9053-4EB2-8734-9B4C2E1CEBAC}"/>
    <cellStyle name="Normal 7 7 2 4 2 4" xfId="26989" xr:uid="{50E420AD-2C97-4F50-899C-8CEF9BEE8003}"/>
    <cellStyle name="Normal 7 7 2 4 2 5" xfId="17245" xr:uid="{D98B62C3-D489-405D-8D40-53EAA7D90740}"/>
    <cellStyle name="Normal 7 7 2 4 3" xfId="6936" xr:uid="{8EC7A7D1-ACCC-4F42-9D15-735126BC86E8}"/>
    <cellStyle name="Normal 7 7 2 4 3 2" xfId="16445" xr:uid="{58BD1C4C-7D27-4D0A-9C1F-1072F3F13700}"/>
    <cellStyle name="Normal 7 7 2 4 4" xfId="8956" xr:uid="{B837EEAC-7968-469E-B981-772952C91211}"/>
    <cellStyle name="Normal 7 7 2 4 4 2" xfId="19278" xr:uid="{669B1AFE-5E88-4E5D-A39C-8B154DA23F03}"/>
    <cellStyle name="Normal 7 7 2 4 5" xfId="11731" xr:uid="{F54168E0-D25F-4436-A28C-152CE725F4E9}"/>
    <cellStyle name="Normal 7 7 2 4 5 2" xfId="22111" xr:uid="{E4E3D480-5097-4861-852B-32C5E46B2C5A}"/>
    <cellStyle name="Normal 7 7 2 4 6" xfId="25742" xr:uid="{56249547-A92B-4C13-BC59-0B550C616940}"/>
    <cellStyle name="Normal 7 7 2 4 7" xfId="14418" xr:uid="{DF9E365D-B7C2-45D3-BAF8-FAB2746B613B}"/>
    <cellStyle name="Normal 7 7 2 5" xfId="2318" xr:uid="{00000000-0005-0000-0000-000015090000}"/>
    <cellStyle name="Normal 7 7 2 5 2" xfId="6931" xr:uid="{88B10888-9986-4E4E-AD15-106CBAF89491}"/>
    <cellStyle name="Normal 7 7 2 5 2 2" xfId="27700" xr:uid="{915F1C8D-103F-4FD0-B138-EF6D4C9CCB38}"/>
    <cellStyle name="Normal 7 7 2 5 2 3" xfId="16440" xr:uid="{E3F6B3DC-D3DB-4DF3-899E-E6BDBA3EF9D0}"/>
    <cellStyle name="Normal 7 7 2 5 3" xfId="8951" xr:uid="{2918DA50-C850-46F4-9DA4-A848019F4C66}"/>
    <cellStyle name="Normal 7 7 2 5 3 2" xfId="19273" xr:uid="{C4DC436C-2199-4EA7-B1FB-6C573979C4B9}"/>
    <cellStyle name="Normal 7 7 2 5 4" xfId="11726" xr:uid="{17A071BB-E46B-4791-A945-9B81C9965917}"/>
    <cellStyle name="Normal 7 7 2 5 4 2" xfId="22106" xr:uid="{9CF21400-3EC8-4756-A478-3CF1DB57DA4F}"/>
    <cellStyle name="Normal 7 7 2 5 5" xfId="23387" xr:uid="{54FE9241-24CD-462F-9786-CF07040AF585}"/>
    <cellStyle name="Normal 7 7 2 5 6" xfId="14413" xr:uid="{A89E9000-477C-45BF-8364-935F7EDECF69}"/>
    <cellStyle name="Normal 7 7 2 6" xfId="3528" xr:uid="{00000000-0005-0000-0000-00003F090000}"/>
    <cellStyle name="Normal 7 7 2 6 2" xfId="6206" xr:uid="{5F9EAA6B-D07D-4F23-9E38-A88511E3F144}"/>
    <cellStyle name="Normal 7 7 2 6 2 2" xfId="27014" xr:uid="{4A199E5E-FD02-4984-A45D-253113C73E18}"/>
    <cellStyle name="Normal 7 7 2 6 2 3" xfId="15537" xr:uid="{6D4BD06E-E050-44BC-96B5-3FC65C701300}"/>
    <cellStyle name="Normal 7 7 2 6 3" xfId="8049" xr:uid="{AD1644E8-E2D5-4C4F-9E08-23668EC23348}"/>
    <cellStyle name="Normal 7 7 2 6 3 2" xfId="18370" xr:uid="{09502FB9-FBB2-4484-951A-5EB2E10E3CA9}"/>
    <cellStyle name="Normal 7 7 2 6 4" xfId="10823" xr:uid="{8086D19C-D157-4322-9ED5-B22FE9C1F7E5}"/>
    <cellStyle name="Normal 7 7 2 6 4 2" xfId="21203" xr:uid="{E3C03F78-5759-43FD-8E49-E12426047D52}"/>
    <cellStyle name="Normal 7 7 2 6 5" xfId="23139" xr:uid="{56F531F3-BCCA-43E9-AF2E-DED0AA2B5406}"/>
    <cellStyle name="Normal 7 7 2 6 6" xfId="13253" xr:uid="{CEF4C79D-6474-47BE-B95C-C541A9FA4DE0}"/>
    <cellStyle name="Normal 7 7 2 7" xfId="3245" xr:uid="{00000000-0005-0000-0000-000035090000}"/>
    <cellStyle name="Normal 7 7 2 7 2" xfId="7746" xr:uid="{83E43F30-B0D9-4459-BC6C-5A0268DF9645}"/>
    <cellStyle name="Normal 7 7 2 7 2 2" xfId="18066" xr:uid="{952CD0B6-68EF-42A5-A951-3B24D585D21F}"/>
    <cellStyle name="Normal 7 7 2 7 3" xfId="10519" xr:uid="{67DA69ED-1EC0-44BF-B0C6-07628A7DD3A9}"/>
    <cellStyle name="Normal 7 7 2 7 3 2" xfId="20899" xr:uid="{1EA42E98-688F-41BA-AA66-239216A8AE6D}"/>
    <cellStyle name="Normal 7 7 2 7 4" xfId="25636" xr:uid="{2070DDC1-3F56-45BD-9EB2-72723AA30DDB}"/>
    <cellStyle name="Normal 7 7 2 7 5" xfId="15233" xr:uid="{5E9FD3A1-86B4-4BCC-947F-314C45745F9B}"/>
    <cellStyle name="Normal 7 7 2 8" xfId="4229" xr:uid="{1126CE1A-84E0-46EF-90F7-4C0976C6DD25}"/>
    <cellStyle name="Normal 7 7 2 8 2" xfId="9004" xr:uid="{4F8A5DA8-9366-42A3-B4CF-88DED6786A06}"/>
    <cellStyle name="Normal 7 7 2 8 2 2" xfId="19328" xr:uid="{62F78F55-2AD1-4D51-BB94-32223FA921CA}"/>
    <cellStyle name="Normal 7 7 2 8 3" xfId="11781" xr:uid="{088F904D-FAAD-4158-BE5E-E8EB6C62EC7B}"/>
    <cellStyle name="Normal 7 7 2 8 3 2" xfId="22161" xr:uid="{2A32DDDF-4F4A-4633-BE06-3BDF6C7AF8DF}"/>
    <cellStyle name="Normal 7 7 2 8 4" xfId="16495" xr:uid="{2CBEEB35-AE62-48CE-8E6D-89DFFCE00118}"/>
    <cellStyle name="Normal 7 7 2 9" xfId="6020" xr:uid="{FBB7EF50-5D93-47A5-B0F7-5774830CBE15}"/>
    <cellStyle name="Normal 7 7 2 9 2" xfId="15124" xr:uid="{F32E5A3C-008C-49B4-BBF9-5E98A5631709}"/>
    <cellStyle name="Normal 7 7 3" xfId="1387" xr:uid="{00000000-0005-0000-0000-000016090000}"/>
    <cellStyle name="Normal 7 7 3 10" xfId="10412" xr:uid="{D02F9EF1-8E04-4FC3-B09E-685103836BE4}"/>
    <cellStyle name="Normal 7 7 3 10 2" xfId="20792" xr:uid="{243C94F5-CEB8-4563-A4CF-84CA2EF236A8}"/>
    <cellStyle name="Normal 7 7 3 11" xfId="22955" xr:uid="{291537A0-B648-4AAD-B805-D385FFA62470}"/>
    <cellStyle name="Normal 7 7 3 12" xfId="12965" xr:uid="{8997A130-AB0B-4341-BEDB-8E2D6E998AD6}"/>
    <cellStyle name="Normal 7 7 3 2" xfId="1595" xr:uid="{00000000-0005-0000-0000-000017090000}"/>
    <cellStyle name="Normal 7 7 3 2 2" xfId="2325" xr:uid="{00000000-0005-0000-0000-000018090000}"/>
    <cellStyle name="Normal 7 7 3 2 2 2" xfId="6938" xr:uid="{8426BA43-8937-4439-9EC1-E229A07E3475}"/>
    <cellStyle name="Normal 7 7 3 2 2 2 2" xfId="26168" xr:uid="{38633BD0-D476-411E-BF19-6CFB5F34C560}"/>
    <cellStyle name="Normal 7 7 3 2 2 2 3" xfId="16447" xr:uid="{C56C1040-6B7E-4D95-B3B4-F66760611215}"/>
    <cellStyle name="Normal 7 7 3 2 2 3" xfId="8958" xr:uid="{58DBF6AF-4802-47D2-AED1-0C0D7B4ED945}"/>
    <cellStyle name="Normal 7 7 3 2 2 3 2" xfId="19280" xr:uid="{2D5D905D-2EEC-47DF-99B6-DC30376FFB91}"/>
    <cellStyle name="Normal 7 7 3 2 2 4" xfId="11733" xr:uid="{CD9EB84D-CFAB-41A2-BF4C-25CCD37988F5}"/>
    <cellStyle name="Normal 7 7 3 2 2 4 2" xfId="22113" xr:uid="{8DDB4E5F-C4D7-480A-BE02-0A3D06EAC867}"/>
    <cellStyle name="Normal 7 7 3 2 2 5" xfId="24334" xr:uid="{C61FEC8B-325D-4001-91C4-C48329CF9E2F}"/>
    <cellStyle name="Normal 7 7 3 2 2 6" xfId="14420" xr:uid="{582C5450-D1CD-4B75-A68C-8E4A584E55F4}"/>
    <cellStyle name="Normal 7 7 3 2 3" xfId="4807" xr:uid="{F4F08900-DF91-40E5-BD69-1392B9CC05BA}"/>
    <cellStyle name="Normal 7 7 3 2 3 2" xfId="9515" xr:uid="{CE7834CB-A3BB-450D-9741-1A34D00BCB31}"/>
    <cellStyle name="Normal 7 7 3 2 3 2 2" xfId="29446" xr:uid="{D363FD08-DD33-4A10-9C8C-AF2A7D6724EE}"/>
    <cellStyle name="Normal 7 7 3 2 3 2 3" xfId="19848" xr:uid="{8924B06D-55F4-40EE-8E67-7C9D88A4D4F7}"/>
    <cellStyle name="Normal 7 7 3 2 3 3" xfId="12301" xr:uid="{DF77075E-B41B-43A5-B820-79828A6E47EF}"/>
    <cellStyle name="Normal 7 7 3 2 3 3 2" xfId="22681" xr:uid="{7BABDFD2-5615-4B55-AC70-4F9A07C61FA2}"/>
    <cellStyle name="Normal 7 7 3 2 3 4" xfId="24798" xr:uid="{F95B6C6C-7B1E-4E1E-B64D-2A199EB50F98}"/>
    <cellStyle name="Normal 7 7 3 2 3 5" xfId="17015" xr:uid="{2AE726F4-3EF2-421C-B012-2FAA54F28D1F}"/>
    <cellStyle name="Normal 7 7 3 2 4" xfId="6449" xr:uid="{AC7B3136-F435-42C4-97E9-C34442AF8C9C}"/>
    <cellStyle name="Normal 7 7 3 2 4 2" xfId="27504" xr:uid="{A280073D-48B7-48A8-B460-05C851CC14E6}"/>
    <cellStyle name="Normal 7 7 3 2 4 3" xfId="15836" xr:uid="{584A2801-3AB0-436E-92C3-0A77CAB6D54C}"/>
    <cellStyle name="Normal 7 7 3 2 5" xfId="8348" xr:uid="{34FB0582-135C-4C72-9B28-0685CC5D19C3}"/>
    <cellStyle name="Normal 7 7 3 2 5 2" xfId="18669" xr:uid="{1FD126D0-21C5-4952-88A0-DE460D17EAEC}"/>
    <cellStyle name="Normal 7 7 3 2 6" xfId="11122" xr:uid="{BDACFA7A-8928-400F-B24D-FFA6EF74F062}"/>
    <cellStyle name="Normal 7 7 3 2 6 2" xfId="21502" xr:uid="{A482D813-E5EA-48A2-B5C0-8D8FEB3C812C}"/>
    <cellStyle name="Normal 7 7 3 2 7" xfId="24554" xr:uid="{0F480504-4E92-42FD-9FEB-1BAAF1F6BC8E}"/>
    <cellStyle name="Normal 7 7 3 2 8" xfId="13651" xr:uid="{B7945BDF-AA42-4A1A-889D-A4DC8324A82E}"/>
    <cellStyle name="Normal 7 7 3 3" xfId="2326" xr:uid="{00000000-0005-0000-0000-000019090000}"/>
    <cellStyle name="Normal 7 7 3 3 2" xfId="5037" xr:uid="{36C4E8F7-9867-42D9-BEA6-B4535F11891F}"/>
    <cellStyle name="Normal 7 7 3 3 2 2" xfId="9710" xr:uid="{0624B98D-EA39-4B13-874F-134A4A0327AF}"/>
    <cellStyle name="Normal 7 7 3 3 2 2 2" xfId="29600" xr:uid="{692E69D7-0F98-4E11-9C50-FF83880C876F}"/>
    <cellStyle name="Normal 7 7 3 3 2 2 3" xfId="20079" xr:uid="{6FA20EDE-E16A-4EE5-B5F6-AF02F52009CF}"/>
    <cellStyle name="Normal 7 7 3 3 2 3" xfId="12532" xr:uid="{E43CB729-766A-459D-A69C-73FB04A0F291}"/>
    <cellStyle name="Normal 7 7 3 3 2 3 2" xfId="22912" xr:uid="{11035DAE-AB2F-4AA7-A5F5-DCBFED4756AE}"/>
    <cellStyle name="Normal 7 7 3 3 2 4" xfId="23277" xr:uid="{2F1DF2B6-6EE0-4048-8CD5-4FE1815ADD97}"/>
    <cellStyle name="Normal 7 7 3 3 2 5" xfId="17246" xr:uid="{7191258A-D9E2-4E6F-A51D-B75E0BC346FB}"/>
    <cellStyle name="Normal 7 7 3 3 3" xfId="6939" xr:uid="{E6AD8857-D7DC-4EAF-B2F5-D8DC655ED388}"/>
    <cellStyle name="Normal 7 7 3 3 3 2" xfId="27551" xr:uid="{675CECB7-1733-4ADA-9DB2-43895BE3D29E}"/>
    <cellStyle name="Normal 7 7 3 3 3 3" xfId="16448" xr:uid="{C71D78BE-685D-4F0E-9236-C84D3D05D5C3}"/>
    <cellStyle name="Normal 7 7 3 3 4" xfId="8959" xr:uid="{6F6D59A3-A495-45CB-9097-72DC152CC8E3}"/>
    <cellStyle name="Normal 7 7 3 3 4 2" xfId="19281" xr:uid="{6045281A-C33C-4B52-A5D1-37F4D96CF472}"/>
    <cellStyle name="Normal 7 7 3 3 5" xfId="11734" xr:uid="{86038947-7AA8-41B7-B6BF-279A0E55B86A}"/>
    <cellStyle name="Normal 7 7 3 3 5 2" xfId="22114" xr:uid="{05DF1634-FEF3-4BC0-999F-F4FC4B695546}"/>
    <cellStyle name="Normal 7 7 3 3 6" xfId="24430" xr:uid="{F84D6645-999F-40E5-BDBD-C97AB9DE55F1}"/>
    <cellStyle name="Normal 7 7 3 3 7" xfId="14421" xr:uid="{11D71D0D-C93F-41F3-94A5-4E1E670BA546}"/>
    <cellStyle name="Normal 7 7 3 4" xfId="2324" xr:uid="{00000000-0005-0000-0000-00001A090000}"/>
    <cellStyle name="Normal 7 7 3 4 2" xfId="6937" xr:uid="{72249D50-A270-47FA-9251-E45D6392E363}"/>
    <cellStyle name="Normal 7 7 3 4 2 2" xfId="28843" xr:uid="{CCD00D97-0647-4DDC-A56D-93D0C657253C}"/>
    <cellStyle name="Normal 7 7 3 4 2 3" xfId="16446" xr:uid="{ABB71E79-9126-41A4-A2B1-5B24C9BE0004}"/>
    <cellStyle name="Normal 7 7 3 4 3" xfId="8957" xr:uid="{55CEC660-F6B8-4273-8426-B30AC8968267}"/>
    <cellStyle name="Normal 7 7 3 4 3 2" xfId="19279" xr:uid="{9D6D5C5A-A9B2-4CAC-9506-F349E135F5CB}"/>
    <cellStyle name="Normal 7 7 3 4 4" xfId="11732" xr:uid="{B3C7BA08-20CC-4A9C-896A-41A10EC249C2}"/>
    <cellStyle name="Normal 7 7 3 4 4 2" xfId="22112" xr:uid="{4D857CA4-90F0-439B-881F-14A1EA683829}"/>
    <cellStyle name="Normal 7 7 3 4 5" xfId="25483" xr:uid="{D61FEF56-B510-468F-87DB-F66DEFD0D8E8}"/>
    <cellStyle name="Normal 7 7 3 4 6" xfId="14419" xr:uid="{F4127DAF-AE65-46C9-B74C-E448A6574BD6}"/>
    <cellStyle name="Normal 7 7 3 5" xfId="3567" xr:uid="{00000000-0005-0000-0000-000045090000}"/>
    <cellStyle name="Normal 7 7 3 5 2" xfId="6242" xr:uid="{7F7DABEC-0BD7-4B8C-BBED-1619B666411E}"/>
    <cellStyle name="Normal 7 7 3 5 2 2" xfId="27748" xr:uid="{F4E576CC-9E17-4679-9C91-CB5F2C33410D}"/>
    <cellStyle name="Normal 7 7 3 5 2 3" xfId="15580" xr:uid="{A27058D3-911B-4F34-9451-D8E28672A78F}"/>
    <cellStyle name="Normal 7 7 3 5 3" xfId="8092" xr:uid="{CC7F3709-2740-4ADD-805D-D6BAD319B47D}"/>
    <cellStyle name="Normal 7 7 3 5 3 2" xfId="18413" xr:uid="{6772B4DF-71A2-47E7-8B1E-8BE6B720C1B6}"/>
    <cellStyle name="Normal 7 7 3 5 4" xfId="10866" xr:uid="{A8A94DC0-64D9-43DD-BA68-DAA6678D1CC1}"/>
    <cellStyle name="Normal 7 7 3 5 4 2" xfId="21246" xr:uid="{603DA27E-647E-41C0-A0F9-9A8A4C185FE4}"/>
    <cellStyle name="Normal 7 7 3 5 5" xfId="23718" xr:uid="{320579EC-9E1E-41F0-A522-4B575DF4CDD2}"/>
    <cellStyle name="Normal 7 7 3 5 6" xfId="13296" xr:uid="{8F6D84D3-FF43-4C4B-A636-1BC385317406}"/>
    <cellStyle name="Normal 7 7 3 6" xfId="3399" xr:uid="{00000000-0005-0000-0000-000040090000}"/>
    <cellStyle name="Normal 7 7 3 6 2" xfId="7917" xr:uid="{5850014E-A428-416F-A5E9-C01D69A459BD}"/>
    <cellStyle name="Normal 7 7 3 6 2 2" xfId="18238" xr:uid="{5F0CEBF9-5F21-48AA-A7A2-B431F58E7115}"/>
    <cellStyle name="Normal 7 7 3 6 3" xfId="10691" xr:uid="{806F5711-0017-4276-B8E3-EEA781B54585}"/>
    <cellStyle name="Normal 7 7 3 6 3 2" xfId="21071" xr:uid="{C29AFC8C-26ED-400B-B6FA-F660E37AAE67}"/>
    <cellStyle name="Normal 7 7 3 6 4" xfId="25738" xr:uid="{70C79D88-BC8A-4F30-B2C8-4AE5503E082A}"/>
    <cellStyle name="Normal 7 7 3 6 5" xfId="15405" xr:uid="{282F42EA-67F7-4837-8246-FCD05533D6CB}"/>
    <cellStyle name="Normal 7 7 3 7" xfId="4536" xr:uid="{B90BCBBF-805A-418B-AB34-5B775A9BC22F}"/>
    <cellStyle name="Normal 7 7 3 7 2" xfId="9252" xr:uid="{9E08811B-60B0-431B-83F5-4AB13565C9F6}"/>
    <cellStyle name="Normal 7 7 3 7 2 2" xfId="19576" xr:uid="{9CAF4C5D-8A2E-493B-82F4-1258B3C435A7}"/>
    <cellStyle name="Normal 7 7 3 7 3" xfId="12029" xr:uid="{6EC83142-5F61-43F8-B0AC-A4A431464C03}"/>
    <cellStyle name="Normal 7 7 3 7 3 2" xfId="22409" xr:uid="{DB4281AD-F03E-4C12-AC70-753A1720D383}"/>
    <cellStyle name="Normal 7 7 3 7 4" xfId="16743" xr:uid="{7BC2D3E7-3EFD-4B2A-A3EA-F1C1C9382D1C}"/>
    <cellStyle name="Normal 7 7 3 8" xfId="6022" xr:uid="{D1B40B43-AE88-4ABF-B0F0-DB2E2E39C43F}"/>
    <cellStyle name="Normal 7 7 3 8 2" xfId="15126" xr:uid="{13752201-2ED3-4D6B-A633-9B3E57B76C67}"/>
    <cellStyle name="Normal 7 7 3 9" xfId="7640" xr:uid="{7F42B7CF-4696-4F27-BFB4-D1159538224D}"/>
    <cellStyle name="Normal 7 7 3 9 2" xfId="17959" xr:uid="{2CB18C22-3C93-472A-ACEC-038360D81694}"/>
    <cellStyle name="Normal 7 7 4" xfId="1592" xr:uid="{00000000-0005-0000-0000-00001B090000}"/>
    <cellStyle name="Normal 7 7 4 2" xfId="2327" xr:uid="{00000000-0005-0000-0000-00001C090000}"/>
    <cellStyle name="Normal 7 7 4 2 2" xfId="6940" xr:uid="{2D92738C-B9B1-4BBE-86BE-1AC05DC82536}"/>
    <cellStyle name="Normal 7 7 4 2 2 2" xfId="28056" xr:uid="{E50C2814-3B84-4DEE-B5AB-DB76CD49C57B}"/>
    <cellStyle name="Normal 7 7 4 2 2 3" xfId="16449" xr:uid="{7E9918AF-BFCA-43C6-96A5-C29C2BD4B049}"/>
    <cellStyle name="Normal 7 7 4 2 3" xfId="8960" xr:uid="{5768E590-3CF9-44EC-9982-2995FA178F16}"/>
    <cellStyle name="Normal 7 7 4 2 3 2" xfId="19282" xr:uid="{7F01CAE7-6279-4B8E-B84D-01D0109C482C}"/>
    <cellStyle name="Normal 7 7 4 2 4" xfId="11735" xr:uid="{8D6505F6-E617-4AFC-A35A-D3F7BFF6FF1E}"/>
    <cellStyle name="Normal 7 7 4 2 4 2" xfId="22115" xr:uid="{C2A124CD-3CA8-4F32-A5D3-C3FF64ED2FFD}"/>
    <cellStyle name="Normal 7 7 4 2 5" xfId="25123" xr:uid="{F836595C-4ACC-4619-87F2-3E426B0C1D51}"/>
    <cellStyle name="Normal 7 7 4 2 6" xfId="14422" xr:uid="{A52C9C1E-2B02-4CD9-8BD5-3C57A92B9104}"/>
    <cellStyle name="Normal 7 7 4 3" xfId="3732" xr:uid="{00000000-0005-0000-0000-000048090000}"/>
    <cellStyle name="Normal 7 7 4 3 2" xfId="6446" xr:uid="{80215EAD-9B03-487E-B48D-F94875C5194A}"/>
    <cellStyle name="Normal 7 7 4 3 2 2" xfId="28213" xr:uid="{26B30B9F-A523-4739-B39A-2E5C416FD504}"/>
    <cellStyle name="Normal 7 7 4 3 2 3" xfId="15833" xr:uid="{0AD47F91-C49B-4F46-82CC-0A4E00C76107}"/>
    <cellStyle name="Normal 7 7 4 3 3" xfId="8345" xr:uid="{A92E5BBF-93C4-4024-AB32-5C22E828C287}"/>
    <cellStyle name="Normal 7 7 4 3 3 2" xfId="18666" xr:uid="{BF528BBC-99D3-4C73-BAD7-5AEE2DEF6D81}"/>
    <cellStyle name="Normal 7 7 4 3 4" xfId="11119" xr:uid="{3DB83115-8C13-49D8-95E5-C59EF7520DBA}"/>
    <cellStyle name="Normal 7 7 4 3 4 2" xfId="21499" xr:uid="{5F1B3C3B-1DF8-449E-9A0E-5B0BB32B4648}"/>
    <cellStyle name="Normal 7 7 4 3 5" xfId="24819" xr:uid="{724B12AE-6930-4EC3-BFD6-8341AD5CBBCF}"/>
    <cellStyle name="Normal 7 7 4 3 6" xfId="13648" xr:uid="{20AD9C02-2306-41F5-9CB8-8CBE23F0F555}"/>
    <cellStyle name="Normal 7 7 4 4" xfId="4658" xr:uid="{6E101DA8-45AF-4C4B-B3F6-3E1A3F801850}"/>
    <cellStyle name="Normal 7 7 4 4 2" xfId="9374" xr:uid="{90D9686C-BA5F-49A9-8F3B-03AC7FCAB7FB}"/>
    <cellStyle name="Normal 7 7 4 4 2 2" xfId="19698" xr:uid="{851C4257-4062-47D5-9A81-9DCC7C1CA5DE}"/>
    <cellStyle name="Normal 7 7 4 4 3" xfId="12151" xr:uid="{9E482BEA-3064-491D-B003-A0ECD530E70F}"/>
    <cellStyle name="Normal 7 7 4 4 3 2" xfId="22531" xr:uid="{B61F01D8-E71A-464D-AFC7-F27FE25E8E5D}"/>
    <cellStyle name="Normal 7 7 4 4 4" xfId="23143" xr:uid="{5F062406-805D-4EE0-9208-F8438AC58DF2}"/>
    <cellStyle name="Normal 7 7 4 4 5" xfId="16865" xr:uid="{12F6E2B5-D226-456F-8CE6-686E89D880DD}"/>
    <cellStyle name="Normal 7 7 4 5" xfId="6023" xr:uid="{A585499C-919D-4D7C-9414-A7F7F0AA1AA0}"/>
    <cellStyle name="Normal 7 7 4 5 2" xfId="15127" xr:uid="{92D9E059-0C2C-4CEF-9A31-6B39A89D9D8E}"/>
    <cellStyle name="Normal 7 7 4 6" xfId="7641" xr:uid="{12D3721E-504F-4780-9F20-865432208E6F}"/>
    <cellStyle name="Normal 7 7 4 6 2" xfId="17960" xr:uid="{B7725A3A-AB32-4394-88AF-A63A8458822E}"/>
    <cellStyle name="Normal 7 7 4 7" xfId="10413" xr:uid="{D1EA454A-C0DF-42F3-9F19-451215C04CB2}"/>
    <cellStyle name="Normal 7 7 4 7 2" xfId="20793" xr:uid="{B96ABA12-C4CB-4707-9776-9F160322E8DE}"/>
    <cellStyle name="Normal 7 7 4 8" xfId="24541" xr:uid="{52208A0A-C42C-4BDE-A14B-1DB30BC952C8}"/>
    <cellStyle name="Normal 7 7 4 9" xfId="13123" xr:uid="{607BD5A5-210C-41D9-A01C-A897C8A21178}"/>
    <cellStyle name="Normal 7 7 5" xfId="2328" xr:uid="{00000000-0005-0000-0000-00001D090000}"/>
    <cellStyle name="Normal 7 7 5 2" xfId="5038" xr:uid="{70A9B0F5-D716-49B9-B7EA-392738B50051}"/>
    <cellStyle name="Normal 7 7 5 2 2" xfId="9711" xr:uid="{B9574260-2305-4A0F-B5EA-01BEF2067EE8}"/>
    <cellStyle name="Normal 7 7 5 2 2 2" xfId="29601" xr:uid="{B3AA9997-2EB4-44BD-9969-84CE1D20D267}"/>
    <cellStyle name="Normal 7 7 5 2 2 3" xfId="20080" xr:uid="{2291629E-4A1E-4361-91AB-7C7957590C2E}"/>
    <cellStyle name="Normal 7 7 5 2 3" xfId="12533" xr:uid="{F39FB376-81F4-4070-AFA5-6A6989EAE254}"/>
    <cellStyle name="Normal 7 7 5 2 3 2" xfId="22913" xr:uid="{986FA301-43E0-4527-B28A-1971B9B70166}"/>
    <cellStyle name="Normal 7 7 5 2 4" xfId="23716" xr:uid="{B693DD97-AF78-46E8-A3FD-5950088B62AA}"/>
    <cellStyle name="Normal 7 7 5 2 5" xfId="17247" xr:uid="{B54ED9C5-9E3F-4C15-826A-3CBF9678033D}"/>
    <cellStyle name="Normal 7 7 5 3" xfId="6941" xr:uid="{8A94639E-D0D2-475C-BBC4-07D349D5FD47}"/>
    <cellStyle name="Normal 7 7 5 3 2" xfId="27957" xr:uid="{9355AE29-74E7-4AF4-974F-921DBAEDC5F6}"/>
    <cellStyle name="Normal 7 7 5 3 3" xfId="16450" xr:uid="{55EF143C-D098-42C7-AE9F-DB3856E6D2AB}"/>
    <cellStyle name="Normal 7 7 5 4" xfId="8961" xr:uid="{25DFF339-6E52-4FFE-A8DF-D64938A74256}"/>
    <cellStyle name="Normal 7 7 5 4 2" xfId="19283" xr:uid="{C09F3BE0-ECC5-4243-A4D2-61496EE65431}"/>
    <cellStyle name="Normal 7 7 5 5" xfId="11736" xr:uid="{9A8585C1-9756-41DF-B490-BA843392849A}"/>
    <cellStyle name="Normal 7 7 5 5 2" xfId="22116" xr:uid="{F31A8DB9-438C-45C4-920C-DB6F265F7612}"/>
    <cellStyle name="Normal 7 7 5 6" xfId="24315" xr:uid="{3924EA3A-93DC-4DEC-BF41-9532478A9928}"/>
    <cellStyle name="Normal 7 7 5 7" xfId="14423" xr:uid="{7142F6E2-22FD-4857-8EB4-1A658FF1B802}"/>
    <cellStyle name="Normal 7 7 6" xfId="1805" xr:uid="{00000000-0005-0000-0000-00001E090000}"/>
    <cellStyle name="Normal 7 7 6 2" xfId="6537" xr:uid="{F32F6FFE-5387-442C-9F3D-284B8AE8BCA9}"/>
    <cellStyle name="Normal 7 7 6 2 2" xfId="26886" xr:uid="{60833187-05CB-45E6-AEFD-A2FEAECF6DAE}"/>
    <cellStyle name="Normal 7 7 6 2 3" xfId="15946" xr:uid="{519F4D6B-4B4E-4980-AEEB-43EC0A0CC9C5}"/>
    <cellStyle name="Normal 7 7 6 3" xfId="8458" xr:uid="{B3D3E1FE-ACA6-463B-B1FC-F7998BFF7E6F}"/>
    <cellStyle name="Normal 7 7 6 3 2" xfId="18779" xr:uid="{F1F56BA9-8092-493E-888A-E9168BC31A47}"/>
    <cellStyle name="Normal 7 7 6 4" xfId="11232" xr:uid="{DD3F904F-70A4-450B-A5B1-CDFEB9EA0829}"/>
    <cellStyle name="Normal 7 7 6 4 2" xfId="21612" xr:uid="{388B6697-7200-4DC0-B76A-4A8FEE48AB76}"/>
    <cellStyle name="Normal 7 7 6 5" xfId="23301" xr:uid="{A5679BB3-CA1D-4382-95F1-872B1FEC5E13}"/>
    <cellStyle name="Normal 7 7 6 6" xfId="13821" xr:uid="{AB2C18DC-B93B-45DD-8161-101A182CDED3}"/>
    <cellStyle name="Normal 7 7 7" xfId="3469" xr:uid="{00000000-0005-0000-0000-00004B090000}"/>
    <cellStyle name="Normal 7 7 7 2" xfId="6159" xr:uid="{911C7EC8-3CEA-453E-B47C-272DD7C8660D}"/>
    <cellStyle name="Normal 7 7 7 2 2" xfId="28349" xr:uid="{DAEFED56-80E7-4770-BC60-3A204E31ED69}"/>
    <cellStyle name="Normal 7 7 7 2 3" xfId="15477" xr:uid="{47FA7FAF-C72C-4BC0-8FE1-FC3E3B21A7FC}"/>
    <cellStyle name="Normal 7 7 7 3" xfId="7989" xr:uid="{E09D41D7-B72A-44C9-81F5-D12D952036B4}"/>
    <cellStyle name="Normal 7 7 7 3 2" xfId="18310" xr:uid="{859C46CA-4DE1-46F5-9B18-EED35C5B37E4}"/>
    <cellStyle name="Normal 7 7 7 4" xfId="10763" xr:uid="{A1A09D01-F4C9-4696-A613-B976E4434C02}"/>
    <cellStyle name="Normal 7 7 7 4 2" xfId="21143" xr:uid="{B4B7EA77-C910-4A33-B84C-1A2B2A3DA487}"/>
    <cellStyle name="Normal 7 7 7 5" xfId="23623" xr:uid="{B41EACD2-EED1-439C-9CB6-0E856E6E7EF1}"/>
    <cellStyle name="Normal 7 7 7 6" xfId="13193" xr:uid="{E764078E-CC97-46B7-9FB0-806DAA46AC14}"/>
    <cellStyle name="Normal 7 7 8" xfId="3192" xr:uid="{00000000-0005-0000-0000-000034090000}"/>
    <cellStyle name="Normal 7 7 8 2" xfId="7686" xr:uid="{D6E44C38-C8F8-451A-8660-25226E92FB40}"/>
    <cellStyle name="Normal 7 7 8 2 2" xfId="18006" xr:uid="{A864FED8-FA8B-4461-A72B-E0DA7DB547BC}"/>
    <cellStyle name="Normal 7 7 8 3" xfId="10459" xr:uid="{5A40C478-43AE-4115-90B6-63FA1705C91C}"/>
    <cellStyle name="Normal 7 7 8 3 2" xfId="20839" xr:uid="{D0E73CCC-451B-415D-B899-EC976942250B}"/>
    <cellStyle name="Normal 7 7 8 4" xfId="25300" xr:uid="{62CD1A25-CD69-45D1-A68D-7D6BB016CDE1}"/>
    <cellStyle name="Normal 7 7 8 5" xfId="15173" xr:uid="{3B8940D8-8C8E-4740-913F-B451DBE04470}"/>
    <cellStyle name="Normal 7 7 9" xfId="4518" xr:uid="{6F8B40D6-BFBC-477C-A8FE-DBD6273E41BE}"/>
    <cellStyle name="Normal 7 7 9 2" xfId="9237" xr:uid="{5F32C0A9-EB8D-43E9-B5BE-A3CFDF543E11}"/>
    <cellStyle name="Normal 7 7 9 2 2" xfId="19561" xr:uid="{7C2B5C01-848F-4144-9A5D-0988A2F62D99}"/>
    <cellStyle name="Normal 7 7 9 3" xfId="12014" xr:uid="{E403C6B1-A9F4-4B17-86C0-C1F82E37BFD2}"/>
    <cellStyle name="Normal 7 7 9 3 2" xfId="22394" xr:uid="{8766E1B3-7906-4171-B5E7-D61406A0C7EF}"/>
    <cellStyle name="Normal 7 7 9 4" xfId="16728" xr:uid="{5EFBF568-A20F-4D54-8049-08EED09C1E51}"/>
    <cellStyle name="Normal 7 8" xfId="912" xr:uid="{00000000-0005-0000-0000-00001F090000}"/>
    <cellStyle name="Normal 7 8 10" xfId="6024" xr:uid="{4F9AC043-40CC-4CD7-9BFF-C0438A7BE95F}"/>
    <cellStyle name="Normal 7 8 10 2" xfId="15128" xr:uid="{747689FA-45E2-4759-8DBC-1E0AC5D35381}"/>
    <cellStyle name="Normal 7 8 11" xfId="7642" xr:uid="{A15971FE-2D20-4A62-8FCA-0F1C04E9F1A7}"/>
    <cellStyle name="Normal 7 8 11 2" xfId="17961" xr:uid="{5D376162-1319-4048-BA72-70DF4E229D59}"/>
    <cellStyle name="Normal 7 8 12" xfId="10414" xr:uid="{8091813F-1F92-46B6-BF0A-61000D06E212}"/>
    <cellStyle name="Normal 7 8 12 2" xfId="20794" xr:uid="{02030919-F29F-4525-AF9D-554CEB767E2C}"/>
    <cellStyle name="Normal 7 8 13" xfId="24005" xr:uid="{158E8E07-C0C2-4866-8F4D-CE9A265BD7D6}"/>
    <cellStyle name="Normal 7 8 14" xfId="12765" xr:uid="{01E34FB1-19A1-4E44-856A-E243C08D5540}"/>
    <cellStyle name="Normal 7 8 2" xfId="913" xr:uid="{00000000-0005-0000-0000-000020090000}"/>
    <cellStyle name="Normal 7 8 2 10" xfId="10415" xr:uid="{F365EC52-1613-4A60-B57B-E2882D409C80}"/>
    <cellStyle name="Normal 7 8 2 10 2" xfId="20795" xr:uid="{A239BAF1-EE80-40DD-B770-A8D1C8CA8DC9}"/>
    <cellStyle name="Normal 7 8 2 11" xfId="23294" xr:uid="{BE28CC5A-D7A4-4631-9D49-E01BC41E91F1}"/>
    <cellStyle name="Normal 7 8 2 12" xfId="12966" xr:uid="{C50C835F-B11F-4D36-909B-9497701B871A}"/>
    <cellStyle name="Normal 7 8 2 2" xfId="1390" xr:uid="{00000000-0005-0000-0000-000021090000}"/>
    <cellStyle name="Normal 7 8 2 2 2" xfId="2330" xr:uid="{00000000-0005-0000-0000-000022090000}"/>
    <cellStyle name="Normal 7 8 2 2 2 2" xfId="6943" xr:uid="{C8D4BCA6-F832-4CE4-9F4E-AAAA78CD4DF1}"/>
    <cellStyle name="Normal 7 8 2 2 2 2 2" xfId="28058" xr:uid="{D24C9BCE-258C-4996-BCC4-F454D62C543E}"/>
    <cellStyle name="Normal 7 8 2 2 2 2 3" xfId="28223" xr:uid="{3B6CE05E-9667-41F7-B938-723A3A280CE1}"/>
    <cellStyle name="Normal 7 8 2 2 2 2 4" xfId="16452" xr:uid="{998CBE7B-CFBE-4909-AB1F-504D52BE0E56}"/>
    <cellStyle name="Normal 7 8 2 2 2 3" xfId="8963" xr:uid="{AAA114D6-DDE3-4DFE-8901-A53A07F125DC}"/>
    <cellStyle name="Normal 7 8 2 2 2 3 2" xfId="29205" xr:uid="{82ED98FA-8A27-44BB-ABAC-B568C8B36401}"/>
    <cellStyle name="Normal 7 8 2 2 2 3 3" xfId="19285" xr:uid="{41B0A0D3-B9C1-4965-A5D4-1EAF481ECB60}"/>
    <cellStyle name="Normal 7 8 2 2 2 4" xfId="11738" xr:uid="{6C76538C-AD34-488B-8DA9-20C6003657AE}"/>
    <cellStyle name="Normal 7 8 2 2 2 4 2" xfId="22118" xr:uid="{AA5D5194-59F1-4D53-BAD6-C397B42242AC}"/>
    <cellStyle name="Normal 7 8 2 2 2 5" xfId="23325" xr:uid="{8B0CAB4A-3C90-4D62-9FBA-82A2A55901BF}"/>
    <cellStyle name="Normal 7 8 2 2 2 6" xfId="14425" xr:uid="{83CA18CD-68F6-42DD-955C-D39893A05FA3}"/>
    <cellStyle name="Normal 7 8 2 2 3" xfId="4809" xr:uid="{B237B254-10BC-45B8-BDA3-6CAEDCF9CB3F}"/>
    <cellStyle name="Normal 7 8 2 2 3 2" xfId="9517" xr:uid="{FE02870F-122E-4445-9039-0443E74864AD}"/>
    <cellStyle name="Normal 7 8 2 2 3 2 2" xfId="29448" xr:uid="{965456D6-73F5-43AE-AF15-4F63F9F13F10}"/>
    <cellStyle name="Normal 7 8 2 2 3 2 3" xfId="19850" xr:uid="{A5A8A3D1-04F6-4142-AC58-8F02B70A7410}"/>
    <cellStyle name="Normal 7 8 2 2 3 3" xfId="12303" xr:uid="{61655089-E804-4F42-9359-18DB9BE8C096}"/>
    <cellStyle name="Normal 7 8 2 2 3 3 2" xfId="22683" xr:uid="{0619AFB9-172E-4642-A54F-6B949BF38A37}"/>
    <cellStyle name="Normal 7 8 2 2 3 4" xfId="23384" xr:uid="{AC5EDF3D-DF55-4DC7-B4CC-CB90520F52DE}"/>
    <cellStyle name="Normal 7 8 2 2 3 5" xfId="17017" xr:uid="{FE6471E3-6EAB-4858-A22C-C51EAEDEEE4A}"/>
    <cellStyle name="Normal 7 8 2 2 4" xfId="6026" xr:uid="{03344B35-5702-46C0-9340-881DC65DEA27}"/>
    <cellStyle name="Normal 7 8 2 2 4 2" xfId="26441" xr:uid="{356FF24D-E51C-4AE4-B880-7AA738B5A7B4}"/>
    <cellStyle name="Normal 7 8 2 2 4 3" xfId="15130" xr:uid="{5CB53EB4-51D9-4F2E-8BC1-243AF1121437}"/>
    <cellStyle name="Normal 7 8 2 2 5" xfId="7644" xr:uid="{E78A4B59-ACF9-41FC-B371-2BC4735DE1D1}"/>
    <cellStyle name="Normal 7 8 2 2 5 2" xfId="17963" xr:uid="{5BB2226F-7073-48A2-A31D-85C88FD92552}"/>
    <cellStyle name="Normal 7 8 2 2 6" xfId="10416" xr:uid="{27382F65-BBB6-4F27-AA19-2D50643FB086}"/>
    <cellStyle name="Normal 7 8 2 2 6 2" xfId="20796" xr:uid="{EA52C56F-B27B-4773-9D6A-D538C156090B}"/>
    <cellStyle name="Normal 7 8 2 2 7" xfId="23986" xr:uid="{AC09C449-67A9-4E17-A159-8C1046F4521B}"/>
    <cellStyle name="Normal 7 8 2 2 8" xfId="13653" xr:uid="{4213630A-CA78-4FB1-9382-A2B5405826E2}"/>
    <cellStyle name="Normal 7 8 2 3" xfId="2331" xr:uid="{00000000-0005-0000-0000-000023090000}"/>
    <cellStyle name="Normal 7 8 2 3 2" xfId="5039" xr:uid="{C2AB6E1E-CBE0-48AE-BB2E-69EA1ABF774A}"/>
    <cellStyle name="Normal 7 8 2 3 2 2" xfId="9712" xr:uid="{63928CB3-A9B2-48F4-A23D-78938BA7B4C7}"/>
    <cellStyle name="Normal 7 8 2 3 2 2 2" xfId="29602" xr:uid="{E3ECF254-835B-4E13-B294-A214035194B1}"/>
    <cellStyle name="Normal 7 8 2 3 2 2 3" xfId="20081" xr:uid="{161821BB-0142-43A1-8CF4-A5FA53C942B2}"/>
    <cellStyle name="Normal 7 8 2 3 2 3" xfId="12534" xr:uid="{DD19A978-D3A2-4094-A00F-5F4940EED979}"/>
    <cellStyle name="Normal 7 8 2 3 2 3 2" xfId="22914" xr:uid="{8DA48822-55C2-47C2-B18E-DC2CB5FF69E9}"/>
    <cellStyle name="Normal 7 8 2 3 2 4" xfId="25705" xr:uid="{EA320B37-1692-4435-A16B-898D535F4C3C}"/>
    <cellStyle name="Normal 7 8 2 3 2 5" xfId="17248" xr:uid="{EB04025D-5AB2-4754-8F80-11D0A6A5FCA2}"/>
    <cellStyle name="Normal 7 8 2 3 3" xfId="6944" xr:uid="{6CFD4E8A-465F-4ECB-B17E-620B8DAB1248}"/>
    <cellStyle name="Normal 7 8 2 3 3 2" xfId="27231" xr:uid="{C1667693-ABB9-48F6-B6B4-8803D3546D37}"/>
    <cellStyle name="Normal 7 8 2 3 3 3" xfId="16453" xr:uid="{77B083DE-9055-4077-8AA7-DDFF622E34D9}"/>
    <cellStyle name="Normal 7 8 2 3 4" xfId="8964" xr:uid="{B6979F97-0934-421D-ABE5-21354037633D}"/>
    <cellStyle name="Normal 7 8 2 3 4 2" xfId="19286" xr:uid="{4A8195B4-D995-4B4D-8797-9CAC6B982841}"/>
    <cellStyle name="Normal 7 8 2 3 5" xfId="11739" xr:uid="{3E66762D-1640-45DF-90E5-49546CC8C5C5}"/>
    <cellStyle name="Normal 7 8 2 3 5 2" xfId="22119" xr:uid="{085F6972-CD82-47FE-946B-0F87629B010F}"/>
    <cellStyle name="Normal 7 8 2 3 6" xfId="23967" xr:uid="{577874AE-B5C2-410B-B135-1B8D901A9B9E}"/>
    <cellStyle name="Normal 7 8 2 3 7" xfId="14426" xr:uid="{6147404A-31CE-4FCA-87FB-F97936C5D669}"/>
    <cellStyle name="Normal 7 8 2 4" xfId="2329" xr:uid="{00000000-0005-0000-0000-000024090000}"/>
    <cellStyle name="Normal 7 8 2 4 2" xfId="6942" xr:uid="{67B3F608-530F-481A-987D-F228A48F8681}"/>
    <cellStyle name="Normal 7 8 2 4 2 2" xfId="27634" xr:uid="{D1DCC22C-08F4-4B23-AE70-68CBF7023E4C}"/>
    <cellStyle name="Normal 7 8 2 4 2 3" xfId="16451" xr:uid="{7DCC5E06-7692-4B90-9629-FC6323437796}"/>
    <cellStyle name="Normal 7 8 2 4 3" xfId="8962" xr:uid="{970B979A-EAEF-4E1E-B6A7-E9C13AE3BD45}"/>
    <cellStyle name="Normal 7 8 2 4 3 2" xfId="19284" xr:uid="{FFCC0C8A-07AE-42E2-A729-940256061D3A}"/>
    <cellStyle name="Normal 7 8 2 4 4" xfId="11737" xr:uid="{50A94DF4-DC42-4A03-854C-E7A131AC4965}"/>
    <cellStyle name="Normal 7 8 2 4 4 2" xfId="22117" xr:uid="{70E3EE57-28BC-4672-B540-627135813BD4}"/>
    <cellStyle name="Normal 7 8 2 4 5" xfId="24553" xr:uid="{0658159D-B174-4854-B656-693A654B6520}"/>
    <cellStyle name="Normal 7 8 2 4 6" xfId="14424" xr:uid="{9D75B1D0-FE36-4A40-B835-1E4EBB8E62A2}"/>
    <cellStyle name="Normal 7 8 2 5" xfId="3503" xr:uid="{00000000-0005-0000-0000-000052090000}"/>
    <cellStyle name="Normal 7 8 2 5 2" xfId="6185" xr:uid="{63B8EE37-C101-4779-9EFB-0E21C78559D6}"/>
    <cellStyle name="Normal 7 8 2 5 2 2" xfId="27614" xr:uid="{59AE18C5-924D-4939-9179-CD2C52894623}"/>
    <cellStyle name="Normal 7 8 2 5 2 3" xfId="15511" xr:uid="{4B63994A-421D-46DC-8BA2-903CBC186C19}"/>
    <cellStyle name="Normal 7 8 2 5 3" xfId="8023" xr:uid="{39B76C94-1913-48F1-84D4-F1A9A860F061}"/>
    <cellStyle name="Normal 7 8 2 5 3 2" xfId="18344" xr:uid="{E480BE55-649F-487D-ADE5-19553DDF60E1}"/>
    <cellStyle name="Normal 7 8 2 5 4" xfId="10797" xr:uid="{F18056EA-DC89-4033-9CFA-8FA253651D09}"/>
    <cellStyle name="Normal 7 8 2 5 4 2" xfId="21177" xr:uid="{602C0738-A6CF-4F75-A5F0-EE59381F77BF}"/>
    <cellStyle name="Normal 7 8 2 5 5" xfId="23935" xr:uid="{D6F6BDF0-50C2-49FB-B556-5C89FCC105E3}"/>
    <cellStyle name="Normal 7 8 2 5 6" xfId="13227" xr:uid="{1C356828-C0F2-44C1-BE50-59E6FE1C4AE5}"/>
    <cellStyle name="Normal 7 8 2 6" xfId="3400" xr:uid="{00000000-0005-0000-0000-00004D090000}"/>
    <cellStyle name="Normal 7 8 2 6 2" xfId="7918" xr:uid="{C88560F0-3EEF-4581-85F5-4F86751D078B}"/>
    <cellStyle name="Normal 7 8 2 6 2 2" xfId="18239" xr:uid="{9A22C8DA-E0D8-4243-88CB-1E25F5FADBD9}"/>
    <cellStyle name="Normal 7 8 2 6 3" xfId="10692" xr:uid="{6518FCC8-9858-46EB-BF52-B5A025498705}"/>
    <cellStyle name="Normal 7 8 2 6 3 2" xfId="21072" xr:uid="{6C6110E3-D216-4554-98F6-7220224F5AAE}"/>
    <cellStyle name="Normal 7 8 2 6 4" xfId="23237" xr:uid="{E31A734B-0525-4336-9334-8D080E8EE94E}"/>
    <cellStyle name="Normal 7 8 2 6 5" xfId="15406" xr:uid="{8D8134F5-4596-4A23-8305-DFD0E4717528}"/>
    <cellStyle name="Normal 7 8 2 7" xfId="4537" xr:uid="{87A00C2C-C42B-40DB-95B5-9A5F2514ACB7}"/>
    <cellStyle name="Normal 7 8 2 7 2" xfId="9253" xr:uid="{E6F5B2CD-A4E7-4AE6-82F7-1FAEFACC7396}"/>
    <cellStyle name="Normal 7 8 2 7 2 2" xfId="19577" xr:uid="{6FED3D20-38E1-4BB2-AE85-7B75F12ED0B9}"/>
    <cellStyle name="Normal 7 8 2 7 3" xfId="12030" xr:uid="{904A49FB-9513-427B-9258-1CCCFB8F3AC7}"/>
    <cellStyle name="Normal 7 8 2 7 3 2" xfId="22410" xr:uid="{7A2E1501-B5A2-45C8-8CC4-164C30714F3A}"/>
    <cellStyle name="Normal 7 8 2 7 4" xfId="16744" xr:uid="{F235E46B-EE12-465D-8902-223785725AD2}"/>
    <cellStyle name="Normal 7 8 2 8" xfId="6025" xr:uid="{F2A5F5EC-941C-4D1F-97AE-C3485969A768}"/>
    <cellStyle name="Normal 7 8 2 8 2" xfId="15129" xr:uid="{45763084-DD3C-4037-A2D2-3454A3EF5807}"/>
    <cellStyle name="Normal 7 8 2 9" xfId="7643" xr:uid="{28FDE259-1164-4B35-AB3D-9B35FEE2F674}"/>
    <cellStyle name="Normal 7 8 2 9 2" xfId="17962" xr:uid="{93650B93-5257-45DC-9586-A52852686AA1}"/>
    <cellStyle name="Normal 7 8 3" xfId="1389" xr:uid="{00000000-0005-0000-0000-000025090000}"/>
    <cellStyle name="Normal 7 8 3 10" xfId="24592" xr:uid="{93AF9712-FB58-46D5-9C5B-42D8410F02AF}"/>
    <cellStyle name="Normal 7 8 3 11" xfId="13124" xr:uid="{449A5945-5703-4912-91B9-E23EBC777207}"/>
    <cellStyle name="Normal 7 8 3 2" xfId="1597" xr:uid="{00000000-0005-0000-0000-000026090000}"/>
    <cellStyle name="Normal 7 8 3 2 2" xfId="2333" xr:uid="{00000000-0005-0000-0000-000027090000}"/>
    <cellStyle name="Normal 7 8 3 2 2 2" xfId="6946" xr:uid="{C795FF2A-B519-475B-823F-95D02A81FD3D}"/>
    <cellStyle name="Normal 7 8 3 2 2 2 2" xfId="27671" xr:uid="{251099D6-62C4-4E89-A450-29B42284AB72}"/>
    <cellStyle name="Normal 7 8 3 2 2 2 3" xfId="16455" xr:uid="{F44A69A1-E5CC-4C8A-A7C4-D74BEB1A911A}"/>
    <cellStyle name="Normal 7 8 3 2 2 3" xfId="8966" xr:uid="{9262D23F-4931-45DB-AAA1-4E116D9541DE}"/>
    <cellStyle name="Normal 7 8 3 2 2 3 2" xfId="19288" xr:uid="{9C1A575D-06C1-4A34-BE65-3FF44F2FA39F}"/>
    <cellStyle name="Normal 7 8 3 2 2 4" xfId="11741" xr:uid="{5BB1DDD1-E2CF-4353-B42A-C33E97751323}"/>
    <cellStyle name="Normal 7 8 3 2 2 4 2" xfId="22121" xr:uid="{4033758E-9C7D-4504-B030-1B3AEA4B27FC}"/>
    <cellStyle name="Normal 7 8 3 2 2 5" xfId="23973" xr:uid="{D6B77C8D-6DA2-406B-B0B2-7422121060B0}"/>
    <cellStyle name="Normal 7 8 3 2 2 6" xfId="14428" xr:uid="{F821C7C5-BE93-49E4-8175-561BA83D9467}"/>
    <cellStyle name="Normal 7 8 3 2 3" xfId="4810" xr:uid="{E6C025FA-EBD3-40F5-A17F-F0EBE3BB22D1}"/>
    <cellStyle name="Normal 7 8 3 2 3 2" xfId="9518" xr:uid="{55F17703-3003-4D27-83C0-30AD9D740035}"/>
    <cellStyle name="Normal 7 8 3 2 3 2 2" xfId="29449" xr:uid="{1F20B1E3-5547-4A58-9751-2ADBC46B6AB0}"/>
    <cellStyle name="Normal 7 8 3 2 3 2 3" xfId="19851" xr:uid="{06A8B115-5FBB-43AB-9E45-5BE5C04AEE72}"/>
    <cellStyle name="Normal 7 8 3 2 3 3" xfId="12304" xr:uid="{763996A5-5E4E-47CF-812F-563185513DEB}"/>
    <cellStyle name="Normal 7 8 3 2 3 3 2" xfId="22684" xr:uid="{66725D85-B03D-47CE-BA15-7C9C178AFD4A}"/>
    <cellStyle name="Normal 7 8 3 2 3 4" xfId="25519" xr:uid="{55881729-8EC7-47D2-A335-1A1B0C8D39F4}"/>
    <cellStyle name="Normal 7 8 3 2 3 5" xfId="17018" xr:uid="{CB399F9F-B4A3-4A5E-8075-3DDAD32EA13C}"/>
    <cellStyle name="Normal 7 8 3 2 4" xfId="6450" xr:uid="{FEF04CF2-40DB-4FD1-A67E-1D1CD6681350}"/>
    <cellStyle name="Normal 7 8 3 2 4 2" xfId="27239" xr:uid="{C48337EE-0FB9-4B19-8292-E9155F20B666}"/>
    <cellStyle name="Normal 7 8 3 2 4 3" xfId="15837" xr:uid="{74DA289D-FD52-446B-BE81-01170C41CDA7}"/>
    <cellStyle name="Normal 7 8 3 2 5" xfId="8349" xr:uid="{C42FB528-B365-4D82-AEE9-82BA48CF6B47}"/>
    <cellStyle name="Normal 7 8 3 2 5 2" xfId="18670" xr:uid="{48E81B53-3DEF-4E48-A34B-F7A550E94748}"/>
    <cellStyle name="Normal 7 8 3 2 6" xfId="11123" xr:uid="{5D4D0A29-00E1-4334-ABBF-E1B4B28D6EDB}"/>
    <cellStyle name="Normal 7 8 3 2 6 2" xfId="21503" xr:uid="{C3EB280F-C69D-4CEF-81E5-EC3EFA864BF2}"/>
    <cellStyle name="Normal 7 8 3 2 7" xfId="25007" xr:uid="{17165B3C-B939-4813-BF9E-12E30CF27325}"/>
    <cellStyle name="Normal 7 8 3 2 8" xfId="13654" xr:uid="{F9723E83-0984-4E01-B833-2B645D111405}"/>
    <cellStyle name="Normal 7 8 3 3" xfId="2334" xr:uid="{00000000-0005-0000-0000-000028090000}"/>
    <cellStyle name="Normal 7 8 3 3 2" xfId="5040" xr:uid="{7F0F1022-8AC0-4477-AEDA-59157D724D3B}"/>
    <cellStyle name="Normal 7 8 3 3 2 2" xfId="9713" xr:uid="{56F7AA30-485E-49E8-88D8-7A6AB7E20BA8}"/>
    <cellStyle name="Normal 7 8 3 3 2 2 2" xfId="29603" xr:uid="{9795063F-DF68-41B3-877D-C795035FF583}"/>
    <cellStyle name="Normal 7 8 3 3 2 2 3" xfId="20082" xr:uid="{C0F7F829-7F51-4CD5-8197-84570A20830C}"/>
    <cellStyle name="Normal 7 8 3 3 2 3" xfId="12535" xr:uid="{1CAE5BC2-642F-40AC-AF6A-C6EC9D1C5C28}"/>
    <cellStyle name="Normal 7 8 3 3 2 3 2" xfId="22915" xr:uid="{5AB0FF4D-1CBE-414C-A7D5-4DC5C6129307}"/>
    <cellStyle name="Normal 7 8 3 3 2 4" xfId="26041" xr:uid="{A1181EA2-8EE6-4DAC-B131-69BA3CAD7661}"/>
    <cellStyle name="Normal 7 8 3 3 2 5" xfId="17249" xr:uid="{6052ADB3-ED33-4EAD-BCAB-D02707E52745}"/>
    <cellStyle name="Normal 7 8 3 3 3" xfId="6947" xr:uid="{C83A2D62-1B12-41AF-B736-D4F0A11AC6DA}"/>
    <cellStyle name="Normal 7 8 3 3 3 2" xfId="28696" xr:uid="{2C9C4B3E-1571-482D-841E-FEE68F426C5C}"/>
    <cellStyle name="Normal 7 8 3 3 3 3" xfId="16456" xr:uid="{82092F17-63B9-4DF7-AB5D-61BFCC95F054}"/>
    <cellStyle name="Normal 7 8 3 3 4" xfId="8967" xr:uid="{BA532301-2C45-4E9D-98A8-101F495741E8}"/>
    <cellStyle name="Normal 7 8 3 3 4 2" xfId="19289" xr:uid="{A5FD02D0-8ACA-4930-A67D-905F73CB5F53}"/>
    <cellStyle name="Normal 7 8 3 3 5" xfId="11742" xr:uid="{0E112E1C-A286-4386-9AF5-13A4AFA21DEB}"/>
    <cellStyle name="Normal 7 8 3 3 5 2" xfId="22122" xr:uid="{F62B10C1-71D2-4F08-B28F-9C85CB99CDE6}"/>
    <cellStyle name="Normal 7 8 3 3 6" xfId="25702" xr:uid="{D0BD7C2E-BED0-434B-A658-735430DEFDE9}"/>
    <cellStyle name="Normal 7 8 3 3 7" xfId="14429" xr:uid="{42FC5511-FE0D-4A48-A7E6-2F1F9D6AC605}"/>
    <cellStyle name="Normal 7 8 3 4" xfId="2332" xr:uid="{00000000-0005-0000-0000-000029090000}"/>
    <cellStyle name="Normal 7 8 3 4 2" xfId="6945" xr:uid="{B0089CC3-25F8-43F7-AA99-2BE561D17908}"/>
    <cellStyle name="Normal 7 8 3 4 2 2" xfId="28085" xr:uid="{F17FB5EA-D434-4C6A-A6ED-9F9FA0AE0903}"/>
    <cellStyle name="Normal 7 8 3 4 2 3" xfId="16454" xr:uid="{D88FE847-DA11-4FE8-B8AD-1FD02014BD61}"/>
    <cellStyle name="Normal 7 8 3 4 3" xfId="8965" xr:uid="{3C8273F9-F181-4B8D-979B-CE60605C087A}"/>
    <cellStyle name="Normal 7 8 3 4 3 2" xfId="19287" xr:uid="{38DAD709-5F43-44D6-884E-17B14B9648FB}"/>
    <cellStyle name="Normal 7 8 3 4 4" xfId="11740" xr:uid="{FBDA9417-C619-4B35-829E-B06444A7FFBE}"/>
    <cellStyle name="Normal 7 8 3 4 4 2" xfId="22120" xr:uid="{1C64F03C-47BC-4A2D-94D4-B623B6E3DB12}"/>
    <cellStyle name="Normal 7 8 3 4 5" xfId="23463" xr:uid="{9878E059-495E-49BB-9F62-1AF77526D576}"/>
    <cellStyle name="Normal 7 8 3 4 6" xfId="14427" xr:uid="{06D4D4A3-F62C-4E7D-BAA3-65F364C6C96A}"/>
    <cellStyle name="Normal 7 8 3 5" xfId="3597" xr:uid="{00000000-0005-0000-0000-000058090000}"/>
    <cellStyle name="Normal 7 8 3 5 2" xfId="6273" xr:uid="{DBC8B33C-C733-4FDE-828B-7FF035BE7EC8}"/>
    <cellStyle name="Normal 7 8 3 5 2 2" xfId="27452" xr:uid="{B8F58ADF-B6AF-4977-8B0D-6DC9FE5C0CB0}"/>
    <cellStyle name="Normal 7 8 3 5 2 3" xfId="15614" xr:uid="{D76B7693-4F35-45C3-A87E-763EF6890A93}"/>
    <cellStyle name="Normal 7 8 3 5 3" xfId="8126" xr:uid="{1ADB4844-3180-49B0-BEB2-0B94012A59FC}"/>
    <cellStyle name="Normal 7 8 3 5 3 2" xfId="18447" xr:uid="{7972E87A-616C-4794-B8EF-B32401AC287D}"/>
    <cellStyle name="Normal 7 8 3 5 4" xfId="10900" xr:uid="{F452B914-1479-4BBE-9139-29674D480506}"/>
    <cellStyle name="Normal 7 8 3 5 4 2" xfId="21280" xr:uid="{DD1811BC-5C88-4149-A287-1177A0406A16}"/>
    <cellStyle name="Normal 7 8 3 5 5" xfId="24044" xr:uid="{8D84757B-B07A-4DC6-8AA8-42135AB0CA4F}"/>
    <cellStyle name="Normal 7 8 3 5 6" xfId="13330" xr:uid="{FEF45D7B-7328-4229-B601-4A78A8BFF479}"/>
    <cellStyle name="Normal 7 8 3 6" xfId="4659" xr:uid="{C810AFF6-2564-46D0-A832-C335465431AC}"/>
    <cellStyle name="Normal 7 8 3 6 2" xfId="9375" xr:uid="{DEDDC3AB-5D3F-4F97-A1FB-A90C44E5E68C}"/>
    <cellStyle name="Normal 7 8 3 6 2 2" xfId="19699" xr:uid="{A0D68C04-A83E-445A-BD00-A2CF0FE28C64}"/>
    <cellStyle name="Normal 7 8 3 6 3" xfId="12152" xr:uid="{7488B977-0335-47A3-97C0-7C789F1D642C}"/>
    <cellStyle name="Normal 7 8 3 6 3 2" xfId="22532" xr:uid="{EF638CB4-5E02-4AC6-B01A-BAD0AC2AB732}"/>
    <cellStyle name="Normal 7 8 3 6 4" xfId="24469" xr:uid="{C74F5B70-2075-4760-8850-E23E786ED1B0}"/>
    <cellStyle name="Normal 7 8 3 6 5" xfId="16866" xr:uid="{DE3A16BC-6E0A-4A9D-97A3-A8A0E1E7C83C}"/>
    <cellStyle name="Normal 7 8 3 7" xfId="6027" xr:uid="{EF01A2E7-BAB3-4284-A641-3ED4D889A92D}"/>
    <cellStyle name="Normal 7 8 3 7 2" xfId="15131" xr:uid="{70A228B9-DE5D-4397-9E37-69177A2DE7F9}"/>
    <cellStyle name="Normal 7 8 3 8" xfId="7645" xr:uid="{352C055B-FAF7-4C28-959B-A7DA70111445}"/>
    <cellStyle name="Normal 7 8 3 8 2" xfId="17964" xr:uid="{6F47625F-7324-4AFB-A821-DA570224AF48}"/>
    <cellStyle name="Normal 7 8 3 9" xfId="10417" xr:uid="{3CEFA991-FD1C-43A4-A20E-E25A8CB02BFC}"/>
    <cellStyle name="Normal 7 8 3 9 2" xfId="20797" xr:uid="{6ECF9B4D-46BA-419C-9630-B6AC2A406317}"/>
    <cellStyle name="Normal 7 8 4" xfId="1596" xr:uid="{00000000-0005-0000-0000-00002A090000}"/>
    <cellStyle name="Normal 7 8 4 2" xfId="2335" xr:uid="{00000000-0005-0000-0000-00002B090000}"/>
    <cellStyle name="Normal 7 8 4 2 2" xfId="6948" xr:uid="{27EEC202-6FAA-468C-B503-F0FCAD218B6F}"/>
    <cellStyle name="Normal 7 8 4 2 2 2" xfId="26595" xr:uid="{2C7ECAFA-78B6-4AB4-AF03-D171195B3BA8}"/>
    <cellStyle name="Normal 7 8 4 2 2 3" xfId="16457" xr:uid="{F427C130-083C-4DC7-A0E1-77F807CF9FFC}"/>
    <cellStyle name="Normal 7 8 4 2 3" xfId="8968" xr:uid="{22E09D38-66AA-4A57-83B9-34BA79734F66}"/>
    <cellStyle name="Normal 7 8 4 2 3 2" xfId="19290" xr:uid="{B3BE9E9A-71D9-46A1-A20E-D66C6FF491BD}"/>
    <cellStyle name="Normal 7 8 4 2 4" xfId="11743" xr:uid="{D8CFB4EF-EF41-4301-9B04-E51F951255AA}"/>
    <cellStyle name="Normal 7 8 4 2 4 2" xfId="22123" xr:uid="{6A5DB67F-54F8-4B2C-B812-550B33C698D8}"/>
    <cellStyle name="Normal 7 8 4 2 5" xfId="24166" xr:uid="{EF520B27-9A80-4B16-B71E-041ECB14108C}"/>
    <cellStyle name="Normal 7 8 4 2 6" xfId="14430" xr:uid="{9308C16C-132A-4038-8B32-511CEF9080BE}"/>
    <cellStyle name="Normal 7 8 4 3" xfId="4808" xr:uid="{6C4B140A-D800-4860-B228-01A94CE0EF39}"/>
    <cellStyle name="Normal 7 8 4 3 2" xfId="9516" xr:uid="{F343B777-7D1B-4861-83AE-0DA461EB81F9}"/>
    <cellStyle name="Normal 7 8 4 3 2 2" xfId="29447" xr:uid="{19643F4E-D2CD-4996-812A-04793F094808}"/>
    <cellStyle name="Normal 7 8 4 3 2 3" xfId="19849" xr:uid="{507B2651-A3BB-40FF-97F8-F258D23EF4F7}"/>
    <cellStyle name="Normal 7 8 4 3 3" xfId="12302" xr:uid="{4302BE4F-AEC0-4666-91A1-1CC0C50F03A2}"/>
    <cellStyle name="Normal 7 8 4 3 3 2" xfId="22682" xr:uid="{CE83C940-9F0B-495E-A055-93CF009B542A}"/>
    <cellStyle name="Normal 7 8 4 3 4" xfId="25274" xr:uid="{5DD4CA72-8841-4205-A6CD-5AA0185CDEC8}"/>
    <cellStyle name="Normal 7 8 4 3 5" xfId="17016" xr:uid="{5D5650E2-54A1-4C45-AC5D-AEB23D5DD3F5}"/>
    <cellStyle name="Normal 7 8 4 4" xfId="6028" xr:uid="{278C0AC2-40AD-4F2E-9C99-F7941506C153}"/>
    <cellStyle name="Normal 7 8 4 4 2" xfId="28178" xr:uid="{2782B88C-FF3C-41B1-B02C-030E19C31979}"/>
    <cellStyle name="Normal 7 8 4 4 3" xfId="15132" xr:uid="{FF7BD4F7-DC0C-425C-92DA-DC84DDE7FEE8}"/>
    <cellStyle name="Normal 7 8 4 5" xfId="7646" xr:uid="{CD37AD52-DD58-44D7-A139-52D2D081BA79}"/>
    <cellStyle name="Normal 7 8 4 5 2" xfId="17965" xr:uid="{3B8FD123-A001-4D36-8522-BB0F0639EFAD}"/>
    <cellStyle name="Normal 7 8 4 6" xfId="10418" xr:uid="{3524163D-A835-4377-BE56-5767BFF6AA84}"/>
    <cellStyle name="Normal 7 8 4 6 2" xfId="20798" xr:uid="{52765951-A2BC-4E03-A6F8-9734E823D491}"/>
    <cellStyle name="Normal 7 8 4 7" xfId="25193" xr:uid="{4434248F-F400-43BF-AA55-9DBF2A00DDFD}"/>
    <cellStyle name="Normal 7 8 4 8" xfId="13652" xr:uid="{14A48236-8860-4D4B-A0CE-C589302B9BDF}"/>
    <cellStyle name="Normal 7 8 5" xfId="2336" xr:uid="{00000000-0005-0000-0000-00002C090000}"/>
    <cellStyle name="Normal 7 8 5 2" xfId="5041" xr:uid="{412729F6-9930-4EB4-828C-857FAC26D6CA}"/>
    <cellStyle name="Normal 7 8 5 2 2" xfId="9714" xr:uid="{A04E5386-B43D-465F-86B1-1FD732A908D7}"/>
    <cellStyle name="Normal 7 8 5 2 2 2" xfId="29604" xr:uid="{832E4561-D52A-4F95-8243-35E03A2B84DF}"/>
    <cellStyle name="Normal 7 8 5 2 2 3" xfId="20083" xr:uid="{0C3D7932-A928-4D33-8A89-45D9407B149E}"/>
    <cellStyle name="Normal 7 8 5 2 3" xfId="12536" xr:uid="{CCAE3BD2-EE2A-4584-8445-5F9E95A0FF0B}"/>
    <cellStyle name="Normal 7 8 5 2 3 2" xfId="22916" xr:uid="{C458B72A-4D25-44A2-9659-F9A65E0442F7}"/>
    <cellStyle name="Normal 7 8 5 2 4" xfId="24916" xr:uid="{974263A4-75A9-4550-BBD7-2B709B397CA5}"/>
    <cellStyle name="Normal 7 8 5 2 5" xfId="17250" xr:uid="{FF4062F9-1F7A-4692-ADB1-60A8AC4C2A82}"/>
    <cellStyle name="Normal 7 8 5 3" xfId="6949" xr:uid="{AC70C075-3256-4817-B5EC-112CB3A8DF36}"/>
    <cellStyle name="Normal 7 8 5 3 2" xfId="28761" xr:uid="{411E11DB-EEA5-451D-8136-85840889784C}"/>
    <cellStyle name="Normal 7 8 5 3 3" xfId="16458" xr:uid="{499DAD9F-EA4B-4E10-87C1-C5EEDCDC0C1C}"/>
    <cellStyle name="Normal 7 8 5 4" xfId="8969" xr:uid="{6B3CCDEE-FF55-42A7-A579-AEA00A16A2EE}"/>
    <cellStyle name="Normal 7 8 5 4 2" xfId="19291" xr:uid="{01B2281D-C925-46BB-86ED-0F6C692C8148}"/>
    <cellStyle name="Normal 7 8 5 5" xfId="11744" xr:uid="{7A01D50A-7AA6-4C3B-AB47-58616BD8D047}"/>
    <cellStyle name="Normal 7 8 5 5 2" xfId="22124" xr:uid="{B66E608C-97C6-4D3F-B735-6FEBD11823CA}"/>
    <cellStyle name="Normal 7 8 5 6" xfId="24719" xr:uid="{6DC93315-736D-48BB-8C9E-8CFF923FC1BE}"/>
    <cellStyle name="Normal 7 8 5 7" xfId="14431" xr:uid="{820419EF-8701-43F0-ABC2-6080EE70EE9B}"/>
    <cellStyle name="Normal 7 8 6" xfId="1806" xr:uid="{00000000-0005-0000-0000-00002D090000}"/>
    <cellStyle name="Normal 7 8 6 2" xfId="6538" xr:uid="{E888A198-05FC-4040-A82F-52AEF3A9528C}"/>
    <cellStyle name="Normal 7 8 6 2 2" xfId="28902" xr:uid="{E7891ACE-98C3-4114-9A18-F7A874CCCF70}"/>
    <cellStyle name="Normal 7 8 6 2 3" xfId="15947" xr:uid="{06BAE236-4A0B-4C24-85BD-3F483A67395A}"/>
    <cellStyle name="Normal 7 8 6 3" xfId="8459" xr:uid="{12271ADC-7FF3-49CF-9E91-A846A280663B}"/>
    <cellStyle name="Normal 7 8 6 3 2" xfId="18780" xr:uid="{3BFB14E0-D73A-4914-AB26-978CFEC58105}"/>
    <cellStyle name="Normal 7 8 6 4" xfId="11233" xr:uid="{686C00B4-0865-49AE-B1CB-AF84BBF574D8}"/>
    <cellStyle name="Normal 7 8 6 4 2" xfId="21613" xr:uid="{FBF8A192-BE9D-4830-A75E-D8F6102D0CF5}"/>
    <cellStyle name="Normal 7 8 6 5" xfId="24221" xr:uid="{9346DC9F-4BF1-4969-A816-718C8C58A850}"/>
    <cellStyle name="Normal 7 8 6 6" xfId="13822" xr:uid="{02F936EF-3C92-4E3E-A8D9-04BA5DF1A2BE}"/>
    <cellStyle name="Normal 7 8 7" xfId="3443" xr:uid="{00000000-0005-0000-0000-00005D090000}"/>
    <cellStyle name="Normal 7 8 7 2" xfId="6139" xr:uid="{EDDD07F6-9BFE-47D8-9D68-0A872F7D1FFC}"/>
    <cellStyle name="Normal 7 8 7 2 2" xfId="27020" xr:uid="{B251001E-10C5-41E8-AA46-13548B805092}"/>
    <cellStyle name="Normal 7 8 7 2 3" xfId="15451" xr:uid="{DDA0DA7F-6780-45B3-B7E0-3331308C3F26}"/>
    <cellStyle name="Normal 7 8 7 3" xfId="7963" xr:uid="{720E66CA-8539-4D3E-BE00-EF95D719C136}"/>
    <cellStyle name="Normal 7 8 7 3 2" xfId="18284" xr:uid="{C4829BB4-95C1-4E13-8796-49EE5A1DF9F8}"/>
    <cellStyle name="Normal 7 8 7 4" xfId="10737" xr:uid="{75645780-AE3E-4F9A-84EE-52714F31453D}"/>
    <cellStyle name="Normal 7 8 7 4 2" xfId="21117" xr:uid="{F9AFCB32-DE75-4C44-BE6B-A89070B04479}"/>
    <cellStyle name="Normal 7 8 7 5" xfId="23520" xr:uid="{1ED9A519-2148-4640-91F1-99FFDC427DD8}"/>
    <cellStyle name="Normal 7 8 7 6" xfId="13167" xr:uid="{D3D22CD2-FF7A-4CCB-A2AA-F4E34579261B}"/>
    <cellStyle name="Normal 7 8 8" xfId="3225" xr:uid="{00000000-0005-0000-0000-00004C090000}"/>
    <cellStyle name="Normal 7 8 8 2" xfId="7720" xr:uid="{897E5652-1165-4575-B393-DA50117A2216}"/>
    <cellStyle name="Normal 7 8 8 2 2" xfId="18040" xr:uid="{B98B7679-65A2-4226-9962-112137C7AB3A}"/>
    <cellStyle name="Normal 7 8 8 3" xfId="10493" xr:uid="{64D5B5A1-60B7-4A42-A705-6892E2EDAB52}"/>
    <cellStyle name="Normal 7 8 8 3 2" xfId="20873" xr:uid="{1A497EE7-E06C-4627-B2EC-636CB3E9116E}"/>
    <cellStyle name="Normal 7 8 8 4" xfId="24639" xr:uid="{93F55694-D2A2-4DA0-87EE-F2323F9AB888}"/>
    <cellStyle name="Normal 7 8 8 5" xfId="15207" xr:uid="{22811762-6217-400A-893C-B6B7C3742EDC}"/>
    <cellStyle name="Normal 7 8 9" xfId="4519" xr:uid="{0ED0516C-56B2-48B0-A73F-A475F7EA93F4}"/>
    <cellStyle name="Normal 7 8 9 2" xfId="9238" xr:uid="{513FE7A2-03FC-429E-ADDF-E15111387538}"/>
    <cellStyle name="Normal 7 8 9 2 2" xfId="19562" xr:uid="{9DDC041B-C7D8-40C0-8229-AED2B76356C3}"/>
    <cellStyle name="Normal 7 8 9 3" xfId="12015" xr:uid="{22D2E0C7-28E9-4F24-95D9-F4F51F11A07F}"/>
    <cellStyle name="Normal 7 8 9 3 2" xfId="22395" xr:uid="{A5972FB1-058E-4736-9C7A-608010408262}"/>
    <cellStyle name="Normal 7 8 9 4" xfId="16729" xr:uid="{076AC2E8-69D8-4548-934E-FC1818498C15}"/>
    <cellStyle name="Normal 7 9" xfId="914" xr:uid="{00000000-0005-0000-0000-00002E090000}"/>
    <cellStyle name="Normal 7 9 10" xfId="7647" xr:uid="{CD74352F-0C61-43CC-B999-1DD3104E5115}"/>
    <cellStyle name="Normal 7 9 10 2" xfId="17966" xr:uid="{F30D1B16-D838-4416-BCDE-AB25D57A7413}"/>
    <cellStyle name="Normal 7 9 11" xfId="10419" xr:uid="{7C4E3D6C-D990-428A-9F50-2D1742AC0479}"/>
    <cellStyle name="Normal 7 9 11 2" xfId="20799" xr:uid="{10C89367-7DBF-40EB-AC6A-59BB67EB1039}"/>
    <cellStyle name="Normal 7 9 12" xfId="24494" xr:uid="{E198F102-10AF-4F15-90B0-3FD84A92BF56}"/>
    <cellStyle name="Normal 7 9 13" xfId="12748" xr:uid="{8099F6A7-10F6-447E-A59C-D7F23E1B7CDB}"/>
    <cellStyle name="Normal 7 9 2" xfId="915" xr:uid="{00000000-0005-0000-0000-00002F090000}"/>
    <cellStyle name="Normal 7 9 2 10" xfId="10420" xr:uid="{39684D08-CA4A-4712-8E4C-65014B3432CB}"/>
    <cellStyle name="Normal 7 9 2 10 2" xfId="20800" xr:uid="{98891F18-FA9F-4712-9676-09314B542989}"/>
    <cellStyle name="Normal 7 9 2 11" xfId="24322" xr:uid="{A2BC4504-4C76-4F31-BA03-631078113AE9}"/>
    <cellStyle name="Normal 7 9 2 12" xfId="12967" xr:uid="{A3CFC00E-0953-4092-8C2B-4B9C6E3A7AC0}"/>
    <cellStyle name="Normal 7 9 2 2" xfId="1392" xr:uid="{00000000-0005-0000-0000-000030090000}"/>
    <cellStyle name="Normal 7 9 2 2 2" xfId="2338" xr:uid="{00000000-0005-0000-0000-000031090000}"/>
    <cellStyle name="Normal 7 9 2 2 2 2" xfId="6951" xr:uid="{86CE2D5F-62D5-49C0-BAD2-6D4A1E2C109A}"/>
    <cellStyle name="Normal 7 9 2 2 2 2 2" xfId="27358" xr:uid="{9E3E1F01-5A44-423A-AACE-D572531E0696}"/>
    <cellStyle name="Normal 7 9 2 2 2 2 3" xfId="27060" xr:uid="{0F3B03CB-3F57-4B4D-8CF6-78DDE62419A2}"/>
    <cellStyle name="Normal 7 9 2 2 2 2 4" xfId="16460" xr:uid="{34762511-6623-457F-B481-BCE3D1D845CC}"/>
    <cellStyle name="Normal 7 9 2 2 2 3" xfId="8971" xr:uid="{D85A1237-AEFF-4828-8849-16FDDAA267FF}"/>
    <cellStyle name="Normal 7 9 2 2 2 3 2" xfId="29206" xr:uid="{B9E1DC25-BE86-4C4C-99C3-434282A08B3B}"/>
    <cellStyle name="Normal 7 9 2 2 2 3 3" xfId="19293" xr:uid="{7C4027A0-B425-4B4A-9F23-F3904BF915EE}"/>
    <cellStyle name="Normal 7 9 2 2 2 4" xfId="11746" xr:uid="{94652557-1392-454D-895E-E0D7784FECAF}"/>
    <cellStyle name="Normal 7 9 2 2 2 4 2" xfId="22126" xr:uid="{05EFAD0B-D196-438B-B77D-E7B722647B3B}"/>
    <cellStyle name="Normal 7 9 2 2 2 5" xfId="25559" xr:uid="{E36D4CE0-A225-443B-906A-9D6C8787B255}"/>
    <cellStyle name="Normal 7 9 2 2 2 6" xfId="14433" xr:uid="{7C543EAF-547F-461F-89FA-BB3264AC6C6B}"/>
    <cellStyle name="Normal 7 9 2 2 3" xfId="4811" xr:uid="{8CB80BB4-3F67-43D1-A02E-82620B9E5F5A}"/>
    <cellStyle name="Normal 7 9 2 2 3 2" xfId="9519" xr:uid="{E0372122-6D26-4363-983B-B57F49CEC0F4}"/>
    <cellStyle name="Normal 7 9 2 2 3 2 2" xfId="29450" xr:uid="{0B08BA39-92D3-42D4-98F9-B74F37641156}"/>
    <cellStyle name="Normal 7 9 2 2 3 2 3" xfId="19852" xr:uid="{CD547BFF-917C-41EF-B998-EA443081E2C6}"/>
    <cellStyle name="Normal 7 9 2 2 3 3" xfId="12305" xr:uid="{6FCBE91D-17E7-487A-8378-1DEC6CC35F80}"/>
    <cellStyle name="Normal 7 9 2 2 3 3 2" xfId="22685" xr:uid="{AE0FEF7C-7564-4B92-89E0-212A27BCE3F7}"/>
    <cellStyle name="Normal 7 9 2 2 3 4" xfId="25583" xr:uid="{E0AAEE0C-5DE8-495F-BDDF-5D5DA88C489C}"/>
    <cellStyle name="Normal 7 9 2 2 3 5" xfId="17019" xr:uid="{7B58B0C5-A69C-43FD-9F3B-8C9F9685AD69}"/>
    <cellStyle name="Normal 7 9 2 2 4" xfId="6031" xr:uid="{F26432A7-839C-4BD1-8127-29A5A90E871C}"/>
    <cellStyle name="Normal 7 9 2 2 4 2" xfId="28418" xr:uid="{D481A553-95CC-43E3-B15F-C0D86B9F9603}"/>
    <cellStyle name="Normal 7 9 2 2 4 3" xfId="15135" xr:uid="{F290932C-0DD0-48B5-8F27-1DB537F64DEE}"/>
    <cellStyle name="Normal 7 9 2 2 5" xfId="7649" xr:uid="{C4A6363F-F05B-48A6-BB65-F3F7B1D05EAE}"/>
    <cellStyle name="Normal 7 9 2 2 5 2" xfId="17968" xr:uid="{6AAC15F0-159F-4E03-8273-DAD306F27648}"/>
    <cellStyle name="Normal 7 9 2 2 6" xfId="10421" xr:uid="{C427A14E-1F98-4123-9BB4-186D6C0FC858}"/>
    <cellStyle name="Normal 7 9 2 2 6 2" xfId="20801" xr:uid="{BF4E10AA-6296-4DC8-BB77-D637841119D2}"/>
    <cellStyle name="Normal 7 9 2 2 7" xfId="25608" xr:uid="{2DF092BE-0617-4796-910F-49D3DD0C6FD6}"/>
    <cellStyle name="Normal 7 9 2 2 8" xfId="13656" xr:uid="{BE673E2A-0D94-4BA3-8EEB-34B9DCC6166B}"/>
    <cellStyle name="Normal 7 9 2 3" xfId="2339" xr:uid="{00000000-0005-0000-0000-000032090000}"/>
    <cellStyle name="Normal 7 9 2 3 2" xfId="5042" xr:uid="{08040C89-289D-4884-94D8-D2108F112FED}"/>
    <cellStyle name="Normal 7 9 2 3 2 2" xfId="9715" xr:uid="{BCF69D8F-4FF2-4F23-8679-B7445EE32DC9}"/>
    <cellStyle name="Normal 7 9 2 3 2 2 2" xfId="29605" xr:uid="{67894014-1B5E-41C0-A698-1068B173F2F7}"/>
    <cellStyle name="Normal 7 9 2 3 2 2 3" xfId="20084" xr:uid="{5D09AF4E-D472-4152-83AD-5ACBF7E3B714}"/>
    <cellStyle name="Normal 7 9 2 3 2 3" xfId="12537" xr:uid="{DF149658-CC1E-45F9-8D26-D28622CE5260}"/>
    <cellStyle name="Normal 7 9 2 3 2 3 2" xfId="22917" xr:uid="{F3F5A634-902A-42F0-95E1-13FBA53D4248}"/>
    <cellStyle name="Normal 7 9 2 3 2 4" xfId="23111" xr:uid="{DE06F733-5BF4-4981-89A1-14B7451FB49C}"/>
    <cellStyle name="Normal 7 9 2 3 2 5" xfId="17251" xr:uid="{008678E4-6EDB-4721-95BF-7D42BD0E7977}"/>
    <cellStyle name="Normal 7 9 2 3 3" xfId="6952" xr:uid="{55C209B7-0B3B-4B90-8700-D9A74FDC40FF}"/>
    <cellStyle name="Normal 7 9 2 3 3 2" xfId="26878" xr:uid="{E750A3E8-8BFB-42BE-B350-0D3E9EC11E27}"/>
    <cellStyle name="Normal 7 9 2 3 3 3" xfId="16461" xr:uid="{0DEBD409-B914-4B4E-9023-2B5361D8240D}"/>
    <cellStyle name="Normal 7 9 2 3 4" xfId="8972" xr:uid="{B28507D1-F561-446D-855E-1C8166DB4076}"/>
    <cellStyle name="Normal 7 9 2 3 4 2" xfId="19294" xr:uid="{0AFD6A1A-53DF-418E-BF96-E2EAC23F56AC}"/>
    <cellStyle name="Normal 7 9 2 3 5" xfId="11747" xr:uid="{DE1CEAB2-AF18-4B9F-8DB9-6647EF8533BD}"/>
    <cellStyle name="Normal 7 9 2 3 5 2" xfId="22127" xr:uid="{EFAD535F-FA53-4C0A-A405-E6A461104ABD}"/>
    <cellStyle name="Normal 7 9 2 3 6" xfId="24209" xr:uid="{8124B45A-09AC-4DA4-8F8D-45110971B7AC}"/>
    <cellStyle name="Normal 7 9 2 3 7" xfId="14434" xr:uid="{D64AEBC0-4C95-4517-A75D-0DCCD311E80F}"/>
    <cellStyle name="Normal 7 9 2 4" xfId="2337" xr:uid="{00000000-0005-0000-0000-000033090000}"/>
    <cellStyle name="Normal 7 9 2 4 2" xfId="6950" xr:uid="{08D1D1C9-C8B1-4243-9622-A23BCF34DB0A}"/>
    <cellStyle name="Normal 7 9 2 4 2 2" xfId="28196" xr:uid="{4A56066E-35AE-46DF-A2A1-49137954C2DB}"/>
    <cellStyle name="Normal 7 9 2 4 2 3" xfId="16459" xr:uid="{D07CCAB5-FCDA-47F5-9CF7-D1171070C41B}"/>
    <cellStyle name="Normal 7 9 2 4 3" xfId="8970" xr:uid="{1C2F4838-903D-4BD6-A9AD-264C06263514}"/>
    <cellStyle name="Normal 7 9 2 4 3 2" xfId="19292" xr:uid="{7F7DF77A-F00A-44AF-AD9F-FAB2B9FECE18}"/>
    <cellStyle name="Normal 7 9 2 4 4" xfId="11745" xr:uid="{BA7D0541-44A8-4934-AE97-4F44798D8C30}"/>
    <cellStyle name="Normal 7 9 2 4 4 2" xfId="22125" xr:uid="{2F3B5E4C-69DA-4169-8908-C7DB6AFB74C5}"/>
    <cellStyle name="Normal 7 9 2 4 5" xfId="24640" xr:uid="{317FB465-05F7-4A30-ADFE-8A72B6DF3A6A}"/>
    <cellStyle name="Normal 7 9 2 4 6" xfId="14432" xr:uid="{B0772C87-D253-442D-A006-24C61F9AB2D5}"/>
    <cellStyle name="Normal 7 9 2 5" xfId="3581" xr:uid="{00000000-0005-0000-0000-000064090000}"/>
    <cellStyle name="Normal 7 9 2 5 2" xfId="6258" xr:uid="{96B8538D-DB15-4437-AC9C-67F9BFFA7FCC}"/>
    <cellStyle name="Normal 7 9 2 5 2 2" xfId="27427" xr:uid="{73F439AF-8860-4176-A73B-46EFE8B4E988}"/>
    <cellStyle name="Normal 7 9 2 5 2 3" xfId="15597" xr:uid="{B3388E28-4CF0-4C94-876D-F99E7A46CB65}"/>
    <cellStyle name="Normal 7 9 2 5 3" xfId="8109" xr:uid="{504668D0-5D63-4888-AEF2-54E1DF4DFEC9}"/>
    <cellStyle name="Normal 7 9 2 5 3 2" xfId="18430" xr:uid="{3BDD106E-0DB0-4C36-A4E8-DA0A40B713F7}"/>
    <cellStyle name="Normal 7 9 2 5 4" xfId="10883" xr:uid="{F824443E-C725-4F38-A1B3-36E28D00C399}"/>
    <cellStyle name="Normal 7 9 2 5 4 2" xfId="21263" xr:uid="{71F2A3B2-A7F2-48E2-B8BF-0CF72BEF595E}"/>
    <cellStyle name="Normal 7 9 2 5 5" xfId="25238" xr:uid="{FE88C51A-6D21-46EA-9B27-21AAF9846A13}"/>
    <cellStyle name="Normal 7 9 2 5 6" xfId="13313" xr:uid="{8C09DE05-8AEB-4E5F-993A-C68A536FB75B}"/>
    <cellStyle name="Normal 7 9 2 6" xfId="3401" xr:uid="{00000000-0005-0000-0000-00005F090000}"/>
    <cellStyle name="Normal 7 9 2 6 2" xfId="7919" xr:uid="{FDB4DAE4-6040-4217-8993-F92F65EEA28B}"/>
    <cellStyle name="Normal 7 9 2 6 2 2" xfId="18240" xr:uid="{85573539-AFDF-447B-9F2A-1B8D81261F4E}"/>
    <cellStyle name="Normal 7 9 2 6 3" xfId="10693" xr:uid="{C456260E-AEDD-4355-9B3F-2D7405C489CB}"/>
    <cellStyle name="Normal 7 9 2 6 3 2" xfId="21073" xr:uid="{238B0502-0FFF-4960-9BB8-BBC08BE137E2}"/>
    <cellStyle name="Normal 7 9 2 6 4" xfId="25232" xr:uid="{B22AB4A8-A6DD-4339-A790-B00BB135F1D2}"/>
    <cellStyle name="Normal 7 9 2 6 5" xfId="15407" xr:uid="{CC4880F0-492D-4218-9C7E-BFEE0BD6E075}"/>
    <cellStyle name="Normal 7 9 2 7" xfId="4538" xr:uid="{AB14B592-E29B-4F8A-9681-810FB0BB406D}"/>
    <cellStyle name="Normal 7 9 2 7 2" xfId="9254" xr:uid="{521132DC-8594-4C54-8F2A-85FA2857B5A0}"/>
    <cellStyle name="Normal 7 9 2 7 2 2" xfId="19578" xr:uid="{FA4EC876-1ED9-4EA2-92F9-1EEEF8433506}"/>
    <cellStyle name="Normal 7 9 2 7 3" xfId="12031" xr:uid="{DBB80968-3759-4AF5-A947-A5B9EEC37678}"/>
    <cellStyle name="Normal 7 9 2 7 3 2" xfId="22411" xr:uid="{C0D2A9FF-3E82-4427-B2C8-781674427CEB}"/>
    <cellStyle name="Normal 7 9 2 7 4" xfId="16745" xr:uid="{1D439F33-6817-4C49-9318-9BBB4F326A8B}"/>
    <cellStyle name="Normal 7 9 2 8" xfId="6030" xr:uid="{325159A5-590E-4E19-9CEB-DB2259069AA8}"/>
    <cellStyle name="Normal 7 9 2 8 2" xfId="15134" xr:uid="{F7D7C39B-2B16-44BA-98BF-9E0858C19EC5}"/>
    <cellStyle name="Normal 7 9 2 9" xfId="7648" xr:uid="{6697898F-7800-4736-B286-198D41E693D1}"/>
    <cellStyle name="Normal 7 9 2 9 2" xfId="17967" xr:uid="{6B542F96-6388-4EF9-A25B-A3DB4F44250A}"/>
    <cellStyle name="Normal 7 9 3" xfId="1391" xr:uid="{00000000-0005-0000-0000-000034090000}"/>
    <cellStyle name="Normal 7 9 3 2" xfId="2340" xr:uid="{00000000-0005-0000-0000-000035090000}"/>
    <cellStyle name="Normal 7 9 3 2 2" xfId="6953" xr:uid="{425ADB9C-E550-4547-A2E4-231454B00B13}"/>
    <cellStyle name="Normal 7 9 3 2 2 2" xfId="25948" xr:uid="{F688BDD9-4F64-4BC8-BE2D-3F04CD30A1EA}"/>
    <cellStyle name="Normal 7 9 3 2 2 3" xfId="26670" xr:uid="{F36EF620-F643-4D98-9629-F5759DF68B08}"/>
    <cellStyle name="Normal 7 9 3 2 2 4" xfId="16462" xr:uid="{A2BC9557-43DC-4D96-A4F8-0640A9B11B5A}"/>
    <cellStyle name="Normal 7 9 3 2 3" xfId="8973" xr:uid="{8D8CE672-E141-4B38-AC31-433670CBB775}"/>
    <cellStyle name="Normal 7 9 3 2 3 2" xfId="29207" xr:uid="{0C257D98-6500-40CB-9D64-34243F6D3A34}"/>
    <cellStyle name="Normal 7 9 3 2 3 3" xfId="19295" xr:uid="{F8E98E93-BA26-4EB4-B25A-1D2F24124062}"/>
    <cellStyle name="Normal 7 9 3 2 4" xfId="11748" xr:uid="{442D15EB-FFDD-4740-A1C2-BB95395929B7}"/>
    <cellStyle name="Normal 7 9 3 2 4 2" xfId="22128" xr:uid="{03982CAE-C98E-4EEB-9739-AF6584C584EF}"/>
    <cellStyle name="Normal 7 9 3 2 5" xfId="24329" xr:uid="{FF11DAD0-DBAF-4221-B5FF-53EE6FF0D045}"/>
    <cellStyle name="Normal 7 9 3 2 6" xfId="14435" xr:uid="{79C6689D-5184-4253-A09C-F9BD833FE855}"/>
    <cellStyle name="Normal 7 9 3 3" xfId="3733" xr:uid="{00000000-0005-0000-0000-000067090000}"/>
    <cellStyle name="Normal 7 9 3 3 2" xfId="6451" xr:uid="{3A4BD5BD-909A-4F95-B05E-7F3F01137211}"/>
    <cellStyle name="Normal 7 9 3 3 2 2" xfId="27353" xr:uid="{65062EE4-4DB5-4D3D-BBCC-CA4F0040DF98}"/>
    <cellStyle name="Normal 7 9 3 3 2 3" xfId="15838" xr:uid="{7C59450A-54D7-45F7-9402-19FF5DDE8D25}"/>
    <cellStyle name="Normal 7 9 3 3 3" xfId="8350" xr:uid="{AD809DFE-32C3-4619-AD28-1822CE91BB0F}"/>
    <cellStyle name="Normal 7 9 3 3 3 2" xfId="18671" xr:uid="{39B4932A-FB7A-4F44-A9DA-65601D65C0FE}"/>
    <cellStyle name="Normal 7 9 3 3 4" xfId="11124" xr:uid="{FCE6C81C-330C-4E69-8424-405F836E3DD1}"/>
    <cellStyle name="Normal 7 9 3 3 4 2" xfId="21504" xr:uid="{AC2B477D-B473-40B8-B2E9-9D2F10E74E2F}"/>
    <cellStyle name="Normal 7 9 3 3 5" xfId="23288" xr:uid="{CE4642D8-AE26-47FC-ACEC-1BD57D054FE2}"/>
    <cellStyle name="Normal 7 9 3 3 6" xfId="13655" xr:uid="{74BDF394-6849-4F78-8E34-0774F9183DAB}"/>
    <cellStyle name="Normal 7 9 3 4" xfId="4660" xr:uid="{0DF57AE3-F45E-4844-8A38-6BD63FF0F5C8}"/>
    <cellStyle name="Normal 7 9 3 4 2" xfId="9376" xr:uid="{25130AAD-C0DC-45B4-821C-09094820A35B}"/>
    <cellStyle name="Normal 7 9 3 4 2 2" xfId="29328" xr:uid="{234BD1C7-D3DB-40A4-8A54-015B13EF394E}"/>
    <cellStyle name="Normal 7 9 3 4 2 3" xfId="19700" xr:uid="{F477189F-08CC-455A-A230-78AD72AB3756}"/>
    <cellStyle name="Normal 7 9 3 4 3" xfId="12153" xr:uid="{7FFB3590-8F57-4D94-B12B-C7FEB34544B9}"/>
    <cellStyle name="Normal 7 9 3 4 3 2" xfId="22533" xr:uid="{7965A188-56B4-422E-88A0-90BA78BECF2A}"/>
    <cellStyle name="Normal 7 9 3 4 4" xfId="25568" xr:uid="{03A98D81-E463-4E48-A088-7A3D2E456E36}"/>
    <cellStyle name="Normal 7 9 3 4 5" xfId="16867" xr:uid="{ED407C30-6498-4C45-895A-525533AB2880}"/>
    <cellStyle name="Normal 7 9 3 5" xfId="6032" xr:uid="{28326434-235B-4B69-9FE7-09611D12B637}"/>
    <cellStyle name="Normal 7 9 3 5 2" xfId="26996" xr:uid="{04529061-C17D-43D0-B3AC-39B5B289A68C}"/>
    <cellStyle name="Normal 7 9 3 5 3" xfId="15136" xr:uid="{43657E1B-6AF4-4BD0-B8ED-0EF22D4F8A42}"/>
    <cellStyle name="Normal 7 9 3 6" xfId="7650" xr:uid="{960DC6BE-3D24-42D5-A210-AD437E1B6FB0}"/>
    <cellStyle name="Normal 7 9 3 6 2" xfId="17969" xr:uid="{0CF6B450-470E-437A-8301-9B57B61F8A3E}"/>
    <cellStyle name="Normal 7 9 3 7" xfId="10422" xr:uid="{AAE5A3C4-DB7D-4337-923E-28B8DBCF76B1}"/>
    <cellStyle name="Normal 7 9 3 7 2" xfId="20802" xr:uid="{FA097FAB-37CD-4EEE-849F-976DEEBBA7CA}"/>
    <cellStyle name="Normal 7 9 3 8" xfId="25505" xr:uid="{BFD91CF5-C946-4978-8B61-FFF0C5340D3E}"/>
    <cellStyle name="Normal 7 9 3 9" xfId="13125" xr:uid="{A3674816-A31A-423A-B458-054E518E1185}"/>
    <cellStyle name="Normal 7 9 4" xfId="2341" xr:uid="{00000000-0005-0000-0000-000036090000}"/>
    <cellStyle name="Normal 7 9 4 2" xfId="5043" xr:uid="{30B544DF-F3D8-4FD5-A95E-D161518EB009}"/>
    <cellStyle name="Normal 7 9 4 2 2" xfId="9716" xr:uid="{20D11E0C-A148-4B30-918B-3D4BEE361714}"/>
    <cellStyle name="Normal 7 9 4 2 2 2" xfId="29606" xr:uid="{99A49946-3C64-4F30-B9F8-5A614CA92F23}"/>
    <cellStyle name="Normal 7 9 4 2 2 3" xfId="20085" xr:uid="{98010E79-0E1B-4158-AFE4-9741E1130A1F}"/>
    <cellStyle name="Normal 7 9 4 2 3" xfId="12538" xr:uid="{64B3ACCD-DC8B-4BD2-ABCD-9E2D714E3303}"/>
    <cellStyle name="Normal 7 9 4 2 3 2" xfId="22918" xr:uid="{5311A1DC-84E2-4B2B-9B70-F8DC1F191334}"/>
    <cellStyle name="Normal 7 9 4 2 4" xfId="23509" xr:uid="{5C99CA67-333D-4D27-8D85-17DAEA987CF6}"/>
    <cellStyle name="Normal 7 9 4 2 5" xfId="17252" xr:uid="{6D59B701-A5FD-45FD-87C3-D50CE4B9F994}"/>
    <cellStyle name="Normal 7 9 4 3" xfId="6033" xr:uid="{FB43F58D-B9C7-464C-9E6C-87D963C6F2D8}"/>
    <cellStyle name="Normal 7 9 4 3 2" xfId="27114" xr:uid="{250E1A84-203A-4699-85E0-DFBD26B51739}"/>
    <cellStyle name="Normal 7 9 4 3 3" xfId="15137" xr:uid="{85C31582-CD24-47E9-8BEC-54D920E0FB12}"/>
    <cellStyle name="Normal 7 9 4 4" xfId="7651" xr:uid="{CB5B622E-540B-4FEE-8B7D-65CC04017AE4}"/>
    <cellStyle name="Normal 7 9 4 4 2" xfId="17970" xr:uid="{05FC7DEE-D2D2-4D5B-9738-FF884F767D42}"/>
    <cellStyle name="Normal 7 9 4 5" xfId="10423" xr:uid="{BF753805-7017-4329-A329-4958C5F499A7}"/>
    <cellStyle name="Normal 7 9 4 5 2" xfId="20803" xr:uid="{DAF9A5DE-975D-4F04-AD82-AD123D5B4CD1}"/>
    <cellStyle name="Normal 7 9 4 6" xfId="23627" xr:uid="{72BF377E-0EAF-4CC1-A1F8-F3375F17B4DB}"/>
    <cellStyle name="Normal 7 9 4 7" xfId="14436" xr:uid="{EA07A630-53A0-4D8B-B938-FD8E0AF0A651}"/>
    <cellStyle name="Normal 7 9 5" xfId="1807" xr:uid="{00000000-0005-0000-0000-000037090000}"/>
    <cellStyle name="Normal 7 9 5 2" xfId="6539" xr:uid="{FA27A31D-9C43-4A9F-B1CD-0E890C35DE2F}"/>
    <cellStyle name="Normal 7 9 5 2 2" xfId="24080" xr:uid="{7DA2222A-5098-4460-B9C1-1ED9C85EC23A}"/>
    <cellStyle name="Normal 7 9 5 2 3" xfId="26548" xr:uid="{33BEEB03-B3E6-4BE8-85F0-292B69195C2A}"/>
    <cellStyle name="Normal 7 9 5 2 4" xfId="15948" xr:uid="{10D0CA10-34F9-4E55-9081-412C34A6E524}"/>
    <cellStyle name="Normal 7 9 5 3" xfId="8460" xr:uid="{89193866-84E4-4A87-A8E8-6975B155F5F5}"/>
    <cellStyle name="Normal 7 9 5 3 2" xfId="29024" xr:uid="{CFD4DD2D-63D8-4F8D-BD50-CE0990D22FF9}"/>
    <cellStyle name="Normal 7 9 5 3 3" xfId="18781" xr:uid="{C851E85C-3326-4F92-B6F0-2EF1A36CB4A3}"/>
    <cellStyle name="Normal 7 9 5 4" xfId="11234" xr:uid="{7C021723-2047-426F-A84B-479CBE2A6F0D}"/>
    <cellStyle name="Normal 7 9 5 4 2" xfId="21614" xr:uid="{47908327-9E6D-481A-B687-69E333226A02}"/>
    <cellStyle name="Normal 7 9 5 5" xfId="25499" xr:uid="{4DB0AFC7-6B96-4112-952A-D9D09E1D44E5}"/>
    <cellStyle name="Normal 7 9 5 6" xfId="13823" xr:uid="{0263995C-BC79-4CC2-AC47-CE24B514A7DD}"/>
    <cellStyle name="Normal 7 9 6" xfId="3426" xr:uid="{00000000-0005-0000-0000-00006A090000}"/>
    <cellStyle name="Normal 7 9 6 2" xfId="6125" xr:uid="{D5B0E3A3-9B47-4360-8C72-3461FD8FF758}"/>
    <cellStyle name="Normal 7 9 6 2 2" xfId="27752" xr:uid="{5890AF13-8907-40FA-A950-1BAB9C315B3D}"/>
    <cellStyle name="Normal 7 9 6 2 3" xfId="15434" xr:uid="{A6599987-CB0F-48AA-B717-FEED449A58A7}"/>
    <cellStyle name="Normal 7 9 6 3" xfId="7946" xr:uid="{297944A3-2D76-4BB6-8D47-4EE2476AA5F1}"/>
    <cellStyle name="Normal 7 9 6 3 2" xfId="18267" xr:uid="{20E6D79F-ED32-4CDF-A37D-3D94385454BB}"/>
    <cellStyle name="Normal 7 9 6 4" xfId="10720" xr:uid="{923990E1-0862-467D-91CE-ABFF96B2FC06}"/>
    <cellStyle name="Normal 7 9 6 4 2" xfId="21100" xr:uid="{036A283A-F830-437A-8C35-64B34D925959}"/>
    <cellStyle name="Normal 7 9 6 5" xfId="25774" xr:uid="{082D9A9F-B3CD-4168-9577-6519FDBC2BC5}"/>
    <cellStyle name="Normal 7 9 6 6" xfId="13150" xr:uid="{8779B30A-87FB-421E-AB37-C3E703A14134}"/>
    <cellStyle name="Normal 7 9 7" xfId="3209" xr:uid="{00000000-0005-0000-0000-00005E090000}"/>
    <cellStyle name="Normal 7 9 7 2" xfId="7703" xr:uid="{F8D1FA8C-D60D-4834-B843-4ABD5E8257D3}"/>
    <cellStyle name="Normal 7 9 7 2 2" xfId="18023" xr:uid="{2184FC41-FD20-4BED-BFBA-1A9B4D7B8C7C}"/>
    <cellStyle name="Normal 7 9 7 3" xfId="10476" xr:uid="{5F34D2A6-D26A-4651-B862-D0F783A1EEBC}"/>
    <cellStyle name="Normal 7 9 7 3 2" xfId="20856" xr:uid="{0195FC2D-5DBC-4AF6-B350-C6F1CCAED63B}"/>
    <cellStyle name="Normal 7 9 7 4" xfId="25430" xr:uid="{22967770-82B1-4B51-9142-832F05F16173}"/>
    <cellStyle name="Normal 7 9 7 5" xfId="15190" xr:uid="{7656A26E-AF5B-4C55-A934-4A83723F7020}"/>
    <cellStyle name="Normal 7 9 8" xfId="4520" xr:uid="{0464B6AF-800E-460E-B7E4-D9052E2E250C}"/>
    <cellStyle name="Normal 7 9 8 2" xfId="9239" xr:uid="{E8359DAC-1899-4964-A05C-0704FE44DA2D}"/>
    <cellStyle name="Normal 7 9 8 2 2" xfId="19563" xr:uid="{EFF61698-1D11-4DAC-961D-6873CFCE4D13}"/>
    <cellStyle name="Normal 7 9 8 3" xfId="12016" xr:uid="{3E510F38-FF04-40D1-8118-BC8E962D9EF2}"/>
    <cellStyle name="Normal 7 9 8 3 2" xfId="22396" xr:uid="{472EA379-6B6F-4A7E-B1EA-ED316F1020C0}"/>
    <cellStyle name="Normal 7 9 8 4" xfId="16730" xr:uid="{539A5BD6-C795-408E-A190-649BF7DF063E}"/>
    <cellStyle name="Normal 7 9 9" xfId="6029" xr:uid="{20C839B4-16A3-4541-921A-4CD794498BEB}"/>
    <cellStyle name="Normal 7 9 9 2" xfId="15133" xr:uid="{F9969D63-B74B-4414-91D5-A0AFD9D38BCE}"/>
    <cellStyle name="Normal 8" xfId="916" xr:uid="{00000000-0005-0000-0000-000038090000}"/>
    <cellStyle name="Normal 8 2" xfId="29817" xr:uid="{D92534B4-DCB7-42E5-B137-3C557A7B5810}"/>
    <cellStyle name="Normal 8 3" xfId="29816" xr:uid="{C87FD980-18BE-47F6-8244-94F6556E9145}"/>
    <cellStyle name="Normal 9" xfId="917" xr:uid="{00000000-0005-0000-0000-000039090000}"/>
    <cellStyle name="Normal 9 2" xfId="918" xr:uid="{00000000-0005-0000-0000-00003A090000}"/>
    <cellStyle name="Normal 9 3" xfId="919" xr:uid="{00000000-0005-0000-0000-00003B090000}"/>
    <cellStyle name="Normal 9 3 10" xfId="6034" xr:uid="{57A479FD-76C4-4449-BF0C-005CAEB673B4}"/>
    <cellStyle name="Normal 9 3 10 2" xfId="15138" xr:uid="{958791C8-922D-48F7-ADC9-01342F2472AA}"/>
    <cellStyle name="Normal 9 3 11" xfId="7652" xr:uid="{60A3C342-49AB-42E2-82A8-9B7DA82E703F}"/>
    <cellStyle name="Normal 9 3 11 2" xfId="17971" xr:uid="{A14C2F27-E4A0-4D40-B424-712E9B25B220}"/>
    <cellStyle name="Normal 9 3 12" xfId="10424" xr:uid="{194C8D05-8D32-483A-9FB3-81BB201DDBAB}"/>
    <cellStyle name="Normal 9 3 12 2" xfId="20804" xr:uid="{343D859C-E301-43A5-B201-F510D96A6601}"/>
    <cellStyle name="Normal 9 3 13" xfId="24046" xr:uid="{EB22B321-6743-4C15-B394-9C89453DB6C1}"/>
    <cellStyle name="Normal 9 3 14" xfId="12767" xr:uid="{C1CA946B-0C6C-479E-BE2E-D026065F6032}"/>
    <cellStyle name="Normal 9 3 2" xfId="920" xr:uid="{00000000-0005-0000-0000-00003C090000}"/>
    <cellStyle name="Normal 9 3 2 10" xfId="10425" xr:uid="{450802E9-7768-4838-A315-504635942108}"/>
    <cellStyle name="Normal 9 3 2 10 2" xfId="20805" xr:uid="{44C987D6-76DB-4652-86FF-6DAD12F463A9}"/>
    <cellStyle name="Normal 9 3 2 11" xfId="24965" xr:uid="{FBABAE1D-A122-46CC-A7AD-1D52208EEF67}"/>
    <cellStyle name="Normal 9 3 2 12" xfId="12968" xr:uid="{38E8FD43-5D5D-418B-A0B8-F57B6B739B4E}"/>
    <cellStyle name="Normal 9 3 2 2" xfId="1394" xr:uid="{00000000-0005-0000-0000-00003D090000}"/>
    <cellStyle name="Normal 9 3 2 2 2" xfId="2343" xr:uid="{00000000-0005-0000-0000-00003E090000}"/>
    <cellStyle name="Normal 9 3 2 2 2 2" xfId="6955" xr:uid="{5CA5C760-1D1B-4054-AD56-20517A8AA330}"/>
    <cellStyle name="Normal 9 3 2 2 2 2 2" xfId="26846" xr:uid="{9A5351D3-3BE0-4F5F-A31E-6447A783F121}"/>
    <cellStyle name="Normal 9 3 2 2 2 2 3" xfId="26824" xr:uid="{F813EE10-A91D-4B7A-B6CD-79E6C1463EBB}"/>
    <cellStyle name="Normal 9 3 2 2 2 2 4" xfId="16464" xr:uid="{1EA6ACEA-F458-4525-A80C-996AC6B6646C}"/>
    <cellStyle name="Normal 9 3 2 2 2 3" xfId="8975" xr:uid="{F5704C8D-A34F-4109-9084-4CA71516E93B}"/>
    <cellStyle name="Normal 9 3 2 2 2 3 2" xfId="29208" xr:uid="{22B216B5-6043-4513-A508-CD48D8266750}"/>
    <cellStyle name="Normal 9 3 2 2 2 3 3" xfId="19297" xr:uid="{263314A7-A082-4F52-A57F-086CDADB5B89}"/>
    <cellStyle name="Normal 9 3 2 2 2 4" xfId="11750" xr:uid="{68DA99AE-AD40-4D7D-A92E-E5EB4A523B51}"/>
    <cellStyle name="Normal 9 3 2 2 2 4 2" xfId="22130" xr:uid="{9C378668-7E4A-438F-BF36-6A25942865DE}"/>
    <cellStyle name="Normal 9 3 2 2 2 5" xfId="23080" xr:uid="{52D3B135-DD0D-43B9-A651-6332C7799842}"/>
    <cellStyle name="Normal 9 3 2 2 2 6" xfId="14438" xr:uid="{4DCC71AD-7905-4D8A-A020-7F6030AF82DC}"/>
    <cellStyle name="Normal 9 3 2 2 3" xfId="4813" xr:uid="{77257A17-C5FF-42CE-A26A-B418B539CBB0}"/>
    <cellStyle name="Normal 9 3 2 2 3 2" xfId="9521" xr:uid="{01C3B01B-2DF1-4AAD-8AEB-A76F23A17DE7}"/>
    <cellStyle name="Normal 9 3 2 2 3 2 2" xfId="29452" xr:uid="{8EBC7D46-4627-40C1-9BE2-19034DCE7F46}"/>
    <cellStyle name="Normal 9 3 2 2 3 2 3" xfId="19854" xr:uid="{6777CDB7-4CD8-4951-9514-FC4BEB305F28}"/>
    <cellStyle name="Normal 9 3 2 2 3 3" xfId="12307" xr:uid="{13B39F9C-A7E1-43D5-A538-646CB9007814}"/>
    <cellStyle name="Normal 9 3 2 2 3 3 2" xfId="22687" xr:uid="{86D60EB5-378A-470A-AFAF-E60AE5B8ABFB}"/>
    <cellStyle name="Normal 9 3 2 2 3 4" xfId="25841" xr:uid="{1E40BC3F-CF1F-4C3B-9736-135F21625C5D}"/>
    <cellStyle name="Normal 9 3 2 2 3 5" xfId="17021" xr:uid="{66A5C235-EC2B-4271-A0B3-559C6FD05061}"/>
    <cellStyle name="Normal 9 3 2 2 4" xfId="6036" xr:uid="{4518BDBF-66FD-43D8-839D-9EF7DD6829A2}"/>
    <cellStyle name="Normal 9 3 2 2 4 2" xfId="26167" xr:uid="{D0DFAD50-A812-424B-AEEE-AB2F1F07F8C0}"/>
    <cellStyle name="Normal 9 3 2 2 4 3" xfId="15140" xr:uid="{2405EF9F-930E-424B-82D7-BFEB4B7DD175}"/>
    <cellStyle name="Normal 9 3 2 2 5" xfId="7654" xr:uid="{C0E08A12-3D15-48DA-A7C2-532D2970D130}"/>
    <cellStyle name="Normal 9 3 2 2 5 2" xfId="17973" xr:uid="{6CBCDE6B-089D-4974-ADB4-8D54B775BDEA}"/>
    <cellStyle name="Normal 9 3 2 2 6" xfId="10426" xr:uid="{498F4327-9503-48FF-B87A-D3290A8401AC}"/>
    <cellStyle name="Normal 9 3 2 2 6 2" xfId="20806" xr:uid="{35D85F19-E78B-474A-A414-15C494A6893F}"/>
    <cellStyle name="Normal 9 3 2 2 7" xfId="23738" xr:uid="{4BEC4861-6B25-405A-A602-060FE07B2D4D}"/>
    <cellStyle name="Normal 9 3 2 2 8" xfId="13658" xr:uid="{15D19FFD-14CD-46AF-B353-D0ED4D1A54EC}"/>
    <cellStyle name="Normal 9 3 2 3" xfId="2344" xr:uid="{00000000-0005-0000-0000-00003F090000}"/>
    <cellStyle name="Normal 9 3 2 3 2" xfId="5044" xr:uid="{E5C658A6-6484-44C1-8182-C5C8CA178CB4}"/>
    <cellStyle name="Normal 9 3 2 3 2 2" xfId="9717" xr:uid="{FE624A9D-ECA6-4F4D-8556-4BB4646F3CEC}"/>
    <cellStyle name="Normal 9 3 2 3 2 2 2" xfId="29607" xr:uid="{3E3D0667-C45F-4793-B296-9A7B782ABFB0}"/>
    <cellStyle name="Normal 9 3 2 3 2 2 3" xfId="20086" xr:uid="{12B4AA62-3AFB-4CEF-AB9B-83DEFE78435D}"/>
    <cellStyle name="Normal 9 3 2 3 2 3" xfId="12539" xr:uid="{CA684409-7E1A-499A-833B-CC359461753C}"/>
    <cellStyle name="Normal 9 3 2 3 2 3 2" xfId="22919" xr:uid="{BBC38896-3A52-45A4-A5EE-BA19431C8E8A}"/>
    <cellStyle name="Normal 9 3 2 3 2 4" xfId="25421" xr:uid="{3612E19C-1771-433E-8C47-798233A1D65E}"/>
    <cellStyle name="Normal 9 3 2 3 2 5" xfId="17253" xr:uid="{6FF49790-3A4E-4262-ACA5-8EC3BAAB51E5}"/>
    <cellStyle name="Normal 9 3 2 3 3" xfId="6956" xr:uid="{E9320673-8949-4D90-B75E-84C1CD5D528F}"/>
    <cellStyle name="Normal 9 3 2 3 3 2" xfId="27368" xr:uid="{10D1EA92-B393-4F16-A8CF-DF48EBDA7498}"/>
    <cellStyle name="Normal 9 3 2 3 3 3" xfId="16465" xr:uid="{ADA93DBF-B0A0-4CDB-8EFA-D496060ECFAC}"/>
    <cellStyle name="Normal 9 3 2 3 4" xfId="8976" xr:uid="{8DB6DA6C-8F71-46BA-BE69-51B4EA2C87C9}"/>
    <cellStyle name="Normal 9 3 2 3 4 2" xfId="19298" xr:uid="{7F19A8D3-2667-45B4-83B7-18500ADE9E23}"/>
    <cellStyle name="Normal 9 3 2 3 5" xfId="11751" xr:uid="{0C53E39D-EFB8-4C0A-9F11-47CDF7B346F4}"/>
    <cellStyle name="Normal 9 3 2 3 5 2" xfId="22131" xr:uid="{102E4F7E-C798-447A-B031-A176A56C829E}"/>
    <cellStyle name="Normal 9 3 2 3 6" xfId="25585" xr:uid="{A48F6E41-E105-4CF2-AF7F-F81D3DC9D5EC}"/>
    <cellStyle name="Normal 9 3 2 3 7" xfId="14439" xr:uid="{A53BDA76-F7DA-4AD9-9DEA-0677488E5D12}"/>
    <cellStyle name="Normal 9 3 2 4" xfId="2342" xr:uid="{00000000-0005-0000-0000-000040090000}"/>
    <cellStyle name="Normal 9 3 2 4 2" xfId="6954" xr:uid="{DEABA85B-9BA6-4CB9-AE67-AEC27B03CF38}"/>
    <cellStyle name="Normal 9 3 2 4 2 2" xfId="27567" xr:uid="{858ED169-15E9-4FE3-96F2-93A229B42141}"/>
    <cellStyle name="Normal 9 3 2 4 2 3" xfId="16463" xr:uid="{A044257E-E8F9-4612-8953-FF69DC3469AC}"/>
    <cellStyle name="Normal 9 3 2 4 3" xfId="8974" xr:uid="{4092BFAC-944F-40E2-8F74-11D0523EEB63}"/>
    <cellStyle name="Normal 9 3 2 4 3 2" xfId="19296" xr:uid="{4F39907B-3B7E-4C29-9CAE-FE47D663186A}"/>
    <cellStyle name="Normal 9 3 2 4 4" xfId="11749" xr:uid="{E88B2C54-1C6C-4BDA-91BC-90092B98F31D}"/>
    <cellStyle name="Normal 9 3 2 4 4 2" xfId="22129" xr:uid="{3F9528CE-1071-4676-B06B-A84B21356BC8}"/>
    <cellStyle name="Normal 9 3 2 4 5" xfId="24801" xr:uid="{218024D3-B773-417C-8E29-742E7C0E88C2}"/>
    <cellStyle name="Normal 9 3 2 4 6" xfId="14437" xr:uid="{F7E7E3A2-AC04-43D1-B419-A2114C54E77B}"/>
    <cellStyle name="Normal 9 3 2 5" xfId="3505" xr:uid="{00000000-0005-0000-0000-000074090000}"/>
    <cellStyle name="Normal 9 3 2 5 2" xfId="6187" xr:uid="{EEF56846-436F-47A2-9459-17986E4702F9}"/>
    <cellStyle name="Normal 9 3 2 5 2 2" xfId="26535" xr:uid="{30FBF658-F7F3-4999-849A-7C934FE3798E}"/>
    <cellStyle name="Normal 9 3 2 5 2 3" xfId="15513" xr:uid="{72CEBFD6-CD3A-4833-AB16-7C8E14E68676}"/>
    <cellStyle name="Normal 9 3 2 5 3" xfId="8025" xr:uid="{4E462A44-5D79-4532-9FE4-949EE2752CB4}"/>
    <cellStyle name="Normal 9 3 2 5 3 2" xfId="18346" xr:uid="{4D681DD6-6E5C-4EE7-B8A7-C43DFADC8A32}"/>
    <cellStyle name="Normal 9 3 2 5 4" xfId="10799" xr:uid="{0DAD433F-9061-4D83-A58A-C3C002A9F367}"/>
    <cellStyle name="Normal 9 3 2 5 4 2" xfId="21179" xr:uid="{7DD2788A-5633-40F3-8485-AFC29967977F}"/>
    <cellStyle name="Normal 9 3 2 5 5" xfId="24296" xr:uid="{C2100F96-9895-4156-8892-36A5C8406F38}"/>
    <cellStyle name="Normal 9 3 2 5 6" xfId="13229" xr:uid="{211ACD35-6A68-4FDF-85CB-641A69E28D89}"/>
    <cellStyle name="Normal 9 3 2 6" xfId="3402" xr:uid="{00000000-0005-0000-0000-00006F090000}"/>
    <cellStyle name="Normal 9 3 2 6 2" xfId="7920" xr:uid="{D8C15EDD-FF5F-4407-8903-1723538A15E9}"/>
    <cellStyle name="Normal 9 3 2 6 2 2" xfId="18241" xr:uid="{2A8F7300-8DF6-432B-9913-1D7405351B62}"/>
    <cellStyle name="Normal 9 3 2 6 3" xfId="10694" xr:uid="{83A91B7D-237C-4982-9A7E-DDE500E8AEC5}"/>
    <cellStyle name="Normal 9 3 2 6 3 2" xfId="21074" xr:uid="{EA8F3BE1-E65C-42EC-9DD0-10A3525A0B96}"/>
    <cellStyle name="Normal 9 3 2 6 4" xfId="24362" xr:uid="{0753F579-E0F0-49BE-82F4-EA3E88D5C0E2}"/>
    <cellStyle name="Normal 9 3 2 6 5" xfId="15408" xr:uid="{BD14B9F3-AAD2-4591-8C1D-760D5F26F53B}"/>
    <cellStyle name="Normal 9 3 2 7" xfId="4539" xr:uid="{B41EF886-36A1-4530-B0ED-AF33223C3895}"/>
    <cellStyle name="Normal 9 3 2 7 2" xfId="9255" xr:uid="{2153A885-DA18-4A6A-8F4E-E46610A24CBB}"/>
    <cellStyle name="Normal 9 3 2 7 2 2" xfId="19579" xr:uid="{40564696-0793-44AB-A1DD-181E558A330B}"/>
    <cellStyle name="Normal 9 3 2 7 3" xfId="12032" xr:uid="{7FD30BD3-9A06-49B1-95BB-B705E3826E57}"/>
    <cellStyle name="Normal 9 3 2 7 3 2" xfId="22412" xr:uid="{7FA807F4-24E4-401F-914E-B9A9D7E92076}"/>
    <cellStyle name="Normal 9 3 2 7 4" xfId="16746" xr:uid="{EE14EF38-209E-4968-97F1-7914CC9C8F94}"/>
    <cellStyle name="Normal 9 3 2 8" xfId="6035" xr:uid="{3BC9A477-0A50-4643-88C2-B0B9B2BCD9AF}"/>
    <cellStyle name="Normal 9 3 2 8 2" xfId="15139" xr:uid="{201F3121-1459-4778-B297-4128B0724E33}"/>
    <cellStyle name="Normal 9 3 2 9" xfId="7653" xr:uid="{D79FEA3E-49F0-4783-B4B4-BBDE3C952E53}"/>
    <cellStyle name="Normal 9 3 2 9 2" xfId="17972" xr:uid="{81B21D2E-CC94-4308-8F89-771064DB0963}"/>
    <cellStyle name="Normal 9 3 3" xfId="1393" xr:uid="{00000000-0005-0000-0000-000041090000}"/>
    <cellStyle name="Normal 9 3 3 10" xfId="23921" xr:uid="{03A87616-0DB5-4F97-B135-F71B42D771AE}"/>
    <cellStyle name="Normal 9 3 3 11" xfId="13126" xr:uid="{91EE3007-3F49-4292-9BB6-52E766215834}"/>
    <cellStyle name="Normal 9 3 3 2" xfId="1599" xr:uid="{00000000-0005-0000-0000-000042090000}"/>
    <cellStyle name="Normal 9 3 3 2 2" xfId="2346" xr:uid="{00000000-0005-0000-0000-000043090000}"/>
    <cellStyle name="Normal 9 3 3 2 2 2" xfId="6958" xr:uid="{6E87B99B-349C-456A-B729-3B7C17682EB5}"/>
    <cellStyle name="Normal 9 3 3 2 2 2 2" xfId="28540" xr:uid="{76169449-F54F-4C11-8B2E-E25C5E12BCA4}"/>
    <cellStyle name="Normal 9 3 3 2 2 2 3" xfId="16467" xr:uid="{6499E4DF-E348-4397-9EAF-F88067906208}"/>
    <cellStyle name="Normal 9 3 3 2 2 3" xfId="8978" xr:uid="{CE0F7E8B-6BE3-4EAF-8176-DF0F6B863CC6}"/>
    <cellStyle name="Normal 9 3 3 2 2 3 2" xfId="19300" xr:uid="{BF23D3AB-4228-4781-B2FD-1E428EFE45F0}"/>
    <cellStyle name="Normal 9 3 3 2 2 4" xfId="11753" xr:uid="{F695CF26-1A1A-49AC-8C4D-84D15D6114E1}"/>
    <cellStyle name="Normal 9 3 3 2 2 4 2" xfId="22133" xr:uid="{721CF4BC-0166-4D6B-BF22-BB8A55E1EFC5}"/>
    <cellStyle name="Normal 9 3 3 2 2 5" xfId="24867" xr:uid="{184ACBF8-568B-40DC-A99A-1C82B73FC410}"/>
    <cellStyle name="Normal 9 3 3 2 2 6" xfId="14441" xr:uid="{BB01AB08-1802-4C94-93EF-BFA854E4CEEF}"/>
    <cellStyle name="Normal 9 3 3 2 3" xfId="4814" xr:uid="{D4B8EF2E-F23D-42DE-BA80-AD14AAE8EEB2}"/>
    <cellStyle name="Normal 9 3 3 2 3 2" xfId="9522" xr:uid="{39DA5D1E-2984-496E-8D2B-A5BC86AC3750}"/>
    <cellStyle name="Normal 9 3 3 2 3 2 2" xfId="29453" xr:uid="{2DD67C63-CB99-4D3C-83D9-6023F9748812}"/>
    <cellStyle name="Normal 9 3 3 2 3 2 3" xfId="19855" xr:uid="{40B375E9-F42E-4F1E-A22F-0B1A1803C553}"/>
    <cellStyle name="Normal 9 3 3 2 3 3" xfId="12308" xr:uid="{DB8744E0-AB48-4EAD-AD6B-2CE5F85CAF6B}"/>
    <cellStyle name="Normal 9 3 3 2 3 3 2" xfId="22688" xr:uid="{355C43B5-FA97-4A8D-B66A-099D234A4DBD}"/>
    <cellStyle name="Normal 9 3 3 2 3 4" xfId="25329" xr:uid="{13A9FF19-4906-42F4-8145-005E3A458EDD}"/>
    <cellStyle name="Normal 9 3 3 2 3 5" xfId="17022" xr:uid="{70DE6C1C-B1D6-4F83-9827-3B797886861A}"/>
    <cellStyle name="Normal 9 3 3 2 4" xfId="6452" xr:uid="{6CAD9B15-A458-40A6-9A3C-7A367E5602BB}"/>
    <cellStyle name="Normal 9 3 3 2 4 2" xfId="27549" xr:uid="{2792C694-EA58-4274-9954-9AEF3606DD51}"/>
    <cellStyle name="Normal 9 3 3 2 4 3" xfId="15839" xr:uid="{442B63F1-33FF-446F-95C7-87E7B34FCEA8}"/>
    <cellStyle name="Normal 9 3 3 2 5" xfId="8351" xr:uid="{1A87AFC1-B484-4A2C-BC15-F6208C458C2F}"/>
    <cellStyle name="Normal 9 3 3 2 5 2" xfId="18672" xr:uid="{FD3EBC53-49FF-4031-9D42-68BCFE45DD0D}"/>
    <cellStyle name="Normal 9 3 3 2 6" xfId="11125" xr:uid="{085A0B04-C93E-4AD6-A0E0-32ED17281651}"/>
    <cellStyle name="Normal 9 3 3 2 6 2" xfId="21505" xr:uid="{C9C3D687-5DF0-4562-B2F0-E1326DBD49CD}"/>
    <cellStyle name="Normal 9 3 3 2 7" xfId="23753" xr:uid="{624C086B-6EB4-4BF7-9669-D480EAAAD444}"/>
    <cellStyle name="Normal 9 3 3 2 8" xfId="13659" xr:uid="{A625CC55-F6A4-4ECB-A38D-3DC21B372505}"/>
    <cellStyle name="Normal 9 3 3 3" xfId="2347" xr:uid="{00000000-0005-0000-0000-000044090000}"/>
    <cellStyle name="Normal 9 3 3 3 2" xfId="5045" xr:uid="{5A174933-701A-483A-8E86-5A348C403BAD}"/>
    <cellStyle name="Normal 9 3 3 3 2 2" xfId="9718" xr:uid="{5E66EF45-460B-4ACD-AD6A-705322EEDCDB}"/>
    <cellStyle name="Normal 9 3 3 3 2 2 2" xfId="29608" xr:uid="{AB012BA3-ADFC-4A45-A666-B3344BA8F174}"/>
    <cellStyle name="Normal 9 3 3 3 2 2 3" xfId="20087" xr:uid="{13FFFBB1-96B2-43FB-8F73-D4B8F938CCF7}"/>
    <cellStyle name="Normal 9 3 3 3 2 3" xfId="12540" xr:uid="{993D941A-C4DA-4C37-B87C-B566BF045CF2}"/>
    <cellStyle name="Normal 9 3 3 3 2 3 2" xfId="22920" xr:uid="{4DFF4067-CDCE-4805-AEB4-9720687D6F53}"/>
    <cellStyle name="Normal 9 3 3 3 2 4" xfId="25990" xr:uid="{BD621AFA-7D4D-454D-9079-A03BC2318E8F}"/>
    <cellStyle name="Normal 9 3 3 3 2 5" xfId="17254" xr:uid="{13D73B83-8850-46AD-A927-D5178ACFB758}"/>
    <cellStyle name="Normal 9 3 3 3 3" xfId="6959" xr:uid="{E433334E-AA7E-4788-832C-91D1DB64BA93}"/>
    <cellStyle name="Normal 9 3 3 3 3 2" xfId="26086" xr:uid="{B0DBA6E1-AAA3-4557-B5DC-68D8C60AB168}"/>
    <cellStyle name="Normal 9 3 3 3 3 3" xfId="16468" xr:uid="{E6CAEDE8-B1C3-49A2-828C-FC043D5336AB}"/>
    <cellStyle name="Normal 9 3 3 3 4" xfId="8979" xr:uid="{BC12D27A-2722-48EF-9DC6-1FD5A359298C}"/>
    <cellStyle name="Normal 9 3 3 3 4 2" xfId="19301" xr:uid="{4CB21FD7-D256-4C1C-8C77-7CFFA6747895}"/>
    <cellStyle name="Normal 9 3 3 3 5" xfId="11754" xr:uid="{D5EC1FF1-3220-41D3-A3AF-1279F629C61D}"/>
    <cellStyle name="Normal 9 3 3 3 5 2" xfId="22134" xr:uid="{6D646BE0-4072-4C7E-ABCA-286107B0F1AF}"/>
    <cellStyle name="Normal 9 3 3 3 6" xfId="23892" xr:uid="{D888485E-628B-4808-9A5A-B9A315D1CA23}"/>
    <cellStyle name="Normal 9 3 3 3 7" xfId="14442" xr:uid="{7876F8BF-6040-4C72-B945-CC53CC68F8DC}"/>
    <cellStyle name="Normal 9 3 3 4" xfId="2345" xr:uid="{00000000-0005-0000-0000-000045090000}"/>
    <cellStyle name="Normal 9 3 3 4 2" xfId="6957" xr:uid="{A2DEDB54-F1D3-444B-9CB8-875D44E55718}"/>
    <cellStyle name="Normal 9 3 3 4 2 2" xfId="28595" xr:uid="{32AEF732-CEB6-48B7-A204-BAE24C739412}"/>
    <cellStyle name="Normal 9 3 3 4 2 3" xfId="16466" xr:uid="{0B9EE59E-F111-4A07-910B-476F1CF42765}"/>
    <cellStyle name="Normal 9 3 3 4 3" xfId="8977" xr:uid="{96C56715-2AF0-4F55-93B0-E34054E92B73}"/>
    <cellStyle name="Normal 9 3 3 4 3 2" xfId="19299" xr:uid="{23552581-FB49-4069-975B-A15C67200478}"/>
    <cellStyle name="Normal 9 3 3 4 4" xfId="11752" xr:uid="{F0A678C2-5E3A-422B-98B4-341D52377603}"/>
    <cellStyle name="Normal 9 3 3 4 4 2" xfId="22132" xr:uid="{F0FF45A1-37A2-406F-90CB-18102E83DDAE}"/>
    <cellStyle name="Normal 9 3 3 4 5" xfId="25825" xr:uid="{80C3610E-22F1-42A4-825B-3A1A6A25964C}"/>
    <cellStyle name="Normal 9 3 3 4 6" xfId="14440" xr:uid="{384084F3-DC99-4757-A97F-B1CBBDC6FACD}"/>
    <cellStyle name="Normal 9 3 3 5" xfId="3599" xr:uid="{00000000-0005-0000-0000-00007A090000}"/>
    <cellStyle name="Normal 9 3 3 5 2" xfId="6275" xr:uid="{2B1C642F-F3D6-47A4-BDA4-2CB1BF62663B}"/>
    <cellStyle name="Normal 9 3 3 5 2 2" xfId="27110" xr:uid="{1B564F24-B0F3-4346-B0E5-C98C479FE57B}"/>
    <cellStyle name="Normal 9 3 3 5 2 3" xfId="15616" xr:uid="{7A166BCB-F80D-4A7E-9E8D-E923F11E911F}"/>
    <cellStyle name="Normal 9 3 3 5 3" xfId="8128" xr:uid="{9B956560-6115-4A37-9C75-ADAC7AE49952}"/>
    <cellStyle name="Normal 9 3 3 5 3 2" xfId="18449" xr:uid="{08D19357-CEA6-473E-912A-F490B936B0EE}"/>
    <cellStyle name="Normal 9 3 3 5 4" xfId="10902" xr:uid="{E91693F6-83C9-43EE-82E9-B07ACBABE18C}"/>
    <cellStyle name="Normal 9 3 3 5 4 2" xfId="21282" xr:uid="{C7111F11-055F-4540-8799-8985182C557F}"/>
    <cellStyle name="Normal 9 3 3 5 5" xfId="24258" xr:uid="{B38B25CD-CC9D-4B36-AE0E-B00D8D0A48EB}"/>
    <cellStyle name="Normal 9 3 3 5 6" xfId="13332" xr:uid="{8CDB33C4-09F8-475D-AAFF-BB194CF6B5B0}"/>
    <cellStyle name="Normal 9 3 3 6" xfId="4661" xr:uid="{8632BEA3-44B1-42BB-BDD0-24B5F4955900}"/>
    <cellStyle name="Normal 9 3 3 6 2" xfId="9377" xr:uid="{F45A7E96-1417-40C9-B0ED-E92D8EAF654F}"/>
    <cellStyle name="Normal 9 3 3 6 2 2" xfId="19701" xr:uid="{EB4C0365-49FE-49C5-A61E-B819B4F1405A}"/>
    <cellStyle name="Normal 9 3 3 6 3" xfId="12154" xr:uid="{57D9F1F0-B512-4DCD-B047-AD955B406995}"/>
    <cellStyle name="Normal 9 3 3 6 3 2" xfId="22534" xr:uid="{05FCD1B6-8DF2-4DB2-8EDE-A7210F5D27FE}"/>
    <cellStyle name="Normal 9 3 3 6 4" xfId="23893" xr:uid="{B7BD7B73-6213-4B09-8E59-2F75469CDFA8}"/>
    <cellStyle name="Normal 9 3 3 6 5" xfId="16868" xr:uid="{8F4E6ACB-8DD6-498E-9617-9BA0424BDB12}"/>
    <cellStyle name="Normal 9 3 3 7" xfId="6037" xr:uid="{42120675-43F1-4837-BE19-7C4A1427B9D4}"/>
    <cellStyle name="Normal 9 3 3 7 2" xfId="15141" xr:uid="{B2009BD6-E103-4807-8F49-C42A4C4B05E5}"/>
    <cellStyle name="Normal 9 3 3 8" xfId="7655" xr:uid="{B5F57484-B424-484F-95BB-44A173EBB8D8}"/>
    <cellStyle name="Normal 9 3 3 8 2" xfId="17974" xr:uid="{A20ED789-4CFD-4158-980D-4203A1C991E0}"/>
    <cellStyle name="Normal 9 3 3 9" xfId="10427" xr:uid="{B87E5097-98AE-4663-8034-2AF3F2F75425}"/>
    <cellStyle name="Normal 9 3 3 9 2" xfId="20807" xr:uid="{67D9085F-08E5-42DC-91F4-1AC181464708}"/>
    <cellStyle name="Normal 9 3 4" xfId="1598" xr:uid="{00000000-0005-0000-0000-000046090000}"/>
    <cellStyle name="Normal 9 3 4 2" xfId="2348" xr:uid="{00000000-0005-0000-0000-000047090000}"/>
    <cellStyle name="Normal 9 3 4 2 2" xfId="6960" xr:uid="{AA6C0BCA-70F3-49CF-A01B-6BEB078D3C62}"/>
    <cellStyle name="Normal 9 3 4 2 2 2" xfId="27663" xr:uid="{DE34E981-4389-4758-8732-D3D772D03E11}"/>
    <cellStyle name="Normal 9 3 4 2 2 3" xfId="16469" xr:uid="{631F24E4-6582-42FE-946E-BB11072AFE26}"/>
    <cellStyle name="Normal 9 3 4 2 3" xfId="8980" xr:uid="{12C700FE-ACD3-4D48-A37C-E90EC8F73CC9}"/>
    <cellStyle name="Normal 9 3 4 2 3 2" xfId="19302" xr:uid="{947ABB47-267C-4E94-8FEE-0249FAB5F29A}"/>
    <cellStyle name="Normal 9 3 4 2 4" xfId="11755" xr:uid="{E40CDD11-882A-4415-A97C-E14DCCB13E10}"/>
    <cellStyle name="Normal 9 3 4 2 4 2" xfId="22135" xr:uid="{0213C8F1-8F16-4758-8274-8FB26693F5CC}"/>
    <cellStyle name="Normal 9 3 4 2 5" xfId="25459" xr:uid="{3A8031FA-4DCE-4920-B522-BE190D3DDAA9}"/>
    <cellStyle name="Normal 9 3 4 2 6" xfId="14443" xr:uid="{9B3423CD-457F-45D4-9D1C-7568010D9136}"/>
    <cellStyle name="Normal 9 3 4 3" xfId="4812" xr:uid="{01AA0C41-1EE8-4736-A09A-8BA143973814}"/>
    <cellStyle name="Normal 9 3 4 3 2" xfId="9520" xr:uid="{9567948D-1881-4041-97E8-81F59DABFB6B}"/>
    <cellStyle name="Normal 9 3 4 3 2 2" xfId="29451" xr:uid="{959CAE97-E434-4331-9DB1-B3D04F8EF02B}"/>
    <cellStyle name="Normal 9 3 4 3 2 3" xfId="19853" xr:uid="{22D81999-CCF4-49DC-94A8-342955E2F704}"/>
    <cellStyle name="Normal 9 3 4 3 3" xfId="12306" xr:uid="{48B78104-090E-46DA-97BA-7A23E20D1DC9}"/>
    <cellStyle name="Normal 9 3 4 3 3 2" xfId="22686" xr:uid="{AA88C967-4CAB-4D62-AF2E-6ACFD05DC062}"/>
    <cellStyle name="Normal 9 3 4 3 4" xfId="24614" xr:uid="{53C3DD4E-CB02-4EDE-86F6-6C24B08D56BD}"/>
    <cellStyle name="Normal 9 3 4 3 5" xfId="17020" xr:uid="{5E91EF68-D3AD-46D2-AEA7-1C41493F0ED3}"/>
    <cellStyle name="Normal 9 3 4 4" xfId="6038" xr:uid="{9C6A3C0E-438D-4E4B-A5E0-E19CA269BD35}"/>
    <cellStyle name="Normal 9 3 4 4 2" xfId="27684" xr:uid="{1E1C39B1-2343-43F0-8942-43C697AD8D57}"/>
    <cellStyle name="Normal 9 3 4 4 3" xfId="15142" xr:uid="{A67A183D-5D22-4888-A4B8-9F160009F220}"/>
    <cellStyle name="Normal 9 3 4 5" xfId="7656" xr:uid="{765384DF-5151-42F4-9E33-4D715DA8EA67}"/>
    <cellStyle name="Normal 9 3 4 5 2" xfId="17975" xr:uid="{FA6BED89-DE5C-42A9-9796-A1A3A221B4CF}"/>
    <cellStyle name="Normal 9 3 4 6" xfId="10428" xr:uid="{A8945827-18B5-41CD-8931-57C8408DECA0}"/>
    <cellStyle name="Normal 9 3 4 6 2" xfId="20808" xr:uid="{A71CAB84-72C3-4A36-B928-6F518B5E50DC}"/>
    <cellStyle name="Normal 9 3 4 7" xfId="25686" xr:uid="{50815EB4-2DC6-48A2-9DBE-0FC1DCB7080D}"/>
    <cellStyle name="Normal 9 3 4 8" xfId="13657" xr:uid="{7DB7A14E-BDFA-4E1D-8BB2-D47C08A1C51D}"/>
    <cellStyle name="Normal 9 3 5" xfId="2349" xr:uid="{00000000-0005-0000-0000-000048090000}"/>
    <cellStyle name="Normal 9 3 5 2" xfId="5046" xr:uid="{533FE36D-6403-4493-8559-431FEEF38D9F}"/>
    <cellStyle name="Normal 9 3 5 2 2" xfId="9719" xr:uid="{C4BC0E51-BAE8-4162-9E6B-CB74AC7D9235}"/>
    <cellStyle name="Normal 9 3 5 2 2 2" xfId="29609" xr:uid="{2156A080-E62E-47C9-ADE5-C3561B12D5D0}"/>
    <cellStyle name="Normal 9 3 5 2 2 3" xfId="20088" xr:uid="{67091427-C1CB-4353-97D8-6AF741AA0090}"/>
    <cellStyle name="Normal 9 3 5 2 3" xfId="12541" xr:uid="{A8792464-A102-4BF1-AE21-B7EBBB7D11AC}"/>
    <cellStyle name="Normal 9 3 5 2 3 2" xfId="22921" xr:uid="{2F8F1C7E-A892-4114-88EF-8A7C69A65F75}"/>
    <cellStyle name="Normal 9 3 5 2 4" xfId="24623" xr:uid="{93A97FD3-FFFE-4771-BD67-8A16CC202D3D}"/>
    <cellStyle name="Normal 9 3 5 2 5" xfId="17255" xr:uid="{7997816F-F7E1-4EF7-A3B3-A7BA2D5204C2}"/>
    <cellStyle name="Normal 9 3 5 3" xfId="6961" xr:uid="{8EE0C84B-03AF-4452-9878-984B86DB15D3}"/>
    <cellStyle name="Normal 9 3 5 3 2" xfId="26536" xr:uid="{BEC41FD8-DC31-4852-B7B9-C16FA9DA354A}"/>
    <cellStyle name="Normal 9 3 5 3 3" xfId="16470" xr:uid="{26CB464C-8ED6-4295-B8CF-A2BA87D263CA}"/>
    <cellStyle name="Normal 9 3 5 4" xfId="8981" xr:uid="{D812D85A-592F-4D8F-B359-5DDA93C190AA}"/>
    <cellStyle name="Normal 9 3 5 4 2" xfId="19303" xr:uid="{DD07BB3E-B9B8-4806-9D8F-418212DE3F06}"/>
    <cellStyle name="Normal 9 3 5 5" xfId="11756" xr:uid="{54CA394C-F367-4678-9F95-A20C71393233}"/>
    <cellStyle name="Normal 9 3 5 5 2" xfId="22136" xr:uid="{05851C21-89A0-413D-83B6-DB4655D75B99}"/>
    <cellStyle name="Normal 9 3 5 6" xfId="24656" xr:uid="{10D0902A-E3E1-4522-9CB1-1B888B80D2BB}"/>
    <cellStyle name="Normal 9 3 5 7" xfId="14444" xr:uid="{AEC27116-2699-468D-800E-772ACE5197F8}"/>
    <cellStyle name="Normal 9 3 6" xfId="1808" xr:uid="{00000000-0005-0000-0000-000049090000}"/>
    <cellStyle name="Normal 9 3 6 2" xfId="6540" xr:uid="{843D0ECB-41CC-45E9-953E-AA59008454F8}"/>
    <cellStyle name="Normal 9 3 6 2 2" xfId="28377" xr:uid="{45E8563D-6CF6-4EF9-845A-DE3B4E9BE833}"/>
    <cellStyle name="Normal 9 3 6 2 3" xfId="15949" xr:uid="{652B655D-57A7-46AA-9922-99F89EC7AD26}"/>
    <cellStyle name="Normal 9 3 6 3" xfId="8461" xr:uid="{17BDEC68-E018-4AA8-901C-2BEA8E294FB5}"/>
    <cellStyle name="Normal 9 3 6 3 2" xfId="18782" xr:uid="{75AE0CB1-6436-4837-B9F4-E1E319254BC7}"/>
    <cellStyle name="Normal 9 3 6 4" xfId="11235" xr:uid="{6673B8EA-E02E-4481-86AD-86011923663F}"/>
    <cellStyle name="Normal 9 3 6 4 2" xfId="21615" xr:uid="{780C1FBF-1E9F-4297-B29E-8B2A509E9E46}"/>
    <cellStyle name="Normal 9 3 6 5" xfId="24002" xr:uid="{EF2B127F-1793-4C07-B70F-9964B94BFB7E}"/>
    <cellStyle name="Normal 9 3 6 6" xfId="13824" xr:uid="{1A6A20D7-A05D-444C-9E1F-1C0E785B31C3}"/>
    <cellStyle name="Normal 9 3 7" xfId="3445" xr:uid="{00000000-0005-0000-0000-00007F090000}"/>
    <cellStyle name="Normal 9 3 7 2" xfId="6141" xr:uid="{3273129D-4B5F-49FF-97DF-2602734BD17A}"/>
    <cellStyle name="Normal 9 3 7 2 2" xfId="28434" xr:uid="{B2C27179-343E-414A-9A7A-695755627518}"/>
    <cellStyle name="Normal 9 3 7 2 3" xfId="15453" xr:uid="{E877B20A-BE3E-49CC-BD95-B27B540A0B81}"/>
    <cellStyle name="Normal 9 3 7 3" xfId="7965" xr:uid="{DBA10F71-5942-4808-852C-90125EFD0C56}"/>
    <cellStyle name="Normal 9 3 7 3 2" xfId="18286" xr:uid="{D2C2A06B-604C-4773-9C28-AA9CEF24B5BF}"/>
    <cellStyle name="Normal 9 3 7 4" xfId="10739" xr:uid="{70EE4D8F-4A0A-4C16-BA8B-5F5A8801EBBD}"/>
    <cellStyle name="Normal 9 3 7 4 2" xfId="21119" xr:uid="{F3D03B69-F58E-47CD-998F-B6E258AEBD1E}"/>
    <cellStyle name="Normal 9 3 7 5" xfId="23638" xr:uid="{6607416C-2178-4634-8BCE-BC3ED3004E0F}"/>
    <cellStyle name="Normal 9 3 7 6" xfId="13169" xr:uid="{4F7E008D-E382-4985-A436-F5E4CE9AADF4}"/>
    <cellStyle name="Normal 9 3 8" xfId="3227" xr:uid="{00000000-0005-0000-0000-00006E090000}"/>
    <cellStyle name="Normal 9 3 8 2" xfId="7722" xr:uid="{A5E4FEE6-9C1C-40BD-B4B9-E62358D43BED}"/>
    <cellStyle name="Normal 9 3 8 2 2" xfId="18042" xr:uid="{99969BA5-B5AC-4ADF-B4ED-CC8C557EBC06}"/>
    <cellStyle name="Normal 9 3 8 3" xfId="10495" xr:uid="{DD3AE073-E617-4789-8DE9-8BD53ABF2403}"/>
    <cellStyle name="Normal 9 3 8 3 2" xfId="20875" xr:uid="{3876AE05-FED6-4B28-9DAC-2D75F0C666BD}"/>
    <cellStyle name="Normal 9 3 8 4" xfId="24188" xr:uid="{1973849F-34B7-46BE-AB8F-12E56A082210}"/>
    <cellStyle name="Normal 9 3 8 5" xfId="15209" xr:uid="{EF1D0610-2D51-4F2D-9BD8-7D36C6F06DA4}"/>
    <cellStyle name="Normal 9 3 9" xfId="4521" xr:uid="{7ABC0827-486E-404C-8D06-E6E251BA4EA8}"/>
    <cellStyle name="Normal 9 3 9 2" xfId="9240" xr:uid="{D956D4AE-FFC4-4B35-9191-98543A34FD48}"/>
    <cellStyle name="Normal 9 3 9 2 2" xfId="19564" xr:uid="{03658B91-F425-4CC5-B004-DE6E61661587}"/>
    <cellStyle name="Normal 9 3 9 3" xfId="12017" xr:uid="{B3A3B4C6-0758-4CDE-9F86-887F0F07C66C}"/>
    <cellStyle name="Normal 9 3 9 3 2" xfId="22397" xr:uid="{1FB36ADE-CEED-4E1F-B206-F0D98BF304A4}"/>
    <cellStyle name="Normal 9 3 9 4" xfId="16731" xr:uid="{EAEBBE2B-0C50-4E1A-9F1B-CEE30626DB1A}"/>
    <cellStyle name="Normal 9 4" xfId="1023" xr:uid="{00000000-0005-0000-0000-00004A090000}"/>
    <cellStyle name="Normal 9 4 2" xfId="1600" xr:uid="{00000000-0005-0000-0000-00004B090000}"/>
    <cellStyle name="Normal 9 4 2 2" xfId="2351" xr:uid="{00000000-0005-0000-0000-00004C090000}"/>
    <cellStyle name="Normal 9 4 2 2 2" xfId="6963" xr:uid="{A3297FC9-7DA2-466C-BE8B-DE38D058D7F0}"/>
    <cellStyle name="Normal 9 4 2 2 2 2" xfId="28800" xr:uid="{56785DC4-FE9F-4008-831D-9B9ECB7BFCF0}"/>
    <cellStyle name="Normal 9 4 2 2 2 3" xfId="16472" xr:uid="{989EB7CA-1421-4DCE-B8F2-68F858D04DEA}"/>
    <cellStyle name="Normal 9 4 2 2 3" xfId="8983" xr:uid="{CAB3F659-8631-42F6-8244-4E34324B4DED}"/>
    <cellStyle name="Normal 9 4 2 2 3 2" xfId="19305" xr:uid="{00782D35-D10B-4999-A33D-34F506A5D06A}"/>
    <cellStyle name="Normal 9 4 2 2 4" xfId="11758" xr:uid="{9FC0AE10-DAAC-4BFB-B413-38A193DBB085}"/>
    <cellStyle name="Normal 9 4 2 2 4 2" xfId="22138" xr:uid="{EA76E4B5-93A6-4B27-BB24-DA5CB03A0E34}"/>
    <cellStyle name="Normal 9 4 2 2 5" xfId="25451" xr:uid="{5D8CFC28-28AC-4EDC-A891-FC583E5CAD9E}"/>
    <cellStyle name="Normal 9 4 2 2 6" xfId="14446" xr:uid="{03315803-F91F-421A-8723-29C84E18A52B}"/>
    <cellStyle name="Normal 9 4 2 3" xfId="4815" xr:uid="{CB47F206-69A8-4CA2-8705-E9EFD6E1252A}"/>
    <cellStyle name="Normal 9 4 2 3 2" xfId="9523" xr:uid="{C0C9C94F-95C1-4160-B2CC-C5757F0FFC54}"/>
    <cellStyle name="Normal 9 4 2 3 2 2" xfId="29454" xr:uid="{A75645C9-09CF-480F-84C5-B81DF946D461}"/>
    <cellStyle name="Normal 9 4 2 3 2 3" xfId="19856" xr:uid="{32AC12BF-97CE-407B-9153-0FD81D007EB0}"/>
    <cellStyle name="Normal 9 4 2 3 3" xfId="12309" xr:uid="{BFD8D96C-7187-4935-A02D-A7EE5CFCE158}"/>
    <cellStyle name="Normal 9 4 2 3 3 2" xfId="22689" xr:uid="{043C3643-4E09-4CA3-8F57-0B087C11E7E5}"/>
    <cellStyle name="Normal 9 4 2 3 4" xfId="23704" xr:uid="{94846A69-53D5-4E0F-8439-D6F17F5062A1}"/>
    <cellStyle name="Normal 9 4 2 3 5" xfId="17023" xr:uid="{1ED1BE55-D550-4008-B939-0E303731811B}"/>
    <cellStyle name="Normal 9 4 2 4" xfId="6453" xr:uid="{19AD40A2-54E3-4D7C-8DAF-40FB2E30C1DB}"/>
    <cellStyle name="Normal 9 4 2 4 2" xfId="26456" xr:uid="{B644C808-676B-4437-A04D-A3CDCAA6E626}"/>
    <cellStyle name="Normal 9 4 2 4 3" xfId="15840" xr:uid="{6E61D56F-132B-417A-82D2-093C53D6F355}"/>
    <cellStyle name="Normal 9 4 2 5" xfId="8352" xr:uid="{0D0A2007-3B9A-4366-9EC3-5835CBFAB0B1}"/>
    <cellStyle name="Normal 9 4 2 5 2" xfId="18673" xr:uid="{DC5B0DD1-4E8F-4FA9-97D1-056D6E2F3505}"/>
    <cellStyle name="Normal 9 4 2 6" xfId="11126" xr:uid="{2A8D6636-C0FD-4579-B8CE-B0EDDDDC81EC}"/>
    <cellStyle name="Normal 9 4 2 6 2" xfId="21506" xr:uid="{24F77FCA-D57D-4BD3-825E-0D92B50263CE}"/>
    <cellStyle name="Normal 9 4 2 7" xfId="25595" xr:uid="{57B19B87-0486-4F51-890A-0064EB8738A6}"/>
    <cellStyle name="Normal 9 4 2 8" xfId="13660" xr:uid="{238C5984-0012-471E-85A1-8DBF112F310A}"/>
    <cellStyle name="Normal 9 4 3" xfId="2352" xr:uid="{00000000-0005-0000-0000-00004D090000}"/>
    <cellStyle name="Normal 9 4 3 2" xfId="5047" xr:uid="{BC1A5528-B240-413F-BEEB-653BC39DDC7E}"/>
    <cellStyle name="Normal 9 4 3 2 2" xfId="9720" xr:uid="{F3964E69-E1D7-410D-B688-6CFA50B6CCF1}"/>
    <cellStyle name="Normal 9 4 3 2 2 2" xfId="29610" xr:uid="{6E3C8059-5076-4551-AAE5-67C9C0786068}"/>
    <cellStyle name="Normal 9 4 3 2 2 3" xfId="20089" xr:uid="{AEF6A6A3-EC27-4755-A050-4A4FD26C8E24}"/>
    <cellStyle name="Normal 9 4 3 2 3" xfId="12542" xr:uid="{BA4FB9AC-B26B-49BF-9F0E-B68366BB3F5C}"/>
    <cellStyle name="Normal 9 4 3 2 3 2" xfId="22922" xr:uid="{DDBC5F8B-38DC-4574-A98A-31BDE8E756DC}"/>
    <cellStyle name="Normal 9 4 3 2 4" xfId="26513" xr:uid="{4888315E-1096-44AB-BA5B-9B377805887C}"/>
    <cellStyle name="Normal 9 4 3 2 5" xfId="17256" xr:uid="{5519A80A-2984-4A91-8378-F5AE420E91B7}"/>
    <cellStyle name="Normal 9 4 3 3" xfId="6964" xr:uid="{C12DD1F7-9792-46A5-B78D-F0223719C007}"/>
    <cellStyle name="Normal 9 4 3 3 2" xfId="28999" xr:uid="{89DC5176-129A-4D58-9AF9-67C964638127}"/>
    <cellStyle name="Normal 9 4 3 3 3" xfId="16473" xr:uid="{4C3AD72E-B643-40B9-9C16-4AB6B52F8271}"/>
    <cellStyle name="Normal 9 4 3 4" xfId="8984" xr:uid="{C926C014-DEEB-4B59-BBE0-4498A1939C40}"/>
    <cellStyle name="Normal 9 4 3 4 2" xfId="19306" xr:uid="{1EEAACAB-ADBE-4C3A-B20F-CE8E364A82EE}"/>
    <cellStyle name="Normal 9 4 3 5" xfId="11759" xr:uid="{32790E7F-369E-4918-94DC-BE058D1F9CF8}"/>
    <cellStyle name="Normal 9 4 3 5 2" xfId="22139" xr:uid="{42746164-67BA-490A-8A9F-17E2806F94CD}"/>
    <cellStyle name="Normal 9 4 3 6" xfId="25103" xr:uid="{3CC7DD9A-B589-4074-82F1-7D73296E7E5C}"/>
    <cellStyle name="Normal 9 4 3 7" xfId="14447" xr:uid="{0BE8E333-98A0-455C-9F86-2D14F78C95B6}"/>
    <cellStyle name="Normal 9 4 4" xfId="2350" xr:uid="{00000000-0005-0000-0000-00004E090000}"/>
    <cellStyle name="Normal 9 4 4 2" xfId="6962" xr:uid="{FBE1FAC3-C171-4356-967A-B7A3B7C0E783}"/>
    <cellStyle name="Normal 9 4 4 2 2" xfId="26819" xr:uid="{F67689AE-8A1A-4467-947F-0A3F66B946CA}"/>
    <cellStyle name="Normal 9 4 4 2 3" xfId="16471" xr:uid="{802EFAD7-F31C-4916-A50D-D252BD8056B4}"/>
    <cellStyle name="Normal 9 4 4 3" xfId="8982" xr:uid="{5E839CB2-BC87-4649-887F-AE89DA811928}"/>
    <cellStyle name="Normal 9 4 4 3 2" xfId="19304" xr:uid="{A1E609D9-E528-400B-95A7-8308014A0A59}"/>
    <cellStyle name="Normal 9 4 4 4" xfId="11757" xr:uid="{2A07D9B3-AC19-4756-8344-2E58C0779A87}"/>
    <cellStyle name="Normal 9 4 4 4 2" xfId="22137" xr:uid="{6AB11D71-0657-4B19-AFCB-FEF8086FF7B3}"/>
    <cellStyle name="Normal 9 4 4 5" xfId="24000" xr:uid="{A931F9A5-5B42-49F1-A31E-D3A499D1D24D}"/>
    <cellStyle name="Normal 9 4 4 6" xfId="14445" xr:uid="{E1F04490-A423-4E35-B6DF-EEC157024D3C}"/>
    <cellStyle name="Normal 9 4 5" xfId="3546" xr:uid="{00000000-0005-0000-0000-000080090000}"/>
    <cellStyle name="Normal 9 4 5 2" xfId="8068" xr:uid="{1287D29E-281A-4DFF-BA02-3B303B5BCC55}"/>
    <cellStyle name="Normal 9 4 5 2 2" xfId="26477" xr:uid="{EBAFB090-D521-419F-9F8A-2D10584DB861}"/>
    <cellStyle name="Normal 9 4 5 2 3" xfId="18389" xr:uid="{EABAADA8-D9A6-4B97-81E0-A977560C05E1}"/>
    <cellStyle name="Normal 9 4 5 3" xfId="10842" xr:uid="{DFC44951-E0CF-4FB3-B37D-AF03FAC8B69D}"/>
    <cellStyle name="Normal 9 4 5 3 2" xfId="21222" xr:uid="{F93B0C49-9A4E-455E-80F7-665F199FD52F}"/>
    <cellStyle name="Normal 9 4 5 4" xfId="23036" xr:uid="{00A3B69D-3990-4DE7-97CB-3D8961F603C0}"/>
    <cellStyle name="Normal 9 4 5 5" xfId="15556" xr:uid="{F66BA40A-F5B0-4B1C-9EB1-2117D567784D}"/>
    <cellStyle name="Normal 9 4 6" xfId="2600" xr:uid="{00000000-0005-0000-0000-0000DC070000}"/>
    <cellStyle name="Normal 9 4 7" xfId="6039" xr:uid="{7E857AE6-BD75-42E7-AA39-D9D04DA1FE9D}"/>
    <cellStyle name="Normal 9 4 8" xfId="25149" xr:uid="{9A143BDE-FACB-4B4A-A83F-12D0031ABE11}"/>
    <cellStyle name="Normal 9 4 9" xfId="13272" xr:uid="{AA16AA5C-278F-4F60-AC7D-9D364DDE9611}"/>
    <cellStyle name="Normal 9 5" xfId="3169" xr:uid="{00000000-0005-0000-0000-00006C090000}"/>
    <cellStyle name="Normal 9 5 2" xfId="7663" xr:uid="{80F91692-9D80-4080-904A-6029480600ED}"/>
    <cellStyle name="Normal 9 5 2 2" xfId="17982" xr:uid="{3D9C94DB-1EA6-4B87-8A79-164D47737D2B}"/>
    <cellStyle name="Normal 9 5 3" xfId="10435" xr:uid="{A8322E74-14DB-419B-B7EE-6404ED62B6E0}"/>
    <cellStyle name="Normal 9 5 3 2" xfId="20815" xr:uid="{EB871240-5641-4C48-BBB8-667FF5E6CEC7}"/>
    <cellStyle name="Normal 9 5 4" xfId="22968" xr:uid="{83CCE552-9CDC-4E73-88D5-93C07739AB7F}"/>
    <cellStyle name="Normal 9 5 5" xfId="15149" xr:uid="{462DAAD4-A5AF-405A-9357-863EB15E2A1A}"/>
    <cellStyle name="Normal 9 6" xfId="4217" xr:uid="{F795E538-EB02-4DF7-B0FE-36F2ABB9B8B3}"/>
    <cellStyle name="Normal 9 6 2" xfId="8995" xr:uid="{63F6052A-2901-4D0D-BF68-7CCAADF70A7A}"/>
    <cellStyle name="Normal 9 6 2 2" xfId="19319" xr:uid="{D47DC441-27E9-4BA5-ABCB-AD630AE32079}"/>
    <cellStyle name="Normal 9 6 3" xfId="11772" xr:uid="{79BC0D2A-0561-4495-B9B5-9263D87B459B}"/>
    <cellStyle name="Normal 9 6 3 2" xfId="22152" xr:uid="{F9106A75-6EE3-464D-B0EE-B8B5FDA08C5B}"/>
    <cellStyle name="Normal 9 6 4" xfId="16486" xr:uid="{736BF04E-DF08-4AE7-AED4-E4434FE6738C}"/>
    <cellStyle name="Normal 9 7" xfId="25609" xr:uid="{8532C792-23DC-494C-A217-58120E36CBCC}"/>
    <cellStyle name="Normal 9 8" xfId="12707" xr:uid="{517B55D1-FFC3-486C-B404-0509C480DDB9}"/>
    <cellStyle name="Note" xfId="5153" builtinId="10" customBuiltin="1"/>
    <cellStyle name="Note 2" xfId="921" xr:uid="{00000000-0005-0000-0000-00004F090000}"/>
    <cellStyle name="Note 3" xfId="922" xr:uid="{00000000-0005-0000-0000-000050090000}"/>
    <cellStyle name="Note 4" xfId="1423" xr:uid="{00000000-0005-0000-0000-000051090000}"/>
    <cellStyle name="Note 4 2" xfId="1601" xr:uid="{00000000-0005-0000-0000-000052090000}"/>
    <cellStyle name="Note 4 2 2" xfId="2354" xr:uid="{00000000-0005-0000-0000-000053090000}"/>
    <cellStyle name="Note 4 2 3" xfId="2353" xr:uid="{00000000-0005-0000-0000-000054090000}"/>
    <cellStyle name="Note 4 2 3 2" xfId="2407" xr:uid="{00000000-0005-0000-0000-000055090000}"/>
    <cellStyle name="Note 4 2 4" xfId="4091" xr:uid="{00000000-0005-0000-0000-0000E60E0000}"/>
    <cellStyle name="Note 4 2 4 2" xfId="5116" xr:uid="{FB9A3A40-A92D-4334-A35B-76367142E7A2}"/>
    <cellStyle name="Note 4 2 4 3" xfId="5302" xr:uid="{08D1B93D-1438-4FAA-A10C-472992681C22}"/>
    <cellStyle name="Note 4 2 4 4" xfId="30067" xr:uid="{37C8E92D-F542-41E3-96E9-4D64CACD18D3}"/>
    <cellStyle name="Note 4 3" xfId="2601" xr:uid="{00000000-0005-0000-0000-0000E2070000}"/>
    <cellStyle name="Note 4 4" xfId="3082" xr:uid="{00000000-0005-0000-0000-000049030000}"/>
    <cellStyle name="Note 4 4 2" xfId="4194" xr:uid="{5FB3C3C8-259D-4BAB-9584-AF9FFBEC800A}"/>
    <cellStyle name="Note 4 4 3" xfId="5181" xr:uid="{B9F754D2-9103-49B7-AC79-05C6E5F225BC}"/>
    <cellStyle name="Note 4 4 4" xfId="29946" xr:uid="{A78BC2E5-9277-4CAA-8168-8CB422B94293}"/>
    <cellStyle name="Note 4 5" xfId="29818" xr:uid="{A04E8121-199A-481A-976D-84D34B0928DD}"/>
    <cellStyle name="Note 5" xfId="12569" xr:uid="{9178AF87-5AEF-4300-AE43-22F3EB2B8ABE}"/>
    <cellStyle name="Note 5 2" xfId="22948" xr:uid="{3F923AAF-4EEF-4342-95B7-B61B8B864213}"/>
    <cellStyle name="Output" xfId="5148" builtinId="21" customBuiltin="1"/>
    <cellStyle name="Output 2" xfId="923" xr:uid="{00000000-0005-0000-0000-000056090000}"/>
    <cellStyle name="Output 3" xfId="924" xr:uid="{00000000-0005-0000-0000-000057090000}"/>
    <cellStyle name="Output 4" xfId="29819" xr:uid="{031EFD8D-5D0B-4927-851B-E30EB4F297D5}"/>
    <cellStyle name="Percent 2" xfId="925" xr:uid="{00000000-0005-0000-0000-000058090000}"/>
    <cellStyle name="Percent 2 2" xfId="926" xr:uid="{00000000-0005-0000-0000-000059090000}"/>
    <cellStyle name="Percent 2 3" xfId="29820" xr:uid="{CE857906-291B-4D24-A5B2-E60038F36E46}"/>
    <cellStyle name="Percent 3" xfId="927" xr:uid="{00000000-0005-0000-0000-00005A090000}"/>
    <cellStyle name="Percent 3 2" xfId="1395" xr:uid="{00000000-0005-0000-0000-00005B090000}"/>
    <cellStyle name="Percent 3 2 2" xfId="24683" xr:uid="{2CD2A4C7-2B40-4F76-A0EB-028439361C7F}"/>
    <cellStyle name="Percent 3 2 3" xfId="24528" xr:uid="{987A2832-D226-474E-A4F0-A7D8C06246EF}"/>
    <cellStyle name="Percent 3 3" xfId="947" xr:uid="{00000000-0005-0000-0000-00005C090000}"/>
    <cellStyle name="Percent 3 3 2" xfId="3045" xr:uid="{00000000-0005-0000-0000-0000E9070000}"/>
    <cellStyle name="Percent 3 4" xfId="3044" xr:uid="{00000000-0005-0000-0000-0000EA070000}"/>
    <cellStyle name="Percent 4" xfId="2602" xr:uid="{00000000-0005-0000-0000-0000EB070000}"/>
    <cellStyle name="Percent 4 2" xfId="3047" xr:uid="{00000000-0005-0000-0000-0000EC070000}"/>
    <cellStyle name="Percent 4 2 2" xfId="24268" xr:uid="{116A948E-A713-4948-B0DA-BC35AE6FBE54}"/>
    <cellStyle name="Percent 4 2 3" xfId="24305" xr:uid="{967AF6D8-3AA6-44C5-9106-CD0826D61D9A}"/>
    <cellStyle name="Percent 4 2 3 2" xfId="26508" xr:uid="{01F1C674-152A-4B7E-89A8-919456E9282F}"/>
    <cellStyle name="Percent 4 2 4" xfId="27241" xr:uid="{82BCBA38-2205-4C29-B2C1-DC12E7AEDDCB}"/>
    <cellStyle name="Percent 4 3" xfId="3048" xr:uid="{00000000-0005-0000-0000-0000ED070000}"/>
    <cellStyle name="Percent 4 4" xfId="3046" xr:uid="{00000000-0005-0000-0000-0000EE070000}"/>
    <cellStyle name="Percent 4 5" xfId="7657" xr:uid="{4A179519-83F2-41F3-AEC8-93F581DD3D33}"/>
    <cellStyle name="Percent 4 5 2" xfId="26147" xr:uid="{4A208978-6AA1-4425-9A9A-1A3B2F89C3E0}"/>
    <cellStyle name="Percent 4 5 3" xfId="26140" xr:uid="{D08D1CB5-DEF2-4547-87A5-BB9689E814AC}"/>
    <cellStyle name="Percent 4 5 4" xfId="17976" xr:uid="{6C5D804B-5699-49C0-B82D-F87672A22FB8}"/>
    <cellStyle name="Percent 4 6" xfId="10429" xr:uid="{2B6F1E1C-02A9-432E-80A8-E0A189DDB368}"/>
    <cellStyle name="Percent 4 6 2" xfId="20809" xr:uid="{D11950BB-8DEE-4AC8-8B45-7955964B2E5A}"/>
    <cellStyle name="Percent 4 7" xfId="24341" xr:uid="{26C1295F-DE4D-4693-8199-7AE6EE53BA9E}"/>
    <cellStyle name="Percent 4 8" xfId="15143" xr:uid="{0AF8FE67-FBF1-41AA-8826-2C907D141B24}"/>
    <cellStyle name="Percent 5" xfId="28550" xr:uid="{45928CDB-A4AD-4BAC-942F-17790490188E}"/>
    <cellStyle name="Percent 5 2" xfId="27230" xr:uid="{5DEBD61D-0888-443A-A408-569F26E71637}"/>
    <cellStyle name="Percent 5 3" xfId="28390" xr:uid="{00DDEB21-5BD6-41D1-BD70-37808ACA1955}"/>
    <cellStyle name="Percent 6" xfId="26234" xr:uid="{98F2330F-9E54-4DC6-8D0A-1D5001ADC262}"/>
    <cellStyle name="ReportHeaderRowCol.*" xfId="12661" xr:uid="{58CB9878-4857-49BC-B817-1D2625CBC23B}"/>
    <cellStyle name="ReportHeaderRowCol.1" xfId="12662" xr:uid="{EF02D6A4-F2A5-4959-8FC3-5BCEC55FE4F2}"/>
    <cellStyle name="ReportHeaderRowCol.2" xfId="12663" xr:uid="{F14C8945-0B2C-4EB5-97D3-17827A64CA29}"/>
    <cellStyle name="ReportHeaderRowCol.Date" xfId="12664" xr:uid="{3980F5FA-F067-40C1-ABBA-8C1EBEFDFB6F}"/>
    <cellStyle name="Sheet Title" xfId="928" xr:uid="{00000000-0005-0000-0000-00005D090000}"/>
    <cellStyle name="Style 1" xfId="929" xr:uid="{00000000-0005-0000-0000-00005E090000}"/>
    <cellStyle name="Style 1 2" xfId="930" xr:uid="{00000000-0005-0000-0000-00005F090000}"/>
    <cellStyle name="Style 1 2 2" xfId="1396" xr:uid="{00000000-0005-0000-0000-000060090000}"/>
    <cellStyle name="Style 1 2 2 2" xfId="26047" xr:uid="{CB35F620-4848-4375-9406-307AD593B815}"/>
    <cellStyle name="Style 1 2 2 3" xfId="26036" xr:uid="{DB51BC69-80CD-4220-BE41-63C824761AB0}"/>
    <cellStyle name="Style 1 2 3" xfId="981" xr:uid="{00000000-0005-0000-0000-000061090000}"/>
    <cellStyle name="Style 1 2 3 2" xfId="3050" xr:uid="{00000000-0005-0000-0000-0000F3070000}"/>
    <cellStyle name="Style 1 2 4" xfId="3049" xr:uid="{00000000-0005-0000-0000-0000F4070000}"/>
    <cellStyle name="Style 1 3" xfId="931" xr:uid="{00000000-0005-0000-0000-000062090000}"/>
    <cellStyle name="Style 1 4" xfId="936" xr:uid="{00000000-0005-0000-0000-000063090000}"/>
    <cellStyle name="Style 1 4 2" xfId="3051" xr:uid="{00000000-0005-0000-0000-0000F6070000}"/>
    <cellStyle name="Style 1 4 3" xfId="25913" xr:uid="{CBFC7943-13D4-46ED-9201-4038500BB30F}"/>
    <cellStyle name="SubgroupSectionHeaderRowBalanceCol" xfId="12665" xr:uid="{6B4F7643-8B6A-4A6E-A802-B49389A5DFF7}"/>
    <cellStyle name="SubgroupSectionHeaderRowDescCol" xfId="12666" xr:uid="{F2FE12CD-5F56-4F2A-8A7B-4AA6D9B1CEBB}"/>
    <cellStyle name="SubgroupSectionHeaderRowNameCol" xfId="12667" xr:uid="{D08C76CE-6923-4B91-83B8-FA71285927FE}"/>
    <cellStyle name="SubGroupSelectionHeaderRowJERefCol" xfId="12668" xr:uid="{66E8C8F6-55FD-4F4A-A4F4-4874DFC973F0}"/>
    <cellStyle name="SubgroupSubtotalRowBalanceCol" xfId="12669" xr:uid="{C9F5EA42-DD5C-430A-AD18-A5D6EF5097AA}"/>
    <cellStyle name="SubgroupSubtotalRowDescCol" xfId="12670" xr:uid="{0F9C7D13-772D-4853-B690-5AC741773A1A}"/>
    <cellStyle name="SubgroupSubtotalRowJERefCol" xfId="12671" xr:uid="{926C4D5F-21A4-4C7A-82EE-B1472EF7981A}"/>
    <cellStyle name="SubgroupSubtotalRowNameCol" xfId="12672" xr:uid="{92AE71D7-5BFC-401C-991F-8F8C92D6263D}"/>
    <cellStyle name="SubgroupSubtotalRowVarPectCol" xfId="12673" xr:uid="{07517FF3-B7A1-4BB2-A326-52904D650BBE}"/>
    <cellStyle name="SubgroupSubtotalRowWPRefCol" xfId="12674" xr:uid="{6144C5BF-8AA6-4BBC-96FD-953769656E68}"/>
    <cellStyle name="SumAccountGroupsRowBalanceCol" xfId="12675" xr:uid="{C44B10AE-E5C6-477B-A14D-CD1103396DC6}"/>
    <cellStyle name="SumAccountGroupsRowDescCol" xfId="12676" xr:uid="{20F7FABF-156E-428B-BE42-89DC4BE10CD6}"/>
    <cellStyle name="SumAccountGroupsRowJERefCol" xfId="12677" xr:uid="{C11F12CF-9A4A-4E36-8DE7-E16E2B5FD68F}"/>
    <cellStyle name="SumAccountGroupsRowNameCol" xfId="12678" xr:uid="{9FFE9781-5616-4AB6-A063-CC178BCDC5C5}"/>
    <cellStyle name="SumAccountGroupsRowVarPectCol" xfId="12679" xr:uid="{26537BF7-300A-439B-B08C-4E835868923A}"/>
    <cellStyle name="SumAccountGroupsRowWPRefCol" xfId="12680" xr:uid="{E282D64D-26A8-4EBA-BD5C-9DBEA5D2F481}"/>
    <cellStyle name="Title 2" xfId="29821" xr:uid="{79D60EE5-E2D3-4EFF-8AF3-FCD340835A91}"/>
    <cellStyle name="Total" xfId="5155" builtinId="25" customBuiltin="1"/>
    <cellStyle name="Total 2" xfId="932" xr:uid="{00000000-0005-0000-0000-000064090000}"/>
    <cellStyle name="Total 2 2" xfId="28658" xr:uid="{C3C60D3C-8C70-45A9-95A1-30B6EFD35B9A}"/>
    <cellStyle name="Total 3" xfId="933" xr:uid="{00000000-0005-0000-0000-000065090000}"/>
    <cellStyle name="Total 3 2" xfId="28766" xr:uid="{BDB6450F-CFB2-49AC-8DE8-3C4C7C9353DA}"/>
    <cellStyle name="Total 4" xfId="29822" xr:uid="{8BE02DD6-0715-439B-AAA5-431D59FBE7F7}"/>
    <cellStyle name="TotalRow" xfId="12681" xr:uid="{F68CF638-C14C-4FFC-8018-19CE80804047}"/>
    <cellStyle name="TotalRowCreditCol" xfId="12682" xr:uid="{1B39F19C-F50B-4170-A77E-99F7DBB19F1B}"/>
    <cellStyle name="TotalRowDebitCol" xfId="12683" xr:uid="{EA80ABB8-E5EC-4EF0-B0D5-55E6B48015EF}"/>
    <cellStyle name="TransactionRowAcctDescCol" xfId="12684" xr:uid="{78951DA3-D83A-4049-9933-41EC3A48DC7D}"/>
    <cellStyle name="TransactionRowAcctNumCol" xfId="12685" xr:uid="{A2723105-23FA-4B41-BA14-B0CEAF52A571}"/>
    <cellStyle name="TransactionRowCreditCol" xfId="12686" xr:uid="{F4A4481F-4DF1-4D78-85F3-D2D95AD3B2E5}"/>
    <cellStyle name="TransactionRowDateCol" xfId="12687" xr:uid="{026D9F8C-ED4A-4737-AB82-4CEF16B0D582}"/>
    <cellStyle name="TransactionRowDebitCol" xfId="12688" xr:uid="{77B98CD4-0F1E-4ACE-BC06-888C354CB7F6}"/>
    <cellStyle name="TransactionRowRefCol" xfId="12689" xr:uid="{E74FE2C7-E35A-4E43-B109-F66576C2743D}"/>
    <cellStyle name="TransactionRowTransactionCol" xfId="12690" xr:uid="{0C7AC3B1-D0AB-4443-B95F-ADD28DA69822}"/>
    <cellStyle name="UnclassifiedTotalRowBalanceCol" xfId="12691" xr:uid="{7F35CB4C-0D0D-4043-BAD6-77A78420A12C}"/>
    <cellStyle name="UnclassifiedTotalRowDescCol" xfId="12692" xr:uid="{16853A44-DCF3-4886-AFCF-237B363E7CDC}"/>
    <cellStyle name="UnclassifiedTotalRowJERefCol" xfId="12693" xr:uid="{2C17ECEE-2878-42DD-8E66-D586D9ED33BB}"/>
    <cellStyle name="UnclassifiedTotalRowNameCol" xfId="12694" xr:uid="{845CF17E-5121-4C97-B805-8A16A1B661CF}"/>
    <cellStyle name="UnclassifiedTotalRowVarPectCol" xfId="12695" xr:uid="{8A3DF1BD-382D-4A55-95E3-DA7A79A570A6}"/>
    <cellStyle name="UnclassifiedTotalRowWPRefCol" xfId="12696" xr:uid="{2B22A973-76D4-442A-A291-7945F9240F41}"/>
    <cellStyle name="Warning Text" xfId="5152" builtinId="11" customBuiltin="1"/>
    <cellStyle name="Warning Text 2" xfId="934" xr:uid="{00000000-0005-0000-0000-000066090000}"/>
    <cellStyle name="Warning Text 2 2" xfId="28426" xr:uid="{99F78C0C-D75C-482D-BD82-C43B6CDC0804}"/>
    <cellStyle name="Warning Text 3" xfId="935" xr:uid="{00000000-0005-0000-0000-000067090000}"/>
    <cellStyle name="Warning Text 3 2" xfId="26575" xr:uid="{D8958657-3AE1-472C-8DA5-9F62A5516677}"/>
    <cellStyle name="Warning Text 4" xfId="29823" xr:uid="{997D8F3F-430D-4744-B6E6-7514E6E72E58}"/>
  </cellStyles>
  <dxfs count="7">
    <dxf>
      <font>
        <color auto="1"/>
      </font>
      <fill>
        <patternFill>
          <bgColor rgb="FF00FFFF"/>
        </patternFill>
      </fill>
    </dxf>
    <dxf>
      <fill>
        <patternFill>
          <bgColor rgb="FF00FFFF"/>
        </patternFill>
      </fill>
    </dxf>
    <dxf>
      <fill>
        <patternFill>
          <bgColor theme="7" tint="0.79998168889431442"/>
        </patternFill>
      </fill>
    </dxf>
    <dxf>
      <fill>
        <patternFill>
          <bgColor theme="7" tint="0.79998168889431442"/>
        </patternFill>
      </fill>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s>
  <tableStyles count="3" defaultTableStyle="TableStyleMedium9" defaultPivotStyle="PivotStyleLight16">
    <tableStyle name="Table Style 1" pivot="0" count="0" xr9:uid="{00000000-0011-0000-FFFF-FFFF00000000}"/>
    <tableStyle name="Table Style 2" pivot="0" count="0" xr9:uid="{00000000-0011-0000-FFFF-FFFF01000000}"/>
    <tableStyle name="TableStyleQueryResult" pivot="0" count="3" xr9:uid="{F396B2E0-65FA-4C8B-A83B-134FBFAD723A}">
      <tableStyleElement type="wholeTable" dxfId="6"/>
      <tableStyleElement type="headerRow" dxfId="5"/>
      <tableStyleElement type="firstRowStripe" dxfId="4"/>
    </tableStyle>
  </tableStyles>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zalaj\LoGics%20project\Copy%20of%20newaud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
      <sheetName val="Database"/>
    </sheetNames>
    <sheetDataSet>
      <sheetData sheetId="0"/>
      <sheetData sheetId="1">
        <row r="3">
          <cell r="AC3">
            <v>4</v>
          </cell>
          <cell r="AD3">
            <v>28</v>
          </cell>
          <cell r="AE3" t="str">
            <v>GF</v>
          </cell>
          <cell r="AF3" t="str">
            <v>2</v>
          </cell>
          <cell r="AH3" t="str">
            <v>+2314345-851911</v>
          </cell>
          <cell r="AI3">
            <v>1462434</v>
          </cell>
          <cell r="AN3">
            <v>1462434</v>
          </cell>
          <cell r="AO3" t="str">
            <v>+2314345-851911</v>
          </cell>
          <cell r="BF3" t="str">
            <v>N</v>
          </cell>
          <cell r="BG3" t="str">
            <v>Alexander County</v>
          </cell>
          <cell r="BH3" t="str">
            <v>MARTIN STARNES &amp; ASSOCIATES CPAs  730 13TH AVE DRIVE SOUTHEAST  , HICKORY, NC 28602</v>
          </cell>
          <cell r="BI3" t="str">
            <v>22-Oct-10</v>
          </cell>
          <cell r="BJ3" t="str">
            <v>U</v>
          </cell>
          <cell r="BM3" t="str">
            <v>5444484</v>
          </cell>
          <cell r="BW3" t="str">
            <v>19.07</v>
          </cell>
          <cell r="BX3" t="str">
            <v>19.07</v>
          </cell>
          <cell r="CF3" t="str">
            <v>.76</v>
          </cell>
          <cell r="CG3" t="str">
            <v>-722391</v>
          </cell>
          <cell r="CT3" t="str">
            <v>2.66</v>
          </cell>
          <cell r="CU3" t="str">
            <v>1249377</v>
          </cell>
          <cell r="CY3" t="str">
            <v>0</v>
          </cell>
          <cell r="CZ3" t="str">
            <v>0</v>
          </cell>
          <cell r="DE3" t="str">
            <v xml:space="preserve"> SOLID WASTE WATER/SEWER</v>
          </cell>
          <cell r="DI3" t="str">
            <v xml:space="preserve"> 911- CAPITAL OUTLAY-</v>
          </cell>
          <cell r="DX3" t="str">
            <v>CANADY</v>
          </cell>
          <cell r="DY3" t="str">
            <v>02-NOV-10</v>
          </cell>
          <cell r="DZ3" t="str">
            <v>BURKE2</v>
          </cell>
          <cell r="EA3" t="str">
            <v>02-NOV-10</v>
          </cell>
          <cell r="EB3" t="str">
            <v>BURKE2</v>
          </cell>
          <cell r="EC3" t="str">
            <v>05-NOV-10</v>
          </cell>
          <cell r="ED3" t="str">
            <v>2010</v>
          </cell>
          <cell r="EE3" t="str">
            <v>30-Jun-10</v>
          </cell>
          <cell r="EF3" t="str">
            <v>01</v>
          </cell>
          <cell r="EG3" t="str">
            <v>SZALAJ</v>
          </cell>
        </row>
        <row r="4">
          <cell r="AC4">
            <v>5</v>
          </cell>
          <cell r="AD4">
            <v>29</v>
          </cell>
          <cell r="AE4" t="str">
            <v>GF</v>
          </cell>
          <cell r="AF4" t="str">
            <v>2</v>
          </cell>
          <cell r="AH4" t="str">
            <v>+116754+10100</v>
          </cell>
          <cell r="AI4">
            <v>126854</v>
          </cell>
          <cell r="AN4">
            <v>126854</v>
          </cell>
          <cell r="AO4" t="str">
            <v>+116754+10100</v>
          </cell>
        </row>
        <row r="5">
          <cell r="AC5">
            <v>6</v>
          </cell>
          <cell r="AD5">
            <v>34</v>
          </cell>
          <cell r="AE5" t="str">
            <v>GF</v>
          </cell>
          <cell r="AF5" t="str">
            <v>2</v>
          </cell>
        </row>
        <row r="6">
          <cell r="AC6">
            <v>7</v>
          </cell>
          <cell r="AD6">
            <v>35</v>
          </cell>
          <cell r="AE6" t="str">
            <v>GF</v>
          </cell>
          <cell r="AF6" t="str">
            <v>2</v>
          </cell>
        </row>
        <row r="7">
          <cell r="AC7">
            <v>8</v>
          </cell>
          <cell r="AD7">
            <v>46</v>
          </cell>
          <cell r="AE7" t="str">
            <v>GF</v>
          </cell>
          <cell r="AF7" t="str">
            <v>1</v>
          </cell>
          <cell r="AH7" t="str">
            <v>n</v>
          </cell>
          <cell r="AO7" t="str">
            <v>n</v>
          </cell>
        </row>
        <row r="8">
          <cell r="AC8">
            <v>9</v>
          </cell>
          <cell r="AD8">
            <v>32</v>
          </cell>
          <cell r="AE8" t="str">
            <v>GF</v>
          </cell>
          <cell r="AF8" t="str">
            <v>2</v>
          </cell>
          <cell r="AH8" t="str">
            <v>+7576459</v>
          </cell>
          <cell r="AI8">
            <v>7576459</v>
          </cell>
          <cell r="AN8">
            <v>7576459</v>
          </cell>
          <cell r="AO8" t="str">
            <v>+7576459</v>
          </cell>
        </row>
        <row r="9">
          <cell r="AC9">
            <v>10</v>
          </cell>
          <cell r="AD9">
            <v>33</v>
          </cell>
          <cell r="AE9" t="str">
            <v>GF</v>
          </cell>
          <cell r="AF9" t="str">
            <v>2</v>
          </cell>
          <cell r="AH9" t="str">
            <v>+2131976</v>
          </cell>
          <cell r="AI9">
            <v>2131976</v>
          </cell>
          <cell r="AN9">
            <v>2131976</v>
          </cell>
          <cell r="AO9" t="str">
            <v>+2131976</v>
          </cell>
        </row>
        <row r="10">
          <cell r="AC10">
            <v>12</v>
          </cell>
          <cell r="AD10">
            <v>49</v>
          </cell>
          <cell r="AE10" t="str">
            <v>EFO</v>
          </cell>
          <cell r="AF10" t="str">
            <v>2</v>
          </cell>
          <cell r="AH10" t="str">
            <v>+2252598</v>
          </cell>
          <cell r="AI10">
            <v>2252598</v>
          </cell>
          <cell r="AN10">
            <v>2252598</v>
          </cell>
          <cell r="AO10" t="str">
            <v>+2252598</v>
          </cell>
        </row>
        <row r="11">
          <cell r="AC11">
            <v>13</v>
          </cell>
          <cell r="AD11">
            <v>50</v>
          </cell>
          <cell r="AE11" t="str">
            <v>EFO</v>
          </cell>
          <cell r="AF11" t="str">
            <v>2</v>
          </cell>
          <cell r="AH11" t="str">
            <v>+2252598</v>
          </cell>
          <cell r="AI11">
            <v>2252598</v>
          </cell>
          <cell r="AN11">
            <v>2252598</v>
          </cell>
          <cell r="AO11" t="str">
            <v>+2252598</v>
          </cell>
        </row>
        <row r="12">
          <cell r="AC12">
            <v>14</v>
          </cell>
          <cell r="AD12">
            <v>51</v>
          </cell>
          <cell r="AE12" t="str">
            <v>EFO</v>
          </cell>
          <cell r="AF12" t="str">
            <v>2</v>
          </cell>
          <cell r="AH12" t="str">
            <v>+2981389-6400</v>
          </cell>
          <cell r="AI12">
            <v>2974989</v>
          </cell>
          <cell r="AN12">
            <v>2974989</v>
          </cell>
          <cell r="AO12" t="str">
            <v>+2981389-6400</v>
          </cell>
        </row>
        <row r="13">
          <cell r="AC13">
            <v>16</v>
          </cell>
          <cell r="AD13">
            <v>36</v>
          </cell>
          <cell r="AE13" t="str">
            <v>GF</v>
          </cell>
          <cell r="AF13" t="str">
            <v>2</v>
          </cell>
          <cell r="AH13" t="str">
            <v>+28657168</v>
          </cell>
          <cell r="AI13">
            <v>28657168</v>
          </cell>
          <cell r="AN13">
            <v>28657168</v>
          </cell>
          <cell r="AO13" t="str">
            <v>+28657168</v>
          </cell>
        </row>
        <row r="14">
          <cell r="AC14">
            <v>17</v>
          </cell>
          <cell r="AD14">
            <v>40</v>
          </cell>
          <cell r="AE14" t="str">
            <v>GF</v>
          </cell>
          <cell r="AF14" t="str">
            <v>2</v>
          </cell>
          <cell r="AH14" t="str">
            <v>+1422967</v>
          </cell>
          <cell r="AI14">
            <v>1422967</v>
          </cell>
          <cell r="AN14">
            <v>1422967</v>
          </cell>
          <cell r="AO14" t="str">
            <v>+1422967</v>
          </cell>
        </row>
        <row r="15">
          <cell r="AC15">
            <v>19</v>
          </cell>
          <cell r="AD15">
            <v>38</v>
          </cell>
          <cell r="AE15" t="str">
            <v>GF</v>
          </cell>
          <cell r="AF15" t="str">
            <v>2</v>
          </cell>
          <cell r="AH15" t="str">
            <v>+28022648</v>
          </cell>
          <cell r="AI15">
            <v>28022648</v>
          </cell>
          <cell r="AN15">
            <v>28022648</v>
          </cell>
          <cell r="AO15" t="str">
            <v>+28022648</v>
          </cell>
        </row>
        <row r="16">
          <cell r="AC16">
            <v>20</v>
          </cell>
          <cell r="AD16">
            <v>41</v>
          </cell>
          <cell r="AE16" t="str">
            <v>GF</v>
          </cell>
          <cell r="AF16" t="str">
            <v>2</v>
          </cell>
          <cell r="AH16" t="str">
            <v>+525429</v>
          </cell>
          <cell r="AI16">
            <v>525429</v>
          </cell>
          <cell r="AN16">
            <v>525429</v>
          </cell>
          <cell r="AO16" t="str">
            <v>+525429</v>
          </cell>
        </row>
        <row r="17">
          <cell r="AC17">
            <v>21</v>
          </cell>
          <cell r="AD17">
            <v>43</v>
          </cell>
          <cell r="AE17" t="str">
            <v>GF</v>
          </cell>
          <cell r="AF17" t="str">
            <v>2</v>
          </cell>
          <cell r="AH17" t="str">
            <v>+0</v>
          </cell>
          <cell r="AI17">
            <v>0</v>
          </cell>
          <cell r="AN17">
            <v>0</v>
          </cell>
          <cell r="AO17" t="str">
            <v>+0</v>
          </cell>
        </row>
        <row r="18">
          <cell r="AC18">
            <v>22</v>
          </cell>
          <cell r="AD18">
            <v>42</v>
          </cell>
          <cell r="AE18" t="str">
            <v>GF</v>
          </cell>
          <cell r="AF18" t="str">
            <v>2</v>
          </cell>
        </row>
        <row r="19">
          <cell r="AC19">
            <v>23</v>
          </cell>
          <cell r="AD19">
            <v>44</v>
          </cell>
          <cell r="AE19" t="str">
            <v>GF</v>
          </cell>
          <cell r="AF19" t="str">
            <v>2</v>
          </cell>
          <cell r="AH19" t="str">
            <v>+1532058</v>
          </cell>
          <cell r="AI19">
            <v>1532058</v>
          </cell>
          <cell r="AN19">
            <v>1532058</v>
          </cell>
          <cell r="AO19" t="str">
            <v>+1532058</v>
          </cell>
        </row>
        <row r="20">
          <cell r="AC20">
            <v>31</v>
          </cell>
          <cell r="AD20">
            <v>67</v>
          </cell>
          <cell r="AE20" t="str">
            <v>EFO</v>
          </cell>
          <cell r="AF20" t="str">
            <v>2</v>
          </cell>
          <cell r="AH20" t="str">
            <v>+924370</v>
          </cell>
          <cell r="AI20">
            <v>924370</v>
          </cell>
          <cell r="AN20">
            <v>924370</v>
          </cell>
          <cell r="AO20" t="str">
            <v>+924370</v>
          </cell>
        </row>
        <row r="21">
          <cell r="AC21">
            <v>42</v>
          </cell>
          <cell r="AD21">
            <v>127</v>
          </cell>
          <cell r="AE21" t="str">
            <v>NF</v>
          </cell>
          <cell r="AF21" t="str">
            <v>1</v>
          </cell>
          <cell r="AH21" t="str">
            <v>n</v>
          </cell>
          <cell r="AO21" t="str">
            <v>n</v>
          </cell>
        </row>
        <row r="22">
          <cell r="AC22">
            <v>43</v>
          </cell>
          <cell r="AD22">
            <v>54</v>
          </cell>
          <cell r="AE22" t="str">
            <v>EFWS</v>
          </cell>
          <cell r="AF22" t="str">
            <v>2</v>
          </cell>
          <cell r="AH22" t="str">
            <v>+1440246+562153</v>
          </cell>
          <cell r="AI22">
            <v>2002399</v>
          </cell>
          <cell r="AN22">
            <v>2002399</v>
          </cell>
          <cell r="AO22" t="str">
            <v>+1440246+562153</v>
          </cell>
        </row>
        <row r="23">
          <cell r="AC23">
            <v>44</v>
          </cell>
          <cell r="AD23">
            <v>55</v>
          </cell>
          <cell r="AE23" t="str">
            <v>EFWS</v>
          </cell>
          <cell r="AF23" t="str">
            <v>2</v>
          </cell>
          <cell r="AH23" t="str">
            <v>+562153+1440246</v>
          </cell>
          <cell r="AI23">
            <v>2002399</v>
          </cell>
          <cell r="AN23">
            <v>2002399</v>
          </cell>
          <cell r="AO23" t="str">
            <v>+562153+1440246</v>
          </cell>
        </row>
        <row r="24">
          <cell r="AC24">
            <v>45</v>
          </cell>
          <cell r="AD24">
            <v>57</v>
          </cell>
          <cell r="AE24" t="str">
            <v>EFWS</v>
          </cell>
          <cell r="AF24" t="str">
            <v>2</v>
          </cell>
          <cell r="AH24" t="str">
            <v>+563977+189354-309</v>
          </cell>
          <cell r="AI24">
            <v>753022</v>
          </cell>
          <cell r="AN24">
            <v>753022</v>
          </cell>
          <cell r="AO24" t="str">
            <v>+563977+189354-309</v>
          </cell>
        </row>
        <row r="25">
          <cell r="AC25">
            <v>49</v>
          </cell>
          <cell r="AD25">
            <v>70</v>
          </cell>
          <cell r="AE25" t="str">
            <v>EFWS</v>
          </cell>
          <cell r="AF25" t="str">
            <v>2</v>
          </cell>
          <cell r="AH25" t="str">
            <v>+250464+93188</v>
          </cell>
          <cell r="AI25">
            <v>343652</v>
          </cell>
          <cell r="AN25">
            <v>343652</v>
          </cell>
          <cell r="AO25" t="str">
            <v>+250464+93188</v>
          </cell>
        </row>
        <row r="26">
          <cell r="AC26">
            <v>50</v>
          </cell>
          <cell r="AD26">
            <v>78</v>
          </cell>
          <cell r="AE26" t="str">
            <v>EFWS</v>
          </cell>
          <cell r="AF26" t="str">
            <v>2</v>
          </cell>
          <cell r="AH26" t="str">
            <v>+7451707+192125</v>
          </cell>
          <cell r="AI26">
            <v>7643832</v>
          </cell>
          <cell r="AN26">
            <v>7643832</v>
          </cell>
          <cell r="AO26" t="str">
            <v>+7451707+192125</v>
          </cell>
        </row>
        <row r="27">
          <cell r="AC27">
            <v>51</v>
          </cell>
          <cell r="AD27">
            <v>86</v>
          </cell>
          <cell r="AE27" t="str">
            <v>EFWS</v>
          </cell>
          <cell r="AF27" t="str">
            <v>2</v>
          </cell>
          <cell r="AH27" t="str">
            <v>+229612+334956</v>
          </cell>
          <cell r="AI27">
            <v>564568</v>
          </cell>
          <cell r="AN27">
            <v>564568</v>
          </cell>
          <cell r="AO27" t="str">
            <v>+229612+334956</v>
          </cell>
        </row>
        <row r="28">
          <cell r="AC28">
            <v>56</v>
          </cell>
          <cell r="AD28">
            <v>125</v>
          </cell>
          <cell r="AE28" t="str">
            <v>NF</v>
          </cell>
          <cell r="AF28" t="str">
            <v>1</v>
          </cell>
          <cell r="AH28" t="str">
            <v>n</v>
          </cell>
          <cell r="AO28" t="str">
            <v>n</v>
          </cell>
        </row>
        <row r="29">
          <cell r="AC29">
            <v>57</v>
          </cell>
          <cell r="AD29">
            <v>124</v>
          </cell>
          <cell r="AE29" t="str">
            <v>NF</v>
          </cell>
          <cell r="AF29" t="str">
            <v>1</v>
          </cell>
          <cell r="AH29" t="str">
            <v>Y</v>
          </cell>
          <cell r="AJ29" t="str">
            <v>very concerned about solid waste and landfill closure - landfill sceduled to cl</v>
          </cell>
          <cell r="AO29" t="str">
            <v>Y</v>
          </cell>
        </row>
        <row r="30">
          <cell r="AC30">
            <v>58</v>
          </cell>
          <cell r="AD30">
            <v>123</v>
          </cell>
          <cell r="AE30" t="str">
            <v>GF</v>
          </cell>
          <cell r="AF30" t="str">
            <v>1</v>
          </cell>
          <cell r="AH30" t="str">
            <v>n</v>
          </cell>
          <cell r="AO30" t="str">
            <v>n</v>
          </cell>
        </row>
        <row r="31">
          <cell r="AC31">
            <v>59</v>
          </cell>
          <cell r="AD31">
            <v>122</v>
          </cell>
          <cell r="AE31" t="str">
            <v>GF</v>
          </cell>
          <cell r="AF31" t="str">
            <v>1</v>
          </cell>
          <cell r="AH31" t="str">
            <v>n</v>
          </cell>
          <cell r="AJ31" t="str">
            <v>Agency BS should be before notes</v>
          </cell>
          <cell r="AO31" t="str">
            <v>n</v>
          </cell>
        </row>
        <row r="32">
          <cell r="AC32">
            <v>61</v>
          </cell>
          <cell r="AD32">
            <v>115</v>
          </cell>
          <cell r="AE32" t="str">
            <v>NF</v>
          </cell>
          <cell r="AF32" t="str">
            <v>2</v>
          </cell>
          <cell r="AH32" t="str">
            <v>+96.02</v>
          </cell>
          <cell r="AI32">
            <v>96.02</v>
          </cell>
          <cell r="AN32">
            <v>96.02</v>
          </cell>
          <cell r="AO32" t="str">
            <v>+96.02</v>
          </cell>
        </row>
        <row r="33">
          <cell r="AC33">
            <v>63</v>
          </cell>
          <cell r="AD33">
            <v>119</v>
          </cell>
          <cell r="AE33" t="str">
            <v>NF</v>
          </cell>
          <cell r="AF33" t="str">
            <v>1</v>
          </cell>
          <cell r="AH33" t="str">
            <v>n</v>
          </cell>
          <cell r="AO33" t="str">
            <v>n</v>
          </cell>
        </row>
        <row r="34">
          <cell r="AC34">
            <v>64</v>
          </cell>
          <cell r="AD34">
            <v>120</v>
          </cell>
          <cell r="AE34" t="str">
            <v>NF</v>
          </cell>
          <cell r="AF34" t="str">
            <v>1</v>
          </cell>
          <cell r="AH34" t="str">
            <v>n</v>
          </cell>
          <cell r="AO34" t="str">
            <v>n</v>
          </cell>
        </row>
        <row r="35">
          <cell r="AC35">
            <v>65</v>
          </cell>
          <cell r="AD35">
            <v>121</v>
          </cell>
          <cell r="AE35" t="str">
            <v>NF</v>
          </cell>
          <cell r="AF35" t="str">
            <v>1</v>
          </cell>
          <cell r="AH35" t="str">
            <v>n</v>
          </cell>
          <cell r="AO35" t="str">
            <v>n</v>
          </cell>
        </row>
        <row r="36">
          <cell r="AC36">
            <v>66</v>
          </cell>
          <cell r="AD36">
            <v>118</v>
          </cell>
          <cell r="AE36" t="str">
            <v>NF</v>
          </cell>
          <cell r="AF36" t="str">
            <v>1</v>
          </cell>
          <cell r="AH36" t="str">
            <v>0</v>
          </cell>
          <cell r="AO36" t="str">
            <v>0</v>
          </cell>
        </row>
        <row r="37">
          <cell r="AC37">
            <v>67</v>
          </cell>
          <cell r="AD37">
            <v>129</v>
          </cell>
          <cell r="AE37" t="str">
            <v>NF</v>
          </cell>
          <cell r="AF37" t="str">
            <v>1</v>
          </cell>
          <cell r="AH37" t="str">
            <v>n</v>
          </cell>
          <cell r="AJ37" t="str">
            <v>Agency BS and landfill</v>
          </cell>
          <cell r="AO37" t="str">
            <v>n</v>
          </cell>
        </row>
        <row r="38">
          <cell r="AC38">
            <v>68</v>
          </cell>
          <cell r="AD38">
            <v>128</v>
          </cell>
          <cell r="AE38" t="str">
            <v>NF</v>
          </cell>
          <cell r="AF38" t="str">
            <v>1</v>
          </cell>
          <cell r="AH38" t="str">
            <v>y</v>
          </cell>
          <cell r="AO38" t="str">
            <v>y</v>
          </cell>
        </row>
        <row r="39">
          <cell r="AC39">
            <v>71</v>
          </cell>
          <cell r="AD39">
            <v>130</v>
          </cell>
          <cell r="AE39" t="str">
            <v>NF</v>
          </cell>
          <cell r="AF39" t="str">
            <v>1</v>
          </cell>
          <cell r="AH39" t="str">
            <v>N</v>
          </cell>
          <cell r="AO39" t="str">
            <v>N</v>
          </cell>
        </row>
        <row r="40">
          <cell r="AC40">
            <v>79</v>
          </cell>
          <cell r="AD40">
            <v>62</v>
          </cell>
          <cell r="AE40" t="str">
            <v>EFWS</v>
          </cell>
          <cell r="AF40" t="str">
            <v>1</v>
          </cell>
          <cell r="AH40" t="str">
            <v>n</v>
          </cell>
          <cell r="AO40" t="str">
            <v>n</v>
          </cell>
        </row>
        <row r="41">
          <cell r="AC41">
            <v>80</v>
          </cell>
          <cell r="AD41">
            <v>52</v>
          </cell>
          <cell r="AE41" t="str">
            <v>EFWS</v>
          </cell>
          <cell r="AF41" t="str">
            <v>2</v>
          </cell>
          <cell r="AH41" t="str">
            <v>+1161540+463875</v>
          </cell>
          <cell r="AI41">
            <v>1625415</v>
          </cell>
          <cell r="AN41">
            <v>1625415</v>
          </cell>
          <cell r="AO41" t="str">
            <v>+1161540+463875</v>
          </cell>
        </row>
        <row r="42">
          <cell r="AC42">
            <v>81</v>
          </cell>
          <cell r="AD42">
            <v>53</v>
          </cell>
          <cell r="AE42" t="str">
            <v>EFWS</v>
          </cell>
          <cell r="AF42" t="str">
            <v>2</v>
          </cell>
          <cell r="AH42" t="str">
            <v>+142450+98278</v>
          </cell>
          <cell r="AI42">
            <v>240728</v>
          </cell>
          <cell r="AN42">
            <v>240728</v>
          </cell>
          <cell r="AO42" t="str">
            <v>+142450+98278</v>
          </cell>
        </row>
        <row r="43">
          <cell r="AC43">
            <v>82</v>
          </cell>
          <cell r="AD43">
            <v>103</v>
          </cell>
          <cell r="AE43" t="str">
            <v>EFWS</v>
          </cell>
          <cell r="AF43" t="str">
            <v>2</v>
          </cell>
          <cell r="AH43" t="str">
            <v>+1305696+3519615</v>
          </cell>
          <cell r="AI43">
            <v>4825311</v>
          </cell>
          <cell r="AN43">
            <v>4825311</v>
          </cell>
          <cell r="AO43" t="str">
            <v>+1305696+3519615</v>
          </cell>
        </row>
        <row r="44">
          <cell r="AC44">
            <v>83</v>
          </cell>
          <cell r="AD44">
            <v>61</v>
          </cell>
          <cell r="AE44" t="str">
            <v>EFWS</v>
          </cell>
          <cell r="AF44" t="str">
            <v>2</v>
          </cell>
          <cell r="AH44" t="str">
            <v>+8492177+1055841</v>
          </cell>
          <cell r="AI44">
            <v>9548018</v>
          </cell>
          <cell r="AN44">
            <v>9548018</v>
          </cell>
          <cell r="AO44" t="str">
            <v>+8492177+1055841</v>
          </cell>
        </row>
        <row r="45">
          <cell r="AC45">
            <v>84</v>
          </cell>
          <cell r="AD45">
            <v>69</v>
          </cell>
          <cell r="AE45" t="str">
            <v>EFWS</v>
          </cell>
          <cell r="AF45" t="str">
            <v>2</v>
          </cell>
          <cell r="AH45" t="str">
            <v>+2144006</v>
          </cell>
          <cell r="AI45">
            <v>2144006</v>
          </cell>
          <cell r="AN45">
            <v>2144006</v>
          </cell>
          <cell r="AO45" t="str">
            <v>+2144006</v>
          </cell>
        </row>
        <row r="46">
          <cell r="AC46">
            <v>85</v>
          </cell>
          <cell r="AD46">
            <v>71</v>
          </cell>
          <cell r="AE46" t="str">
            <v>EFWS</v>
          </cell>
          <cell r="AF46" t="str">
            <v>2</v>
          </cell>
          <cell r="AH46" t="str">
            <v>+951793+864576</v>
          </cell>
          <cell r="AI46">
            <v>1816369</v>
          </cell>
          <cell r="AN46">
            <v>1816369</v>
          </cell>
          <cell r="AO46" t="str">
            <v>+951793+864576</v>
          </cell>
        </row>
        <row r="47">
          <cell r="AC47">
            <v>88</v>
          </cell>
          <cell r="AD47">
            <v>68</v>
          </cell>
          <cell r="AE47" t="str">
            <v>EFWS</v>
          </cell>
          <cell r="AF47" t="str">
            <v>2</v>
          </cell>
          <cell r="AH47" t="str">
            <v>+1031335+1112671</v>
          </cell>
          <cell r="AI47">
            <v>2144006</v>
          </cell>
          <cell r="AN47">
            <v>2144006</v>
          </cell>
          <cell r="AO47" t="str">
            <v>+1031335+1112671</v>
          </cell>
        </row>
        <row r="48">
          <cell r="AC48">
            <v>89</v>
          </cell>
          <cell r="AD48">
            <v>72</v>
          </cell>
          <cell r="AE48" t="str">
            <v>EFWS</v>
          </cell>
          <cell r="AF48" t="str">
            <v>2</v>
          </cell>
          <cell r="AH48" t="str">
            <v>+56725</v>
          </cell>
          <cell r="AI48">
            <v>56725</v>
          </cell>
          <cell r="AN48">
            <v>56725</v>
          </cell>
          <cell r="AO48" t="str">
            <v>+56725</v>
          </cell>
        </row>
        <row r="49">
          <cell r="AC49">
            <v>102</v>
          </cell>
          <cell r="AD49">
            <v>116</v>
          </cell>
          <cell r="AE49" t="str">
            <v>NF</v>
          </cell>
          <cell r="AF49" t="str">
            <v>2</v>
          </cell>
          <cell r="AH49" t="str">
            <v>+96.69</v>
          </cell>
          <cell r="AI49">
            <v>96.69</v>
          </cell>
          <cell r="AN49">
            <v>96.69</v>
          </cell>
          <cell r="AO49" t="str">
            <v>+96.69</v>
          </cell>
        </row>
        <row r="50">
          <cell r="AC50">
            <v>103</v>
          </cell>
          <cell r="AD50">
            <v>117</v>
          </cell>
          <cell r="AE50" t="str">
            <v>NF</v>
          </cell>
          <cell r="AF50" t="str">
            <v>2</v>
          </cell>
          <cell r="AH50" t="str">
            <v>+89.37</v>
          </cell>
          <cell r="AI50">
            <v>89.37</v>
          </cell>
          <cell r="AN50">
            <v>89.37</v>
          </cell>
          <cell r="AO50" t="str">
            <v>+89.37</v>
          </cell>
        </row>
        <row r="51">
          <cell r="AC51">
            <v>147</v>
          </cell>
          <cell r="AD51">
            <v>111</v>
          </cell>
          <cell r="AE51" t="str">
            <v>GF</v>
          </cell>
          <cell r="AF51" t="str">
            <v>2</v>
          </cell>
          <cell r="AH51" t="str">
            <v>+5000000</v>
          </cell>
          <cell r="AI51">
            <v>5000000</v>
          </cell>
          <cell r="AN51">
            <v>5000000</v>
          </cell>
          <cell r="AO51" t="str">
            <v>+5000000</v>
          </cell>
        </row>
        <row r="52">
          <cell r="AC52">
            <v>148</v>
          </cell>
          <cell r="AD52">
            <v>112</v>
          </cell>
          <cell r="AE52" t="str">
            <v>GF</v>
          </cell>
          <cell r="AF52" t="str">
            <v>2</v>
          </cell>
          <cell r="AH52" t="str">
            <v>+150000</v>
          </cell>
          <cell r="AI52">
            <v>150000</v>
          </cell>
          <cell r="AN52">
            <v>150000</v>
          </cell>
          <cell r="AO52" t="str">
            <v>+150000</v>
          </cell>
        </row>
        <row r="53">
          <cell r="AC53">
            <v>171</v>
          </cell>
          <cell r="AD53">
            <v>45</v>
          </cell>
          <cell r="AE53" t="str">
            <v>GF</v>
          </cell>
          <cell r="AF53" t="str">
            <v>2</v>
          </cell>
          <cell r="AH53" t="str">
            <v>+1379392+435435</v>
          </cell>
          <cell r="AI53">
            <v>1814827</v>
          </cell>
          <cell r="AN53">
            <v>1814827</v>
          </cell>
          <cell r="AO53" t="str">
            <v>+1379392+435435</v>
          </cell>
        </row>
        <row r="54">
          <cell r="AC54">
            <v>191</v>
          </cell>
          <cell r="AD54">
            <v>75</v>
          </cell>
          <cell r="AE54" t="str">
            <v>EFWS</v>
          </cell>
          <cell r="AF54" t="str">
            <v>2</v>
          </cell>
          <cell r="AH54" t="str">
            <v>+866550</v>
          </cell>
          <cell r="AI54">
            <v>866550</v>
          </cell>
          <cell r="AN54">
            <v>866550</v>
          </cell>
          <cell r="AO54" t="str">
            <v>+866550</v>
          </cell>
        </row>
        <row r="55">
          <cell r="AC55">
            <v>231</v>
          </cell>
          <cell r="AD55">
            <v>25</v>
          </cell>
          <cell r="AE55" t="str">
            <v>GF</v>
          </cell>
          <cell r="AF55" t="str">
            <v>2</v>
          </cell>
          <cell r="AH55" t="str">
            <v>+7033772</v>
          </cell>
          <cell r="AI55">
            <v>7033772</v>
          </cell>
          <cell r="AN55">
            <v>7033772</v>
          </cell>
          <cell r="AO55" t="str">
            <v>+7033772</v>
          </cell>
        </row>
        <row r="56">
          <cell r="AC56">
            <v>251</v>
          </cell>
          <cell r="AD56">
            <v>1</v>
          </cell>
          <cell r="AE56" t="str">
            <v>NF</v>
          </cell>
          <cell r="AF56" t="str">
            <v>2</v>
          </cell>
          <cell r="AH56" t="str">
            <v>+11695331</v>
          </cell>
          <cell r="AI56">
            <v>11695331</v>
          </cell>
          <cell r="AJ56" t="str">
            <v>no Agency funds in statements but notes indicate they exist</v>
          </cell>
          <cell r="AN56">
            <v>11695331</v>
          </cell>
          <cell r="AO56" t="str">
            <v>+11695331</v>
          </cell>
        </row>
        <row r="57">
          <cell r="AC57">
            <v>252</v>
          </cell>
          <cell r="AD57">
            <v>7</v>
          </cell>
          <cell r="AE57" t="str">
            <v>GF</v>
          </cell>
          <cell r="AF57" t="str">
            <v>2</v>
          </cell>
          <cell r="AH57" t="str">
            <v>+7724295</v>
          </cell>
          <cell r="AI57">
            <v>7724295</v>
          </cell>
          <cell r="AN57">
            <v>7724295</v>
          </cell>
          <cell r="AO57" t="str">
            <v>+7724295</v>
          </cell>
        </row>
        <row r="58">
          <cell r="AC58">
            <v>253</v>
          </cell>
          <cell r="AD58">
            <v>8</v>
          </cell>
          <cell r="AE58" t="str">
            <v>GF</v>
          </cell>
          <cell r="AF58" t="str">
            <v>2</v>
          </cell>
          <cell r="AH58" t="str">
            <v>+1653914+9454+26522</v>
          </cell>
          <cell r="AI58">
            <v>1689890</v>
          </cell>
          <cell r="AN58">
            <v>1689890</v>
          </cell>
          <cell r="AO58" t="str">
            <v>+1653914+9454+26522</v>
          </cell>
        </row>
        <row r="59">
          <cell r="AC59">
            <v>254</v>
          </cell>
          <cell r="AD59">
            <v>9</v>
          </cell>
          <cell r="AE59" t="str">
            <v>GF</v>
          </cell>
          <cell r="AF59" t="str">
            <v>2</v>
          </cell>
          <cell r="AH59" t="str">
            <v>-1815315</v>
          </cell>
          <cell r="AI59">
            <v>-1815315</v>
          </cell>
          <cell r="AN59">
            <v>-1815315</v>
          </cell>
          <cell r="AO59" t="str">
            <v>-1815315</v>
          </cell>
        </row>
        <row r="60">
          <cell r="AC60">
            <v>255</v>
          </cell>
          <cell r="AD60">
            <v>20</v>
          </cell>
          <cell r="AE60" t="str">
            <v>GF</v>
          </cell>
          <cell r="AF60" t="str">
            <v>2</v>
          </cell>
          <cell r="AH60" t="str">
            <v>+2231384</v>
          </cell>
          <cell r="AI60">
            <v>2231384</v>
          </cell>
          <cell r="AN60">
            <v>2231384</v>
          </cell>
          <cell r="AO60" t="str">
            <v>+2231384</v>
          </cell>
        </row>
        <row r="61">
          <cell r="AC61">
            <v>258</v>
          </cell>
          <cell r="AD61">
            <v>10</v>
          </cell>
          <cell r="AE61" t="str">
            <v>NF</v>
          </cell>
          <cell r="AF61" t="str">
            <v>2</v>
          </cell>
          <cell r="AH61" t="str">
            <v>+9576154</v>
          </cell>
          <cell r="AI61">
            <v>9576154</v>
          </cell>
          <cell r="AN61">
            <v>9576154</v>
          </cell>
          <cell r="AO61" t="str">
            <v>+9576154</v>
          </cell>
        </row>
        <row r="62">
          <cell r="AC62">
            <v>259</v>
          </cell>
          <cell r="AD62">
            <v>11</v>
          </cell>
          <cell r="AE62" t="str">
            <v>NF</v>
          </cell>
          <cell r="AF62" t="str">
            <v>2</v>
          </cell>
          <cell r="AH62" t="str">
            <v>+0</v>
          </cell>
          <cell r="AI62">
            <v>0</v>
          </cell>
          <cell r="AN62">
            <v>0</v>
          </cell>
          <cell r="AO62" t="str">
            <v>+0</v>
          </cell>
        </row>
        <row r="63">
          <cell r="AC63">
            <v>260</v>
          </cell>
          <cell r="AD63">
            <v>12</v>
          </cell>
          <cell r="AE63" t="str">
            <v>NF</v>
          </cell>
          <cell r="AF63" t="str">
            <v>2</v>
          </cell>
          <cell r="AH63" t="str">
            <v>-432885</v>
          </cell>
          <cell r="AI63">
            <v>-432885</v>
          </cell>
          <cell r="AN63">
            <v>-432885</v>
          </cell>
          <cell r="AO63" t="str">
            <v>-432885</v>
          </cell>
        </row>
        <row r="64">
          <cell r="AC64">
            <v>261</v>
          </cell>
          <cell r="AD64">
            <v>23</v>
          </cell>
          <cell r="AE64" t="str">
            <v>NF</v>
          </cell>
          <cell r="AF64" t="str">
            <v>2</v>
          </cell>
          <cell r="AH64" t="str">
            <v>+924370</v>
          </cell>
          <cell r="AI64">
            <v>924370</v>
          </cell>
          <cell r="AN64">
            <v>924370</v>
          </cell>
          <cell r="AO64" t="str">
            <v>+924370</v>
          </cell>
        </row>
        <row r="65">
          <cell r="AC65">
            <v>264</v>
          </cell>
          <cell r="AD65">
            <v>47</v>
          </cell>
          <cell r="AE65" t="str">
            <v>GF</v>
          </cell>
          <cell r="AF65" t="str">
            <v>1</v>
          </cell>
          <cell r="AH65" t="str">
            <v>n</v>
          </cell>
          <cell r="AO65" t="str">
            <v>n</v>
          </cell>
        </row>
        <row r="66">
          <cell r="AC66">
            <v>273</v>
          </cell>
          <cell r="AD66">
            <v>48</v>
          </cell>
          <cell r="AE66" t="str">
            <v>GF</v>
          </cell>
          <cell r="AF66" t="str">
            <v>1</v>
          </cell>
          <cell r="AH66" t="str">
            <v>n</v>
          </cell>
          <cell r="AO66" t="str">
            <v>n</v>
          </cell>
        </row>
        <row r="67">
          <cell r="AC67">
            <v>318</v>
          </cell>
          <cell r="AD67">
            <v>126</v>
          </cell>
          <cell r="AE67" t="str">
            <v>NF</v>
          </cell>
          <cell r="AF67" t="str">
            <v>1</v>
          </cell>
          <cell r="AH67" t="str">
            <v>n</v>
          </cell>
          <cell r="AO67" t="str">
            <v>n</v>
          </cell>
        </row>
        <row r="68">
          <cell r="AC68">
            <v>320</v>
          </cell>
          <cell r="AD68">
            <v>106</v>
          </cell>
          <cell r="AE68" t="str">
            <v>NF</v>
          </cell>
          <cell r="AF68" t="str">
            <v>2</v>
          </cell>
          <cell r="AH68" t="str">
            <v>+2156883</v>
          </cell>
          <cell r="AI68">
            <v>2156883</v>
          </cell>
          <cell r="AN68">
            <v>2156883</v>
          </cell>
          <cell r="AO68" t="str">
            <v>+2156883</v>
          </cell>
        </row>
        <row r="69">
          <cell r="AC69">
            <v>321</v>
          </cell>
          <cell r="AD69">
            <v>105</v>
          </cell>
          <cell r="AE69" t="str">
            <v>NF</v>
          </cell>
          <cell r="AF69" t="str">
            <v>2</v>
          </cell>
          <cell r="AH69" t="str">
            <v>+1144567</v>
          </cell>
          <cell r="AI69">
            <v>1144567</v>
          </cell>
          <cell r="AN69">
            <v>1144567</v>
          </cell>
          <cell r="AO69" t="str">
            <v>+1144567</v>
          </cell>
        </row>
        <row r="70">
          <cell r="AC70">
            <v>322</v>
          </cell>
          <cell r="AD70">
            <v>108</v>
          </cell>
          <cell r="AE70" t="str">
            <v>NF</v>
          </cell>
          <cell r="AF70" t="str">
            <v>2</v>
          </cell>
          <cell r="AH70" t="str">
            <v>+9133405</v>
          </cell>
          <cell r="AI70">
            <v>9133405</v>
          </cell>
          <cell r="AN70">
            <v>9133405</v>
          </cell>
          <cell r="AO70" t="str">
            <v>+9133405</v>
          </cell>
        </row>
        <row r="71">
          <cell r="AC71">
            <v>323</v>
          </cell>
          <cell r="AD71">
            <v>107</v>
          </cell>
          <cell r="AE71" t="str">
            <v>NF</v>
          </cell>
          <cell r="AF71" t="str">
            <v>2</v>
          </cell>
          <cell r="AH71" t="str">
            <v>+0</v>
          </cell>
          <cell r="AI71">
            <v>0</v>
          </cell>
          <cell r="AN71">
            <v>0</v>
          </cell>
          <cell r="AO71" t="str">
            <v>+0</v>
          </cell>
        </row>
        <row r="72">
          <cell r="AC72">
            <v>324</v>
          </cell>
          <cell r="AD72">
            <v>104</v>
          </cell>
          <cell r="AE72" t="str">
            <v>NF</v>
          </cell>
          <cell r="AF72" t="str">
            <v>2</v>
          </cell>
          <cell r="AH72" t="str">
            <v>+1144567</v>
          </cell>
          <cell r="AI72">
            <v>1144567</v>
          </cell>
          <cell r="AN72">
            <v>1144567</v>
          </cell>
          <cell r="AO72" t="str">
            <v>+1144567</v>
          </cell>
        </row>
        <row r="73">
          <cell r="AC73">
            <v>325</v>
          </cell>
          <cell r="AD73">
            <v>109</v>
          </cell>
          <cell r="AE73" t="str">
            <v>NF</v>
          </cell>
          <cell r="AF73" t="str">
            <v>2</v>
          </cell>
          <cell r="AH73" t="str">
            <v>+98.9</v>
          </cell>
          <cell r="AI73">
            <v>98.9</v>
          </cell>
          <cell r="AN73">
            <v>98.9</v>
          </cell>
          <cell r="AO73" t="str">
            <v>+98.9</v>
          </cell>
        </row>
        <row r="74">
          <cell r="AC74">
            <v>326</v>
          </cell>
          <cell r="AD74">
            <v>96</v>
          </cell>
          <cell r="AE74" t="str">
            <v>EFWS</v>
          </cell>
          <cell r="AF74" t="str">
            <v>2</v>
          </cell>
          <cell r="AH74" t="str">
            <v>+5398356+13327987-5010186</v>
          </cell>
          <cell r="AI74">
            <v>13716157</v>
          </cell>
          <cell r="AN74">
            <v>13716157</v>
          </cell>
          <cell r="AO74" t="str">
            <v>+5398356+13327987-5010186</v>
          </cell>
        </row>
        <row r="75">
          <cell r="AC75">
            <v>327</v>
          </cell>
          <cell r="AD75">
            <v>94</v>
          </cell>
          <cell r="AE75" t="str">
            <v>EFWS</v>
          </cell>
          <cell r="AF75" t="str">
            <v>2</v>
          </cell>
        </row>
        <row r="76">
          <cell r="AC76">
            <v>328</v>
          </cell>
          <cell r="AD76">
            <v>93</v>
          </cell>
          <cell r="AE76" t="str">
            <v>EFWS</v>
          </cell>
          <cell r="AF76" t="str">
            <v>2</v>
          </cell>
          <cell r="AH76" t="str">
            <v>+5398356</v>
          </cell>
          <cell r="AI76">
            <v>5398356</v>
          </cell>
          <cell r="AN76">
            <v>5398356</v>
          </cell>
          <cell r="AO76" t="str">
            <v>+5398356</v>
          </cell>
        </row>
        <row r="77">
          <cell r="AC77">
            <v>329</v>
          </cell>
          <cell r="AD77">
            <v>97</v>
          </cell>
          <cell r="AE77" t="str">
            <v>EFWS</v>
          </cell>
          <cell r="AF77" t="str">
            <v>2</v>
          </cell>
          <cell r="AH77" t="str">
            <v>+377608</v>
          </cell>
          <cell r="AI77">
            <v>377608</v>
          </cell>
          <cell r="AN77">
            <v>377608</v>
          </cell>
          <cell r="AO77" t="str">
            <v>+377608</v>
          </cell>
        </row>
        <row r="78">
          <cell r="AC78">
            <v>330</v>
          </cell>
          <cell r="AD78">
            <v>98</v>
          </cell>
          <cell r="AE78" t="str">
            <v>EFWS</v>
          </cell>
          <cell r="AF78" t="str">
            <v>2</v>
          </cell>
          <cell r="AH78" t="str">
            <v>+5010186</v>
          </cell>
          <cell r="AI78">
            <v>5010186</v>
          </cell>
          <cell r="AN78">
            <v>5010186</v>
          </cell>
          <cell r="AO78" t="str">
            <v>+5010186</v>
          </cell>
        </row>
        <row r="79">
          <cell r="AC79">
            <v>331</v>
          </cell>
          <cell r="AD79">
            <v>88</v>
          </cell>
          <cell r="AE79" t="str">
            <v>EFWS</v>
          </cell>
          <cell r="AF79" t="str">
            <v>2</v>
          </cell>
          <cell r="AH79" t="str">
            <v>+166196</v>
          </cell>
          <cell r="AI79">
            <v>166196</v>
          </cell>
          <cell r="AN79">
            <v>166196</v>
          </cell>
          <cell r="AO79" t="str">
            <v>+166196</v>
          </cell>
        </row>
        <row r="80">
          <cell r="AC80">
            <v>332</v>
          </cell>
          <cell r="AD80">
            <v>87</v>
          </cell>
          <cell r="AE80" t="str">
            <v>EFWS</v>
          </cell>
          <cell r="AF80" t="str">
            <v>2</v>
          </cell>
          <cell r="AH80" t="str">
            <v>+970926</v>
          </cell>
          <cell r="AI80">
            <v>970926</v>
          </cell>
          <cell r="AN80">
            <v>970926</v>
          </cell>
          <cell r="AO80" t="str">
            <v>+970926</v>
          </cell>
        </row>
        <row r="81">
          <cell r="AC81">
            <v>333</v>
          </cell>
          <cell r="AD81">
            <v>2</v>
          </cell>
          <cell r="AE81" t="str">
            <v>GF</v>
          </cell>
          <cell r="AF81" t="str">
            <v>2</v>
          </cell>
          <cell r="AH81" t="str">
            <v>+9924515</v>
          </cell>
          <cell r="AI81">
            <v>9924515</v>
          </cell>
          <cell r="AN81">
            <v>9924515</v>
          </cell>
          <cell r="AO81" t="str">
            <v>+9924515</v>
          </cell>
        </row>
        <row r="82">
          <cell r="AC82">
            <v>334</v>
          </cell>
          <cell r="AD82">
            <v>91</v>
          </cell>
          <cell r="AE82" t="str">
            <v>GF</v>
          </cell>
          <cell r="AF82" t="str">
            <v>2</v>
          </cell>
          <cell r="AH82" t="str">
            <v>+17006136</v>
          </cell>
          <cell r="AI82">
            <v>17006136</v>
          </cell>
          <cell r="AN82">
            <v>17006136</v>
          </cell>
          <cell r="AO82" t="str">
            <v>+17006136</v>
          </cell>
        </row>
        <row r="83">
          <cell r="AC83">
            <v>335</v>
          </cell>
          <cell r="AD83">
            <v>6</v>
          </cell>
          <cell r="AE83" t="str">
            <v>GF</v>
          </cell>
          <cell r="AF83" t="str">
            <v>2</v>
          </cell>
          <cell r="AH83" t="str">
            <v>+126854</v>
          </cell>
          <cell r="AI83">
            <v>126854</v>
          </cell>
          <cell r="AN83">
            <v>126854</v>
          </cell>
          <cell r="AO83" t="str">
            <v>+126854</v>
          </cell>
        </row>
        <row r="84">
          <cell r="AC84">
            <v>336</v>
          </cell>
          <cell r="AD84">
            <v>5</v>
          </cell>
          <cell r="AE84" t="str">
            <v>GF</v>
          </cell>
          <cell r="AF84" t="str">
            <v>2</v>
          </cell>
          <cell r="AH84" t="str">
            <v>+902188+552196+126854+1082033</v>
          </cell>
          <cell r="AI84">
            <v>2663271</v>
          </cell>
          <cell r="AN84">
            <v>2663271</v>
          </cell>
          <cell r="AO84" t="str">
            <v>+902188+552196+126854+1082033</v>
          </cell>
        </row>
        <row r="85">
          <cell r="AC85">
            <v>337</v>
          </cell>
          <cell r="AD85">
            <v>101</v>
          </cell>
          <cell r="AE85" t="str">
            <v>GF</v>
          </cell>
          <cell r="AF85" t="str">
            <v>2</v>
          </cell>
          <cell r="AH85" t="str">
            <v>+9440484</v>
          </cell>
          <cell r="AI85">
            <v>9440484</v>
          </cell>
          <cell r="AN85">
            <v>9440484</v>
          </cell>
          <cell r="AO85" t="str">
            <v>+9440484</v>
          </cell>
        </row>
        <row r="86">
          <cell r="AC86">
            <v>338</v>
          </cell>
          <cell r="AD86">
            <v>4</v>
          </cell>
          <cell r="AE86" t="str">
            <v>GF</v>
          </cell>
          <cell r="AF86" t="str">
            <v>2</v>
          </cell>
          <cell r="AH86" t="str">
            <v>+14160156</v>
          </cell>
          <cell r="AI86">
            <v>14160156</v>
          </cell>
          <cell r="AN86">
            <v>14160156</v>
          </cell>
          <cell r="AO86" t="str">
            <v>+14160156</v>
          </cell>
        </row>
        <row r="87">
          <cell r="AC87">
            <v>339</v>
          </cell>
          <cell r="AD87">
            <v>14</v>
          </cell>
          <cell r="AE87" t="str">
            <v>GF</v>
          </cell>
          <cell r="AF87" t="str">
            <v>2</v>
          </cell>
          <cell r="AH87" t="str">
            <v>+4233711</v>
          </cell>
          <cell r="AI87">
            <v>4233711</v>
          </cell>
          <cell r="AN87">
            <v>4233711</v>
          </cell>
          <cell r="AO87" t="str">
            <v>+4233711</v>
          </cell>
        </row>
        <row r="88">
          <cell r="AC88">
            <v>340</v>
          </cell>
          <cell r="AD88">
            <v>15</v>
          </cell>
          <cell r="AE88" t="str">
            <v>GF</v>
          </cell>
          <cell r="AF88" t="str">
            <v>2</v>
          </cell>
          <cell r="AH88" t="str">
            <v>+4233711+6103404</v>
          </cell>
          <cell r="AI88">
            <v>10337115</v>
          </cell>
          <cell r="AN88">
            <v>10337115</v>
          </cell>
          <cell r="AO88" t="str">
            <v>+4233711+6103404</v>
          </cell>
        </row>
        <row r="89">
          <cell r="AC89">
            <v>341</v>
          </cell>
          <cell r="AD89">
            <v>16</v>
          </cell>
          <cell r="AE89" t="str">
            <v>GF</v>
          </cell>
          <cell r="AF89" t="str">
            <v>2</v>
          </cell>
          <cell r="AH89" t="str">
            <v>+21918131+25003</v>
          </cell>
          <cell r="AI89">
            <v>21943134</v>
          </cell>
          <cell r="AN89">
            <v>21943134</v>
          </cell>
          <cell r="AO89" t="str">
            <v>+21918131+25003</v>
          </cell>
        </row>
        <row r="90">
          <cell r="AC90">
            <v>343</v>
          </cell>
          <cell r="AD90">
            <v>102</v>
          </cell>
          <cell r="AE90" t="str">
            <v>GF</v>
          </cell>
          <cell r="AF90" t="str">
            <v>2</v>
          </cell>
          <cell r="AH90" t="str">
            <v>+1379392</v>
          </cell>
          <cell r="AI90">
            <v>1379392</v>
          </cell>
          <cell r="AN90">
            <v>1379392</v>
          </cell>
          <cell r="AO90" t="str">
            <v>+1379392</v>
          </cell>
        </row>
        <row r="91">
          <cell r="AC91">
            <v>344</v>
          </cell>
          <cell r="AD91">
            <v>13</v>
          </cell>
          <cell r="AE91" t="str">
            <v>GF</v>
          </cell>
          <cell r="AF91" t="str">
            <v>2</v>
          </cell>
          <cell r="AH91" t="str">
            <v>+435435</v>
          </cell>
          <cell r="AI91">
            <v>435435</v>
          </cell>
          <cell r="AN91">
            <v>435435</v>
          </cell>
          <cell r="AO91" t="str">
            <v>+435435</v>
          </cell>
        </row>
        <row r="92">
          <cell r="AC92">
            <v>346</v>
          </cell>
          <cell r="AD92">
            <v>95</v>
          </cell>
          <cell r="AE92" t="str">
            <v>EFWS</v>
          </cell>
          <cell r="AF92" t="str">
            <v>2</v>
          </cell>
          <cell r="AH92" t="str">
            <v>+13327987</v>
          </cell>
          <cell r="AI92">
            <v>13327987</v>
          </cell>
          <cell r="AN92">
            <v>13327987</v>
          </cell>
          <cell r="AO92" t="str">
            <v>+13327987</v>
          </cell>
        </row>
        <row r="93">
          <cell r="AC93">
            <v>347</v>
          </cell>
          <cell r="AD93">
            <v>99</v>
          </cell>
          <cell r="AE93" t="str">
            <v>EFWS</v>
          </cell>
          <cell r="AF93" t="str">
            <v>2</v>
          </cell>
          <cell r="AH93" t="str">
            <v>+5010186</v>
          </cell>
          <cell r="AI93">
            <v>5010186</v>
          </cell>
          <cell r="AN93">
            <v>5010186</v>
          </cell>
          <cell r="AO93" t="str">
            <v>+5010186</v>
          </cell>
        </row>
        <row r="94">
          <cell r="AC94">
            <v>349</v>
          </cell>
          <cell r="AD94">
            <v>59</v>
          </cell>
          <cell r="AE94" t="str">
            <v>EFWS</v>
          </cell>
          <cell r="AF94" t="str">
            <v>2</v>
          </cell>
          <cell r="AH94" t="str">
            <v>+3864199+1353393</v>
          </cell>
          <cell r="AI94">
            <v>5217592</v>
          </cell>
          <cell r="AN94">
            <v>5217592</v>
          </cell>
          <cell r="AO94" t="str">
            <v>+3864199+1353393</v>
          </cell>
        </row>
        <row r="95">
          <cell r="AC95">
            <v>350</v>
          </cell>
          <cell r="AD95">
            <v>73</v>
          </cell>
          <cell r="AE95" t="str">
            <v>EFWS</v>
          </cell>
          <cell r="AF95" t="str">
            <v>2</v>
          </cell>
          <cell r="AH95" t="str">
            <v>+758+755</v>
          </cell>
          <cell r="AI95">
            <v>1513</v>
          </cell>
          <cell r="AN95">
            <v>1513</v>
          </cell>
          <cell r="AO95" t="str">
            <v>+758+755</v>
          </cell>
        </row>
        <row r="96">
          <cell r="AC96">
            <v>351</v>
          </cell>
          <cell r="AD96">
            <v>74</v>
          </cell>
          <cell r="AE96" t="str">
            <v>EFWS</v>
          </cell>
          <cell r="AF96" t="str">
            <v>2</v>
          </cell>
          <cell r="AH96" t="str">
            <v>+56725</v>
          </cell>
          <cell r="AI96">
            <v>56725</v>
          </cell>
          <cell r="AN96">
            <v>56725</v>
          </cell>
          <cell r="AO96" t="str">
            <v>+56725</v>
          </cell>
        </row>
        <row r="97">
          <cell r="AC97">
            <v>352</v>
          </cell>
          <cell r="AD97">
            <v>76</v>
          </cell>
          <cell r="AE97" t="str">
            <v>EFWS</v>
          </cell>
          <cell r="AF97" t="str">
            <v>2</v>
          </cell>
          <cell r="AH97" t="str">
            <v>+6504857</v>
          </cell>
          <cell r="AI97">
            <v>6504857</v>
          </cell>
          <cell r="AN97">
            <v>6504857</v>
          </cell>
          <cell r="AO97" t="str">
            <v>+6504857</v>
          </cell>
        </row>
        <row r="98">
          <cell r="AC98">
            <v>353</v>
          </cell>
          <cell r="AD98">
            <v>77</v>
          </cell>
          <cell r="AE98" t="str">
            <v>EFWS</v>
          </cell>
          <cell r="AF98" t="str">
            <v>2</v>
          </cell>
        </row>
        <row r="99">
          <cell r="AC99">
            <v>367</v>
          </cell>
          <cell r="AD99">
            <v>26</v>
          </cell>
          <cell r="AE99" t="str">
            <v>GF</v>
          </cell>
          <cell r="AF99" t="str">
            <v>2</v>
          </cell>
        </row>
        <row r="100">
          <cell r="AC100">
            <v>368</v>
          </cell>
          <cell r="AD100">
            <v>31</v>
          </cell>
          <cell r="AE100" t="str">
            <v>GF</v>
          </cell>
          <cell r="AF100" t="str">
            <v>2</v>
          </cell>
        </row>
        <row r="101">
          <cell r="AC101">
            <v>369</v>
          </cell>
          <cell r="AD101">
            <v>37</v>
          </cell>
          <cell r="AE101" t="str">
            <v>GF</v>
          </cell>
          <cell r="AF101" t="str">
            <v>2</v>
          </cell>
          <cell r="AH101" t="str">
            <v>+3219+5238716</v>
          </cell>
          <cell r="AI101">
            <v>5241935</v>
          </cell>
          <cell r="AN101">
            <v>5241935</v>
          </cell>
          <cell r="AO101" t="str">
            <v>+3219+5238716</v>
          </cell>
        </row>
        <row r="102">
          <cell r="AC102">
            <v>370</v>
          </cell>
          <cell r="AD102">
            <v>39</v>
          </cell>
          <cell r="AE102" t="str">
            <v>GF</v>
          </cell>
          <cell r="AF102" t="str">
            <v>2</v>
          </cell>
          <cell r="AH102" t="str">
            <v>+1379392+435435</v>
          </cell>
          <cell r="AI102">
            <v>1814827</v>
          </cell>
          <cell r="AN102">
            <v>1814827</v>
          </cell>
          <cell r="AO102" t="str">
            <v>+1379392+435435</v>
          </cell>
        </row>
        <row r="103">
          <cell r="AC103">
            <v>371</v>
          </cell>
          <cell r="AD103">
            <v>110</v>
          </cell>
          <cell r="AE103" t="str">
            <v>GF</v>
          </cell>
          <cell r="AF103" t="str">
            <v>2</v>
          </cell>
        </row>
        <row r="104">
          <cell r="AC104">
            <v>373</v>
          </cell>
          <cell r="AD104">
            <v>92</v>
          </cell>
          <cell r="AE104" t="str">
            <v>GF</v>
          </cell>
          <cell r="AF104" t="str">
            <v>2</v>
          </cell>
          <cell r="AH104" t="str">
            <v>+8218296</v>
          </cell>
          <cell r="AI104">
            <v>8218296</v>
          </cell>
          <cell r="AN104">
            <v>8218296</v>
          </cell>
          <cell r="AO104" t="str">
            <v>+8218296</v>
          </cell>
        </row>
        <row r="105">
          <cell r="AC105">
            <v>375</v>
          </cell>
          <cell r="AD105">
            <v>60</v>
          </cell>
          <cell r="AE105" t="str">
            <v>EFWS</v>
          </cell>
          <cell r="AF105" t="str">
            <v>2</v>
          </cell>
          <cell r="AH105" t="str">
            <v>+1065662+557105</v>
          </cell>
          <cell r="AI105">
            <v>1622767</v>
          </cell>
          <cell r="AN105">
            <v>1622767</v>
          </cell>
          <cell r="AO105" t="str">
            <v>+1065662+557105</v>
          </cell>
        </row>
        <row r="106">
          <cell r="AC106">
            <v>376</v>
          </cell>
          <cell r="AD106">
            <v>22</v>
          </cell>
          <cell r="AE106" t="str">
            <v>GF</v>
          </cell>
          <cell r="AF106" t="str">
            <v>2</v>
          </cell>
        </row>
        <row r="107">
          <cell r="AC107">
            <v>377</v>
          </cell>
          <cell r="AD107">
            <v>79</v>
          </cell>
          <cell r="AE107" t="str">
            <v>EFWS</v>
          </cell>
          <cell r="AF107" t="str">
            <v>2</v>
          </cell>
        </row>
        <row r="108">
          <cell r="AC108">
            <v>379</v>
          </cell>
          <cell r="AD108">
            <v>27</v>
          </cell>
          <cell r="AE108" t="str">
            <v>GF</v>
          </cell>
          <cell r="AF108" t="str">
            <v>2</v>
          </cell>
          <cell r="AH108" t="str">
            <v>+9890804</v>
          </cell>
          <cell r="AI108">
            <v>9890804</v>
          </cell>
          <cell r="AN108">
            <v>9890804</v>
          </cell>
          <cell r="AO108" t="str">
            <v>+9890804</v>
          </cell>
        </row>
        <row r="109">
          <cell r="AC109">
            <v>380</v>
          </cell>
          <cell r="AD109">
            <v>30</v>
          </cell>
          <cell r="AE109" t="str">
            <v>GF</v>
          </cell>
          <cell r="AF109" t="str">
            <v>2</v>
          </cell>
          <cell r="AH109" t="str">
            <v>+664323+60734</v>
          </cell>
          <cell r="AI109">
            <v>725057</v>
          </cell>
          <cell r="AN109">
            <v>725057</v>
          </cell>
          <cell r="AO109" t="str">
            <v>+664323+60734</v>
          </cell>
        </row>
        <row r="110">
          <cell r="AC110">
            <v>381</v>
          </cell>
          <cell r="AD110">
            <v>56</v>
          </cell>
          <cell r="AE110" t="str">
            <v>EFWS</v>
          </cell>
          <cell r="AF110" t="str">
            <v>2</v>
          </cell>
          <cell r="AH110" t="str">
            <v>+12356376+2409234</v>
          </cell>
          <cell r="AI110">
            <v>14765610</v>
          </cell>
          <cell r="AN110">
            <v>14765610</v>
          </cell>
          <cell r="AO110" t="str">
            <v>+12356376+2409234</v>
          </cell>
        </row>
        <row r="111">
          <cell r="AC111">
            <v>383</v>
          </cell>
          <cell r="AD111">
            <v>58</v>
          </cell>
          <cell r="AE111" t="str">
            <v>EFWS</v>
          </cell>
          <cell r="AF111" t="str">
            <v>2</v>
          </cell>
        </row>
        <row r="112">
          <cell r="AC112">
            <v>385</v>
          </cell>
          <cell r="AD112">
            <v>3</v>
          </cell>
          <cell r="AE112" t="str">
            <v>GF</v>
          </cell>
          <cell r="AF112" t="str">
            <v>2</v>
          </cell>
          <cell r="AH112" t="str">
            <v>+21759026</v>
          </cell>
          <cell r="AI112">
            <v>21759026</v>
          </cell>
          <cell r="AN112">
            <v>21759026</v>
          </cell>
          <cell r="AO112" t="str">
            <v>+21759026</v>
          </cell>
        </row>
        <row r="113">
          <cell r="AC113">
            <v>386</v>
          </cell>
          <cell r="AD113">
            <v>18</v>
          </cell>
          <cell r="AE113" t="str">
            <v>GF</v>
          </cell>
          <cell r="AF113" t="str">
            <v>2</v>
          </cell>
        </row>
        <row r="114">
          <cell r="AC114">
            <v>387</v>
          </cell>
          <cell r="AD114">
            <v>19</v>
          </cell>
          <cell r="AE114" t="str">
            <v>GF</v>
          </cell>
          <cell r="AF114" t="str">
            <v>2</v>
          </cell>
          <cell r="AH114" t="str">
            <v>+25003</v>
          </cell>
          <cell r="AI114">
            <v>25003</v>
          </cell>
          <cell r="AN114">
            <v>25003</v>
          </cell>
          <cell r="AO114" t="str">
            <v>+25003</v>
          </cell>
        </row>
        <row r="115">
          <cell r="AC115">
            <v>388</v>
          </cell>
          <cell r="AD115">
            <v>17</v>
          </cell>
          <cell r="AE115" t="str">
            <v>GF</v>
          </cell>
          <cell r="AF115" t="str">
            <v>2</v>
          </cell>
          <cell r="AH115" t="str">
            <v>+30023862</v>
          </cell>
          <cell r="AI115">
            <v>30023862</v>
          </cell>
          <cell r="AN115">
            <v>30023862</v>
          </cell>
          <cell r="AO115" t="str">
            <v>+30023862</v>
          </cell>
        </row>
        <row r="116">
          <cell r="AC116">
            <v>389</v>
          </cell>
          <cell r="AD116">
            <v>21</v>
          </cell>
          <cell r="AE116" t="str">
            <v>GF</v>
          </cell>
          <cell r="AF116" t="str">
            <v>2</v>
          </cell>
        </row>
        <row r="117">
          <cell r="AC117">
            <v>390</v>
          </cell>
          <cell r="AD117">
            <v>24</v>
          </cell>
          <cell r="AE117" t="str">
            <v>NF</v>
          </cell>
          <cell r="AF117" t="str">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ctreasurer.com/state-and-local-government-finance-division/local-government-commission/submitting-your-audit" TargetMode="External"/><Relationship Id="rId2" Type="http://schemas.openxmlformats.org/officeDocument/2006/relationships/hyperlink" Target="https://www.nctreasurer.com/slg/lfm/financial-analysis/Pages/Analysis-by-Population.aspx" TargetMode="External"/><Relationship Id="rId1" Type="http://schemas.openxmlformats.org/officeDocument/2006/relationships/hyperlink" Target="https://efc.sog.unc.edu/reslib/item/north-carolina-water-and-wastewater-rates-dashboard"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90A2E-ECDD-40F8-9921-2D05B8C61969}">
  <dimension ref="A1:D38"/>
  <sheetViews>
    <sheetView workbookViewId="0">
      <selection activeCell="B2" sqref="B2"/>
    </sheetView>
  </sheetViews>
  <sheetFormatPr defaultColWidth="9.109375" defaultRowHeight="14.4" x14ac:dyDescent="0.3"/>
  <cols>
    <col min="1" max="1" width="1.6640625" style="50" customWidth="1"/>
    <col min="2" max="2" width="155" style="50" customWidth="1"/>
    <col min="3" max="4" width="9.109375" style="50" hidden="1" customWidth="1"/>
    <col min="5" max="5" width="2.33203125" style="50" customWidth="1"/>
    <col min="6" max="7" width="8.109375" style="50" customWidth="1"/>
    <col min="8" max="16384" width="9.109375" style="50"/>
  </cols>
  <sheetData>
    <row r="1" spans="2:2" ht="15.75" customHeight="1" thickBot="1" x14ac:dyDescent="0.35">
      <c r="B1" s="279"/>
    </row>
    <row r="2" spans="2:2" ht="31.5" customHeight="1" thickBot="1" x14ac:dyDescent="0.35">
      <c r="B2" s="280" t="s">
        <v>304</v>
      </c>
    </row>
    <row r="3" spans="2:2" ht="79.5" customHeight="1" x14ac:dyDescent="0.3">
      <c r="B3" s="281" t="s">
        <v>305</v>
      </c>
    </row>
    <row r="4" spans="2:2" ht="32.25" customHeight="1" x14ac:dyDescent="0.3">
      <c r="B4" s="282" t="s">
        <v>306</v>
      </c>
    </row>
    <row r="5" spans="2:2" ht="15.75" customHeight="1" x14ac:dyDescent="0.3">
      <c r="B5" s="279"/>
    </row>
    <row r="6" spans="2:2" ht="30" x14ac:dyDescent="0.3">
      <c r="B6" s="283" t="s">
        <v>307</v>
      </c>
    </row>
    <row r="7" spans="2:2" ht="15.75" customHeight="1" x14ac:dyDescent="0.3">
      <c r="B7" s="279"/>
    </row>
    <row r="8" spans="2:2" ht="30" x14ac:dyDescent="0.3">
      <c r="B8" s="283" t="s">
        <v>308</v>
      </c>
    </row>
    <row r="9" spans="2:2" x14ac:dyDescent="0.3">
      <c r="B9" s="279"/>
    </row>
    <row r="10" spans="2:2" ht="32.4" customHeight="1" x14ac:dyDescent="0.3">
      <c r="B10" s="282" t="s">
        <v>309</v>
      </c>
    </row>
    <row r="11" spans="2:2" x14ac:dyDescent="0.3">
      <c r="B11" s="279"/>
    </row>
    <row r="12" spans="2:2" ht="15" x14ac:dyDescent="0.3">
      <c r="B12" s="284" t="s">
        <v>310</v>
      </c>
    </row>
    <row r="13" spans="2:2" ht="15" x14ac:dyDescent="0.3">
      <c r="B13" s="284"/>
    </row>
    <row r="14" spans="2:2" ht="30.6" x14ac:dyDescent="0.3">
      <c r="B14" s="285" t="s">
        <v>319</v>
      </c>
    </row>
    <row r="15" spans="2:2" x14ac:dyDescent="0.3">
      <c r="B15" s="279"/>
    </row>
    <row r="16" spans="2:2" ht="57.75" customHeight="1" x14ac:dyDescent="0.3">
      <c r="B16" s="285" t="s">
        <v>324</v>
      </c>
    </row>
    <row r="17" spans="1:4" x14ac:dyDescent="0.3">
      <c r="B17" s="318" t="s">
        <v>325</v>
      </c>
    </row>
    <row r="18" spans="1:4" x14ac:dyDescent="0.3">
      <c r="B18" s="279"/>
    </row>
    <row r="19" spans="1:4" ht="32.4" customHeight="1" x14ac:dyDescent="0.3">
      <c r="B19" s="286" t="s">
        <v>311</v>
      </c>
    </row>
    <row r="20" spans="1:4" ht="60.6" x14ac:dyDescent="0.3">
      <c r="B20" s="283" t="s">
        <v>312</v>
      </c>
    </row>
    <row r="21" spans="1:4" ht="15.75" customHeight="1" x14ac:dyDescent="0.3">
      <c r="B21" s="279"/>
    </row>
    <row r="22" spans="1:4" ht="66" customHeight="1" x14ac:dyDescent="0.3">
      <c r="B22" s="283" t="s">
        <v>262</v>
      </c>
    </row>
    <row r="23" spans="1:4" ht="15.75" customHeight="1" x14ac:dyDescent="0.3">
      <c r="B23" s="279"/>
    </row>
    <row r="24" spans="1:4" ht="67.5" customHeight="1" x14ac:dyDescent="0.3">
      <c r="B24" s="283" t="s">
        <v>313</v>
      </c>
    </row>
    <row r="25" spans="1:4" ht="15.75" customHeight="1" x14ac:dyDescent="0.3">
      <c r="B25" s="283"/>
    </row>
    <row r="26" spans="1:4" ht="32.4" customHeight="1" x14ac:dyDescent="0.3">
      <c r="B26" s="287" t="s">
        <v>314</v>
      </c>
    </row>
    <row r="27" spans="1:4" ht="15.75" customHeight="1" x14ac:dyDescent="0.3">
      <c r="A27" s="279"/>
      <c r="B27" s="279"/>
      <c r="C27" s="279"/>
      <c r="D27" s="279"/>
    </row>
    <row r="28" spans="1:4" x14ac:dyDescent="0.3">
      <c r="B28" s="288" t="s">
        <v>7</v>
      </c>
    </row>
    <row r="29" spans="1:4" x14ac:dyDescent="0.3">
      <c r="B29" s="289" t="s">
        <v>261</v>
      </c>
    </row>
    <row r="30" spans="1:4" ht="15.75" customHeight="1" x14ac:dyDescent="0.3">
      <c r="B30" s="279"/>
    </row>
    <row r="31" spans="1:4" x14ac:dyDescent="0.3">
      <c r="B31" s="288" t="s">
        <v>8</v>
      </c>
    </row>
    <row r="32" spans="1:4" x14ac:dyDescent="0.3">
      <c r="B32" s="290" t="s">
        <v>213</v>
      </c>
    </row>
    <row r="33" spans="2:2" ht="15.75" customHeight="1" x14ac:dyDescent="0.3">
      <c r="B33" s="279"/>
    </row>
    <row r="34" spans="2:2" ht="21.75" customHeight="1" x14ac:dyDescent="0.3">
      <c r="B34" s="291" t="s">
        <v>315</v>
      </c>
    </row>
    <row r="36" spans="2:2" ht="15" x14ac:dyDescent="0.3">
      <c r="B36" s="182"/>
    </row>
    <row r="37" spans="2:2" ht="15" x14ac:dyDescent="0.3">
      <c r="B37" s="182"/>
    </row>
    <row r="38" spans="2:2" ht="15" x14ac:dyDescent="0.3">
      <c r="B38" s="182"/>
    </row>
  </sheetData>
  <sheetProtection algorithmName="SHA-512" hashValue="LEOmtruBXJiupky59HBC7zsMO0jFTLqeGKrFmK1sTp+VZP5Jm2UfM9OOkbwbrtW28r4KIwVgOsFgcg48mLuA8g==" saltValue="jBcZT/0TemAGalm+dOH5fQ==" spinCount="100000" sheet="1" formatCells="0" formatColumns="0" formatRows="0"/>
  <hyperlinks>
    <hyperlink ref="B29" r:id="rId1" xr:uid="{970A4D41-EA3F-4BB4-9F1A-255D7DF2B8EB}"/>
    <hyperlink ref="B32" r:id="rId2" xr:uid="{CEEE58FA-E8F3-4EDE-BF63-E09AF322C6EF}"/>
    <hyperlink ref="B17" r:id="rId3" xr:uid="{C0C6D2D9-A7C8-424D-9D70-B6E9EA7C2205}"/>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8"/>
  <sheetViews>
    <sheetView tabSelected="1" zoomScaleNormal="100" workbookViewId="0">
      <pane ySplit="5" topLeftCell="A6" activePane="bottomLeft" state="frozen"/>
      <selection activeCell="D2" sqref="D2"/>
      <selection pane="bottomLeft" activeCell="B12" sqref="B12"/>
    </sheetView>
  </sheetViews>
  <sheetFormatPr defaultColWidth="9.109375" defaultRowHeight="14.4" x14ac:dyDescent="0.3"/>
  <cols>
    <col min="1" max="1" width="5.88671875" style="20" customWidth="1"/>
    <col min="2" max="2" width="16.109375" style="18" customWidth="1"/>
    <col min="3" max="3" width="22.6640625" style="18" customWidth="1"/>
    <col min="4" max="4" width="47" style="1" customWidth="1"/>
    <col min="5" max="5" width="16.33203125" style="116" customWidth="1"/>
    <col min="6" max="6" width="16.109375" style="1" customWidth="1"/>
    <col min="7" max="7" width="26.6640625" style="8" customWidth="1"/>
    <col min="8" max="8" width="17.109375" style="2" customWidth="1"/>
    <col min="9" max="9" width="24" style="1" customWidth="1"/>
    <col min="10" max="10" width="24" style="209" customWidth="1"/>
    <col min="11" max="11" width="24" style="69" hidden="1" customWidth="1"/>
    <col min="12" max="13" width="9.109375" style="1" hidden="1" customWidth="1"/>
    <col min="14" max="14" width="5.88671875" style="1" hidden="1" customWidth="1"/>
    <col min="15" max="16384" width="9.109375" style="1"/>
  </cols>
  <sheetData>
    <row r="1" spans="1:14" ht="29.4" thickBot="1" x14ac:dyDescent="0.6">
      <c r="B1" s="25" t="s">
        <v>124</v>
      </c>
      <c r="C1" s="25"/>
      <c r="E1" s="119" t="s">
        <v>6</v>
      </c>
      <c r="F1" s="15">
        <v>2020</v>
      </c>
      <c r="G1" s="187" t="s">
        <v>21</v>
      </c>
      <c r="H1" s="190"/>
      <c r="I1" s="190"/>
      <c r="J1" s="1" t="s">
        <v>320</v>
      </c>
      <c r="L1" s="1" t="s">
        <v>17</v>
      </c>
      <c r="N1" s="1">
        <v>547</v>
      </c>
    </row>
    <row r="2" spans="1:14" ht="44.25" customHeight="1" thickBot="1" x14ac:dyDescent="0.5">
      <c r="B2" s="330" t="s">
        <v>93</v>
      </c>
      <c r="C2" s="331"/>
      <c r="D2" s="79"/>
      <c r="E2" s="328" t="s">
        <v>97</v>
      </c>
      <c r="F2" s="328"/>
      <c r="G2" s="329"/>
      <c r="H2" s="12"/>
      <c r="L2" s="1" t="s">
        <v>18</v>
      </c>
      <c r="N2" s="1">
        <v>1</v>
      </c>
    </row>
    <row r="3" spans="1:14" ht="18.600000000000001" thickBot="1" x14ac:dyDescent="0.4">
      <c r="B3" s="19" t="s">
        <v>0</v>
      </c>
      <c r="C3" s="44"/>
      <c r="D3" s="48" t="e">
        <f>VLOOKUP(D2,'Unit Names'!A1:B7,2,FALSE)</f>
        <v>#N/A</v>
      </c>
      <c r="E3" s="120"/>
      <c r="F3" s="35"/>
      <c r="G3" s="9"/>
      <c r="H3" s="12"/>
      <c r="L3" s="209" t="s">
        <v>280</v>
      </c>
      <c r="N3" s="1">
        <v>2</v>
      </c>
    </row>
    <row r="4" spans="1:14" ht="18.600000000000001" thickBot="1" x14ac:dyDescent="0.4">
      <c r="B4" s="24" t="s">
        <v>14</v>
      </c>
      <c r="C4" s="45"/>
      <c r="D4" s="23"/>
      <c r="E4" s="23"/>
      <c r="F4" s="29"/>
      <c r="G4" s="10"/>
      <c r="H4" s="12"/>
      <c r="I4" s="14"/>
      <c r="J4" s="14"/>
      <c r="K4" s="14"/>
      <c r="L4" s="209" t="s">
        <v>281</v>
      </c>
      <c r="N4" s="69">
        <v>3</v>
      </c>
    </row>
    <row r="5" spans="1:14" ht="37.5" customHeight="1" x14ac:dyDescent="0.4">
      <c r="A5" s="21" t="s">
        <v>22</v>
      </c>
      <c r="B5" s="17" t="s">
        <v>20</v>
      </c>
      <c r="C5" s="17" t="s">
        <v>23</v>
      </c>
      <c r="D5" s="4" t="s">
        <v>1</v>
      </c>
      <c r="E5" s="121">
        <v>2019</v>
      </c>
      <c r="F5" s="43">
        <v>2020</v>
      </c>
      <c r="G5" s="11" t="s">
        <v>2</v>
      </c>
      <c r="H5" s="81" t="s">
        <v>100</v>
      </c>
      <c r="I5" s="82" t="s">
        <v>3</v>
      </c>
      <c r="J5" s="82"/>
      <c r="K5" s="82"/>
      <c r="L5" s="209" t="s">
        <v>282</v>
      </c>
      <c r="N5" s="69">
        <v>4</v>
      </c>
    </row>
    <row r="6" spans="1:14" s="3" customFormat="1" ht="18" x14ac:dyDescent="0.3">
      <c r="A6" s="114"/>
      <c r="B6" s="111" t="s">
        <v>103</v>
      </c>
      <c r="C6" s="112"/>
      <c r="D6" s="113"/>
      <c r="E6" s="122"/>
      <c r="F6" s="109"/>
      <c r="G6" s="6"/>
      <c r="H6" s="16"/>
      <c r="I6" s="123"/>
      <c r="J6" s="123"/>
    </row>
    <row r="7" spans="1:14" s="3" customFormat="1" ht="66" customHeight="1" x14ac:dyDescent="0.3">
      <c r="A7" s="133">
        <v>35</v>
      </c>
      <c r="B7" s="130" t="s">
        <v>19</v>
      </c>
      <c r="C7" s="130" t="s">
        <v>104</v>
      </c>
      <c r="D7" s="166" t="s">
        <v>247</v>
      </c>
      <c r="E7" s="134" t="e">
        <f>HLOOKUP($D$2,'2019 Data'!$D$1:$L$170,53,FALSE)</f>
        <v>#N/A</v>
      </c>
      <c r="F7" s="128"/>
      <c r="G7" s="6"/>
      <c r="H7" s="16"/>
      <c r="I7" s="47"/>
      <c r="J7" s="47"/>
      <c r="K7" s="50" t="s">
        <v>126</v>
      </c>
    </row>
    <row r="8" spans="1:14" ht="41.4" x14ac:dyDescent="0.3">
      <c r="A8" s="133">
        <v>534</v>
      </c>
      <c r="B8" s="130" t="s">
        <v>19</v>
      </c>
      <c r="C8" s="130" t="s">
        <v>104</v>
      </c>
      <c r="D8" s="135" t="s">
        <v>105</v>
      </c>
      <c r="E8" s="134" t="e">
        <f>HLOOKUP($D$2,'2019 Data'!$D$1:$L$170,108,FALSE)</f>
        <v>#N/A</v>
      </c>
      <c r="F8" s="128"/>
      <c r="G8" s="6"/>
      <c r="H8" s="13"/>
      <c r="I8" s="124"/>
      <c r="J8" s="124"/>
      <c r="K8" s="50" t="s">
        <v>127</v>
      </c>
    </row>
    <row r="9" spans="1:14" s="3" customFormat="1" ht="63" customHeight="1" x14ac:dyDescent="0.3">
      <c r="A9" s="133">
        <v>13</v>
      </c>
      <c r="B9" s="130" t="s">
        <v>19</v>
      </c>
      <c r="C9" s="130" t="s">
        <v>104</v>
      </c>
      <c r="D9" s="136" t="s">
        <v>223</v>
      </c>
      <c r="E9" s="134" t="e">
        <f>HLOOKUP($D$2,'2019 Data'!$D$1:$L$170,6,FALSE)</f>
        <v>#N/A</v>
      </c>
      <c r="F9" s="128"/>
      <c r="G9" s="6"/>
      <c r="H9" s="51"/>
      <c r="I9" s="125"/>
      <c r="J9" s="125"/>
      <c r="K9" s="50" t="s">
        <v>129</v>
      </c>
    </row>
    <row r="10" spans="1:14" s="181" customFormat="1" ht="166.5" customHeight="1" x14ac:dyDescent="0.3">
      <c r="A10" s="133">
        <v>14</v>
      </c>
      <c r="B10" s="130" t="s">
        <v>19</v>
      </c>
      <c r="C10" s="130" t="s">
        <v>104</v>
      </c>
      <c r="D10" s="252" t="s">
        <v>300</v>
      </c>
      <c r="E10" s="134" t="e">
        <f>HLOOKUP($D$2,'2019 Data'!$D$1:$L$170,7,FALSE)</f>
        <v>#N/A</v>
      </c>
      <c r="F10" s="128"/>
      <c r="G10" s="6"/>
      <c r="H10" s="183"/>
      <c r="I10" s="125"/>
      <c r="J10" s="125"/>
      <c r="K10" s="69" t="s">
        <v>130</v>
      </c>
    </row>
    <row r="11" spans="1:14" s="3" customFormat="1" ht="123.6" customHeight="1" x14ac:dyDescent="0.3">
      <c r="A11" s="137" t="s">
        <v>106</v>
      </c>
      <c r="B11" s="130" t="s">
        <v>19</v>
      </c>
      <c r="C11" s="130" t="s">
        <v>104</v>
      </c>
      <c r="D11" s="138" t="s">
        <v>107</v>
      </c>
      <c r="E11" s="134" t="e">
        <f>HLOOKUP($D$2,'2019 Data'!$D$1:$L$170,132,FALSE)</f>
        <v>#N/A</v>
      </c>
      <c r="F11" s="128"/>
      <c r="G11" s="6"/>
      <c r="H11" s="13"/>
      <c r="I11" s="124"/>
      <c r="J11" s="124"/>
      <c r="K11" s="69" t="s">
        <v>131</v>
      </c>
    </row>
    <row r="12" spans="1:14" ht="76.5" customHeight="1" x14ac:dyDescent="0.3">
      <c r="A12" s="137" t="s">
        <v>108</v>
      </c>
      <c r="B12" s="130" t="s">
        <v>19</v>
      </c>
      <c r="C12" s="130" t="s">
        <v>104</v>
      </c>
      <c r="D12" s="138" t="s">
        <v>109</v>
      </c>
      <c r="E12" s="134" t="e">
        <f>HLOOKUP($D$2,'2019 Data'!$D$1:$L$170,133,FALSE)</f>
        <v>#N/A</v>
      </c>
      <c r="F12" s="128"/>
      <c r="G12" s="6"/>
      <c r="H12" s="13"/>
      <c r="I12" s="124"/>
      <c r="J12" s="124"/>
      <c r="K12" s="115" t="s">
        <v>212</v>
      </c>
    </row>
    <row r="13" spans="1:14" ht="41.4" x14ac:dyDescent="0.3">
      <c r="A13" s="137" t="s">
        <v>110</v>
      </c>
      <c r="B13" s="130" t="s">
        <v>19</v>
      </c>
      <c r="C13" s="130" t="s">
        <v>104</v>
      </c>
      <c r="D13" s="138" t="s">
        <v>111</v>
      </c>
      <c r="E13" s="134" t="e">
        <f>HLOOKUP($D$2,'2019 Data'!$D$1:$L$170,134,FALSE)</f>
        <v>#N/A</v>
      </c>
      <c r="F13" s="128"/>
      <c r="G13" s="6"/>
      <c r="H13" s="13"/>
      <c r="I13" s="126"/>
      <c r="J13" s="126"/>
      <c r="K13" s="164" t="s">
        <v>283</v>
      </c>
    </row>
    <row r="14" spans="1:14" ht="81.599999999999994" customHeight="1" x14ac:dyDescent="0.3">
      <c r="A14" s="133">
        <v>40</v>
      </c>
      <c r="B14" s="130" t="s">
        <v>19</v>
      </c>
      <c r="C14" s="130" t="s">
        <v>112</v>
      </c>
      <c r="D14" s="132" t="s">
        <v>113</v>
      </c>
      <c r="E14" s="134" t="e">
        <f>HLOOKUP($D$2,'2019 Data'!$D$1:$L$170,72,FALSE)</f>
        <v>#N/A</v>
      </c>
      <c r="F14" s="128"/>
      <c r="G14" s="7"/>
      <c r="H14" s="13"/>
      <c r="I14" s="26"/>
      <c r="J14" s="189"/>
    </row>
    <row r="15" spans="1:14" ht="64.5" customHeight="1" x14ac:dyDescent="0.3">
      <c r="A15" s="133">
        <v>107</v>
      </c>
      <c r="B15" s="130" t="s">
        <v>19</v>
      </c>
      <c r="C15" s="130" t="s">
        <v>112</v>
      </c>
      <c r="D15" s="132" t="s">
        <v>114</v>
      </c>
      <c r="E15" s="134" t="e">
        <f>HLOOKUP($D$2,'2019 Data'!$D$1:$L$170,11,FALSE)</f>
        <v>#N/A</v>
      </c>
      <c r="F15" s="128"/>
      <c r="G15" s="6"/>
      <c r="H15" s="13"/>
      <c r="I15" s="26"/>
      <c r="J15" s="189"/>
    </row>
    <row r="16" spans="1:14" ht="63.75" customHeight="1" x14ac:dyDescent="0.3">
      <c r="A16" s="133">
        <v>32</v>
      </c>
      <c r="B16" s="130" t="s">
        <v>19</v>
      </c>
      <c r="C16" s="130" t="s">
        <v>112</v>
      </c>
      <c r="D16" s="136" t="s">
        <v>224</v>
      </c>
      <c r="E16" s="134" t="e">
        <f>HLOOKUP($D$2,'2019 Data'!$D$1:$L$170,33,FALSE)</f>
        <v>#N/A</v>
      </c>
      <c r="F16" s="128"/>
      <c r="G16" s="6"/>
      <c r="H16" s="51"/>
      <c r="I16" s="26"/>
      <c r="J16" s="189"/>
      <c r="K16" s="115"/>
    </row>
    <row r="17" spans="1:11" ht="78.75" customHeight="1" x14ac:dyDescent="0.3">
      <c r="A17" s="133">
        <v>108</v>
      </c>
      <c r="B17" s="130" t="s">
        <v>19</v>
      </c>
      <c r="C17" s="130" t="s">
        <v>112</v>
      </c>
      <c r="D17" s="131" t="s">
        <v>218</v>
      </c>
      <c r="E17" s="134" t="e">
        <f>HLOOKUP($D$2,'2019 Data'!$D$1:$L$170,4,FALSE)</f>
        <v>#N/A</v>
      </c>
      <c r="F17" s="128"/>
      <c r="G17" s="6"/>
      <c r="H17" s="13"/>
      <c r="I17" s="26"/>
      <c r="J17" s="189"/>
      <c r="K17" s="115"/>
    </row>
    <row r="18" spans="1:11" ht="62.25" customHeight="1" x14ac:dyDescent="0.3">
      <c r="A18" s="133">
        <v>591</v>
      </c>
      <c r="B18" s="130"/>
      <c r="C18" s="130" t="s">
        <v>206</v>
      </c>
      <c r="D18" s="131" t="s">
        <v>219</v>
      </c>
      <c r="E18" s="134" t="e">
        <f>HLOOKUP($D$2,'2019 Data'!$D$1:$L$170,140,FALSE)</f>
        <v>#N/A</v>
      </c>
      <c r="F18" s="128"/>
      <c r="G18" s="6"/>
      <c r="H18" s="42"/>
      <c r="I18" s="26"/>
      <c r="J18" s="189"/>
      <c r="K18" s="115"/>
    </row>
    <row r="19" spans="1:11" s="115" customFormat="1" ht="51" customHeight="1" x14ac:dyDescent="0.3">
      <c r="A19" s="133">
        <v>592</v>
      </c>
      <c r="B19" s="130"/>
      <c r="C19" s="130" t="s">
        <v>206</v>
      </c>
      <c r="D19" s="131" t="s">
        <v>220</v>
      </c>
      <c r="E19" s="134" t="e">
        <f>HLOOKUP($D$2,'2019 Data'!$D$1:$L$170,141,FALSE)</f>
        <v>#N/A</v>
      </c>
      <c r="F19" s="128"/>
      <c r="G19" s="6"/>
      <c r="H19" s="42"/>
      <c r="I19" s="26"/>
      <c r="J19" s="189"/>
    </row>
    <row r="20" spans="1:11" s="115" customFormat="1" ht="51" customHeight="1" x14ac:dyDescent="0.3">
      <c r="A20" s="133">
        <v>593</v>
      </c>
      <c r="B20" s="130"/>
      <c r="C20" s="130" t="s">
        <v>206</v>
      </c>
      <c r="D20" s="131" t="s">
        <v>221</v>
      </c>
      <c r="E20" s="134" t="e">
        <f>HLOOKUP($D$2,'2019 Data'!$D$1:$L$170,142,FALSE)</f>
        <v>#N/A</v>
      </c>
      <c r="F20" s="128"/>
      <c r="G20" s="6"/>
      <c r="H20" s="42"/>
      <c r="I20" s="26"/>
      <c r="J20" s="189"/>
      <c r="K20" s="69"/>
    </row>
    <row r="21" spans="1:11" s="115" customFormat="1" ht="51" customHeight="1" x14ac:dyDescent="0.3">
      <c r="A21" s="133">
        <v>594</v>
      </c>
      <c r="B21" s="130"/>
      <c r="C21" s="130" t="s">
        <v>206</v>
      </c>
      <c r="D21" s="131" t="s">
        <v>222</v>
      </c>
      <c r="E21" s="134" t="e">
        <f>HLOOKUP($D$2,'2019 Data'!$D$1:$L$170,143,FALSE)</f>
        <v>#N/A</v>
      </c>
      <c r="F21" s="128"/>
      <c r="G21" s="6"/>
      <c r="H21" s="42"/>
      <c r="I21" s="26"/>
      <c r="J21" s="189"/>
      <c r="K21" s="69"/>
    </row>
    <row r="22" spans="1:11" s="115" customFormat="1" ht="51" customHeight="1" x14ac:dyDescent="0.3">
      <c r="A22" s="133">
        <v>33</v>
      </c>
      <c r="B22" s="130" t="s">
        <v>19</v>
      </c>
      <c r="C22" s="130" t="s">
        <v>115</v>
      </c>
      <c r="D22" s="136" t="s">
        <v>74</v>
      </c>
      <c r="E22" s="134" t="e">
        <f>HLOOKUP($D$2,'2019 Data'!$D$1:$L$170,40,FALSE)</f>
        <v>#N/A</v>
      </c>
      <c r="F22" s="128"/>
      <c r="G22" s="6"/>
      <c r="H22" s="13"/>
      <c r="I22" s="26"/>
      <c r="J22" s="189"/>
      <c r="K22" s="69"/>
    </row>
    <row r="23" spans="1:11" ht="21.75" customHeight="1" x14ac:dyDescent="0.3">
      <c r="A23" s="133"/>
      <c r="B23" s="139" t="s">
        <v>116</v>
      </c>
      <c r="C23" s="140"/>
      <c r="D23" s="141"/>
      <c r="E23" s="142"/>
      <c r="F23" s="278"/>
      <c r="G23" s="46"/>
      <c r="H23" s="13"/>
      <c r="I23" s="26"/>
      <c r="J23" s="189"/>
    </row>
    <row r="24" spans="1:11" ht="51" customHeight="1" x14ac:dyDescent="0.3">
      <c r="A24" s="133">
        <v>558</v>
      </c>
      <c r="B24" s="130" t="s">
        <v>19</v>
      </c>
      <c r="C24" s="143" t="s">
        <v>117</v>
      </c>
      <c r="D24" s="144" t="s">
        <v>225</v>
      </c>
      <c r="E24" s="134" t="e">
        <f>HLOOKUP($D$2,'2019 Data'!$D$1:$L$170,120,FALSE)</f>
        <v>#N/A</v>
      </c>
      <c r="F24" s="128"/>
      <c r="G24" s="6"/>
      <c r="H24" s="13"/>
      <c r="I24" s="26"/>
      <c r="J24" s="189"/>
    </row>
    <row r="25" spans="1:11" ht="53.25" customHeight="1" x14ac:dyDescent="0.3">
      <c r="A25" s="133">
        <v>559</v>
      </c>
      <c r="B25" s="130" t="s">
        <v>19</v>
      </c>
      <c r="C25" s="143" t="s">
        <v>118</v>
      </c>
      <c r="D25" s="144" t="s">
        <v>24</v>
      </c>
      <c r="E25" s="134" t="e">
        <f>HLOOKUP($D$2,'2019 Data'!$D$1:$L$170,121,FALSE)</f>
        <v>#N/A</v>
      </c>
      <c r="F25" s="128"/>
      <c r="G25" s="6"/>
      <c r="H25" s="13"/>
      <c r="I25" s="26"/>
      <c r="J25" s="189"/>
    </row>
    <row r="26" spans="1:11" ht="76.5" customHeight="1" x14ac:dyDescent="0.3">
      <c r="A26" s="133">
        <v>560</v>
      </c>
      <c r="B26" s="130" t="s">
        <v>19</v>
      </c>
      <c r="C26" s="143" t="s">
        <v>118</v>
      </c>
      <c r="D26" s="145" t="s">
        <v>226</v>
      </c>
      <c r="E26" s="134" t="e">
        <f>HLOOKUP($D$2,'2019 Data'!$D$1:$L$170,122,FALSE)</f>
        <v>#N/A</v>
      </c>
      <c r="F26" s="128"/>
      <c r="G26" s="6"/>
      <c r="H26" s="13"/>
      <c r="I26" s="26"/>
      <c r="J26" s="189"/>
    </row>
    <row r="27" spans="1:11" ht="48" customHeight="1" x14ac:dyDescent="0.3">
      <c r="A27" s="133">
        <v>561</v>
      </c>
      <c r="B27" s="130" t="s">
        <v>19</v>
      </c>
      <c r="C27" s="130" t="s">
        <v>119</v>
      </c>
      <c r="D27" s="146" t="s">
        <v>120</v>
      </c>
      <c r="E27" s="134" t="e">
        <f>HLOOKUP($D$2,'2019 Data'!$D$1:$L$170,123,FALSE)</f>
        <v>#N/A</v>
      </c>
      <c r="F27" s="128"/>
      <c r="G27" s="6"/>
      <c r="H27" s="13"/>
      <c r="I27" s="26"/>
      <c r="J27" s="189"/>
    </row>
    <row r="28" spans="1:11" ht="78" customHeight="1" x14ac:dyDescent="0.3">
      <c r="A28" s="133">
        <v>563</v>
      </c>
      <c r="B28" s="130" t="s">
        <v>19</v>
      </c>
      <c r="C28" s="130" t="s">
        <v>119</v>
      </c>
      <c r="D28" s="146" t="s">
        <v>227</v>
      </c>
      <c r="E28" s="134" t="e">
        <f>HLOOKUP($D$2,'2019 Data'!$D$1:$L$170,125,FALSE)</f>
        <v>#N/A</v>
      </c>
      <c r="F28" s="128"/>
      <c r="G28" s="6"/>
      <c r="H28" s="13"/>
      <c r="I28" s="26"/>
      <c r="J28" s="189"/>
    </row>
    <row r="29" spans="1:11" ht="55.2" x14ac:dyDescent="0.3">
      <c r="A29" s="133">
        <v>564</v>
      </c>
      <c r="B29" s="130" t="s">
        <v>19</v>
      </c>
      <c r="C29" s="130" t="s">
        <v>121</v>
      </c>
      <c r="D29" s="146" t="s">
        <v>228</v>
      </c>
      <c r="E29" s="134" t="e">
        <f>HLOOKUP($D$2,'2019 Data'!$D$1:$L$170,126,FALSE)</f>
        <v>#N/A</v>
      </c>
      <c r="F29" s="128"/>
      <c r="G29" s="6"/>
      <c r="H29" s="13"/>
      <c r="I29" s="26"/>
      <c r="J29" s="189"/>
    </row>
    <row r="30" spans="1:11" ht="67.95" customHeight="1" x14ac:dyDescent="0.3">
      <c r="A30" s="133">
        <v>568</v>
      </c>
      <c r="B30" s="130" t="s">
        <v>19</v>
      </c>
      <c r="C30" s="130" t="s">
        <v>121</v>
      </c>
      <c r="D30" s="146" t="s">
        <v>229</v>
      </c>
      <c r="E30" s="134" t="e">
        <f>HLOOKUP($D$2,'2019 Data'!$D$1:$L$170,130,FALSE)</f>
        <v>#N/A</v>
      </c>
      <c r="F30" s="128"/>
      <c r="G30" s="6"/>
      <c r="H30" s="13"/>
      <c r="I30" s="26"/>
      <c r="J30" s="189"/>
    </row>
    <row r="31" spans="1:11" ht="52.5" customHeight="1" x14ac:dyDescent="0.3">
      <c r="A31" s="133">
        <v>565</v>
      </c>
      <c r="B31" s="130" t="s">
        <v>19</v>
      </c>
      <c r="C31" s="130" t="s">
        <v>121</v>
      </c>
      <c r="D31" s="146" t="s">
        <v>95</v>
      </c>
      <c r="E31" s="134" t="e">
        <f>HLOOKUP($D$2,'2019 Data'!$D$1:$L$170,127,FALSE)</f>
        <v>#N/A</v>
      </c>
      <c r="F31" s="128"/>
      <c r="G31" s="6"/>
      <c r="H31" s="13"/>
      <c r="I31" s="26"/>
      <c r="J31" s="189"/>
    </row>
    <row r="32" spans="1:11" ht="52.5" customHeight="1" x14ac:dyDescent="0.3">
      <c r="A32" s="133">
        <v>566</v>
      </c>
      <c r="B32" s="130" t="s">
        <v>19</v>
      </c>
      <c r="C32" s="130" t="s">
        <v>121</v>
      </c>
      <c r="D32" s="146" t="s">
        <v>96</v>
      </c>
      <c r="E32" s="134" t="e">
        <f>HLOOKUP($D$2,'2019 Data'!$D$1:$L$170,128,FALSE)</f>
        <v>#N/A</v>
      </c>
      <c r="F32" s="128"/>
      <c r="G32" s="6"/>
      <c r="H32" s="13"/>
      <c r="I32" s="26"/>
      <c r="J32" s="189"/>
      <c r="K32" s="3"/>
    </row>
    <row r="33" spans="1:11" ht="75" customHeight="1" x14ac:dyDescent="0.3">
      <c r="A33" s="133">
        <v>567</v>
      </c>
      <c r="B33" s="130" t="s">
        <v>19</v>
      </c>
      <c r="C33" s="130" t="s">
        <v>121</v>
      </c>
      <c r="D33" s="146" t="s">
        <v>122</v>
      </c>
      <c r="E33" s="134" t="e">
        <f>HLOOKUP($D$2,'2019 Data'!$D$1:$L$170,129,FALSE)</f>
        <v>#N/A</v>
      </c>
      <c r="F33" s="128"/>
      <c r="G33" s="6"/>
      <c r="H33" s="51"/>
      <c r="I33" s="26"/>
      <c r="J33" s="189"/>
    </row>
    <row r="34" spans="1:11" ht="53.25" customHeight="1" x14ac:dyDescent="0.3">
      <c r="A34" s="133">
        <v>562</v>
      </c>
      <c r="B34" s="130" t="s">
        <v>19</v>
      </c>
      <c r="C34" s="130" t="s">
        <v>3</v>
      </c>
      <c r="D34" s="146" t="s">
        <v>230</v>
      </c>
      <c r="E34" s="134" t="e">
        <f>HLOOKUP($D$2,'2019 Data'!$D$1:$L$170,124,FALSE)</f>
        <v>#N/A</v>
      </c>
      <c r="F34" s="128"/>
      <c r="G34" s="99"/>
      <c r="H34" s="100"/>
      <c r="I34" s="26"/>
      <c r="J34" s="189"/>
      <c r="K34" s="3"/>
    </row>
    <row r="35" spans="1:11" ht="59.25" customHeight="1" x14ac:dyDescent="0.3">
      <c r="A35" s="133">
        <v>569</v>
      </c>
      <c r="B35" s="130" t="s">
        <v>19</v>
      </c>
      <c r="C35" s="130" t="s">
        <v>3</v>
      </c>
      <c r="D35" s="146" t="s">
        <v>123</v>
      </c>
      <c r="E35" s="134" t="e">
        <f>HLOOKUP($D$2,'2019 Data'!$D$1:$L$170,131,FALSE)</f>
        <v>#N/A</v>
      </c>
      <c r="F35" s="128"/>
      <c r="G35" s="6"/>
      <c r="H35" s="16"/>
      <c r="I35" s="123"/>
      <c r="J35" s="123"/>
      <c r="K35" s="3"/>
    </row>
    <row r="36" spans="1:11" s="3" customFormat="1" ht="27" customHeight="1" x14ac:dyDescent="0.3">
      <c r="A36" s="137"/>
      <c r="B36" s="172" t="s">
        <v>255</v>
      </c>
      <c r="C36" s="140"/>
      <c r="D36" s="141"/>
      <c r="E36" s="148"/>
      <c r="F36" s="278"/>
      <c r="G36" s="46"/>
      <c r="H36" s="47"/>
      <c r="I36" s="123"/>
      <c r="J36" s="123"/>
      <c r="K36" s="116"/>
    </row>
    <row r="37" spans="1:11" s="116" customFormat="1" ht="86.25" customHeight="1" x14ac:dyDescent="0.3">
      <c r="A37" s="66">
        <v>622</v>
      </c>
      <c r="B37" s="246" t="s">
        <v>256</v>
      </c>
      <c r="C37" s="66" t="s">
        <v>257</v>
      </c>
      <c r="D37" s="66" t="s">
        <v>258</v>
      </c>
      <c r="E37" s="134" t="e">
        <f>HLOOKUP($D$2,'2019 Data'!$D$1:$L$170,163,FALSE)</f>
        <v>#N/A</v>
      </c>
      <c r="F37" s="128"/>
      <c r="G37" s="6"/>
      <c r="H37" s="47"/>
      <c r="I37" s="123"/>
      <c r="J37" s="123"/>
    </row>
    <row r="38" spans="1:11" s="116" customFormat="1" ht="151.80000000000001" x14ac:dyDescent="0.3">
      <c r="A38" s="133">
        <v>577</v>
      </c>
      <c r="B38" s="130"/>
      <c r="C38" s="130" t="s">
        <v>99</v>
      </c>
      <c r="D38" s="146" t="s">
        <v>214</v>
      </c>
      <c r="E38" s="158"/>
      <c r="F38" s="156"/>
      <c r="G38" s="157" t="s">
        <v>242</v>
      </c>
      <c r="H38" s="47"/>
      <c r="I38" s="123"/>
      <c r="J38" s="123"/>
    </row>
    <row r="39" spans="1:11" s="116" customFormat="1" ht="25.5" customHeight="1" x14ac:dyDescent="0.3">
      <c r="A39" s="147"/>
      <c r="B39" s="139" t="s">
        <v>4</v>
      </c>
      <c r="C39" s="140"/>
      <c r="D39" s="141"/>
      <c r="E39" s="148"/>
      <c r="F39" s="278"/>
      <c r="G39" s="46"/>
      <c r="H39" s="13"/>
      <c r="I39" s="26"/>
      <c r="J39" s="189"/>
      <c r="K39" s="41"/>
    </row>
    <row r="40" spans="1:11" ht="126.75" customHeight="1" x14ac:dyDescent="0.3">
      <c r="A40" s="133">
        <v>547</v>
      </c>
      <c r="B40" s="130"/>
      <c r="C40" s="130" t="s">
        <v>25</v>
      </c>
      <c r="D40" s="149" t="s">
        <v>94</v>
      </c>
      <c r="E40" s="134" t="e">
        <f>HLOOKUP($D$2,'2019 Data'!$D$1:$L$170,114,FALSE)</f>
        <v>#N/A</v>
      </c>
      <c r="F40" s="128"/>
      <c r="G40" s="52" t="str">
        <f>IF(F40&lt;1,"Please answer this question","")</f>
        <v>Please answer this question</v>
      </c>
      <c r="H40" s="47"/>
      <c r="I40" s="123"/>
      <c r="J40" s="123"/>
    </row>
    <row r="41" spans="1:11" s="3" customFormat="1" ht="42" customHeight="1" x14ac:dyDescent="0.3">
      <c r="A41" s="253">
        <v>659</v>
      </c>
      <c r="B41" s="254" t="s">
        <v>19</v>
      </c>
      <c r="C41" s="254" t="s">
        <v>240</v>
      </c>
      <c r="D41" s="255" t="s">
        <v>263</v>
      </c>
      <c r="E41" s="256" t="s">
        <v>260</v>
      </c>
      <c r="F41" s="128"/>
      <c r="G41" s="167" t="str">
        <f>IF(ISBLANK(F41),"Please do not leave blank","")</f>
        <v>Please do not leave blank</v>
      </c>
      <c r="H41" s="6">
        <f>IF(F41&lt;0,"Error: Enter as positive.",)</f>
        <v>0</v>
      </c>
      <c r="I41" s="127"/>
      <c r="J41" s="127"/>
      <c r="K41" s="69"/>
    </row>
    <row r="42" spans="1:11" s="41" customFormat="1" ht="62.25" customHeight="1" x14ac:dyDescent="0.3">
      <c r="A42" s="253">
        <v>660</v>
      </c>
      <c r="B42" s="254" t="s">
        <v>19</v>
      </c>
      <c r="C42" s="254" t="s">
        <v>240</v>
      </c>
      <c r="D42" s="255" t="s">
        <v>264</v>
      </c>
      <c r="E42" s="256" t="s">
        <v>260</v>
      </c>
      <c r="F42" s="128"/>
      <c r="G42" s="167" t="str">
        <f>IF(ISBLANK(F42),"Please do not leave blank","")</f>
        <v>Please do not leave blank</v>
      </c>
      <c r="H42" s="6">
        <f>IF(F42&lt;0,"Note: Number is normally positive.",)</f>
        <v>0</v>
      </c>
      <c r="I42" s="26"/>
      <c r="J42" s="189"/>
      <c r="K42" s="69"/>
    </row>
    <row r="43" spans="1:11" ht="84" customHeight="1" x14ac:dyDescent="0.3">
      <c r="A43" s="253">
        <v>661</v>
      </c>
      <c r="B43" s="254" t="s">
        <v>19</v>
      </c>
      <c r="C43" s="254" t="s">
        <v>243</v>
      </c>
      <c r="D43" s="257" t="s">
        <v>265</v>
      </c>
      <c r="E43" s="256" t="s">
        <v>260</v>
      </c>
      <c r="F43" s="160"/>
      <c r="G43" s="167" t="str">
        <f>IF(ISBLANK(F43),"Please do not leave blank ",IF(F43=H43,"","Please review percentage"))</f>
        <v xml:space="preserve">Please do not leave blank </v>
      </c>
      <c r="H43" s="159">
        <f>ROUND(IFERROR((F42/F41)*100,0),1)</f>
        <v>0</v>
      </c>
      <c r="I43" s="26"/>
      <c r="J43" s="189"/>
      <c r="K43" s="115"/>
    </row>
    <row r="44" spans="1:11" s="115" customFormat="1" ht="99.75" customHeight="1" x14ac:dyDescent="0.3">
      <c r="A44" s="204"/>
      <c r="B44" s="339" t="s">
        <v>321</v>
      </c>
      <c r="C44" s="339"/>
      <c r="D44" s="339"/>
      <c r="E44" s="339"/>
      <c r="F44" s="339"/>
      <c r="G44" s="339"/>
      <c r="H44" s="159"/>
      <c r="I44" s="189"/>
      <c r="J44" s="189"/>
      <c r="K44" s="188"/>
    </row>
    <row r="45" spans="1:11" s="188" customFormat="1" ht="71.25" customHeight="1" x14ac:dyDescent="0.3">
      <c r="A45" s="253">
        <v>947</v>
      </c>
      <c r="B45" s="254"/>
      <c r="C45" s="258"/>
      <c r="D45" s="259" t="s">
        <v>266</v>
      </c>
      <c r="E45" s="260" t="s">
        <v>267</v>
      </c>
      <c r="F45" s="316"/>
      <c r="G45" s="167" t="str">
        <f>IF(ISBLANK(F45),"Please do not leave blank","")</f>
        <v>Please do not leave blank</v>
      </c>
      <c r="H45" s="159"/>
      <c r="I45" s="189"/>
      <c r="J45" s="189"/>
    </row>
    <row r="46" spans="1:11" s="188" customFormat="1" ht="56.25" customHeight="1" x14ac:dyDescent="0.3">
      <c r="A46" s="253">
        <v>948</v>
      </c>
      <c r="B46" s="254"/>
      <c r="C46" s="258"/>
      <c r="D46" s="257" t="s">
        <v>268</v>
      </c>
      <c r="E46" s="260" t="s">
        <v>267</v>
      </c>
      <c r="F46" s="316"/>
      <c r="G46" s="167" t="str">
        <f t="shared" ref="G46:G52" si="0">IF(ISBLANK(F46),"Please do not leave blank","")</f>
        <v>Please do not leave blank</v>
      </c>
      <c r="H46" s="159"/>
      <c r="I46" s="189"/>
      <c r="J46" s="189"/>
    </row>
    <row r="47" spans="1:11" s="188" customFormat="1" ht="63" customHeight="1" x14ac:dyDescent="0.3">
      <c r="A47" s="253">
        <v>949</v>
      </c>
      <c r="B47" s="254"/>
      <c r="C47" s="258"/>
      <c r="D47" s="257" t="s">
        <v>269</v>
      </c>
      <c r="E47" s="260" t="s">
        <v>267</v>
      </c>
      <c r="F47" s="317"/>
      <c r="G47" s="167" t="str">
        <f t="shared" si="0"/>
        <v>Please do not leave blank</v>
      </c>
      <c r="H47" s="159"/>
      <c r="I47" s="189"/>
      <c r="J47" s="189"/>
    </row>
    <row r="48" spans="1:11" s="188" customFormat="1" ht="49.5" customHeight="1" x14ac:dyDescent="0.3">
      <c r="A48" s="253">
        <v>950</v>
      </c>
      <c r="B48" s="254"/>
      <c r="C48" s="258"/>
      <c r="D48" s="257" t="s">
        <v>270</v>
      </c>
      <c r="E48" s="260" t="s">
        <v>267</v>
      </c>
      <c r="F48" s="317"/>
      <c r="G48" s="167" t="str">
        <f t="shared" si="0"/>
        <v>Please do not leave blank</v>
      </c>
      <c r="H48" s="159"/>
      <c r="I48" s="189"/>
      <c r="J48" s="189"/>
    </row>
    <row r="49" spans="1:11" s="188" customFormat="1" ht="88.5" customHeight="1" x14ac:dyDescent="0.3">
      <c r="A49" s="253">
        <v>952</v>
      </c>
      <c r="B49" s="254"/>
      <c r="C49" s="258"/>
      <c r="D49" s="261" t="s">
        <v>301</v>
      </c>
      <c r="E49" s="260" t="s">
        <v>267</v>
      </c>
      <c r="F49" s="225"/>
      <c r="G49" s="167" t="str">
        <f t="shared" si="0"/>
        <v>Please do not leave blank</v>
      </c>
      <c r="H49" s="159"/>
      <c r="I49" s="189"/>
      <c r="J49" s="189"/>
    </row>
    <row r="50" spans="1:11" s="188" customFormat="1" ht="78.75" customHeight="1" x14ac:dyDescent="0.3">
      <c r="A50" s="253">
        <v>954</v>
      </c>
      <c r="B50" s="254"/>
      <c r="C50" s="258"/>
      <c r="D50" s="261" t="s">
        <v>271</v>
      </c>
      <c r="E50" s="260" t="s">
        <v>267</v>
      </c>
      <c r="F50" s="317"/>
      <c r="G50" s="167" t="str">
        <f t="shared" si="0"/>
        <v>Please do not leave blank</v>
      </c>
      <c r="H50" s="159"/>
      <c r="I50" s="189"/>
      <c r="J50" s="189"/>
    </row>
    <row r="51" spans="1:11" s="188" customFormat="1" ht="84" customHeight="1" x14ac:dyDescent="0.3">
      <c r="A51" s="253">
        <v>956</v>
      </c>
      <c r="B51" s="254"/>
      <c r="C51" s="258"/>
      <c r="D51" s="261" t="s">
        <v>272</v>
      </c>
      <c r="E51" s="260" t="s">
        <v>267</v>
      </c>
      <c r="F51" s="317"/>
      <c r="G51" s="167" t="str">
        <f t="shared" si="0"/>
        <v>Please do not leave blank</v>
      </c>
      <c r="H51" s="159"/>
      <c r="I51" s="189"/>
      <c r="J51" s="189"/>
    </row>
    <row r="52" spans="1:11" s="188" customFormat="1" ht="195" customHeight="1" x14ac:dyDescent="0.3">
      <c r="A52" s="253">
        <v>958</v>
      </c>
      <c r="B52" s="254"/>
      <c r="C52" s="258"/>
      <c r="D52" s="262" t="s">
        <v>318</v>
      </c>
      <c r="E52" s="260" t="s">
        <v>267</v>
      </c>
      <c r="F52" s="317"/>
      <c r="G52" s="167" t="str">
        <f t="shared" si="0"/>
        <v>Please do not leave blank</v>
      </c>
      <c r="H52" s="159"/>
      <c r="I52" s="189"/>
      <c r="J52" s="189"/>
    </row>
    <row r="53" spans="1:11" s="188" customFormat="1" ht="21" thickBot="1" x14ac:dyDescent="0.35">
      <c r="A53" s="199"/>
      <c r="B53" s="203"/>
      <c r="C53" s="200"/>
      <c r="D53" s="202" t="s">
        <v>273</v>
      </c>
      <c r="E53" s="201"/>
      <c r="F53" s="186"/>
      <c r="G53" s="167"/>
      <c r="H53" s="159"/>
      <c r="I53" s="189"/>
      <c r="J53" s="189"/>
    </row>
    <row r="54" spans="1:11" s="188" customFormat="1" ht="37.5" customHeight="1" thickBot="1" x14ac:dyDescent="0.45">
      <c r="A54" s="191"/>
      <c r="B54" s="332" t="s">
        <v>322</v>
      </c>
      <c r="C54" s="333"/>
      <c r="D54" s="333"/>
      <c r="E54" s="334"/>
      <c r="F54" s="213"/>
      <c r="G54" s="167"/>
      <c r="H54" s="159"/>
      <c r="I54" s="189"/>
      <c r="J54" s="189"/>
    </row>
    <row r="55" spans="1:11" s="188" customFormat="1" ht="78" customHeight="1" x14ac:dyDescent="0.3">
      <c r="A55" s="191"/>
      <c r="B55" s="335" t="s">
        <v>323</v>
      </c>
      <c r="C55" s="336"/>
      <c r="D55" s="336"/>
      <c r="E55" s="336"/>
      <c r="F55"/>
      <c r="G55" s="167"/>
      <c r="H55" s="159"/>
      <c r="I55" s="189"/>
      <c r="J55" s="189"/>
    </row>
    <row r="56" spans="1:11" s="188" customFormat="1" ht="12.75" customHeight="1" thickBot="1" x14ac:dyDescent="0.35">
      <c r="A56" s="197"/>
      <c r="B56" s="50"/>
      <c r="C56" s="50"/>
      <c r="D56" s="198"/>
      <c r="E56" s="223"/>
      <c r="F56" s="184"/>
      <c r="G56" s="184"/>
      <c r="H56" s="185"/>
      <c r="I56" s="1"/>
      <c r="J56" s="209"/>
      <c r="K56" s="69"/>
    </row>
    <row r="57" spans="1:11" ht="21.75" customHeight="1" thickBot="1" x14ac:dyDescent="0.35">
      <c r="A57" s="191"/>
      <c r="B57" s="193" t="s">
        <v>274</v>
      </c>
      <c r="C57" s="266" t="s">
        <v>275</v>
      </c>
      <c r="D57" s="267"/>
      <c r="E57" s="268"/>
      <c r="F57" s="3"/>
      <c r="G57" s="5"/>
      <c r="H57" s="13"/>
    </row>
    <row r="58" spans="1:11" ht="45" customHeight="1" thickBot="1" x14ac:dyDescent="0.35">
      <c r="A58" s="191"/>
      <c r="B58" s="196" t="s">
        <v>286</v>
      </c>
      <c r="C58" s="224"/>
      <c r="D58" s="195"/>
      <c r="E58" s="194"/>
      <c r="F58" s="3"/>
      <c r="G58" s="5"/>
      <c r="H58" s="13"/>
    </row>
    <row r="59" spans="1:11" s="209" customFormat="1" ht="42" customHeight="1" thickBot="1" x14ac:dyDescent="0.35">
      <c r="A59" s="50"/>
      <c r="B59" s="196"/>
      <c r="C59" s="224"/>
      <c r="D59" s="337" t="s">
        <v>303</v>
      </c>
      <c r="E59" s="338"/>
      <c r="F59" s="263"/>
      <c r="G59" s="263"/>
      <c r="H59" s="42"/>
    </row>
    <row r="60" spans="1:11" ht="30.75" customHeight="1" thickBot="1" x14ac:dyDescent="0.35">
      <c r="A60" s="264">
        <v>960</v>
      </c>
      <c r="B60" s="319" t="s">
        <v>287</v>
      </c>
      <c r="C60" s="320"/>
      <c r="D60" s="323"/>
      <c r="E60" s="324"/>
      <c r="F60" s="265" t="str">
        <f>IF(ISBLANK($D60),"&lt;&lt;&lt;&lt;&lt;&lt;&lt;&lt;&lt;&lt;&lt;&lt;&lt;&lt;","")</f>
        <v>&lt;&lt;&lt;&lt;&lt;&lt;&lt;&lt;&lt;&lt;&lt;&lt;&lt;&lt;</v>
      </c>
      <c r="G60" s="265" t="str">
        <f>IF(ISBLANK($D60),"Cell D60 must be completed.","")</f>
        <v>Cell D60 must be completed.</v>
      </c>
      <c r="H60" s="13"/>
    </row>
    <row r="61" spans="1:11" ht="30.75" customHeight="1" thickBot="1" x14ac:dyDescent="0.35">
      <c r="A61" s="264">
        <v>962</v>
      </c>
      <c r="B61" s="319" t="s">
        <v>276</v>
      </c>
      <c r="C61" s="320"/>
      <c r="D61" s="323"/>
      <c r="E61" s="324"/>
      <c r="F61" s="265" t="str">
        <f t="shared" ref="F61:F64" si="1">IF(ISBLANK($D61),"&lt;&lt;&lt;&lt;&lt;&lt;&lt;&lt;&lt;&lt;&lt;&lt;&lt;&lt;","")</f>
        <v>&lt;&lt;&lt;&lt;&lt;&lt;&lt;&lt;&lt;&lt;&lt;&lt;&lt;&lt;</v>
      </c>
      <c r="G61" s="265" t="str">
        <f>IF(ISBLANK($D61),"Cell D61 must be completed.","")</f>
        <v>Cell D61 must be completed.</v>
      </c>
      <c r="H61" s="13"/>
    </row>
    <row r="62" spans="1:11" ht="30.75" customHeight="1" thickBot="1" x14ac:dyDescent="0.35">
      <c r="A62" s="264">
        <v>964</v>
      </c>
      <c r="B62" s="319" t="s">
        <v>277</v>
      </c>
      <c r="C62" s="320"/>
      <c r="D62" s="326"/>
      <c r="E62" s="327"/>
      <c r="F62" s="265" t="str">
        <f t="shared" si="1"/>
        <v>&lt;&lt;&lt;&lt;&lt;&lt;&lt;&lt;&lt;&lt;&lt;&lt;&lt;&lt;</v>
      </c>
      <c r="G62" s="265" t="str">
        <f>IF(ISBLANK($D62),"Cell D62 must be completed.","")</f>
        <v>Cell D62 must be completed.</v>
      </c>
      <c r="H62" s="13"/>
    </row>
    <row r="63" spans="1:11" ht="30.75" customHeight="1" thickBot="1" x14ac:dyDescent="0.35">
      <c r="A63" s="264">
        <v>966</v>
      </c>
      <c r="B63" s="319" t="s">
        <v>278</v>
      </c>
      <c r="C63" s="320"/>
      <c r="D63" s="323"/>
      <c r="E63" s="324"/>
      <c r="F63" s="265" t="str">
        <f t="shared" si="1"/>
        <v>&lt;&lt;&lt;&lt;&lt;&lt;&lt;&lt;&lt;&lt;&lt;&lt;&lt;&lt;</v>
      </c>
      <c r="G63" s="265" t="str">
        <f>IF(ISBLANK($D63),"Cell D63 must be completed.","")</f>
        <v>Cell D63 must be completed.</v>
      </c>
      <c r="H63" s="13"/>
    </row>
    <row r="64" spans="1:11" ht="30.75" customHeight="1" thickBot="1" x14ac:dyDescent="0.35">
      <c r="A64" s="264">
        <v>968</v>
      </c>
      <c r="B64" s="321" t="s">
        <v>279</v>
      </c>
      <c r="C64" s="322"/>
      <c r="D64" s="325"/>
      <c r="E64" s="324"/>
      <c r="F64" s="265" t="str">
        <f t="shared" si="1"/>
        <v>&lt;&lt;&lt;&lt;&lt;&lt;&lt;&lt;&lt;&lt;&lt;&lt;&lt;&lt;</v>
      </c>
      <c r="G64" s="265" t="str">
        <f>IF(ISBLANK($D64),"Cell D64 must be completed.","")</f>
        <v>Cell D64 must be completed.</v>
      </c>
      <c r="H64" s="13"/>
    </row>
    <row r="65" spans="1:8" ht="58.8" x14ac:dyDescent="0.3">
      <c r="A65" s="205" t="s">
        <v>9</v>
      </c>
      <c r="B65" s="205"/>
      <c r="C65" s="207" t="s">
        <v>295</v>
      </c>
      <c r="D65" s="206"/>
      <c r="E65" s="206"/>
      <c r="F65" s="206"/>
      <c r="G65" s="208"/>
      <c r="H65" s="13"/>
    </row>
    <row r="66" spans="1:8" x14ac:dyDescent="0.3">
      <c r="D66" s="244" t="s">
        <v>294</v>
      </c>
      <c r="E66" s="50"/>
      <c r="F66" s="37"/>
      <c r="H66" s="13"/>
    </row>
    <row r="67" spans="1:8" x14ac:dyDescent="0.3">
      <c r="D67" s="37"/>
      <c r="E67" s="36"/>
      <c r="F67" s="37"/>
    </row>
    <row r="68" spans="1:8" x14ac:dyDescent="0.3">
      <c r="E68" s="245"/>
    </row>
  </sheetData>
  <sheetProtection algorithmName="SHA-512" hashValue="tvdnf+3xE88X2T8dJQVrEv8Vs+7hgOGnsbfGCdaE9DjGpxTbT2uZdmnGHyFDDVMKAMYzduxUtj/Pz1GbGPzQxA==" saltValue="dS0Y0DAqL7YO3+oHUjea2Q==" spinCount="100000" sheet="1" formatCells="0" formatColumns="0" formatRows="0"/>
  <mergeCells count="16">
    <mergeCell ref="E2:G2"/>
    <mergeCell ref="B2:C2"/>
    <mergeCell ref="B54:E54"/>
    <mergeCell ref="B55:E55"/>
    <mergeCell ref="D60:E60"/>
    <mergeCell ref="D59:E59"/>
    <mergeCell ref="B44:G44"/>
    <mergeCell ref="B63:C63"/>
    <mergeCell ref="B64:C64"/>
    <mergeCell ref="D63:E63"/>
    <mergeCell ref="D64:E64"/>
    <mergeCell ref="B60:C60"/>
    <mergeCell ref="B61:C61"/>
    <mergeCell ref="B62:C62"/>
    <mergeCell ref="D61:E61"/>
    <mergeCell ref="D62:E62"/>
  </mergeCells>
  <phoneticPr fontId="85" type="noConversion"/>
  <conditionalFormatting sqref="H16">
    <cfRule type="cellIs" dxfId="3" priority="9" stopIfTrue="1" operator="notEqual">
      <formula>0</formula>
    </cfRule>
  </conditionalFormatting>
  <conditionalFormatting sqref="H33:H34">
    <cfRule type="cellIs" dxfId="2" priority="8" stopIfTrue="1" operator="notEqual">
      <formula>0</formula>
    </cfRule>
  </conditionalFormatting>
  <dataValidations xWindow="490" yWindow="316" count="5">
    <dataValidation type="list" allowBlank="1" showInputMessage="1" showErrorMessage="1" error="Please select from the drop down list" prompt="Please select from the drop down list" sqref="F40" xr:uid="{00000000-0002-0000-0100-000000000000}">
      <formula1>$N$2:$N$5</formula1>
    </dataValidation>
    <dataValidation type="list" allowBlank="1" showInputMessage="1" showErrorMessage="1" prompt="Please select Yes or No from the drop down list" sqref="F38" xr:uid="{00000000-0002-0000-0100-000001000000}">
      <formula1>$L$1:$L$2</formula1>
    </dataValidation>
    <dataValidation type="list" allowBlank="1" showInputMessage="1" showErrorMessage="1" prompt="Please enter from drop down list" sqref="F50:F52 F48" xr:uid="{DAAE6614-DC9B-44AE-A24E-DD9AB2DE4F8F}">
      <formula1>$L$1:$L$2</formula1>
    </dataValidation>
    <dataValidation type="list" allowBlank="1" showInputMessage="1" showErrorMessage="1" prompt="Please enter from drop down list" sqref="F47" xr:uid="{48E2DE3D-D157-4A45-9266-954700C0A0A7}">
      <formula1>$L$3:$L$5</formula1>
    </dataValidation>
    <dataValidation type="list" allowBlank="1" showInputMessage="1" showErrorMessage="1" prompt="Click on cell D2 and select your unit name from the drop down list" sqref="D2" xr:uid="{00000000-0002-0000-0100-000002000000}">
      <formula1>$K$6:$K$14</formula1>
    </dataValidation>
  </dataValidations>
  <printOptions headings="1" gridLines="1"/>
  <pageMargins left="0.25" right="0.25" top="0.25" bottom="0.75" header="0.3" footer="0.3"/>
  <pageSetup scale="97" fitToHeight="0" orientation="portrait" r:id="rId1"/>
  <headerFooter>
    <oddFooter>&amp;LPage &amp;P&amp;R&amp;Z&amp;F</oddFooter>
  </headerFooter>
  <rowBreaks count="1" manualBreakCount="1">
    <brk id="39" max="4" man="1"/>
  </rowBreaks>
  <ignoredErrors>
    <ignoredError sqref="G43" formula="1"/>
    <ignoredError sqref="H4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1094"/>
  <sheetViews>
    <sheetView zoomScale="90" zoomScaleNormal="90" workbookViewId="0">
      <pane xSplit="3" ySplit="3" topLeftCell="D4" activePane="bottomRight" state="frozen"/>
      <selection activeCell="D2" sqref="D2"/>
      <selection pane="topRight" activeCell="D2" sqref="D2"/>
      <selection pane="bottomLeft" activeCell="D2" sqref="D2"/>
      <selection pane="bottomRight" activeCell="D5" sqref="D5"/>
    </sheetView>
  </sheetViews>
  <sheetFormatPr defaultColWidth="9.109375" defaultRowHeight="14.4" x14ac:dyDescent="0.3"/>
  <cols>
    <col min="1" max="1" width="9.88671875" style="1" customWidth="1"/>
    <col min="2" max="2" width="17.6640625" style="74" customWidth="1"/>
    <col min="3" max="3" width="53.44140625" style="71" customWidth="1"/>
    <col min="4" max="4" width="12.6640625" style="1" customWidth="1"/>
    <col min="5" max="5" width="15.5546875" style="1" customWidth="1"/>
    <col min="6" max="6" width="19.33203125" style="1" customWidth="1"/>
    <col min="7" max="7" width="13.6640625" style="89" customWidth="1"/>
    <col min="8" max="8" width="11.5546875" style="1" customWidth="1"/>
    <col min="9" max="9" width="2.109375" style="36" customWidth="1"/>
    <col min="10" max="10" width="9.33203125" style="72" customWidth="1"/>
    <col min="11" max="11" width="48.88671875" style="31" customWidth="1"/>
    <col min="12" max="12" width="17.5546875" style="88" customWidth="1"/>
    <col min="13" max="13" width="2.109375" style="1" customWidth="1"/>
    <col min="14" max="14" width="15.44140625" style="1" customWidth="1"/>
    <col min="15" max="15" width="14" style="1" customWidth="1"/>
    <col min="16" max="16" width="7.5546875" style="1" customWidth="1"/>
    <col min="17" max="17" width="14.6640625" style="72" customWidth="1"/>
    <col min="18" max="19" width="9.109375" style="1" hidden="1" customWidth="1"/>
    <col min="20" max="21" width="9.109375" style="1"/>
    <col min="22" max="22" width="8.88671875" style="1" customWidth="1"/>
    <col min="23" max="16384" width="9.109375" style="1"/>
  </cols>
  <sheetData>
    <row r="1" spans="1:23" s="164" customFormat="1" ht="15.6" x14ac:dyDescent="0.3">
      <c r="A1" s="176"/>
      <c r="B1" s="177"/>
      <c r="C1" s="178"/>
      <c r="D1" s="176"/>
      <c r="E1" s="176"/>
      <c r="F1" s="176"/>
      <c r="G1" s="179"/>
      <c r="H1" s="176"/>
      <c r="I1" s="180"/>
      <c r="J1" s="67"/>
      <c r="K1" s="38" t="s">
        <v>15</v>
      </c>
      <c r="L1" s="84"/>
      <c r="Q1" s="108"/>
    </row>
    <row r="2" spans="1:23" ht="18" x14ac:dyDescent="0.35">
      <c r="C2" s="96">
        <f>'Unit Data from Audit Worksheet'!D2</f>
        <v>0</v>
      </c>
      <c r="D2" s="175">
        <v>2020</v>
      </c>
      <c r="E2" s="34">
        <f>D2</f>
        <v>2020</v>
      </c>
      <c r="F2" s="34"/>
      <c r="G2" s="90"/>
      <c r="H2" s="34"/>
      <c r="I2" s="55"/>
      <c r="J2" s="56" t="s">
        <v>11</v>
      </c>
      <c r="K2" s="30" t="s">
        <v>10</v>
      </c>
      <c r="L2" s="86" t="s">
        <v>5</v>
      </c>
      <c r="R2" s="1">
        <v>1</v>
      </c>
    </row>
    <row r="3" spans="1:23" ht="46.8" x14ac:dyDescent="0.3">
      <c r="A3" s="17" t="s">
        <v>11</v>
      </c>
      <c r="B3" s="75"/>
      <c r="C3" s="64" t="s">
        <v>1</v>
      </c>
      <c r="D3" s="39" t="s">
        <v>12</v>
      </c>
      <c r="E3" s="39" t="s">
        <v>13</v>
      </c>
      <c r="F3" s="40" t="s">
        <v>16</v>
      </c>
      <c r="G3" s="101" t="s">
        <v>101</v>
      </c>
      <c r="H3" s="40" t="s">
        <v>3</v>
      </c>
      <c r="I3" s="55"/>
      <c r="J3" s="220"/>
      <c r="K3" s="221"/>
      <c r="L3" s="222"/>
      <c r="O3" s="1" t="s">
        <v>64</v>
      </c>
      <c r="Q3" s="102" t="s">
        <v>102</v>
      </c>
      <c r="R3" s="1">
        <v>2</v>
      </c>
    </row>
    <row r="4" spans="1:23" ht="18" x14ac:dyDescent="0.35">
      <c r="A4" s="27"/>
      <c r="B4" s="76"/>
      <c r="C4" s="73"/>
      <c r="D4" s="28"/>
      <c r="E4" s="28"/>
      <c r="F4" s="28"/>
      <c r="G4" s="91"/>
      <c r="H4" s="28"/>
      <c r="I4" s="55"/>
      <c r="J4" s="62">
        <v>999</v>
      </c>
      <c r="K4" s="33" t="s">
        <v>63</v>
      </c>
      <c r="L4" s="219" t="e">
        <f>+'Unit Data from Audit Worksheet'!D3</f>
        <v>#N/A</v>
      </c>
      <c r="R4" s="1">
        <v>3</v>
      </c>
    </row>
    <row r="5" spans="1:23" ht="75.75" customHeight="1" x14ac:dyDescent="0.3">
      <c r="A5" s="70">
        <f>'Unit Data from Audit Worksheet'!A7</f>
        <v>35</v>
      </c>
      <c r="B5" s="77" t="str">
        <f>'Unit Data from Audit Worksheet'!C7</f>
        <v>Statement of Net Position - combined totals from all Proprietary Funds</v>
      </c>
      <c r="C5" s="68" t="str">
        <f>'Unit Data from Audit Worksheet'!D7</f>
        <v>Mental Health-EF- Patient Accounts Receivable, Net of Allowance for Bad Debt</v>
      </c>
      <c r="D5" s="242"/>
      <c r="E5" s="61">
        <f>'Unit Data from Audit Worksheet'!F7</f>
        <v>0</v>
      </c>
      <c r="F5" s="61"/>
      <c r="G5" s="92"/>
      <c r="H5" s="58">
        <f>'Unit Data from Audit Worksheet'!I7</f>
        <v>0</v>
      </c>
      <c r="I5" s="54"/>
      <c r="J5" s="105">
        <f>A5</f>
        <v>35</v>
      </c>
      <c r="K5" s="53" t="s">
        <v>248</v>
      </c>
      <c r="L5" s="87">
        <f t="shared" ref="L5:L10" si="0">IF(D5="",E5,D5)</f>
        <v>0</v>
      </c>
      <c r="N5" s="173"/>
      <c r="R5" s="115">
        <v>4</v>
      </c>
      <c r="S5" s="115" t="b">
        <f>EXACT(A5,J5)</f>
        <v>1</v>
      </c>
      <c r="T5" s="1" t="b">
        <f>EXACT(A5,J5)</f>
        <v>1</v>
      </c>
      <c r="U5" s="1" t="b">
        <f>EXACT(E5,L5)</f>
        <v>1</v>
      </c>
      <c r="V5" s="1" t="b">
        <f>EXACT(D5,L5)</f>
        <v>0</v>
      </c>
      <c r="W5" s="173">
        <f>L5-E5</f>
        <v>0</v>
      </c>
    </row>
    <row r="6" spans="1:23" ht="30.6" x14ac:dyDescent="0.3">
      <c r="A6" s="70">
        <f>'Unit Data from Audit Worksheet'!A8</f>
        <v>534</v>
      </c>
      <c r="B6" s="77" t="str">
        <f>'Unit Data from Audit Worksheet'!C8</f>
        <v>Statement of Net Position - combined totals from all Proprietary Funds</v>
      </c>
      <c r="C6" s="68" t="str">
        <f>'Unit Data from Audit Worksheet'!D8</f>
        <v>Combined Totals of all Proprietary Funds - Amount of Inventories and Prepaids in current assets</v>
      </c>
      <c r="D6" s="242"/>
      <c r="E6" s="61">
        <f>'Unit Data from Audit Worksheet'!F8</f>
        <v>0</v>
      </c>
      <c r="F6" s="61"/>
      <c r="G6" s="92"/>
      <c r="H6" s="58">
        <f>'Unit Data from Audit Worksheet'!I8</f>
        <v>0</v>
      </c>
      <c r="I6" s="54"/>
      <c r="J6" s="105">
        <f t="shared" ref="J6:J32" si="1">A6</f>
        <v>534</v>
      </c>
      <c r="K6" s="53" t="s">
        <v>48</v>
      </c>
      <c r="L6" s="110">
        <f t="shared" si="0"/>
        <v>0</v>
      </c>
      <c r="M6" s="116"/>
      <c r="N6" s="173"/>
      <c r="P6" s="209"/>
      <c r="R6" s="115">
        <v>5</v>
      </c>
      <c r="S6" s="115" t="b">
        <f t="shared" ref="S6:S7" si="2">EXACT(A6,J6)</f>
        <v>1</v>
      </c>
      <c r="T6" s="209" t="b">
        <f t="shared" ref="T6:T50" si="3">EXACT(A6,J6)</f>
        <v>1</v>
      </c>
      <c r="U6" s="209" t="b">
        <f t="shared" ref="U6:U50" si="4">EXACT(E6,L6)</f>
        <v>1</v>
      </c>
      <c r="V6" s="209" t="b">
        <f t="shared" ref="V6:V50" si="5">EXACT(D6,L6)</f>
        <v>0</v>
      </c>
      <c r="W6" s="173">
        <f t="shared" ref="W6:W50" si="6">L6-E6</f>
        <v>0</v>
      </c>
    </row>
    <row r="7" spans="1:23" s="69" customFormat="1" ht="53.25" customHeight="1" x14ac:dyDescent="0.3">
      <c r="A7" s="107">
        <f>'Unit Data from Audit Worksheet'!A9</f>
        <v>13</v>
      </c>
      <c r="B7" s="77" t="str">
        <f>'Unit Data from Audit Worksheet'!C9</f>
        <v>Statement of Net Position - combined totals from all Proprietary Funds</v>
      </c>
      <c r="C7" s="106" t="str">
        <f>'Unit Data from Audit Worksheet'!D9</f>
        <v>Comb-Proprietary Funds-Current Assets 
Exclude: any restricted assets
                  deferred outflows.</v>
      </c>
      <c r="D7" s="242"/>
      <c r="E7" s="61">
        <f>'Unit Data from Audit Worksheet'!F9</f>
        <v>0</v>
      </c>
      <c r="F7" s="61"/>
      <c r="G7" s="92"/>
      <c r="H7" s="58">
        <f>'Unit Data from Audit Worksheet'!I9</f>
        <v>0</v>
      </c>
      <c r="I7" s="54"/>
      <c r="J7" s="105">
        <f t="shared" si="1"/>
        <v>13</v>
      </c>
      <c r="K7" s="53" t="s">
        <v>200</v>
      </c>
      <c r="L7" s="110">
        <f t="shared" si="0"/>
        <v>0</v>
      </c>
      <c r="M7" s="116"/>
      <c r="N7" s="173"/>
      <c r="P7" s="209"/>
      <c r="Q7" s="72"/>
      <c r="R7" s="115">
        <v>6</v>
      </c>
      <c r="S7" s="115" t="b">
        <f t="shared" si="2"/>
        <v>1</v>
      </c>
      <c r="T7" s="209" t="b">
        <f t="shared" si="3"/>
        <v>1</v>
      </c>
      <c r="U7" s="209" t="b">
        <f t="shared" si="4"/>
        <v>1</v>
      </c>
      <c r="V7" s="209" t="b">
        <f t="shared" si="5"/>
        <v>0</v>
      </c>
      <c r="W7" s="173">
        <f t="shared" si="6"/>
        <v>0</v>
      </c>
    </row>
    <row r="8" spans="1:23" s="181" customFormat="1" ht="164.25" customHeight="1" x14ac:dyDescent="0.3">
      <c r="A8" s="155">
        <f>'Unit Data from Audit Worksheet'!A10</f>
        <v>14</v>
      </c>
      <c r="B8" s="77" t="str">
        <f>'Unit Data from Audit Worksheet'!C10</f>
        <v>Statement of Net Position - combined totals from all Proprietary Funds</v>
      </c>
      <c r="C8" s="154" t="str">
        <f>'Unit Data from Audit Worksheet'!D10</f>
        <v>Combined Totals of all Proprietary Funds - Total Current Liabilities  
Include:  Include vendor payables including current portion of long-term debt. 
Exclude:  current portions of bond anticipation notes
                   pensions
                   compensated absences
                   other post-employment liabilities
                   payables from restricted assets
                   deferred inflows.</v>
      </c>
      <c r="D8" s="242"/>
      <c r="E8" s="61">
        <f>'Unit Data from Audit Worksheet'!F10</f>
        <v>0</v>
      </c>
      <c r="F8" s="61"/>
      <c r="G8" s="92"/>
      <c r="H8" s="58">
        <f>'Unit Data from Audit Worksheet'!I10</f>
        <v>0</v>
      </c>
      <c r="I8" s="215"/>
      <c r="J8" s="210">
        <v>14</v>
      </c>
      <c r="K8" s="211" t="s">
        <v>302</v>
      </c>
      <c r="L8" s="110">
        <f t="shared" si="0"/>
        <v>0</v>
      </c>
      <c r="N8" s="212"/>
      <c r="P8" s="209"/>
      <c r="Q8" s="103"/>
      <c r="T8" s="209" t="b">
        <f t="shared" si="3"/>
        <v>1</v>
      </c>
      <c r="U8" s="209" t="b">
        <f t="shared" si="4"/>
        <v>1</v>
      </c>
      <c r="V8" s="209" t="b">
        <f t="shared" si="5"/>
        <v>0</v>
      </c>
      <c r="W8" s="173">
        <f t="shared" si="6"/>
        <v>0</v>
      </c>
    </row>
    <row r="9" spans="1:23" s="69" customFormat="1" ht="54.75" customHeight="1" x14ac:dyDescent="0.3">
      <c r="A9" s="70" t="str">
        <f>'Unit Data from Audit Worksheet'!A11</f>
        <v>571</v>
      </c>
      <c r="B9" s="77" t="str">
        <f>'Unit Data from Audit Worksheet'!C11</f>
        <v>Statement of Net Position - combined totals from all Proprietary Funds</v>
      </c>
      <c r="C9" s="68" t="str">
        <f>'Unit Data from Audit Worksheet'!D11</f>
        <v>Mental Health Net Position - Net Investment in Capital Assets</v>
      </c>
      <c r="D9" s="242"/>
      <c r="E9" s="61">
        <f>'Unit Data from Audit Worksheet'!F11</f>
        <v>0</v>
      </c>
      <c r="F9" s="61"/>
      <c r="G9" s="92"/>
      <c r="H9" s="58">
        <f>'Unit Data from Audit Worksheet'!I11</f>
        <v>0</v>
      </c>
      <c r="I9" s="215"/>
      <c r="J9" s="105" t="str">
        <f t="shared" si="1"/>
        <v>571</v>
      </c>
      <c r="K9" s="53" t="s">
        <v>107</v>
      </c>
      <c r="L9" s="110">
        <f t="shared" si="0"/>
        <v>0</v>
      </c>
      <c r="M9" s="116"/>
      <c r="N9" s="173"/>
      <c r="O9" s="1"/>
      <c r="P9" s="209"/>
      <c r="Q9" s="72"/>
      <c r="R9" s="115">
        <v>7</v>
      </c>
      <c r="S9" s="115" t="e">
        <f>EXACT(#REF!,#REF!)</f>
        <v>#REF!</v>
      </c>
      <c r="T9" s="209" t="b">
        <f t="shared" si="3"/>
        <v>1</v>
      </c>
      <c r="U9" s="209" t="b">
        <f t="shared" si="4"/>
        <v>1</v>
      </c>
      <c r="V9" s="209" t="b">
        <f t="shared" si="5"/>
        <v>0</v>
      </c>
      <c r="W9" s="173">
        <f t="shared" si="6"/>
        <v>0</v>
      </c>
    </row>
    <row r="10" spans="1:23" ht="63.75" customHeight="1" x14ac:dyDescent="0.3">
      <c r="A10" s="70" t="str">
        <f>'Unit Data from Audit Worksheet'!A12</f>
        <v>572</v>
      </c>
      <c r="B10" s="77" t="str">
        <f>'Unit Data from Audit Worksheet'!C12</f>
        <v>Statement of Net Position - combined totals from all Proprietary Funds</v>
      </c>
      <c r="C10" s="68" t="str">
        <f>'Unit Data from Audit Worksheet'!D12</f>
        <v>Mental Health Net Position - Restricted Net Position</v>
      </c>
      <c r="D10" s="242"/>
      <c r="E10" s="61">
        <f>'Unit Data from Audit Worksheet'!F12</f>
        <v>0</v>
      </c>
      <c r="F10" s="61"/>
      <c r="G10" s="92"/>
      <c r="H10" s="58">
        <f>'Unit Data from Audit Worksheet'!I12</f>
        <v>0</v>
      </c>
      <c r="I10" s="215"/>
      <c r="J10" s="105" t="str">
        <f t="shared" si="1"/>
        <v>572</v>
      </c>
      <c r="K10" s="53" t="s">
        <v>109</v>
      </c>
      <c r="L10" s="110">
        <f t="shared" si="0"/>
        <v>0</v>
      </c>
      <c r="M10" s="116"/>
      <c r="N10" s="173"/>
      <c r="P10" s="209"/>
      <c r="S10" s="115" t="b">
        <f t="shared" ref="S10:S33" si="7">EXACT(A9,J9)</f>
        <v>1</v>
      </c>
      <c r="T10" s="209" t="b">
        <f t="shared" si="3"/>
        <v>1</v>
      </c>
      <c r="U10" s="209" t="b">
        <f t="shared" si="4"/>
        <v>1</v>
      </c>
      <c r="V10" s="209" t="b">
        <f t="shared" si="5"/>
        <v>0</v>
      </c>
      <c r="W10" s="173">
        <f t="shared" si="6"/>
        <v>0</v>
      </c>
    </row>
    <row r="11" spans="1:23" ht="50.25" customHeight="1" x14ac:dyDescent="0.3">
      <c r="A11" s="70" t="str">
        <f>'Unit Data from Audit Worksheet'!A13</f>
        <v>573</v>
      </c>
      <c r="B11" s="77" t="str">
        <f>'Unit Data from Audit Worksheet'!C13</f>
        <v>Statement of Net Position - combined totals from all Proprietary Funds</v>
      </c>
      <c r="C11" s="68" t="str">
        <f>'Unit Data from Audit Worksheet'!D13</f>
        <v>Mental Health Net Position - Unrestricted Net Position</v>
      </c>
      <c r="D11" s="242"/>
      <c r="E11" s="61">
        <f>'Unit Data from Audit Worksheet'!F13</f>
        <v>0</v>
      </c>
      <c r="F11" s="61"/>
      <c r="G11" s="92"/>
      <c r="H11" s="58">
        <f>'Unit Data from Audit Worksheet'!I13</f>
        <v>0</v>
      </c>
      <c r="I11" s="215"/>
      <c r="J11" s="105" t="str">
        <f t="shared" si="1"/>
        <v>573</v>
      </c>
      <c r="K11" s="53" t="s">
        <v>111</v>
      </c>
      <c r="L11" s="87">
        <f t="shared" ref="L11:L33" si="8">IF(D11="",E11,D11)</f>
        <v>0</v>
      </c>
      <c r="N11" s="173"/>
      <c r="P11" s="209"/>
      <c r="S11" s="115" t="b">
        <f t="shared" si="7"/>
        <v>1</v>
      </c>
      <c r="T11" s="209" t="b">
        <f t="shared" si="3"/>
        <v>1</v>
      </c>
      <c r="U11" s="209" t="b">
        <f t="shared" si="4"/>
        <v>1</v>
      </c>
      <c r="V11" s="209" t="b">
        <f t="shared" si="5"/>
        <v>0</v>
      </c>
      <c r="W11" s="173">
        <f t="shared" si="6"/>
        <v>0</v>
      </c>
    </row>
    <row r="12" spans="1:23" ht="66.75" customHeight="1" x14ac:dyDescent="0.3">
      <c r="A12" s="70">
        <f>'Unit Data from Audit Worksheet'!A14</f>
        <v>40</v>
      </c>
      <c r="B12" s="77" t="str">
        <f>'Unit Data from Audit Worksheet'!C14</f>
        <v>Rev,, Exp. &amp; Changes in Net Position-combined totals from all proprietary funds</v>
      </c>
      <c r="C12" s="68" t="str">
        <f>'Unit Data from Audit Worksheet'!D14</f>
        <v>Net Patient Revenue</v>
      </c>
      <c r="D12" s="242"/>
      <c r="E12" s="61">
        <f>'Unit Data from Audit Worksheet'!F14</f>
        <v>0</v>
      </c>
      <c r="F12" s="61"/>
      <c r="G12" s="92"/>
      <c r="H12" s="58">
        <f>'Unit Data from Audit Worksheet'!I14</f>
        <v>0</v>
      </c>
      <c r="I12" s="215"/>
      <c r="J12" s="105">
        <f t="shared" si="1"/>
        <v>40</v>
      </c>
      <c r="K12" s="53" t="s">
        <v>180</v>
      </c>
      <c r="L12" s="87">
        <f t="shared" si="8"/>
        <v>0</v>
      </c>
      <c r="N12" s="173"/>
      <c r="O12" s="49" t="e">
        <f>'Unit Data from Audit Worksheet'!E14</f>
        <v>#N/A</v>
      </c>
      <c r="P12" s="209"/>
      <c r="S12" s="115" t="b">
        <f t="shared" si="7"/>
        <v>1</v>
      </c>
      <c r="T12" s="209" t="b">
        <f t="shared" si="3"/>
        <v>1</v>
      </c>
      <c r="U12" s="209" t="b">
        <f t="shared" si="4"/>
        <v>1</v>
      </c>
      <c r="V12" s="209" t="b">
        <f t="shared" si="5"/>
        <v>0</v>
      </c>
      <c r="W12" s="173">
        <f t="shared" si="6"/>
        <v>0</v>
      </c>
    </row>
    <row r="13" spans="1:23" ht="44.25" customHeight="1" x14ac:dyDescent="0.3">
      <c r="A13" s="70">
        <f>'Unit Data from Audit Worksheet'!A15</f>
        <v>107</v>
      </c>
      <c r="B13" s="77" t="str">
        <f>'Unit Data from Audit Worksheet'!C15</f>
        <v>Rev,, Exp. &amp; Changes in Net Position-combined totals from all proprietary funds</v>
      </c>
      <c r="C13" s="68" t="str">
        <f>'Unit Data from Audit Worksheet'!D15</f>
        <v>Total Operating Revenues</v>
      </c>
      <c r="D13" s="242"/>
      <c r="E13" s="61">
        <f>'Unit Data from Audit Worksheet'!F15</f>
        <v>0</v>
      </c>
      <c r="F13" s="61"/>
      <c r="G13" s="92"/>
      <c r="H13" s="58">
        <f>'Unit Data from Audit Worksheet'!I15</f>
        <v>0</v>
      </c>
      <c r="I13" s="215"/>
      <c r="J13" s="105">
        <f t="shared" si="1"/>
        <v>107</v>
      </c>
      <c r="K13" s="53" t="s">
        <v>178</v>
      </c>
      <c r="L13" s="87">
        <f t="shared" si="8"/>
        <v>0</v>
      </c>
      <c r="N13" s="173"/>
      <c r="O13" s="49" t="e">
        <f>'Unit Data from Audit Worksheet'!E15</f>
        <v>#N/A</v>
      </c>
      <c r="P13" s="209"/>
      <c r="S13" s="115" t="b">
        <f t="shared" si="7"/>
        <v>1</v>
      </c>
      <c r="T13" s="209" t="b">
        <f t="shared" si="3"/>
        <v>1</v>
      </c>
      <c r="U13" s="209" t="b">
        <f t="shared" si="4"/>
        <v>1</v>
      </c>
      <c r="V13" s="209" t="b">
        <f t="shared" si="5"/>
        <v>0</v>
      </c>
      <c r="W13" s="173">
        <f t="shared" si="6"/>
        <v>0</v>
      </c>
    </row>
    <row r="14" spans="1:23" ht="49.5" customHeight="1" x14ac:dyDescent="0.3">
      <c r="A14" s="70">
        <f>'Unit Data from Audit Worksheet'!A16</f>
        <v>32</v>
      </c>
      <c r="B14" s="77" t="str">
        <f>'Unit Data from Audit Worksheet'!C16</f>
        <v>Rev,, Exp. &amp; Changes in Net Position-combined totals from all proprietary funds</v>
      </c>
      <c r="C14" s="68" t="str">
        <f>'Unit Data from Audit Worksheet'!D16</f>
        <v>Combined Totals of all Proprietary Funds - Depreciation &amp; Amortization Expense (Enter as a Positive)</v>
      </c>
      <c r="D14" s="242"/>
      <c r="E14" s="61">
        <f>'Unit Data from Audit Worksheet'!F16</f>
        <v>0</v>
      </c>
      <c r="F14" s="61"/>
      <c r="G14" s="94"/>
      <c r="H14" s="58">
        <f>'Unit Data from Audit Worksheet'!I16</f>
        <v>0</v>
      </c>
      <c r="I14" s="215"/>
      <c r="J14" s="105">
        <f t="shared" si="1"/>
        <v>32</v>
      </c>
      <c r="K14" s="53" t="s">
        <v>201</v>
      </c>
      <c r="L14" s="87">
        <f t="shared" si="8"/>
        <v>0</v>
      </c>
      <c r="N14" s="173"/>
      <c r="O14" s="49" t="e">
        <f>'Unit Data from Audit Worksheet'!E16</f>
        <v>#N/A</v>
      </c>
      <c r="P14" s="209"/>
      <c r="S14" s="115" t="b">
        <f t="shared" si="7"/>
        <v>1</v>
      </c>
      <c r="T14" s="209" t="b">
        <f t="shared" si="3"/>
        <v>1</v>
      </c>
      <c r="U14" s="209" t="b">
        <f t="shared" si="4"/>
        <v>1</v>
      </c>
      <c r="V14" s="209" t="b">
        <f t="shared" si="5"/>
        <v>0</v>
      </c>
      <c r="W14" s="173">
        <f t="shared" si="6"/>
        <v>0</v>
      </c>
    </row>
    <row r="15" spans="1:23" ht="77.25" customHeight="1" x14ac:dyDescent="0.3">
      <c r="A15" s="107">
        <f>'Unit Data from Audit Worksheet'!A17</f>
        <v>108</v>
      </c>
      <c r="B15" s="77" t="str">
        <f>'Unit Data from Audit Worksheet'!C17</f>
        <v>Rev,, Exp. &amp; Changes in Net Position-combined totals from all proprietary funds</v>
      </c>
      <c r="C15" s="106" t="str">
        <f>'Unit Data from Audit Worksheet'!D17</f>
        <v>Total Operating Expenses. May include Interest Exp. Enter at positive.</v>
      </c>
      <c r="D15" s="242"/>
      <c r="E15" s="61">
        <f>'Unit Data from Audit Worksheet'!F17</f>
        <v>0</v>
      </c>
      <c r="F15" s="61"/>
      <c r="G15" s="94"/>
      <c r="H15" s="58"/>
      <c r="I15" s="215"/>
      <c r="J15" s="105">
        <v>108</v>
      </c>
      <c r="K15" s="53" t="s">
        <v>202</v>
      </c>
      <c r="L15" s="87">
        <f t="shared" si="8"/>
        <v>0</v>
      </c>
      <c r="M15" s="115"/>
      <c r="N15" s="173"/>
      <c r="O15" s="49"/>
      <c r="P15" s="209"/>
      <c r="Q15" s="108"/>
      <c r="S15" s="115" t="b">
        <f t="shared" si="7"/>
        <v>1</v>
      </c>
      <c r="T15" s="209" t="b">
        <f t="shared" si="3"/>
        <v>1</v>
      </c>
      <c r="U15" s="209" t="b">
        <f t="shared" si="4"/>
        <v>1</v>
      </c>
      <c r="V15" s="209" t="b">
        <f t="shared" si="5"/>
        <v>0</v>
      </c>
      <c r="W15" s="173">
        <f t="shared" si="6"/>
        <v>0</v>
      </c>
    </row>
    <row r="16" spans="1:23" s="115" customFormat="1" ht="44.25" customHeight="1" x14ac:dyDescent="0.3">
      <c r="A16" s="107">
        <f>'Unit Data from Audit Worksheet'!A18</f>
        <v>591</v>
      </c>
      <c r="B16" s="77" t="str">
        <f>'Unit Data from Audit Worksheet'!C18</f>
        <v>Statement of Activities - Business Activities</v>
      </c>
      <c r="C16" s="106" t="str">
        <f>'Unit Data from Audit Worksheet'!D18</f>
        <v>Total Expenses - Exclude Transfers</v>
      </c>
      <c r="D16" s="242"/>
      <c r="E16" s="61">
        <f>'Unit Data from Audit Worksheet'!F18</f>
        <v>0</v>
      </c>
      <c r="F16" s="61"/>
      <c r="G16" s="94"/>
      <c r="H16" s="58"/>
      <c r="I16" s="215"/>
      <c r="J16" s="105">
        <v>591</v>
      </c>
      <c r="K16" s="53" t="s">
        <v>207</v>
      </c>
      <c r="L16" s="110">
        <f t="shared" si="8"/>
        <v>0</v>
      </c>
      <c r="N16" s="173"/>
      <c r="O16" s="49"/>
      <c r="P16" s="209"/>
      <c r="Q16" s="108"/>
      <c r="S16" s="115" t="b">
        <f t="shared" si="7"/>
        <v>1</v>
      </c>
      <c r="T16" s="209" t="b">
        <f t="shared" si="3"/>
        <v>1</v>
      </c>
      <c r="U16" s="209" t="b">
        <f t="shared" si="4"/>
        <v>1</v>
      </c>
      <c r="V16" s="209" t="b">
        <f t="shared" si="5"/>
        <v>0</v>
      </c>
      <c r="W16" s="173">
        <f t="shared" si="6"/>
        <v>0</v>
      </c>
    </row>
    <row r="17" spans="1:23" s="115" customFormat="1" ht="61.5" customHeight="1" x14ac:dyDescent="0.3">
      <c r="A17" s="107">
        <f>'Unit Data from Audit Worksheet'!A19</f>
        <v>592</v>
      </c>
      <c r="B17" s="77" t="str">
        <f>'Unit Data from Audit Worksheet'!C19</f>
        <v>Statement of Activities - Business Activities</v>
      </c>
      <c r="C17" s="106" t="str">
        <f>'Unit Data from Audit Worksheet'!D19</f>
        <v>Total Change in net position Business Type 
(Increase in net position is recorded as a positive and a decrease in net position is recorded as a negative)</v>
      </c>
      <c r="D17" s="242"/>
      <c r="E17" s="61">
        <f>'Unit Data from Audit Worksheet'!F19</f>
        <v>0</v>
      </c>
      <c r="F17" s="61"/>
      <c r="G17" s="94"/>
      <c r="H17" s="58"/>
      <c r="I17" s="215"/>
      <c r="J17" s="105">
        <v>592</v>
      </c>
      <c r="K17" s="53" t="s">
        <v>208</v>
      </c>
      <c r="L17" s="110">
        <f t="shared" si="8"/>
        <v>0</v>
      </c>
      <c r="N17" s="173"/>
      <c r="O17" s="49"/>
      <c r="P17" s="209"/>
      <c r="Q17" s="108"/>
      <c r="S17" s="115" t="b">
        <f t="shared" si="7"/>
        <v>1</v>
      </c>
      <c r="T17" s="209" t="b">
        <f t="shared" si="3"/>
        <v>1</v>
      </c>
      <c r="U17" s="209" t="b">
        <f t="shared" si="4"/>
        <v>1</v>
      </c>
      <c r="V17" s="209" t="b">
        <f t="shared" si="5"/>
        <v>0</v>
      </c>
      <c r="W17" s="173">
        <f t="shared" si="6"/>
        <v>0</v>
      </c>
    </row>
    <row r="18" spans="1:23" s="115" customFormat="1" ht="54" customHeight="1" x14ac:dyDescent="0.3">
      <c r="A18" s="107">
        <f>'Unit Data from Audit Worksheet'!A20</f>
        <v>593</v>
      </c>
      <c r="B18" s="77" t="str">
        <f>'Unit Data from Audit Worksheet'!C20</f>
        <v>Statement of Activities - Business Activities</v>
      </c>
      <c r="C18" s="106" t="str">
        <f>'Unit Data from Audit Worksheet'!D20</f>
        <v>Total Transfers in    (Preference is that transfers-in  are not netted against transfers-out)</v>
      </c>
      <c r="D18" s="242"/>
      <c r="E18" s="61">
        <f>'Unit Data from Audit Worksheet'!F20</f>
        <v>0</v>
      </c>
      <c r="F18" s="61"/>
      <c r="G18" s="94"/>
      <c r="H18" s="58"/>
      <c r="I18" s="215"/>
      <c r="J18" s="105">
        <v>593</v>
      </c>
      <c r="K18" s="53" t="s">
        <v>209</v>
      </c>
      <c r="L18" s="110">
        <f t="shared" si="8"/>
        <v>0</v>
      </c>
      <c r="N18" s="173"/>
      <c r="O18" s="49"/>
      <c r="P18" s="209"/>
      <c r="Q18" s="108"/>
      <c r="S18" s="115" t="b">
        <f t="shared" si="7"/>
        <v>1</v>
      </c>
      <c r="T18" s="209" t="b">
        <f t="shared" si="3"/>
        <v>1</v>
      </c>
      <c r="U18" s="209" t="b">
        <f t="shared" si="4"/>
        <v>1</v>
      </c>
      <c r="V18" s="209" t="b">
        <f t="shared" si="5"/>
        <v>0</v>
      </c>
      <c r="W18" s="173">
        <f t="shared" si="6"/>
        <v>0</v>
      </c>
    </row>
    <row r="19" spans="1:23" s="115" customFormat="1" ht="53.25" customHeight="1" x14ac:dyDescent="0.3">
      <c r="A19" s="107">
        <f>'Unit Data from Audit Worksheet'!A21</f>
        <v>594</v>
      </c>
      <c r="B19" s="77" t="str">
        <f>'Unit Data from Audit Worksheet'!C21</f>
        <v>Statement of Activities - Business Activities</v>
      </c>
      <c r="C19" s="106" t="str">
        <f>'Unit Data from Audit Worksheet'!D21</f>
        <v>Total Transfers out    (Preference is that transfers-in  are not netted against transfers-out)</v>
      </c>
      <c r="D19" s="242"/>
      <c r="E19" s="61">
        <f>'Unit Data from Audit Worksheet'!F21</f>
        <v>0</v>
      </c>
      <c r="F19" s="61"/>
      <c r="G19" s="94"/>
      <c r="H19" s="58"/>
      <c r="I19" s="215"/>
      <c r="J19" s="105">
        <v>594</v>
      </c>
      <c r="K19" s="53" t="s">
        <v>210</v>
      </c>
      <c r="L19" s="110">
        <f t="shared" si="8"/>
        <v>0</v>
      </c>
      <c r="N19" s="173"/>
      <c r="O19" s="49"/>
      <c r="P19" s="209"/>
      <c r="Q19" s="108"/>
      <c r="S19" s="115" t="b">
        <f t="shared" si="7"/>
        <v>1</v>
      </c>
      <c r="T19" s="209" t="b">
        <f t="shared" si="3"/>
        <v>1</v>
      </c>
      <c r="U19" s="209" t="b">
        <f t="shared" si="4"/>
        <v>1</v>
      </c>
      <c r="V19" s="209" t="b">
        <f t="shared" si="5"/>
        <v>0</v>
      </c>
      <c r="W19" s="173">
        <f t="shared" si="6"/>
        <v>0</v>
      </c>
    </row>
    <row r="20" spans="1:23" s="115" customFormat="1" ht="51.75" customHeight="1" x14ac:dyDescent="0.3">
      <c r="A20" s="70">
        <f>'Unit Data from Audit Worksheet'!A22</f>
        <v>33</v>
      </c>
      <c r="B20" s="77" t="str">
        <f>'Unit Data from Audit Worksheet'!C22</f>
        <v>Cash Flows- all proprietary funds</v>
      </c>
      <c r="C20" s="68" t="str">
        <f>'Unit Data from Audit Worksheet'!D22</f>
        <v>Combined Totals of all Proprietary Funds - Cash Flow from Operating</v>
      </c>
      <c r="D20" s="242"/>
      <c r="E20" s="61">
        <f>'Unit Data from Audit Worksheet'!F22</f>
        <v>0</v>
      </c>
      <c r="F20" s="61"/>
      <c r="G20" s="92"/>
      <c r="H20" s="58">
        <f>'Unit Data from Audit Worksheet'!I22</f>
        <v>0</v>
      </c>
      <c r="I20" s="215"/>
      <c r="J20" s="105">
        <f t="shared" si="1"/>
        <v>33</v>
      </c>
      <c r="K20" s="53" t="s">
        <v>74</v>
      </c>
      <c r="L20" s="65">
        <f t="shared" si="8"/>
        <v>0</v>
      </c>
      <c r="M20" s="1"/>
      <c r="N20" s="173"/>
      <c r="O20" s="1"/>
      <c r="P20" s="209"/>
      <c r="Q20" s="72"/>
      <c r="S20" s="115" t="b">
        <f t="shared" si="7"/>
        <v>1</v>
      </c>
      <c r="T20" s="209" t="b">
        <f t="shared" si="3"/>
        <v>1</v>
      </c>
      <c r="U20" s="209" t="b">
        <f t="shared" si="4"/>
        <v>1</v>
      </c>
      <c r="V20" s="209" t="b">
        <f t="shared" si="5"/>
        <v>0</v>
      </c>
      <c r="W20" s="173">
        <f t="shared" si="6"/>
        <v>0</v>
      </c>
    </row>
    <row r="21" spans="1:23" ht="47.4" customHeight="1" x14ac:dyDescent="0.3">
      <c r="A21" s="70">
        <f>'Unit Data from Audit Worksheet'!A24</f>
        <v>558</v>
      </c>
      <c r="B21" s="77" t="str">
        <f>'Unit Data from Audit Worksheet'!C24</f>
        <v>Mental Health-Balance Sheet - Non GAAP</v>
      </c>
      <c r="C21" s="68" t="str">
        <f>'Unit Data from Audit Worksheet'!D24</f>
        <v xml:space="preserve">All unrestricted cash and investments.  
Exclude restricted cash and cash held by a third party. </v>
      </c>
      <c r="D21" s="242"/>
      <c r="E21" s="61">
        <f>'Unit Data from Audit Worksheet'!F24</f>
        <v>0</v>
      </c>
      <c r="F21" s="61"/>
      <c r="G21" s="92"/>
      <c r="H21" s="58">
        <f>'Unit Data from Audit Worksheet'!I24</f>
        <v>0</v>
      </c>
      <c r="I21" s="215"/>
      <c r="J21" s="105">
        <f t="shared" si="1"/>
        <v>558</v>
      </c>
      <c r="K21" s="53" t="s">
        <v>187</v>
      </c>
      <c r="L21" s="65">
        <f t="shared" si="8"/>
        <v>0</v>
      </c>
      <c r="N21" s="173"/>
      <c r="P21" s="209"/>
      <c r="S21" s="115" t="b">
        <f t="shared" si="7"/>
        <v>1</v>
      </c>
      <c r="T21" s="209" t="b">
        <f t="shared" si="3"/>
        <v>1</v>
      </c>
      <c r="U21" s="209" t="b">
        <f t="shared" si="4"/>
        <v>1</v>
      </c>
      <c r="V21" s="209" t="b">
        <f t="shared" si="5"/>
        <v>0</v>
      </c>
      <c r="W21" s="173">
        <f t="shared" si="6"/>
        <v>0</v>
      </c>
    </row>
    <row r="22" spans="1:23" ht="46.5" customHeight="1" x14ac:dyDescent="0.3">
      <c r="A22" s="70">
        <f>'Unit Data from Audit Worksheet'!A25</f>
        <v>559</v>
      </c>
      <c r="B22" s="77" t="str">
        <f>'Unit Data from Audit Worksheet'!C25</f>
        <v>Mental Health Enterprise Fund-Balance Sheet - Non GAAP</v>
      </c>
      <c r="C22" s="68" t="str">
        <f>'Unit Data from Audit Worksheet'!D25</f>
        <v>All restricted cash and investments</v>
      </c>
      <c r="D22" s="242"/>
      <c r="E22" s="61">
        <f>'Unit Data from Audit Worksheet'!F25</f>
        <v>0</v>
      </c>
      <c r="F22" s="61"/>
      <c r="G22" s="92"/>
      <c r="H22" s="58">
        <f>'Unit Data from Audit Worksheet'!I25</f>
        <v>0</v>
      </c>
      <c r="I22" s="215"/>
      <c r="J22" s="105">
        <f t="shared" si="1"/>
        <v>559</v>
      </c>
      <c r="K22" s="53" t="s">
        <v>188</v>
      </c>
      <c r="L22" s="65">
        <f t="shared" si="8"/>
        <v>0</v>
      </c>
      <c r="N22" s="173"/>
      <c r="P22" s="209"/>
      <c r="S22" s="115" t="b">
        <f t="shared" si="7"/>
        <v>1</v>
      </c>
      <c r="T22" s="209" t="b">
        <f t="shared" si="3"/>
        <v>1</v>
      </c>
      <c r="U22" s="209" t="b">
        <f t="shared" si="4"/>
        <v>1</v>
      </c>
      <c r="V22" s="209" t="b">
        <f t="shared" si="5"/>
        <v>0</v>
      </c>
      <c r="W22" s="173">
        <f t="shared" si="6"/>
        <v>0</v>
      </c>
    </row>
    <row r="23" spans="1:23" ht="84" customHeight="1" x14ac:dyDescent="0.3">
      <c r="A23" s="70">
        <f>'Unit Data from Audit Worksheet'!A26</f>
        <v>560</v>
      </c>
      <c r="B23" s="77" t="str">
        <f>'Unit Data from Audit Worksheet'!C26</f>
        <v>Mental Health Enterprise Fund-Balance Sheet - Non GAAP</v>
      </c>
      <c r="C23" s="68" t="str">
        <f>'Unit Data from Audit Worksheet'!D26</f>
        <v>Current Liabilities 
Exclude: all deferred inflows
                 current debt service payments
Include: Liabilities payable from restricted assets.</v>
      </c>
      <c r="D23" s="242"/>
      <c r="E23" s="61">
        <f>'Unit Data from Audit Worksheet'!F26</f>
        <v>0</v>
      </c>
      <c r="F23" s="61"/>
      <c r="G23" s="92"/>
      <c r="H23" s="58">
        <f>'Unit Data from Audit Worksheet'!I26</f>
        <v>0</v>
      </c>
      <c r="I23" s="215"/>
      <c r="J23" s="105">
        <f t="shared" si="1"/>
        <v>560</v>
      </c>
      <c r="K23" s="53" t="s">
        <v>203</v>
      </c>
      <c r="L23" s="65">
        <f t="shared" si="8"/>
        <v>0</v>
      </c>
      <c r="N23" s="173"/>
      <c r="P23" s="209"/>
      <c r="S23" s="115" t="b">
        <f t="shared" si="7"/>
        <v>1</v>
      </c>
      <c r="T23" s="209" t="b">
        <f t="shared" si="3"/>
        <v>1</v>
      </c>
      <c r="U23" s="209" t="b">
        <f t="shared" si="4"/>
        <v>1</v>
      </c>
      <c r="V23" s="209" t="b">
        <f t="shared" si="5"/>
        <v>0</v>
      </c>
      <c r="W23" s="173">
        <f t="shared" si="6"/>
        <v>0</v>
      </c>
    </row>
    <row r="24" spans="1:23" ht="61.5" customHeight="1" x14ac:dyDescent="0.3">
      <c r="A24" s="70">
        <f>'Unit Data from Audit Worksheet'!A27</f>
        <v>561</v>
      </c>
      <c r="B24" s="77" t="str">
        <f>'Unit Data from Audit Worksheet'!C27</f>
        <v>Mental Health Enterprise Fund Non GAAP-Balance Sheet</v>
      </c>
      <c r="C24" s="68" t="str">
        <f>'Unit Data from Audit Worksheet'!D27</f>
        <v xml:space="preserve">Mental Health Enterprise Fund Non GAAP deferred inflows or liabilities derived from cash receipts.   
</v>
      </c>
      <c r="D24" s="242"/>
      <c r="E24" s="61">
        <f>'Unit Data from Audit Worksheet'!F27</f>
        <v>0</v>
      </c>
      <c r="F24" s="61"/>
      <c r="G24" s="92"/>
      <c r="H24" s="58">
        <f>'Unit Data from Audit Worksheet'!I27</f>
        <v>0</v>
      </c>
      <c r="I24" s="215"/>
      <c r="J24" s="105">
        <f t="shared" si="1"/>
        <v>561</v>
      </c>
      <c r="K24" s="53" t="s">
        <v>190</v>
      </c>
      <c r="L24" s="65">
        <f t="shared" si="8"/>
        <v>0</v>
      </c>
      <c r="N24" s="173"/>
      <c r="P24" s="209"/>
      <c r="S24" s="115" t="b">
        <f t="shared" si="7"/>
        <v>1</v>
      </c>
      <c r="T24" s="209" t="b">
        <f t="shared" si="3"/>
        <v>1</v>
      </c>
      <c r="U24" s="209" t="b">
        <f t="shared" si="4"/>
        <v>1</v>
      </c>
      <c r="V24" s="209" t="b">
        <f t="shared" si="5"/>
        <v>0</v>
      </c>
      <c r="W24" s="173">
        <f t="shared" si="6"/>
        <v>0</v>
      </c>
    </row>
    <row r="25" spans="1:23" ht="87.75" customHeight="1" x14ac:dyDescent="0.3">
      <c r="A25" s="70">
        <f>'Unit Data from Audit Worksheet'!A28</f>
        <v>563</v>
      </c>
      <c r="B25" s="77" t="str">
        <f>'Unit Data from Audit Worksheet'!C28</f>
        <v>Mental Health Enterprise Fund Non GAAP-Balance Sheet</v>
      </c>
      <c r="C25" s="68" t="str">
        <f>'Unit Data from Audit Worksheet'!D28</f>
        <v>Total Liabilities payable from restricted assets (only complete if this if unit has listed this account in their financial statements for the Mental Health Enterprise Fund Non GAAP and the auditor has listed the cash to be used to pay the liabilities as restricted)</v>
      </c>
      <c r="D25" s="242"/>
      <c r="E25" s="61">
        <f>'Unit Data from Audit Worksheet'!F28</f>
        <v>0</v>
      </c>
      <c r="F25" s="61"/>
      <c r="G25" s="92"/>
      <c r="H25" s="58">
        <f>'Unit Data from Audit Worksheet'!I28</f>
        <v>0</v>
      </c>
      <c r="I25" s="215"/>
      <c r="J25" s="105">
        <f t="shared" si="1"/>
        <v>563</v>
      </c>
      <c r="K25" s="53" t="s">
        <v>192</v>
      </c>
      <c r="L25" s="65">
        <f t="shared" si="8"/>
        <v>0</v>
      </c>
      <c r="N25" s="173"/>
      <c r="P25" s="209"/>
      <c r="S25" s="115" t="b">
        <f t="shared" si="7"/>
        <v>1</v>
      </c>
      <c r="T25" s="209" t="b">
        <f t="shared" si="3"/>
        <v>1</v>
      </c>
      <c r="U25" s="209" t="b">
        <f t="shared" si="4"/>
        <v>1</v>
      </c>
      <c r="V25" s="209" t="b">
        <f t="shared" si="5"/>
        <v>0</v>
      </c>
      <c r="W25" s="173">
        <f t="shared" si="6"/>
        <v>0</v>
      </c>
    </row>
    <row r="26" spans="1:23" ht="80.25" customHeight="1" x14ac:dyDescent="0.3">
      <c r="A26" s="70">
        <f>'Unit Data from Audit Worksheet'!A29</f>
        <v>564</v>
      </c>
      <c r="B26" s="77" t="str">
        <f>'Unit Data from Audit Worksheet'!C29</f>
        <v>Mental Health Enterprise Fund Non GAAP-Rev, Exp. Change in Fund Balance</v>
      </c>
      <c r="C26" s="68" t="str">
        <f>'Unit Data from Audit Worksheet'!D29</f>
        <v xml:space="preserve">Total expenditures  
Exclude: expenditures in the "other financing sources (uses)" section.
</v>
      </c>
      <c r="D26" s="242"/>
      <c r="E26" s="61">
        <f>'Unit Data from Audit Worksheet'!F29</f>
        <v>0</v>
      </c>
      <c r="F26" s="61"/>
      <c r="G26" s="92"/>
      <c r="H26" s="58">
        <f>'Unit Data from Audit Worksheet'!I29</f>
        <v>0</v>
      </c>
      <c r="I26" s="215"/>
      <c r="J26" s="105">
        <f t="shared" si="1"/>
        <v>564</v>
      </c>
      <c r="K26" s="53" t="s">
        <v>204</v>
      </c>
      <c r="L26" s="65">
        <f t="shared" si="8"/>
        <v>0</v>
      </c>
      <c r="N26" s="173"/>
      <c r="P26" s="209"/>
      <c r="S26" s="115" t="b">
        <f t="shared" si="7"/>
        <v>1</v>
      </c>
      <c r="T26" s="209" t="b">
        <f t="shared" si="3"/>
        <v>1</v>
      </c>
      <c r="U26" s="209" t="b">
        <f t="shared" si="4"/>
        <v>1</v>
      </c>
      <c r="V26" s="209" t="b">
        <f t="shared" si="5"/>
        <v>0</v>
      </c>
      <c r="W26" s="173">
        <f t="shared" si="6"/>
        <v>0</v>
      </c>
    </row>
    <row r="27" spans="1:23" ht="57" customHeight="1" x14ac:dyDescent="0.3">
      <c r="A27" s="70">
        <f>'Unit Data from Audit Worksheet'!A30</f>
        <v>568</v>
      </c>
      <c r="B27" s="77" t="str">
        <f>'Unit Data from Audit Worksheet'!C30</f>
        <v>Mental Health Enterprise Fund Non GAAP-Rev, Exp. Change in Fund Balance</v>
      </c>
      <c r="C27" s="68" t="str">
        <f>'Unit Data from Audit Worksheet'!D30</f>
        <v>Total Proceeds from all long-term debt issuances 
Exclude: proceeds from refundings</v>
      </c>
      <c r="D27" s="242"/>
      <c r="E27" s="61">
        <f>'Unit Data from Audit Worksheet'!F30</f>
        <v>0</v>
      </c>
      <c r="F27" s="61"/>
      <c r="G27" s="92"/>
      <c r="H27" s="58">
        <f>'Unit Data from Audit Worksheet'!I30</f>
        <v>0</v>
      </c>
      <c r="I27" s="215"/>
      <c r="J27" s="105">
        <f t="shared" si="1"/>
        <v>568</v>
      </c>
      <c r="K27" s="53" t="s">
        <v>205</v>
      </c>
      <c r="L27" s="65">
        <f t="shared" si="8"/>
        <v>0</v>
      </c>
      <c r="N27" s="173"/>
      <c r="P27" s="209"/>
      <c r="S27" s="115" t="b">
        <f t="shared" si="7"/>
        <v>1</v>
      </c>
      <c r="T27" s="209" t="b">
        <f t="shared" si="3"/>
        <v>1</v>
      </c>
      <c r="U27" s="209" t="b">
        <f t="shared" si="4"/>
        <v>1</v>
      </c>
      <c r="V27" s="209" t="b">
        <f t="shared" si="5"/>
        <v>0</v>
      </c>
      <c r="W27" s="173">
        <f t="shared" si="6"/>
        <v>0</v>
      </c>
    </row>
    <row r="28" spans="1:23" ht="58.2" customHeight="1" x14ac:dyDescent="0.3">
      <c r="A28" s="70">
        <f>'Unit Data from Audit Worksheet'!A31</f>
        <v>565</v>
      </c>
      <c r="B28" s="77" t="str">
        <f>'Unit Data from Audit Worksheet'!C31</f>
        <v>Mental Health Enterprise Fund Non GAAP-Rev, Exp. Change in Fund Balance</v>
      </c>
      <c r="C28" s="68" t="str">
        <f>'Unit Data from Audit Worksheet'!D31</f>
        <v>Debt Refunding - Net refunding proceeds against debt payoff and if negative place results on this line.</v>
      </c>
      <c r="D28" s="242"/>
      <c r="E28" s="61">
        <f>'Unit Data from Audit Worksheet'!F31</f>
        <v>0</v>
      </c>
      <c r="F28" s="61"/>
      <c r="G28" s="92"/>
      <c r="H28" s="58">
        <f>'Unit Data from Audit Worksheet'!I31</f>
        <v>0</v>
      </c>
      <c r="I28" s="215"/>
      <c r="J28" s="105">
        <f t="shared" si="1"/>
        <v>565</v>
      </c>
      <c r="K28" s="53" t="s">
        <v>194</v>
      </c>
      <c r="L28" s="65">
        <f t="shared" si="8"/>
        <v>0</v>
      </c>
      <c r="N28" s="173"/>
      <c r="P28" s="209"/>
      <c r="S28" s="115" t="b">
        <f t="shared" si="7"/>
        <v>1</v>
      </c>
      <c r="T28" s="209" t="b">
        <f t="shared" si="3"/>
        <v>1</v>
      </c>
      <c r="U28" s="209" t="b">
        <f t="shared" si="4"/>
        <v>1</v>
      </c>
      <c r="V28" s="209" t="b">
        <f t="shared" si="5"/>
        <v>0</v>
      </c>
      <c r="W28" s="173">
        <f t="shared" si="6"/>
        <v>0</v>
      </c>
    </row>
    <row r="29" spans="1:23" ht="59.25" customHeight="1" x14ac:dyDescent="0.3">
      <c r="A29" s="70">
        <f>'Unit Data from Audit Worksheet'!A32</f>
        <v>566</v>
      </c>
      <c r="B29" s="77" t="str">
        <f>'Unit Data from Audit Worksheet'!C32</f>
        <v>Mental Health Enterprise Fund Non GAAP-Rev, Exp. Change in Fund Balance</v>
      </c>
      <c r="C29" s="68" t="str">
        <f>'Unit Data from Audit Worksheet'!D32</f>
        <v>Debt Refunding - Net refunding proceeds against debt payoff and if positive place results on this line.</v>
      </c>
      <c r="D29" s="242"/>
      <c r="E29" s="61">
        <f>'Unit Data from Audit Worksheet'!F32</f>
        <v>0</v>
      </c>
      <c r="F29" s="61"/>
      <c r="G29" s="92"/>
      <c r="H29" s="58">
        <f>'Unit Data from Audit Worksheet'!I32</f>
        <v>0</v>
      </c>
      <c r="I29" s="215"/>
      <c r="J29" s="105">
        <f t="shared" si="1"/>
        <v>566</v>
      </c>
      <c r="K29" s="53" t="s">
        <v>195</v>
      </c>
      <c r="L29" s="65">
        <f t="shared" si="8"/>
        <v>0</v>
      </c>
      <c r="N29" s="173"/>
      <c r="P29" s="209"/>
      <c r="S29" s="115" t="b">
        <f t="shared" si="7"/>
        <v>1</v>
      </c>
      <c r="T29" s="209" t="b">
        <f t="shared" si="3"/>
        <v>1</v>
      </c>
      <c r="U29" s="209" t="b">
        <f t="shared" si="4"/>
        <v>1</v>
      </c>
      <c r="V29" s="209" t="b">
        <f t="shared" si="5"/>
        <v>0</v>
      </c>
      <c r="W29" s="173">
        <f t="shared" si="6"/>
        <v>0</v>
      </c>
    </row>
    <row r="30" spans="1:23" ht="71.25" customHeight="1" x14ac:dyDescent="0.3">
      <c r="A30" s="70">
        <f>'Unit Data from Audit Worksheet'!A33</f>
        <v>567</v>
      </c>
      <c r="B30" s="77" t="str">
        <f>'Unit Data from Audit Worksheet'!C33</f>
        <v>Mental Health Enterprise Fund Non GAAP-Rev, Exp. Change in Fund Balance</v>
      </c>
      <c r="C30" s="68" t="str">
        <f>'Unit Data from Audit Worksheet'!D33</f>
        <v>Total Transfers out    (Preference is that transfers-in  are not netted against transfers-out)</v>
      </c>
      <c r="D30" s="242"/>
      <c r="E30" s="61">
        <f>'Unit Data from Audit Worksheet'!F33</f>
        <v>0</v>
      </c>
      <c r="F30" s="61"/>
      <c r="G30" s="94"/>
      <c r="H30" s="58">
        <f>'Unit Data from Audit Worksheet'!I33</f>
        <v>0</v>
      </c>
      <c r="I30" s="215"/>
      <c r="J30" s="105">
        <f t="shared" si="1"/>
        <v>567</v>
      </c>
      <c r="K30" s="53" t="s">
        <v>196</v>
      </c>
      <c r="L30" s="65">
        <f t="shared" si="8"/>
        <v>0</v>
      </c>
      <c r="N30" s="173"/>
      <c r="O30" s="49"/>
      <c r="P30" s="209"/>
      <c r="S30" s="115" t="b">
        <f t="shared" si="7"/>
        <v>1</v>
      </c>
      <c r="T30" s="209" t="b">
        <f t="shared" si="3"/>
        <v>1</v>
      </c>
      <c r="U30" s="209" t="b">
        <f t="shared" si="4"/>
        <v>1</v>
      </c>
      <c r="V30" s="209" t="b">
        <f t="shared" si="5"/>
        <v>0</v>
      </c>
      <c r="W30" s="173">
        <f t="shared" si="6"/>
        <v>0</v>
      </c>
    </row>
    <row r="31" spans="1:23" ht="63" customHeight="1" x14ac:dyDescent="0.3">
      <c r="A31" s="70">
        <f>'Unit Data from Audit Worksheet'!A34</f>
        <v>562</v>
      </c>
      <c r="B31" s="77" t="str">
        <f>'Unit Data from Audit Worksheet'!C34</f>
        <v>Notes</v>
      </c>
      <c r="C31" s="68" t="str">
        <f>'Unit Data from Audit Worksheet'!D34</f>
        <v>Mental Health Enterprise Fund Non GAAP -  Total Encumbrances.  You will have to refer to the note disclosure where the amount of encumbrances is listed.</v>
      </c>
      <c r="D31" s="242"/>
      <c r="E31" s="61">
        <f>'Unit Data from Audit Worksheet'!F34</f>
        <v>0</v>
      </c>
      <c r="F31" s="60"/>
      <c r="G31" s="95"/>
      <c r="H31" s="58">
        <f>'Unit Data from Audit Worksheet'!I34</f>
        <v>0</v>
      </c>
      <c r="I31" s="215"/>
      <c r="J31" s="105">
        <f t="shared" si="1"/>
        <v>562</v>
      </c>
      <c r="K31" s="53" t="s">
        <v>191</v>
      </c>
      <c r="L31" s="65">
        <f t="shared" si="8"/>
        <v>0</v>
      </c>
      <c r="N31" s="173"/>
      <c r="O31" s="49"/>
      <c r="P31" s="209"/>
      <c r="S31" s="115" t="b">
        <f t="shared" si="7"/>
        <v>1</v>
      </c>
      <c r="T31" s="209" t="b">
        <f t="shared" si="3"/>
        <v>1</v>
      </c>
      <c r="U31" s="209" t="b">
        <f t="shared" si="4"/>
        <v>1</v>
      </c>
      <c r="V31" s="209" t="b">
        <f t="shared" si="5"/>
        <v>0</v>
      </c>
      <c r="W31" s="173">
        <f t="shared" si="6"/>
        <v>0</v>
      </c>
    </row>
    <row r="32" spans="1:23" ht="58.5" customHeight="1" x14ac:dyDescent="0.3">
      <c r="A32" s="70">
        <f>'Unit Data from Audit Worksheet'!A35</f>
        <v>569</v>
      </c>
      <c r="B32" s="77" t="str">
        <f>'Unit Data from Audit Worksheet'!C35</f>
        <v>Notes</v>
      </c>
      <c r="C32" s="78" t="str">
        <f>'Unit Data from Audit Worksheet'!D35</f>
        <v>Please enter the principal and interest due next fiscal year on existing borrowings.</v>
      </c>
      <c r="D32" s="242"/>
      <c r="E32" s="61">
        <f>'Unit Data from Audit Worksheet'!F35</f>
        <v>0</v>
      </c>
      <c r="F32" s="61"/>
      <c r="G32" s="92"/>
      <c r="H32" s="58">
        <f>'Unit Data from Audit Worksheet'!I35</f>
        <v>0</v>
      </c>
      <c r="I32" s="215"/>
      <c r="J32" s="105">
        <f t="shared" si="1"/>
        <v>569</v>
      </c>
      <c r="K32" s="53" t="s">
        <v>198</v>
      </c>
      <c r="L32" s="65">
        <f t="shared" si="8"/>
        <v>0</v>
      </c>
      <c r="M32" s="69"/>
      <c r="N32" s="173"/>
      <c r="O32" s="49"/>
      <c r="P32" s="209"/>
      <c r="S32" s="115" t="b">
        <f t="shared" si="7"/>
        <v>1</v>
      </c>
      <c r="T32" s="209" t="b">
        <f t="shared" si="3"/>
        <v>1</v>
      </c>
      <c r="U32" s="209" t="b">
        <f t="shared" si="4"/>
        <v>1</v>
      </c>
      <c r="V32" s="209" t="b">
        <f t="shared" si="5"/>
        <v>0</v>
      </c>
      <c r="W32" s="173">
        <f t="shared" si="6"/>
        <v>0</v>
      </c>
    </row>
    <row r="33" spans="1:23" s="69" customFormat="1" ht="97.5" customHeight="1" x14ac:dyDescent="0.3">
      <c r="A33" s="155">
        <f>'Unit Data from Audit Worksheet'!A37</f>
        <v>622</v>
      </c>
      <c r="B33" s="77" t="str">
        <f>'Unit Data from Audit Worksheet'!C37</f>
        <v>FS., Pension note or RSI</v>
      </c>
      <c r="C33" s="154" t="str">
        <f>'Unit Data from Audit Worksheet'!D37</f>
        <v xml:space="preserve">Unit's Share of Net Pension Liability ($s)
- unit of government is a participating employer in the State's TSERS (Teachers' and State Employees' Retirement System) or the LGERS (Local Governmental Employees' Retirement System).  </v>
      </c>
      <c r="D33" s="242"/>
      <c r="E33" s="61">
        <f>'Unit Data from Audit Worksheet'!F37</f>
        <v>0</v>
      </c>
      <c r="F33" s="61"/>
      <c r="G33" s="92"/>
      <c r="H33" s="58"/>
      <c r="I33" s="215"/>
      <c r="J33" s="105">
        <v>622</v>
      </c>
      <c r="K33" s="53" t="s">
        <v>259</v>
      </c>
      <c r="L33" s="129">
        <f t="shared" si="8"/>
        <v>0</v>
      </c>
      <c r="M33" s="164"/>
      <c r="N33" s="173"/>
      <c r="O33" s="49"/>
      <c r="P33" s="209"/>
      <c r="Q33" s="108"/>
      <c r="S33" s="115" t="b">
        <f t="shared" si="7"/>
        <v>1</v>
      </c>
      <c r="T33" s="209" t="b">
        <f t="shared" si="3"/>
        <v>1</v>
      </c>
      <c r="U33" s="209" t="b">
        <f t="shared" si="4"/>
        <v>1</v>
      </c>
      <c r="V33" s="209" t="b">
        <f t="shared" si="5"/>
        <v>0</v>
      </c>
      <c r="W33" s="173">
        <f t="shared" si="6"/>
        <v>0</v>
      </c>
    </row>
    <row r="34" spans="1:23" s="164" customFormat="1" ht="170.25" customHeight="1" x14ac:dyDescent="0.3">
      <c r="A34" s="155">
        <f>'Unit Data from Audit Worksheet'!A38</f>
        <v>577</v>
      </c>
      <c r="B34" s="77" t="str">
        <f>'Unit Data from Audit Worksheet'!C38</f>
        <v>Pension Notes</v>
      </c>
      <c r="C34" s="154" t="str">
        <f>'Unit Data from Audit Worksheet'!D38</f>
        <v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v>
      </c>
      <c r="D34" s="242"/>
      <c r="E34" s="80">
        <f>'Unit Data from Audit Worksheet'!F38</f>
        <v>0</v>
      </c>
      <c r="F34" s="80" t="str">
        <f>'Unit Data from Audit Worksheet'!G38</f>
        <v xml:space="preserve"> </v>
      </c>
      <c r="G34" s="92"/>
      <c r="H34" s="58">
        <f>'Unit Data from Audit Worksheet'!I38</f>
        <v>0</v>
      </c>
      <c r="I34" s="215"/>
      <c r="J34" s="105">
        <f>A34</f>
        <v>577</v>
      </c>
      <c r="K34" s="151" t="s">
        <v>211</v>
      </c>
      <c r="L34" s="129" t="str">
        <f>IF(E34="Yes",1,IF(E34="No",2,""))</f>
        <v/>
      </c>
      <c r="N34" s="173"/>
      <c r="O34" s="49"/>
      <c r="P34" s="209"/>
      <c r="Q34" s="108"/>
      <c r="T34" s="209" t="b">
        <f t="shared" si="3"/>
        <v>1</v>
      </c>
      <c r="U34" s="209" t="b">
        <f t="shared" si="4"/>
        <v>0</v>
      </c>
      <c r="V34" s="209" t="b">
        <f t="shared" si="5"/>
        <v>1</v>
      </c>
      <c r="W34" s="173" t="e">
        <f t="shared" si="6"/>
        <v>#VALUE!</v>
      </c>
    </row>
    <row r="35" spans="1:23" s="164" customFormat="1" ht="167.25" customHeight="1" x14ac:dyDescent="0.3">
      <c r="A35" s="83">
        <f>'Unit Data from Audit Worksheet'!A40</f>
        <v>547</v>
      </c>
      <c r="B35" s="66" t="str">
        <f>'Unit Data from Audit Worksheet'!C40</f>
        <v>OPEB Note</v>
      </c>
      <c r="C35" s="66" t="str">
        <f>'Unit Data from Audit Worksheet'!D40</f>
        <v>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v>
      </c>
      <c r="D35" s="242"/>
      <c r="E35" s="61">
        <f>'Unit Data from Audit Worksheet'!F40</f>
        <v>0</v>
      </c>
      <c r="F35" s="61" t="str">
        <f>IF(L35&lt;1,"Please answer this question","")</f>
        <v>Please answer this question</v>
      </c>
      <c r="G35" s="92"/>
      <c r="H35" s="58">
        <f>'Unit Data from Audit Worksheet'!I40</f>
        <v>0</v>
      </c>
      <c r="I35" s="215"/>
      <c r="J35" s="105">
        <f t="shared" ref="J35:J37" si="9">A35</f>
        <v>547</v>
      </c>
      <c r="K35" s="150" t="s">
        <v>98</v>
      </c>
      <c r="L35" s="65">
        <f t="shared" ref="L35:L60" si="10">IF(D35="",E35,D35)</f>
        <v>0</v>
      </c>
      <c r="M35" s="36"/>
      <c r="N35" s="173"/>
      <c r="O35" s="3"/>
      <c r="P35" s="209"/>
      <c r="Q35" s="103"/>
      <c r="T35" s="209" t="b">
        <f t="shared" si="3"/>
        <v>1</v>
      </c>
      <c r="U35" s="209" t="b">
        <f t="shared" si="4"/>
        <v>1</v>
      </c>
      <c r="V35" s="209" t="b">
        <f t="shared" si="5"/>
        <v>0</v>
      </c>
      <c r="W35" s="173">
        <f t="shared" si="6"/>
        <v>0</v>
      </c>
    </row>
    <row r="36" spans="1:23" s="3" customFormat="1" ht="73.5" customHeight="1" x14ac:dyDescent="0.3">
      <c r="A36" s="174">
        <f>'Unit Data from Audit Worksheet'!A41</f>
        <v>659</v>
      </c>
      <c r="B36" s="77" t="str">
        <f>'Unit Data from Audit Worksheet'!C41</f>
        <v>OPEB
 Note or RSI</v>
      </c>
      <c r="C36" s="66" t="str">
        <f>'Unit Data from Audit Worksheet'!D41</f>
        <v>Total OPEB benefits - total OPEB liability
If you do not provide benefit, please enter 0</v>
      </c>
      <c r="D36" s="242"/>
      <c r="E36" s="61">
        <f>'Unit Data from Audit Worksheet'!F41</f>
        <v>0</v>
      </c>
      <c r="F36" s="61">
        <f>IF(L36&lt;0,"Error: Enter as positive.",)</f>
        <v>0</v>
      </c>
      <c r="G36" s="92"/>
      <c r="H36" s="58">
        <f>'Unit Data from Audit Worksheet'!I41</f>
        <v>0</v>
      </c>
      <c r="I36" s="216"/>
      <c r="J36" s="105">
        <f t="shared" si="9"/>
        <v>659</v>
      </c>
      <c r="K36" s="66" t="s">
        <v>231</v>
      </c>
      <c r="L36" s="65">
        <f t="shared" si="10"/>
        <v>0</v>
      </c>
      <c r="M36" s="20"/>
      <c r="N36" s="173"/>
      <c r="O36" s="20"/>
      <c r="P36" s="209"/>
      <c r="Q36" s="22"/>
      <c r="S36" s="115" t="b">
        <f>EXACT(A35,J35)</f>
        <v>1</v>
      </c>
      <c r="T36" s="209" t="b">
        <f t="shared" si="3"/>
        <v>1</v>
      </c>
      <c r="U36" s="209" t="b">
        <f t="shared" si="4"/>
        <v>1</v>
      </c>
      <c r="V36" s="209" t="b">
        <f t="shared" si="5"/>
        <v>0</v>
      </c>
      <c r="W36" s="173">
        <f t="shared" si="6"/>
        <v>0</v>
      </c>
    </row>
    <row r="37" spans="1:23" s="20" customFormat="1" ht="42" customHeight="1" x14ac:dyDescent="0.3">
      <c r="A37" s="155">
        <f>'Unit Data from Audit Worksheet'!A42</f>
        <v>660</v>
      </c>
      <c r="B37" s="77" t="str">
        <f>'Unit Data from Audit Worksheet'!C42</f>
        <v>OPEB
 Note or RSI</v>
      </c>
      <c r="C37" s="154" t="str">
        <f>'Unit Data from Audit Worksheet'!D42</f>
        <v>Total OPEB benefits- OPEB plan fiduciary net position
If no fiduciary net position, enter 0</v>
      </c>
      <c r="D37" s="242"/>
      <c r="E37" s="61">
        <f>'Unit Data from Audit Worksheet'!F42</f>
        <v>0</v>
      </c>
      <c r="F37" s="61">
        <f>IF(L37&lt;0,"Note: Number is normally positive.",)</f>
        <v>0</v>
      </c>
      <c r="G37" s="92"/>
      <c r="H37" s="58">
        <f>'Unit Data from Audit Worksheet'!I42</f>
        <v>0</v>
      </c>
      <c r="I37" s="215"/>
      <c r="J37" s="105">
        <f t="shared" si="9"/>
        <v>660</v>
      </c>
      <c r="K37" s="154" t="s">
        <v>232</v>
      </c>
      <c r="L37" s="65">
        <f t="shared" si="10"/>
        <v>0</v>
      </c>
      <c r="M37" s="1"/>
      <c r="N37" s="173"/>
      <c r="O37" s="1"/>
      <c r="P37" s="209"/>
      <c r="Q37" s="72"/>
      <c r="S37" s="115" t="b">
        <f>EXACT(A36,J36)</f>
        <v>1</v>
      </c>
      <c r="T37" s="209" t="b">
        <f t="shared" si="3"/>
        <v>1</v>
      </c>
      <c r="U37" s="209" t="b">
        <f t="shared" si="4"/>
        <v>1</v>
      </c>
      <c r="V37" s="209" t="b">
        <f t="shared" si="5"/>
        <v>0</v>
      </c>
      <c r="W37" s="173">
        <f t="shared" si="6"/>
        <v>0</v>
      </c>
    </row>
    <row r="38" spans="1:23" ht="90" customHeight="1" x14ac:dyDescent="0.3">
      <c r="A38" s="155">
        <f>'Unit Data from Audit Worksheet'!A43</f>
        <v>661</v>
      </c>
      <c r="B38" s="77" t="str">
        <f>'Unit Data from Audit Worksheet'!C43</f>
        <v>OPEB
RSI</v>
      </c>
      <c r="C38" s="154" t="str">
        <f>'Unit Data from Audit Worksheet'!D43</f>
        <v>Total OPEB benefits - What is the plan’s fiduciary net position as a percentage of the total OPEB liability?  Please enter as percentage value; for example, 83.5% should be entered as 83.5.  If assets have not been set aside in a trust, please enter 0.0</v>
      </c>
      <c r="D38" s="242"/>
      <c r="E38" s="161">
        <f>'Unit Data from Audit Worksheet'!F43</f>
        <v>0</v>
      </c>
      <c r="F38" s="61" t="str">
        <f>IF(H38=L38,"","Column L does not equal Column H")</f>
        <v/>
      </c>
      <c r="G38" s="92"/>
      <c r="H38" s="168">
        <f>ROUND(IFERROR((L37/L36)*100,0),1)</f>
        <v>0</v>
      </c>
      <c r="I38" s="215"/>
      <c r="J38" s="105">
        <v>661</v>
      </c>
      <c r="K38" s="66" t="s">
        <v>296</v>
      </c>
      <c r="L38" s="162">
        <f t="shared" si="10"/>
        <v>0</v>
      </c>
      <c r="M38" s="115"/>
      <c r="N38" s="173"/>
      <c r="O38" s="115"/>
      <c r="P38" s="209"/>
      <c r="Q38" s="163">
        <f>IF(H38=L38,0,1)</f>
        <v>0</v>
      </c>
      <c r="S38" s="115" t="b">
        <f>EXACT(A37,J37)</f>
        <v>1</v>
      </c>
      <c r="T38" s="209" t="b">
        <f t="shared" si="3"/>
        <v>1</v>
      </c>
      <c r="U38" s="209" t="b">
        <f t="shared" si="4"/>
        <v>1</v>
      </c>
      <c r="V38" s="209" t="b">
        <f t="shared" si="5"/>
        <v>0</v>
      </c>
      <c r="W38" s="173">
        <f t="shared" si="6"/>
        <v>0</v>
      </c>
    </row>
    <row r="39" spans="1:23" s="115" customFormat="1" ht="23.25" customHeight="1" x14ac:dyDescent="0.3">
      <c r="A39" s="226"/>
      <c r="B39" s="227"/>
      <c r="C39" s="228"/>
      <c r="D39" s="229"/>
      <c r="E39" s="230"/>
      <c r="F39" s="230"/>
      <c r="G39" s="231"/>
      <c r="H39" s="232"/>
      <c r="I39" s="215"/>
      <c r="J39" s="270">
        <v>998</v>
      </c>
      <c r="K39" s="271" t="s">
        <v>62</v>
      </c>
      <c r="L39" s="272" t="e">
        <f>HLOOKUP('Unit Data from Audit Worksheet'!$D$2,'2019 Data'!$C$1:$L$164,138,FALSE)</f>
        <v>#N/A</v>
      </c>
      <c r="M39" s="1"/>
      <c r="N39" s="1"/>
      <c r="O39" s="1"/>
      <c r="Q39" s="72"/>
      <c r="S39" s="164" t="b">
        <f>EXACT(A38,J38)</f>
        <v>1</v>
      </c>
      <c r="T39" s="209" t="b">
        <f t="shared" si="3"/>
        <v>0</v>
      </c>
      <c r="U39" s="209" t="e">
        <f t="shared" si="4"/>
        <v>#N/A</v>
      </c>
      <c r="V39" s="209" t="e">
        <f t="shared" si="5"/>
        <v>#N/A</v>
      </c>
      <c r="W39" s="173" t="e">
        <f t="shared" si="6"/>
        <v>#N/A</v>
      </c>
    </row>
    <row r="40" spans="1:23" s="209" customFormat="1" ht="52.5" customHeight="1" x14ac:dyDescent="0.3">
      <c r="A40" s="226"/>
      <c r="B40" s="227"/>
      <c r="C40" s="228"/>
      <c r="D40" s="229"/>
      <c r="E40" s="230"/>
      <c r="F40" s="230"/>
      <c r="G40" s="231"/>
      <c r="H40" s="247"/>
      <c r="I40" s="215"/>
      <c r="J40" s="248">
        <v>554</v>
      </c>
      <c r="K40" s="249" t="s">
        <v>183</v>
      </c>
      <c r="L40" s="250"/>
      <c r="Q40" s="192"/>
      <c r="T40" s="209" t="b">
        <f t="shared" si="3"/>
        <v>0</v>
      </c>
      <c r="U40" s="209" t="b">
        <f t="shared" si="4"/>
        <v>1</v>
      </c>
      <c r="V40" s="209" t="b">
        <f t="shared" si="5"/>
        <v>1</v>
      </c>
      <c r="W40" s="173">
        <f t="shared" si="6"/>
        <v>0</v>
      </c>
    </row>
    <row r="41" spans="1:23" s="209" customFormat="1" ht="55.5" customHeight="1" x14ac:dyDescent="0.3">
      <c r="A41" s="226"/>
      <c r="B41" s="227"/>
      <c r="C41" s="228"/>
      <c r="D41" s="229"/>
      <c r="E41" s="230"/>
      <c r="F41" s="230"/>
      <c r="G41" s="231"/>
      <c r="H41" s="247"/>
      <c r="I41" s="215"/>
      <c r="J41" s="248">
        <v>555</v>
      </c>
      <c r="K41" s="249" t="s">
        <v>184</v>
      </c>
      <c r="L41" s="250"/>
      <c r="Q41" s="192"/>
      <c r="T41" s="209" t="b">
        <f t="shared" si="3"/>
        <v>0</v>
      </c>
      <c r="U41" s="209" t="b">
        <f t="shared" si="4"/>
        <v>1</v>
      </c>
      <c r="V41" s="209" t="b">
        <f t="shared" si="5"/>
        <v>1</v>
      </c>
      <c r="W41" s="173">
        <f t="shared" si="6"/>
        <v>0</v>
      </c>
    </row>
    <row r="42" spans="1:23" s="209" customFormat="1" ht="53.25" customHeight="1" x14ac:dyDescent="0.3">
      <c r="A42" s="226"/>
      <c r="B42" s="227"/>
      <c r="C42" s="228"/>
      <c r="D42" s="229"/>
      <c r="E42" s="230"/>
      <c r="F42" s="230"/>
      <c r="G42" s="231"/>
      <c r="H42" s="247"/>
      <c r="I42" s="215"/>
      <c r="J42" s="248">
        <v>556</v>
      </c>
      <c r="K42" s="249" t="s">
        <v>185</v>
      </c>
      <c r="L42" s="250"/>
      <c r="Q42" s="192"/>
      <c r="T42" s="209" t="b">
        <f t="shared" si="3"/>
        <v>0</v>
      </c>
      <c r="U42" s="209" t="b">
        <f t="shared" si="4"/>
        <v>1</v>
      </c>
      <c r="V42" s="209" t="b">
        <f t="shared" si="5"/>
        <v>1</v>
      </c>
      <c r="W42" s="173">
        <f t="shared" si="6"/>
        <v>0</v>
      </c>
    </row>
    <row r="43" spans="1:23" s="209" customFormat="1" ht="58.5" customHeight="1" x14ac:dyDescent="0.3">
      <c r="A43" s="226"/>
      <c r="B43" s="227"/>
      <c r="C43" s="228"/>
      <c r="D43" s="229"/>
      <c r="E43" s="230"/>
      <c r="F43" s="230"/>
      <c r="G43" s="231"/>
      <c r="H43" s="247"/>
      <c r="I43" s="215"/>
      <c r="J43" s="248">
        <v>557</v>
      </c>
      <c r="K43" s="249" t="s">
        <v>186</v>
      </c>
      <c r="L43" s="250"/>
      <c r="Q43" s="192"/>
      <c r="T43" s="209" t="b">
        <f t="shared" si="3"/>
        <v>0</v>
      </c>
      <c r="U43" s="209" t="b">
        <f t="shared" si="4"/>
        <v>1</v>
      </c>
      <c r="V43" s="209" t="b">
        <f t="shared" si="5"/>
        <v>1</v>
      </c>
      <c r="W43" s="173">
        <f t="shared" si="6"/>
        <v>0</v>
      </c>
    </row>
    <row r="44" spans="1:23" s="209" customFormat="1" ht="57" customHeight="1" x14ac:dyDescent="0.3">
      <c r="A44" s="226"/>
      <c r="B44" s="227"/>
      <c r="C44" s="228"/>
      <c r="D44" s="229"/>
      <c r="E44" s="230"/>
      <c r="F44" s="230"/>
      <c r="G44" s="231"/>
      <c r="H44" s="247"/>
      <c r="I44" s="215"/>
      <c r="J44" s="248">
        <v>606</v>
      </c>
      <c r="K44" s="249" t="s">
        <v>297</v>
      </c>
      <c r="L44" s="250"/>
      <c r="Q44" s="192"/>
      <c r="T44" s="209" t="b">
        <f t="shared" si="3"/>
        <v>0</v>
      </c>
      <c r="U44" s="209" t="b">
        <f t="shared" si="4"/>
        <v>1</v>
      </c>
      <c r="V44" s="209" t="b">
        <f t="shared" si="5"/>
        <v>1</v>
      </c>
      <c r="W44" s="173">
        <f t="shared" si="6"/>
        <v>0</v>
      </c>
    </row>
    <row r="45" spans="1:23" s="209" customFormat="1" ht="42.75" customHeight="1" x14ac:dyDescent="0.3">
      <c r="A45" s="226"/>
      <c r="B45" s="227"/>
      <c r="C45" s="228"/>
      <c r="D45" s="229"/>
      <c r="E45" s="230"/>
      <c r="F45" s="230"/>
      <c r="G45" s="231"/>
      <c r="H45" s="247"/>
      <c r="I45" s="215"/>
      <c r="J45" s="273">
        <v>662</v>
      </c>
      <c r="K45" s="257" t="s">
        <v>298</v>
      </c>
      <c r="L45" s="277"/>
      <c r="Q45" s="192"/>
      <c r="T45" s="209" t="b">
        <f t="shared" si="3"/>
        <v>0</v>
      </c>
      <c r="U45" s="209" t="b">
        <f t="shared" si="4"/>
        <v>1</v>
      </c>
      <c r="V45" s="209" t="b">
        <f t="shared" si="5"/>
        <v>1</v>
      </c>
      <c r="W45" s="173">
        <f t="shared" si="6"/>
        <v>0</v>
      </c>
    </row>
    <row r="46" spans="1:23" s="209" customFormat="1" ht="44.25" customHeight="1" x14ac:dyDescent="0.3">
      <c r="A46" s="226"/>
      <c r="B46" s="227"/>
      <c r="C46" s="228"/>
      <c r="D46" s="229"/>
      <c r="E46" s="230"/>
      <c r="F46" s="230"/>
      <c r="G46" s="231"/>
      <c r="H46" s="247"/>
      <c r="I46" s="215"/>
      <c r="J46" s="273">
        <v>663</v>
      </c>
      <c r="K46" s="276" t="s">
        <v>299</v>
      </c>
      <c r="L46" s="277"/>
      <c r="Q46" s="192"/>
      <c r="T46" s="209" t="b">
        <f t="shared" si="3"/>
        <v>0</v>
      </c>
      <c r="U46" s="209" t="b">
        <f t="shared" si="4"/>
        <v>1</v>
      </c>
      <c r="V46" s="209" t="b">
        <f t="shared" si="5"/>
        <v>1</v>
      </c>
      <c r="W46" s="173">
        <f t="shared" si="6"/>
        <v>0</v>
      </c>
    </row>
    <row r="47" spans="1:23" x14ac:dyDescent="0.3">
      <c r="A47" s="226"/>
      <c r="B47" s="233"/>
      <c r="C47" s="228"/>
      <c r="D47" s="234"/>
      <c r="E47" s="235"/>
      <c r="F47" s="236"/>
      <c r="G47" s="237"/>
      <c r="H47" s="238"/>
      <c r="I47" s="215"/>
      <c r="J47" s="217"/>
      <c r="K47" s="274"/>
      <c r="L47" s="275"/>
      <c r="M47" s="218"/>
      <c r="N47" s="173"/>
      <c r="O47" s="209"/>
      <c r="P47" s="209"/>
      <c r="Q47"/>
      <c r="S47" s="115" t="b">
        <f>EXACT(A39,J39)</f>
        <v>0</v>
      </c>
      <c r="T47" s="209" t="b">
        <f t="shared" si="3"/>
        <v>1</v>
      </c>
      <c r="U47" s="209" t="b">
        <f t="shared" si="4"/>
        <v>1</v>
      </c>
      <c r="V47" s="209" t="b">
        <f t="shared" si="5"/>
        <v>1</v>
      </c>
      <c r="W47" s="173">
        <f t="shared" si="6"/>
        <v>0</v>
      </c>
    </row>
    <row r="48" spans="1:23" s="209" customFormat="1" ht="61.5" customHeight="1" x14ac:dyDescent="0.3">
      <c r="A48" s="307">
        <f>'Unit Data from Audit Worksheet'!A45</f>
        <v>947</v>
      </c>
      <c r="B48" s="308">
        <f>'Unit Data from Audit Worksheet'!C45</f>
        <v>0</v>
      </c>
      <c r="C48" s="309" t="str">
        <f>'Unit Data from Audit Worksheet'!D45</f>
        <v>First name of finance officer or interim finance officer (please enter “vacant” for first or last name if the position is currently vacant)</v>
      </c>
      <c r="D48" s="243"/>
      <c r="E48" s="313">
        <f>'Unit Data from Audit Worksheet'!F45</f>
        <v>0</v>
      </c>
      <c r="F48" s="61" t="str">
        <f>'Unit Data from Audit Worksheet'!G45</f>
        <v>Please do not leave blank</v>
      </c>
      <c r="G48" s="92"/>
      <c r="H48" s="168"/>
      <c r="I48" s="215"/>
      <c r="J48" s="301">
        <v>947</v>
      </c>
      <c r="K48" s="304" t="s">
        <v>266</v>
      </c>
      <c r="L48" s="305">
        <f t="shared" si="10"/>
        <v>0</v>
      </c>
      <c r="N48" s="173"/>
      <c r="Q48" s="163">
        <f>IF(L48=0,1,0)</f>
        <v>1</v>
      </c>
      <c r="T48" s="209" t="b">
        <f t="shared" si="3"/>
        <v>1</v>
      </c>
      <c r="U48" s="209" t="b">
        <f t="shared" si="4"/>
        <v>1</v>
      </c>
      <c r="V48" s="209" t="b">
        <f t="shared" si="5"/>
        <v>0</v>
      </c>
      <c r="W48" s="173">
        <f t="shared" si="6"/>
        <v>0</v>
      </c>
    </row>
    <row r="49" spans="1:23" s="209" customFormat="1" ht="92.25" customHeight="1" x14ac:dyDescent="0.3">
      <c r="A49" s="307">
        <f>'Unit Data from Audit Worksheet'!A46</f>
        <v>948</v>
      </c>
      <c r="B49" s="308">
        <f>'Unit Data from Audit Worksheet'!C46</f>
        <v>0</v>
      </c>
      <c r="C49" s="309" t="str">
        <f>'Unit Data from Audit Worksheet'!D46</f>
        <v>Last name of finance officer or interim finance officer (please enter “vacant” for first or last name if the position is currently vacant)</v>
      </c>
      <c r="D49" s="243"/>
      <c r="E49" s="313">
        <f>'Unit Data from Audit Worksheet'!F46</f>
        <v>0</v>
      </c>
      <c r="F49" s="61" t="str">
        <f>'Unit Data from Audit Worksheet'!G46</f>
        <v>Please do not leave blank</v>
      </c>
      <c r="G49" s="92"/>
      <c r="H49" s="168"/>
      <c r="I49" s="215"/>
      <c r="J49" s="301">
        <v>948</v>
      </c>
      <c r="K49" s="304" t="s">
        <v>268</v>
      </c>
      <c r="L49" s="305">
        <f t="shared" si="10"/>
        <v>0</v>
      </c>
      <c r="N49" s="173"/>
      <c r="Q49" s="163">
        <f t="shared" ref="Q49:Q55" si="11">IF(L49=0,1,0)</f>
        <v>1</v>
      </c>
      <c r="T49" s="209" t="b">
        <f t="shared" si="3"/>
        <v>1</v>
      </c>
      <c r="U49" s="209" t="b">
        <f t="shared" si="4"/>
        <v>1</v>
      </c>
      <c r="V49" s="209" t="b">
        <f t="shared" si="5"/>
        <v>0</v>
      </c>
      <c r="W49" s="173">
        <f t="shared" si="6"/>
        <v>0</v>
      </c>
    </row>
    <row r="50" spans="1:23" s="209" customFormat="1" ht="84.75" customHeight="1" x14ac:dyDescent="0.3">
      <c r="A50" s="307">
        <f>'Unit Data from Audit Worksheet'!A47</f>
        <v>949</v>
      </c>
      <c r="B50" s="308">
        <f>'Unit Data from Audit Worksheet'!C47</f>
        <v>0</v>
      </c>
      <c r="C50" s="309" t="str">
        <f>'Unit Data from Audit Worksheet'!D47</f>
        <v>Is the finance officer serving in a permanent role or an interim role? (permanent/interim/vacant)</v>
      </c>
      <c r="D50" s="243"/>
      <c r="E50" s="313">
        <f>'Unit Data from Audit Worksheet'!F47</f>
        <v>0</v>
      </c>
      <c r="F50" s="61" t="str">
        <f>'Unit Data from Audit Worksheet'!G47</f>
        <v>Please do not leave blank</v>
      </c>
      <c r="G50" s="92"/>
      <c r="H50" s="168"/>
      <c r="I50" s="215"/>
      <c r="J50" s="301">
        <v>949</v>
      </c>
      <c r="K50" s="304" t="s">
        <v>288</v>
      </c>
      <c r="L50" s="305">
        <f t="shared" si="10"/>
        <v>0</v>
      </c>
      <c r="N50" s="173"/>
      <c r="Q50" s="163">
        <f t="shared" si="11"/>
        <v>1</v>
      </c>
      <c r="T50" s="209" t="b">
        <f t="shared" si="3"/>
        <v>1</v>
      </c>
      <c r="U50" s="209" t="b">
        <f t="shared" si="4"/>
        <v>1</v>
      </c>
      <c r="V50" s="209" t="b">
        <f t="shared" si="5"/>
        <v>0</v>
      </c>
      <c r="W50" s="173">
        <f t="shared" si="6"/>
        <v>0</v>
      </c>
    </row>
    <row r="51" spans="1:23" s="209" customFormat="1" ht="83.25" customHeight="1" x14ac:dyDescent="0.3">
      <c r="A51" s="307">
        <f>'Unit Data from Audit Worksheet'!A48</f>
        <v>950</v>
      </c>
      <c r="B51" s="308">
        <f>'Unit Data from Audit Worksheet'!C48</f>
        <v>0</v>
      </c>
      <c r="C51" s="309" t="str">
        <f>'Unit Data from Audit Worksheet'!D48</f>
        <v>Has the finance officer been formally appointed by the local government, public authority, or designated official?  (Y/N)</v>
      </c>
      <c r="D51" s="243"/>
      <c r="E51" s="313">
        <f>'Unit Data from Audit Worksheet'!F48</f>
        <v>0</v>
      </c>
      <c r="F51" s="61" t="str">
        <f>'Unit Data from Audit Worksheet'!G48</f>
        <v>Please do not leave blank</v>
      </c>
      <c r="G51" s="92"/>
      <c r="H51" s="168"/>
      <c r="I51" s="215"/>
      <c r="J51" s="301">
        <v>950</v>
      </c>
      <c r="K51" s="304" t="s">
        <v>289</v>
      </c>
      <c r="L51" s="305">
        <f t="shared" si="10"/>
        <v>0</v>
      </c>
      <c r="N51" s="173"/>
      <c r="Q51" s="163">
        <f t="shared" si="11"/>
        <v>1</v>
      </c>
      <c r="W51" s="173"/>
    </row>
    <row r="52" spans="1:23" s="209" customFormat="1" ht="95.25" customHeight="1" x14ac:dyDescent="0.3">
      <c r="A52" s="307">
        <f>'Unit Data from Audit Worksheet'!A49</f>
        <v>952</v>
      </c>
      <c r="B52" s="308">
        <f>'Unit Data from Audit Worksheet'!C49</f>
        <v>0</v>
      </c>
      <c r="C52" s="309" t="str">
        <f>'Unit Data from Audit Worksheet'!D49</f>
        <v>Date on which the local government, public authority, or designated official appointed the finance officer? (If the date of appointment by the board is difficult to find you may enter January 1 and the year)    Date Format MM/DD/YYYY</v>
      </c>
      <c r="D52" s="269"/>
      <c r="E52" s="214">
        <f>'Unit Data from Audit Worksheet'!F49</f>
        <v>0</v>
      </c>
      <c r="F52" s="61" t="str">
        <f>'Unit Data from Audit Worksheet'!G49</f>
        <v>Please do not leave blank</v>
      </c>
      <c r="G52" s="92"/>
      <c r="H52" s="168"/>
      <c r="I52" s="215"/>
      <c r="J52" s="301">
        <v>952</v>
      </c>
      <c r="K52" s="304" t="s">
        <v>290</v>
      </c>
      <c r="L52" s="306">
        <f t="shared" si="10"/>
        <v>0</v>
      </c>
      <c r="N52" s="173"/>
      <c r="Q52" s="163">
        <f t="shared" si="11"/>
        <v>1</v>
      </c>
      <c r="W52" s="173"/>
    </row>
    <row r="53" spans="1:23" s="209" customFormat="1" ht="98.25" customHeight="1" x14ac:dyDescent="0.3">
      <c r="A53" s="307">
        <f>'Unit Data from Audit Worksheet'!A50</f>
        <v>954</v>
      </c>
      <c r="B53" s="308">
        <f>'Unit Data from Audit Worksheet'!C50</f>
        <v>0</v>
      </c>
      <c r="C53" s="309" t="str">
        <f>'Unit Data from Audit Worksheet'!D50</f>
        <v>Has the finance officer or interim finance officer read, understand, and is in compliance with the requirements of N.C.G.S. 159, as applicable based on unit type and circumstances? (Y/N)</v>
      </c>
      <c r="D53" s="243"/>
      <c r="E53" s="313">
        <f>'Unit Data from Audit Worksheet'!F50</f>
        <v>0</v>
      </c>
      <c r="F53" s="61" t="str">
        <f>'Unit Data from Audit Worksheet'!G50</f>
        <v>Please do not leave blank</v>
      </c>
      <c r="G53" s="92"/>
      <c r="H53" s="168"/>
      <c r="I53" s="215"/>
      <c r="J53" s="301">
        <v>954</v>
      </c>
      <c r="K53" s="304" t="s">
        <v>291</v>
      </c>
      <c r="L53" s="305">
        <f t="shared" si="10"/>
        <v>0</v>
      </c>
      <c r="N53" s="173"/>
      <c r="Q53" s="163">
        <f t="shared" si="11"/>
        <v>1</v>
      </c>
      <c r="W53" s="173"/>
    </row>
    <row r="54" spans="1:23" s="209" customFormat="1" ht="89.25" customHeight="1" x14ac:dyDescent="0.3">
      <c r="A54" s="307">
        <f>'Unit Data from Audit Worksheet'!A51</f>
        <v>956</v>
      </c>
      <c r="B54" s="308">
        <f>'Unit Data from Audit Worksheet'!C51</f>
        <v>0</v>
      </c>
      <c r="C54" s="309" t="str">
        <f>'Unit Data from Audit Worksheet'!D51</f>
        <v>Does the finance officer or interim finance officer maintain and update (or ensures the maintenance and update of)  financial records monthly, including reconciliation of bank accounts to the general ledger? (Y/N)</v>
      </c>
      <c r="D54" s="243"/>
      <c r="E54" s="313">
        <f>'Unit Data from Audit Worksheet'!F51</f>
        <v>0</v>
      </c>
      <c r="F54" s="61" t="str">
        <f>'Unit Data from Audit Worksheet'!G51</f>
        <v>Please do not leave blank</v>
      </c>
      <c r="G54" s="92"/>
      <c r="H54" s="168"/>
      <c r="I54" s="215"/>
      <c r="J54" s="301">
        <v>956</v>
      </c>
      <c r="K54" s="304" t="s">
        <v>292</v>
      </c>
      <c r="L54" s="305">
        <f t="shared" si="10"/>
        <v>0</v>
      </c>
      <c r="N54" s="173"/>
      <c r="Q54" s="163">
        <f t="shared" si="11"/>
        <v>1</v>
      </c>
      <c r="W54" s="173"/>
    </row>
    <row r="55" spans="1:23" s="209" customFormat="1" ht="144" customHeight="1" x14ac:dyDescent="0.3">
      <c r="A55" s="307">
        <f>'Unit Data from Audit Worksheet'!A52</f>
        <v>958</v>
      </c>
      <c r="B55" s="308">
        <f>'Unit Data from Audit Worksheet'!C52</f>
        <v>0</v>
      </c>
      <c r="C55" s="309" t="str">
        <f>'Unit Data from Audit Worksheet'!D52</f>
        <v>Has the finance officer or interim finance officer submitted (or ensured or confirmed submission of) all required and applicable reports including but not limited to  the FY2019 annual audit report (N.C.G.S. 159-34), the semi-annual report on cash and investments (LGC-203) due July 25, 2019 and January 25, 2020 (N.C.G.S. 159-33), and the annual financial information report (AFIR) due by counites and municipalities October 31, 2019 (N.C.G.S. 159-33.1), and any other reports due  during the fiscal year corresponding to the audit report being submitted? (Y/N)</v>
      </c>
      <c r="D55" s="243"/>
      <c r="E55" s="313">
        <f>'Unit Data from Audit Worksheet'!F52</f>
        <v>0</v>
      </c>
      <c r="F55" s="61" t="str">
        <f>'Unit Data from Audit Worksheet'!G52</f>
        <v>Please do not leave blank</v>
      </c>
      <c r="G55" s="92"/>
      <c r="H55" s="168"/>
      <c r="I55" s="215"/>
      <c r="J55" s="301">
        <v>958</v>
      </c>
      <c r="K55" s="304" t="s">
        <v>293</v>
      </c>
      <c r="L55" s="305">
        <f t="shared" si="10"/>
        <v>0</v>
      </c>
      <c r="N55" s="173"/>
      <c r="Q55" s="163">
        <f t="shared" si="11"/>
        <v>1</v>
      </c>
      <c r="W55" s="173"/>
    </row>
    <row r="56" spans="1:23" s="209" customFormat="1" ht="30.75" customHeight="1" x14ac:dyDescent="0.3">
      <c r="A56" s="310">
        <f>'Unit Data from Audit Worksheet'!A60</f>
        <v>960</v>
      </c>
      <c r="B56" s="311"/>
      <c r="C56" s="312" t="str">
        <f>'Unit Data from Audit Worksheet'!B60</f>
        <v>Name of Finance Officer</v>
      </c>
      <c r="D56" s="314">
        <f>'Unit Data from Audit Worksheet'!D60</f>
        <v>0</v>
      </c>
      <c r="E56" s="292"/>
      <c r="F56" s="293"/>
      <c r="G56" s="294"/>
      <c r="H56" s="295"/>
      <c r="I56" s="215"/>
      <c r="J56" s="297">
        <v>960</v>
      </c>
      <c r="K56" s="298" t="s">
        <v>287</v>
      </c>
      <c r="L56" s="299">
        <f t="shared" si="10"/>
        <v>0</v>
      </c>
      <c r="N56" s="173"/>
      <c r="Q56" s="163">
        <f>IF(L56=0,1,0)</f>
        <v>1</v>
      </c>
      <c r="W56" s="173"/>
    </row>
    <row r="57" spans="1:23" s="209" customFormat="1" ht="30.75" customHeight="1" x14ac:dyDescent="0.3">
      <c r="A57" s="310">
        <f>'Unit Data from Audit Worksheet'!A61</f>
        <v>962</v>
      </c>
      <c r="B57" s="311"/>
      <c r="C57" s="312" t="str">
        <f>'Unit Data from Audit Worksheet'!B61</f>
        <v>Title of Official</v>
      </c>
      <c r="D57" s="314">
        <f>'Unit Data from Audit Worksheet'!D61</f>
        <v>0</v>
      </c>
      <c r="E57" s="292"/>
      <c r="F57" s="293"/>
      <c r="G57" s="294"/>
      <c r="H57" s="295"/>
      <c r="I57" s="215"/>
      <c r="J57" s="297">
        <v>962</v>
      </c>
      <c r="K57" s="298" t="s">
        <v>276</v>
      </c>
      <c r="L57" s="299">
        <f t="shared" si="10"/>
        <v>0</v>
      </c>
      <c r="N57" s="173"/>
      <c r="Q57" s="163">
        <f t="shared" ref="Q57:Q60" si="12">IF(L57=0,1,0)</f>
        <v>1</v>
      </c>
      <c r="W57" s="173"/>
    </row>
    <row r="58" spans="1:23" s="209" customFormat="1" ht="30.75" customHeight="1" x14ac:dyDescent="0.3">
      <c r="A58" s="310">
        <f>'Unit Data from Audit Worksheet'!A62</f>
        <v>964</v>
      </c>
      <c r="B58" s="311"/>
      <c r="C58" s="312" t="str">
        <f>'Unit Data from Audit Worksheet'!B62</f>
        <v>Date                        (Enter as "MM/DD/YYYY")</v>
      </c>
      <c r="D58" s="315">
        <f>'Unit Data from Audit Worksheet'!D62</f>
        <v>0</v>
      </c>
      <c r="E58" s="292"/>
      <c r="F58" s="293"/>
      <c r="G58" s="294"/>
      <c r="H58" s="295"/>
      <c r="I58" s="215"/>
      <c r="J58" s="297">
        <v>964</v>
      </c>
      <c r="K58" s="298" t="s">
        <v>316</v>
      </c>
      <c r="L58" s="300">
        <f t="shared" si="10"/>
        <v>0</v>
      </c>
      <c r="N58" s="173"/>
      <c r="Q58" s="163">
        <f t="shared" si="12"/>
        <v>1</v>
      </c>
      <c r="W58" s="173"/>
    </row>
    <row r="59" spans="1:23" s="209" customFormat="1" ht="30.75" customHeight="1" x14ac:dyDescent="0.3">
      <c r="A59" s="310">
        <f>'Unit Data from Audit Worksheet'!A63</f>
        <v>966</v>
      </c>
      <c r="B59" s="311"/>
      <c r="C59" s="312" t="str">
        <f>'Unit Data from Audit Worksheet'!B63</f>
        <v>Telephone number</v>
      </c>
      <c r="D59" s="314">
        <f>'Unit Data from Audit Worksheet'!D63</f>
        <v>0</v>
      </c>
      <c r="E59" s="292"/>
      <c r="F59" s="293"/>
      <c r="G59" s="294"/>
      <c r="H59" s="295"/>
      <c r="I59" s="215"/>
      <c r="J59" s="297">
        <v>966</v>
      </c>
      <c r="K59" s="298" t="s">
        <v>278</v>
      </c>
      <c r="L59" s="299">
        <f t="shared" si="10"/>
        <v>0</v>
      </c>
      <c r="N59" s="173"/>
      <c r="Q59" s="163">
        <f t="shared" si="12"/>
        <v>1</v>
      </c>
      <c r="W59" s="173"/>
    </row>
    <row r="60" spans="1:23" s="209" customFormat="1" ht="30.75" customHeight="1" x14ac:dyDescent="0.3">
      <c r="A60" s="310">
        <f>'Unit Data from Audit Worksheet'!A64</f>
        <v>968</v>
      </c>
      <c r="B60" s="311"/>
      <c r="C60" s="312" t="str">
        <f>'Unit Data from Audit Worksheet'!B64</f>
        <v>E-mail address</v>
      </c>
      <c r="D60" s="314">
        <f>'Unit Data from Audit Worksheet'!D64</f>
        <v>0</v>
      </c>
      <c r="E60" s="292"/>
      <c r="F60" s="293"/>
      <c r="G60" s="294"/>
      <c r="H60" s="295"/>
      <c r="I60" s="215"/>
      <c r="J60" s="297">
        <v>968</v>
      </c>
      <c r="K60" s="298" t="s">
        <v>279</v>
      </c>
      <c r="L60" s="299">
        <f t="shared" si="10"/>
        <v>0</v>
      </c>
      <c r="N60" s="173"/>
      <c r="Q60" s="163">
        <f t="shared" si="12"/>
        <v>1</v>
      </c>
      <c r="W60" s="173"/>
    </row>
    <row r="61" spans="1:23" s="209" customFormat="1" ht="29.25" customHeight="1" x14ac:dyDescent="0.3">
      <c r="A61" s="239"/>
      <c r="B61" s="240"/>
      <c r="C61" s="241"/>
      <c r="D61" s="63"/>
      <c r="E61" s="59"/>
      <c r="F61" s="59"/>
      <c r="G61" s="93"/>
      <c r="H61" s="57"/>
      <c r="I61" s="215"/>
      <c r="J61" s="301">
        <v>999</v>
      </c>
      <c r="K61" s="302" t="s">
        <v>63</v>
      </c>
      <c r="L61" s="303" t="e">
        <f>+'Unit Data from Audit Worksheet'!D3</f>
        <v>#N/A</v>
      </c>
      <c r="M61" s="1"/>
      <c r="N61" s="2" t="s">
        <v>317</v>
      </c>
      <c r="O61" s="1"/>
      <c r="P61" s="115"/>
      <c r="Q61" s="72"/>
      <c r="W61" s="173"/>
    </row>
    <row r="62" spans="1:23" x14ac:dyDescent="0.3">
      <c r="A62"/>
      <c r="B62"/>
      <c r="C62"/>
      <c r="D62"/>
      <c r="E62"/>
      <c r="F62"/>
      <c r="G62"/>
      <c r="H62"/>
      <c r="I62" s="296"/>
      <c r="K62" s="32"/>
      <c r="L62" s="85"/>
      <c r="P62" s="115"/>
    </row>
    <row r="63" spans="1:23" x14ac:dyDescent="0.3">
      <c r="A63"/>
      <c r="B63"/>
      <c r="C63"/>
      <c r="D63"/>
      <c r="E63"/>
      <c r="F63"/>
      <c r="G63"/>
      <c r="H63"/>
      <c r="I63" s="296"/>
      <c r="L63" s="85"/>
      <c r="P63" s="115"/>
    </row>
    <row r="64" spans="1:23" x14ac:dyDescent="0.3">
      <c r="A64"/>
      <c r="B64"/>
      <c r="C64"/>
      <c r="D64"/>
      <c r="E64"/>
      <c r="F64"/>
      <c r="G64"/>
      <c r="H64"/>
      <c r="I64" s="296"/>
      <c r="K64" s="32"/>
      <c r="L64" s="85"/>
      <c r="P64" s="115"/>
    </row>
    <row r="65" spans="1:17" ht="36.6" x14ac:dyDescent="0.7">
      <c r="A65"/>
      <c r="B65"/>
      <c r="C65"/>
      <c r="D65"/>
      <c r="E65"/>
      <c r="F65"/>
      <c r="G65"/>
      <c r="H65"/>
      <c r="I65" s="296"/>
      <c r="J65" s="97">
        <f>SUM(Q5:Q55)</f>
        <v>8</v>
      </c>
      <c r="K65" s="165" t="s">
        <v>244</v>
      </c>
      <c r="L65" s="98">
        <f>SUM(G5:G38)</f>
        <v>0</v>
      </c>
      <c r="P65" s="115"/>
      <c r="Q65" s="104"/>
    </row>
    <row r="66" spans="1:17" x14ac:dyDescent="0.3">
      <c r="A66"/>
      <c r="B66"/>
      <c r="C66"/>
      <c r="D66"/>
      <c r="E66"/>
      <c r="F66"/>
      <c r="G66"/>
      <c r="H66"/>
      <c r="I66" s="296"/>
      <c r="K66" s="32"/>
      <c r="L66" s="85"/>
    </row>
    <row r="67" spans="1:17" x14ac:dyDescent="0.3">
      <c r="A67"/>
      <c r="B67"/>
      <c r="C67"/>
      <c r="D67"/>
      <c r="E67"/>
      <c r="F67"/>
      <c r="G67"/>
      <c r="H67"/>
      <c r="I67" s="296"/>
      <c r="K67" s="32"/>
      <c r="L67" s="85"/>
    </row>
    <row r="68" spans="1:17" x14ac:dyDescent="0.3">
      <c r="A68"/>
      <c r="B68"/>
      <c r="C68"/>
      <c r="D68"/>
      <c r="E68"/>
      <c r="F68"/>
      <c r="G68"/>
      <c r="H68"/>
      <c r="I68" s="296"/>
      <c r="K68" s="32"/>
      <c r="L68" s="85"/>
    </row>
    <row r="69" spans="1:17" x14ac:dyDescent="0.3">
      <c r="A69"/>
      <c r="B69"/>
      <c r="C69"/>
      <c r="D69"/>
      <c r="E69"/>
      <c r="F69"/>
      <c r="G69"/>
      <c r="H69"/>
      <c r="I69" s="296"/>
      <c r="K69" s="32"/>
      <c r="L69" s="85"/>
    </row>
    <row r="70" spans="1:17" x14ac:dyDescent="0.3">
      <c r="A70"/>
      <c r="B70"/>
      <c r="C70"/>
      <c r="D70"/>
      <c r="E70"/>
      <c r="F70"/>
      <c r="G70"/>
      <c r="H70"/>
      <c r="I70" s="296"/>
      <c r="K70" s="32"/>
      <c r="L70" s="85"/>
    </row>
    <row r="71" spans="1:17" ht="69" customHeight="1" x14ac:dyDescent="0.3">
      <c r="A71"/>
      <c r="B71"/>
      <c r="C71"/>
      <c r="D71"/>
      <c r="E71"/>
      <c r="F71"/>
      <c r="G71"/>
      <c r="H71"/>
      <c r="I71" s="296"/>
      <c r="K71" s="32"/>
      <c r="L71" s="85"/>
    </row>
    <row r="72" spans="1:17" ht="52.5" customHeight="1" x14ac:dyDescent="0.3">
      <c r="A72"/>
      <c r="B72"/>
      <c r="C72"/>
      <c r="D72"/>
      <c r="E72"/>
      <c r="F72"/>
      <c r="G72"/>
      <c r="H72"/>
      <c r="I72" s="296"/>
      <c r="K72" s="32"/>
      <c r="L72" s="85"/>
    </row>
    <row r="73" spans="1:17" x14ac:dyDescent="0.3">
      <c r="A73"/>
      <c r="B73"/>
      <c r="C73"/>
      <c r="D73"/>
      <c r="E73"/>
      <c r="F73"/>
      <c r="G73"/>
      <c r="H73"/>
      <c r="I73" s="296"/>
      <c r="K73" s="32"/>
      <c r="L73" s="85"/>
    </row>
    <row r="74" spans="1:17" x14ac:dyDescent="0.3">
      <c r="A74"/>
      <c r="B74"/>
      <c r="C74"/>
      <c r="D74"/>
      <c r="E74"/>
      <c r="F74"/>
      <c r="G74"/>
      <c r="H74"/>
      <c r="I74" s="296"/>
      <c r="K74" s="32"/>
      <c r="L74" s="85"/>
    </row>
    <row r="75" spans="1:17" x14ac:dyDescent="0.3">
      <c r="A75"/>
      <c r="B75"/>
      <c r="C75"/>
      <c r="D75"/>
      <c r="E75"/>
      <c r="F75"/>
      <c r="G75"/>
      <c r="H75"/>
      <c r="I75" s="296"/>
      <c r="K75" s="32"/>
      <c r="L75" s="85"/>
    </row>
    <row r="76" spans="1:17" x14ac:dyDescent="0.3">
      <c r="A76"/>
      <c r="B76"/>
      <c r="C76"/>
      <c r="D76"/>
      <c r="E76"/>
      <c r="F76"/>
      <c r="G76"/>
      <c r="H76"/>
    </row>
    <row r="77" spans="1:17" x14ac:dyDescent="0.3">
      <c r="A77"/>
      <c r="B77"/>
      <c r="C77"/>
      <c r="D77"/>
      <c r="E77"/>
      <c r="F77"/>
      <c r="G77"/>
      <c r="H77"/>
    </row>
    <row r="78" spans="1:17" x14ac:dyDescent="0.3">
      <c r="A78"/>
      <c r="B78"/>
      <c r="C78"/>
      <c r="D78"/>
      <c r="E78"/>
      <c r="F78"/>
      <c r="G78"/>
      <c r="H78"/>
    </row>
    <row r="79" spans="1:17" x14ac:dyDescent="0.3">
      <c r="A79"/>
      <c r="B79"/>
      <c r="C79"/>
      <c r="D79"/>
      <c r="E79"/>
      <c r="F79"/>
      <c r="G79"/>
      <c r="H79"/>
    </row>
    <row r="80" spans="1:17" x14ac:dyDescent="0.3">
      <c r="A80"/>
      <c r="B80"/>
      <c r="C80"/>
      <c r="D80"/>
      <c r="E80"/>
      <c r="F80"/>
      <c r="G80"/>
      <c r="H80"/>
    </row>
    <row r="81" spans="1:8" x14ac:dyDescent="0.3">
      <c r="A81"/>
      <c r="B81"/>
      <c r="C81"/>
      <c r="D81"/>
      <c r="E81"/>
      <c r="F81"/>
      <c r="G81"/>
      <c r="H81"/>
    </row>
    <row r="82" spans="1:8" x14ac:dyDescent="0.3">
      <c r="A82"/>
      <c r="B82"/>
      <c r="C82"/>
      <c r="D82"/>
      <c r="E82"/>
      <c r="F82"/>
      <c r="G82"/>
      <c r="H82"/>
    </row>
    <row r="83" spans="1:8" x14ac:dyDescent="0.3">
      <c r="A83"/>
      <c r="B83"/>
      <c r="C83"/>
      <c r="D83"/>
      <c r="E83"/>
      <c r="F83"/>
      <c r="G83"/>
      <c r="H83"/>
    </row>
    <row r="84" spans="1:8" x14ac:dyDescent="0.3">
      <c r="A84"/>
      <c r="B84"/>
      <c r="C84"/>
      <c r="D84"/>
      <c r="E84"/>
      <c r="F84"/>
      <c r="G84"/>
      <c r="H84"/>
    </row>
    <row r="85" spans="1:8" x14ac:dyDescent="0.3">
      <c r="A85"/>
      <c r="B85"/>
      <c r="C85"/>
      <c r="D85"/>
      <c r="E85"/>
      <c r="F85"/>
      <c r="G85"/>
      <c r="H85"/>
    </row>
    <row r="86" spans="1:8" x14ac:dyDescent="0.3">
      <c r="A86"/>
      <c r="B86"/>
      <c r="C86"/>
      <c r="D86"/>
      <c r="E86"/>
      <c r="F86"/>
      <c r="G86"/>
      <c r="H86"/>
    </row>
    <row r="87" spans="1:8" x14ac:dyDescent="0.3">
      <c r="A87"/>
      <c r="B87"/>
      <c r="C87"/>
      <c r="D87"/>
      <c r="E87"/>
      <c r="F87"/>
      <c r="G87"/>
      <c r="H87"/>
    </row>
    <row r="88" spans="1:8" x14ac:dyDescent="0.3">
      <c r="A88"/>
      <c r="B88"/>
      <c r="C88"/>
      <c r="D88"/>
      <c r="E88"/>
      <c r="F88"/>
      <c r="G88"/>
      <c r="H88"/>
    </row>
    <row r="89" spans="1:8" x14ac:dyDescent="0.3">
      <c r="A89"/>
      <c r="B89"/>
      <c r="C89"/>
      <c r="D89"/>
      <c r="E89"/>
      <c r="F89"/>
      <c r="G89"/>
      <c r="H89"/>
    </row>
    <row r="90" spans="1:8" x14ac:dyDescent="0.3">
      <c r="A90"/>
      <c r="B90"/>
      <c r="C90"/>
      <c r="D90"/>
      <c r="E90"/>
      <c r="F90"/>
      <c r="G90"/>
      <c r="H90"/>
    </row>
    <row r="91" spans="1:8" x14ac:dyDescent="0.3">
      <c r="A91"/>
      <c r="B91"/>
      <c r="C91"/>
      <c r="D91"/>
      <c r="E91"/>
      <c r="F91"/>
      <c r="G91"/>
      <c r="H91"/>
    </row>
    <row r="92" spans="1:8" x14ac:dyDescent="0.3">
      <c r="A92"/>
      <c r="B92"/>
      <c r="C92"/>
      <c r="D92"/>
      <c r="E92"/>
      <c r="F92"/>
      <c r="G92"/>
      <c r="H92"/>
    </row>
    <row r="93" spans="1:8" x14ac:dyDescent="0.3">
      <c r="A93"/>
      <c r="B93"/>
      <c r="C93"/>
      <c r="D93"/>
      <c r="E93"/>
      <c r="F93"/>
      <c r="G93"/>
      <c r="H93"/>
    </row>
    <row r="94" spans="1:8" x14ac:dyDescent="0.3">
      <c r="A94"/>
      <c r="B94"/>
      <c r="C94"/>
      <c r="D94"/>
      <c r="E94"/>
      <c r="F94"/>
      <c r="G94"/>
      <c r="H94"/>
    </row>
    <row r="95" spans="1:8" x14ac:dyDescent="0.3">
      <c r="A95"/>
      <c r="B95"/>
      <c r="C95"/>
      <c r="D95"/>
      <c r="E95"/>
      <c r="F95"/>
      <c r="G95"/>
      <c r="H95"/>
    </row>
    <row r="96" spans="1:8" x14ac:dyDescent="0.3">
      <c r="A96"/>
      <c r="B96"/>
      <c r="C96"/>
      <c r="D96"/>
      <c r="E96"/>
      <c r="F96"/>
      <c r="G96"/>
      <c r="H96"/>
    </row>
    <row r="97" spans="1:8" x14ac:dyDescent="0.3">
      <c r="A97"/>
      <c r="B97"/>
      <c r="C97"/>
      <c r="D97"/>
      <c r="E97"/>
      <c r="F97"/>
      <c r="G97"/>
      <c r="H97"/>
    </row>
    <row r="98" spans="1:8" x14ac:dyDescent="0.3">
      <c r="A98"/>
      <c r="B98"/>
      <c r="C98"/>
      <c r="D98"/>
      <c r="E98"/>
      <c r="F98"/>
      <c r="G98"/>
      <c r="H98"/>
    </row>
    <row r="99" spans="1:8" x14ac:dyDescent="0.3">
      <c r="A99"/>
      <c r="B99"/>
      <c r="C99"/>
      <c r="D99"/>
      <c r="E99"/>
      <c r="F99"/>
      <c r="G99"/>
      <c r="H99"/>
    </row>
    <row r="100" spans="1:8" x14ac:dyDescent="0.3">
      <c r="A100"/>
      <c r="B100"/>
      <c r="C100"/>
      <c r="D100"/>
      <c r="E100"/>
      <c r="F100"/>
      <c r="G100"/>
      <c r="H100"/>
    </row>
    <row r="101" spans="1:8" x14ac:dyDescent="0.3">
      <c r="A101"/>
      <c r="B101"/>
      <c r="C101"/>
      <c r="D101"/>
      <c r="E101"/>
      <c r="F101"/>
      <c r="G101"/>
      <c r="H101"/>
    </row>
    <row r="102" spans="1:8" x14ac:dyDescent="0.3">
      <c r="A102"/>
      <c r="B102"/>
      <c r="C102"/>
      <c r="D102"/>
      <c r="E102"/>
      <c r="F102"/>
      <c r="G102"/>
      <c r="H102"/>
    </row>
    <row r="103" spans="1:8" x14ac:dyDescent="0.3">
      <c r="A103"/>
      <c r="B103"/>
      <c r="C103"/>
      <c r="D103"/>
      <c r="E103"/>
      <c r="F103"/>
      <c r="G103"/>
      <c r="H103"/>
    </row>
    <row r="104" spans="1:8" x14ac:dyDescent="0.3">
      <c r="A104"/>
      <c r="B104"/>
      <c r="C104"/>
      <c r="D104"/>
      <c r="E104"/>
      <c r="F104"/>
      <c r="G104"/>
      <c r="H104"/>
    </row>
    <row r="105" spans="1:8" x14ac:dyDescent="0.3">
      <c r="A105"/>
      <c r="B105"/>
      <c r="C105"/>
      <c r="D105"/>
      <c r="E105"/>
      <c r="F105"/>
      <c r="G105"/>
      <c r="H105"/>
    </row>
    <row r="106" spans="1:8" x14ac:dyDescent="0.3">
      <c r="A106"/>
      <c r="B106"/>
      <c r="C106"/>
      <c r="D106"/>
      <c r="E106"/>
      <c r="F106"/>
      <c r="G106"/>
      <c r="H106"/>
    </row>
    <row r="107" spans="1:8" x14ac:dyDescent="0.3">
      <c r="A107"/>
      <c r="B107"/>
      <c r="C107"/>
      <c r="D107"/>
      <c r="E107"/>
      <c r="F107"/>
      <c r="G107"/>
      <c r="H107"/>
    </row>
    <row r="108" spans="1:8" x14ac:dyDescent="0.3">
      <c r="A108"/>
      <c r="B108"/>
      <c r="C108"/>
      <c r="D108"/>
      <c r="E108"/>
      <c r="F108"/>
      <c r="G108"/>
      <c r="H108"/>
    </row>
    <row r="109" spans="1:8" x14ac:dyDescent="0.3">
      <c r="A109"/>
      <c r="B109"/>
      <c r="C109"/>
      <c r="D109"/>
      <c r="E109"/>
      <c r="F109"/>
      <c r="G109"/>
      <c r="H109"/>
    </row>
    <row r="110" spans="1:8" x14ac:dyDescent="0.3">
      <c r="A110"/>
      <c r="B110"/>
      <c r="C110"/>
      <c r="D110"/>
      <c r="E110"/>
      <c r="F110"/>
      <c r="G110"/>
      <c r="H110"/>
    </row>
    <row r="111" spans="1:8" x14ac:dyDescent="0.3">
      <c r="A111"/>
      <c r="B111"/>
      <c r="C111"/>
      <c r="D111"/>
      <c r="E111"/>
      <c r="F111"/>
      <c r="G111"/>
      <c r="H111"/>
    </row>
    <row r="112" spans="1:8" x14ac:dyDescent="0.3">
      <c r="A112"/>
      <c r="B112"/>
      <c r="C112"/>
      <c r="D112"/>
      <c r="E112"/>
      <c r="F112"/>
      <c r="G112"/>
      <c r="H112"/>
    </row>
    <row r="113" spans="1:8" x14ac:dyDescent="0.3">
      <c r="A113"/>
      <c r="B113"/>
      <c r="C113"/>
      <c r="D113"/>
      <c r="E113"/>
      <c r="F113"/>
      <c r="G113"/>
      <c r="H113"/>
    </row>
    <row r="114" spans="1:8" x14ac:dyDescent="0.3">
      <c r="A114"/>
      <c r="B114"/>
      <c r="C114"/>
      <c r="D114"/>
      <c r="E114"/>
      <c r="F114"/>
      <c r="G114"/>
      <c r="H114"/>
    </row>
    <row r="115" spans="1:8" x14ac:dyDescent="0.3">
      <c r="A115"/>
      <c r="B115"/>
      <c r="C115"/>
      <c r="D115"/>
      <c r="E115"/>
      <c r="F115"/>
      <c r="G115"/>
      <c r="H115"/>
    </row>
    <row r="116" spans="1:8" x14ac:dyDescent="0.3">
      <c r="A116"/>
      <c r="B116"/>
      <c r="C116"/>
      <c r="D116"/>
      <c r="E116"/>
      <c r="F116"/>
      <c r="G116"/>
      <c r="H116"/>
    </row>
    <row r="117" spans="1:8" x14ac:dyDescent="0.3">
      <c r="A117"/>
      <c r="B117"/>
      <c r="C117"/>
      <c r="D117"/>
      <c r="E117"/>
      <c r="F117"/>
      <c r="G117"/>
      <c r="H117"/>
    </row>
    <row r="118" spans="1:8" x14ac:dyDescent="0.3">
      <c r="A118"/>
      <c r="B118"/>
      <c r="C118"/>
      <c r="D118"/>
      <c r="E118"/>
      <c r="F118"/>
      <c r="G118"/>
      <c r="H118"/>
    </row>
    <row r="119" spans="1:8" x14ac:dyDescent="0.3">
      <c r="A119"/>
      <c r="B119"/>
      <c r="C119"/>
      <c r="D119"/>
      <c r="E119"/>
      <c r="F119"/>
      <c r="G119"/>
      <c r="H119"/>
    </row>
    <row r="120" spans="1:8" x14ac:dyDescent="0.3">
      <c r="A120"/>
      <c r="B120"/>
      <c r="C120"/>
      <c r="D120"/>
      <c r="E120"/>
      <c r="F120"/>
      <c r="G120"/>
      <c r="H120"/>
    </row>
    <row r="121" spans="1:8" x14ac:dyDescent="0.3">
      <c r="A121"/>
      <c r="B121"/>
      <c r="C121"/>
      <c r="D121"/>
      <c r="E121"/>
      <c r="F121"/>
      <c r="G121"/>
      <c r="H121"/>
    </row>
    <row r="122" spans="1:8" x14ac:dyDescent="0.3">
      <c r="A122"/>
      <c r="B122"/>
      <c r="C122"/>
      <c r="D122"/>
      <c r="E122"/>
      <c r="F122"/>
      <c r="G122"/>
      <c r="H122"/>
    </row>
    <row r="123" spans="1:8" x14ac:dyDescent="0.3">
      <c r="A123"/>
      <c r="B123"/>
      <c r="C123"/>
      <c r="D123"/>
      <c r="E123"/>
      <c r="F123"/>
      <c r="G123"/>
      <c r="H123"/>
    </row>
    <row r="124" spans="1:8" x14ac:dyDescent="0.3">
      <c r="A124"/>
      <c r="B124"/>
      <c r="C124"/>
      <c r="D124"/>
      <c r="E124"/>
      <c r="F124"/>
      <c r="G124"/>
      <c r="H124"/>
    </row>
    <row r="125" spans="1:8" x14ac:dyDescent="0.3">
      <c r="A125"/>
      <c r="B125"/>
      <c r="C125"/>
      <c r="D125"/>
      <c r="E125"/>
      <c r="F125"/>
      <c r="G125"/>
      <c r="H125"/>
    </row>
    <row r="126" spans="1:8" x14ac:dyDescent="0.3">
      <c r="A126"/>
      <c r="B126"/>
      <c r="C126"/>
      <c r="D126"/>
      <c r="E126"/>
      <c r="F126"/>
      <c r="G126"/>
      <c r="H126"/>
    </row>
    <row r="127" spans="1:8" x14ac:dyDescent="0.3">
      <c r="A127"/>
      <c r="B127"/>
      <c r="C127"/>
      <c r="D127"/>
      <c r="E127"/>
      <c r="F127"/>
      <c r="G127"/>
      <c r="H127"/>
    </row>
    <row r="128" spans="1:8" x14ac:dyDescent="0.3">
      <c r="A128"/>
      <c r="B128"/>
      <c r="C128"/>
      <c r="D128"/>
      <c r="E128"/>
      <c r="F128"/>
      <c r="G128"/>
      <c r="H128"/>
    </row>
    <row r="129" spans="1:8" x14ac:dyDescent="0.3">
      <c r="A129"/>
      <c r="B129"/>
      <c r="C129"/>
      <c r="D129"/>
      <c r="E129"/>
      <c r="F129"/>
      <c r="G129"/>
      <c r="H129"/>
    </row>
    <row r="130" spans="1:8" x14ac:dyDescent="0.3">
      <c r="A130"/>
      <c r="B130"/>
      <c r="C130"/>
      <c r="D130"/>
      <c r="E130"/>
      <c r="F130"/>
      <c r="G130"/>
      <c r="H130"/>
    </row>
    <row r="131" spans="1:8" x14ac:dyDescent="0.3">
      <c r="A131"/>
      <c r="B131"/>
      <c r="C131"/>
      <c r="D131"/>
      <c r="E131"/>
      <c r="F131"/>
      <c r="G131"/>
      <c r="H131"/>
    </row>
    <row r="132" spans="1:8" x14ac:dyDescent="0.3">
      <c r="A132"/>
      <c r="B132"/>
      <c r="C132"/>
      <c r="D132"/>
      <c r="E132"/>
      <c r="F132"/>
      <c r="G132"/>
      <c r="H132"/>
    </row>
    <row r="133" spans="1:8" x14ac:dyDescent="0.3">
      <c r="A133"/>
      <c r="B133"/>
      <c r="C133"/>
      <c r="D133"/>
      <c r="E133"/>
      <c r="F133"/>
      <c r="G133"/>
      <c r="H133"/>
    </row>
    <row r="134" spans="1:8" x14ac:dyDescent="0.3">
      <c r="A134"/>
      <c r="B134"/>
      <c r="C134"/>
      <c r="D134"/>
      <c r="E134"/>
      <c r="F134"/>
      <c r="G134"/>
      <c r="H134"/>
    </row>
    <row r="135" spans="1:8" x14ac:dyDescent="0.3">
      <c r="A135"/>
      <c r="B135"/>
      <c r="C135"/>
      <c r="D135"/>
      <c r="E135"/>
      <c r="F135"/>
      <c r="G135"/>
      <c r="H135"/>
    </row>
    <row r="136" spans="1:8" x14ac:dyDescent="0.3">
      <c r="A136"/>
      <c r="B136"/>
      <c r="C136"/>
      <c r="D136"/>
      <c r="E136"/>
      <c r="F136"/>
      <c r="G136"/>
      <c r="H136"/>
    </row>
    <row r="137" spans="1:8" x14ac:dyDescent="0.3">
      <c r="A137"/>
      <c r="B137"/>
      <c r="C137"/>
      <c r="D137"/>
      <c r="E137"/>
      <c r="F137"/>
      <c r="G137"/>
      <c r="H137"/>
    </row>
    <row r="138" spans="1:8" x14ac:dyDescent="0.3">
      <c r="A138"/>
      <c r="B138"/>
      <c r="C138"/>
      <c r="D138"/>
      <c r="E138"/>
      <c r="F138"/>
      <c r="G138"/>
      <c r="H138"/>
    </row>
    <row r="139" spans="1:8" x14ac:dyDescent="0.3">
      <c r="A139"/>
      <c r="B139"/>
      <c r="C139"/>
      <c r="D139"/>
      <c r="E139"/>
      <c r="F139"/>
      <c r="G139"/>
      <c r="H139"/>
    </row>
    <row r="140" spans="1:8" x14ac:dyDescent="0.3">
      <c r="A140"/>
      <c r="B140"/>
      <c r="C140"/>
      <c r="D140"/>
      <c r="E140"/>
      <c r="F140"/>
      <c r="G140"/>
      <c r="H140"/>
    </row>
    <row r="141" spans="1:8" x14ac:dyDescent="0.3">
      <c r="A141"/>
      <c r="B141"/>
      <c r="C141"/>
      <c r="D141"/>
      <c r="E141"/>
      <c r="F141"/>
      <c r="G141"/>
      <c r="H141"/>
    </row>
    <row r="142" spans="1:8" x14ac:dyDescent="0.3">
      <c r="A142"/>
      <c r="B142"/>
      <c r="C142"/>
      <c r="D142"/>
      <c r="E142"/>
      <c r="F142"/>
      <c r="G142"/>
      <c r="H142"/>
    </row>
    <row r="143" spans="1:8" x14ac:dyDescent="0.3">
      <c r="A143"/>
      <c r="B143"/>
      <c r="C143"/>
      <c r="D143"/>
      <c r="E143"/>
      <c r="F143"/>
      <c r="G143"/>
      <c r="H143"/>
    </row>
    <row r="144" spans="1:8" x14ac:dyDescent="0.3">
      <c r="A144"/>
      <c r="B144"/>
      <c r="C144"/>
      <c r="D144"/>
      <c r="E144"/>
      <c r="F144"/>
      <c r="G144"/>
      <c r="H144"/>
    </row>
    <row r="145" spans="1:8" x14ac:dyDescent="0.3">
      <c r="A145"/>
      <c r="B145"/>
      <c r="C145"/>
      <c r="D145"/>
      <c r="E145"/>
      <c r="F145"/>
      <c r="G145"/>
      <c r="H145"/>
    </row>
    <row r="146" spans="1:8" x14ac:dyDescent="0.3">
      <c r="A146"/>
      <c r="B146"/>
      <c r="C146"/>
      <c r="D146"/>
      <c r="E146"/>
      <c r="F146"/>
      <c r="G146"/>
      <c r="H146"/>
    </row>
    <row r="147" spans="1:8" x14ac:dyDescent="0.3">
      <c r="A147"/>
      <c r="B147"/>
      <c r="C147"/>
      <c r="D147"/>
      <c r="E147"/>
      <c r="F147"/>
      <c r="G147"/>
      <c r="H147"/>
    </row>
    <row r="148" spans="1:8" x14ac:dyDescent="0.3">
      <c r="A148"/>
      <c r="B148"/>
      <c r="C148"/>
      <c r="D148"/>
      <c r="E148"/>
      <c r="F148"/>
      <c r="G148"/>
      <c r="H148"/>
    </row>
    <row r="149" spans="1:8" x14ac:dyDescent="0.3">
      <c r="A149"/>
      <c r="B149"/>
      <c r="C149"/>
      <c r="D149"/>
      <c r="E149"/>
      <c r="F149"/>
      <c r="G149"/>
      <c r="H149"/>
    </row>
    <row r="150" spans="1:8" x14ac:dyDescent="0.3">
      <c r="A150"/>
      <c r="B150"/>
      <c r="C150"/>
      <c r="D150"/>
      <c r="E150"/>
      <c r="F150"/>
      <c r="G150"/>
      <c r="H150"/>
    </row>
    <row r="151" spans="1:8" x14ac:dyDescent="0.3">
      <c r="A151"/>
      <c r="B151"/>
      <c r="C151"/>
      <c r="D151"/>
      <c r="E151"/>
      <c r="F151"/>
      <c r="G151"/>
      <c r="H151"/>
    </row>
    <row r="152" spans="1:8" x14ac:dyDescent="0.3">
      <c r="A152"/>
      <c r="B152"/>
      <c r="C152"/>
      <c r="D152"/>
      <c r="E152"/>
      <c r="F152"/>
      <c r="G152"/>
      <c r="H152"/>
    </row>
    <row r="153" spans="1:8" x14ac:dyDescent="0.3">
      <c r="A153"/>
      <c r="B153"/>
      <c r="C153"/>
      <c r="D153"/>
      <c r="E153"/>
      <c r="F153"/>
      <c r="G153"/>
      <c r="H153"/>
    </row>
    <row r="154" spans="1:8" x14ac:dyDescent="0.3">
      <c r="A154"/>
      <c r="B154"/>
      <c r="C154"/>
      <c r="D154"/>
      <c r="E154"/>
      <c r="F154"/>
      <c r="G154"/>
      <c r="H154"/>
    </row>
    <row r="155" spans="1:8" x14ac:dyDescent="0.3">
      <c r="A155"/>
      <c r="B155"/>
      <c r="C155"/>
      <c r="D155"/>
      <c r="E155"/>
      <c r="F155"/>
      <c r="G155"/>
      <c r="H155"/>
    </row>
    <row r="156" spans="1:8" x14ac:dyDescent="0.3">
      <c r="A156"/>
      <c r="B156"/>
      <c r="C156"/>
      <c r="D156"/>
      <c r="E156"/>
      <c r="F156"/>
      <c r="G156"/>
      <c r="H156"/>
    </row>
    <row r="157" spans="1:8" x14ac:dyDescent="0.3">
      <c r="A157"/>
      <c r="B157"/>
      <c r="C157"/>
      <c r="D157"/>
      <c r="E157"/>
      <c r="F157"/>
      <c r="G157"/>
      <c r="H157"/>
    </row>
    <row r="158" spans="1:8" x14ac:dyDescent="0.3">
      <c r="A158"/>
      <c r="B158"/>
      <c r="C158"/>
      <c r="D158"/>
      <c r="E158"/>
      <c r="F158"/>
      <c r="G158"/>
      <c r="H158"/>
    </row>
    <row r="159" spans="1:8" x14ac:dyDescent="0.3">
      <c r="A159"/>
      <c r="B159"/>
      <c r="C159"/>
      <c r="D159"/>
      <c r="E159"/>
      <c r="F159"/>
      <c r="G159"/>
      <c r="H159"/>
    </row>
    <row r="160" spans="1:8" x14ac:dyDescent="0.3">
      <c r="A160"/>
      <c r="B160"/>
      <c r="C160"/>
      <c r="D160"/>
      <c r="E160"/>
      <c r="F160"/>
      <c r="G160"/>
      <c r="H160"/>
    </row>
    <row r="161" spans="1:8" x14ac:dyDescent="0.3">
      <c r="A161"/>
      <c r="B161"/>
      <c r="C161"/>
      <c r="D161"/>
      <c r="E161"/>
      <c r="F161"/>
      <c r="G161"/>
      <c r="H161"/>
    </row>
    <row r="162" spans="1:8" x14ac:dyDescent="0.3">
      <c r="A162"/>
      <c r="B162"/>
      <c r="C162"/>
      <c r="D162"/>
      <c r="E162"/>
      <c r="F162"/>
      <c r="G162"/>
      <c r="H162"/>
    </row>
    <row r="163" spans="1:8" x14ac:dyDescent="0.3">
      <c r="A163"/>
      <c r="B163"/>
      <c r="C163"/>
      <c r="D163"/>
      <c r="E163"/>
      <c r="F163"/>
      <c r="G163"/>
      <c r="H163"/>
    </row>
    <row r="164" spans="1:8" x14ac:dyDescent="0.3">
      <c r="A164"/>
      <c r="B164"/>
      <c r="C164"/>
      <c r="D164"/>
      <c r="E164"/>
      <c r="F164"/>
      <c r="G164"/>
      <c r="H164"/>
    </row>
    <row r="165" spans="1:8" x14ac:dyDescent="0.3">
      <c r="A165"/>
      <c r="B165"/>
      <c r="C165"/>
      <c r="D165"/>
      <c r="E165"/>
      <c r="F165"/>
      <c r="G165"/>
      <c r="H165"/>
    </row>
    <row r="166" spans="1:8" x14ac:dyDescent="0.3">
      <c r="A166"/>
      <c r="B166"/>
      <c r="C166"/>
      <c r="D166"/>
      <c r="E166"/>
      <c r="F166"/>
      <c r="G166"/>
      <c r="H166"/>
    </row>
    <row r="167" spans="1:8" x14ac:dyDescent="0.3">
      <c r="A167"/>
      <c r="B167"/>
      <c r="C167"/>
      <c r="D167"/>
      <c r="E167"/>
      <c r="F167"/>
      <c r="G167"/>
      <c r="H167"/>
    </row>
    <row r="168" spans="1:8" x14ac:dyDescent="0.3">
      <c r="A168"/>
      <c r="B168"/>
      <c r="C168"/>
      <c r="D168"/>
      <c r="E168"/>
      <c r="F168"/>
      <c r="G168"/>
      <c r="H168"/>
    </row>
    <row r="169" spans="1:8" x14ac:dyDescent="0.3">
      <c r="A169"/>
      <c r="B169"/>
      <c r="C169"/>
      <c r="D169"/>
      <c r="E169"/>
      <c r="F169"/>
      <c r="G169"/>
      <c r="H169"/>
    </row>
    <row r="170" spans="1:8" x14ac:dyDescent="0.3">
      <c r="A170"/>
      <c r="B170"/>
      <c r="C170"/>
      <c r="D170"/>
      <c r="E170"/>
      <c r="F170"/>
      <c r="G170"/>
      <c r="H170"/>
    </row>
    <row r="171" spans="1:8" x14ac:dyDescent="0.3">
      <c r="A171"/>
      <c r="B171"/>
      <c r="C171"/>
      <c r="D171"/>
      <c r="E171"/>
      <c r="F171"/>
      <c r="G171"/>
      <c r="H171"/>
    </row>
    <row r="172" spans="1:8" x14ac:dyDescent="0.3">
      <c r="A172"/>
      <c r="B172"/>
      <c r="C172"/>
      <c r="D172"/>
      <c r="E172"/>
      <c r="F172"/>
      <c r="G172"/>
      <c r="H172"/>
    </row>
    <row r="173" spans="1:8" x14ac:dyDescent="0.3">
      <c r="A173"/>
      <c r="B173"/>
      <c r="C173"/>
      <c r="D173"/>
      <c r="E173"/>
      <c r="F173"/>
      <c r="G173"/>
      <c r="H173"/>
    </row>
    <row r="174" spans="1:8" x14ac:dyDescent="0.3">
      <c r="A174"/>
      <c r="B174"/>
      <c r="C174"/>
      <c r="D174"/>
      <c r="E174"/>
      <c r="F174"/>
      <c r="G174"/>
      <c r="H174"/>
    </row>
    <row r="175" spans="1:8" x14ac:dyDescent="0.3">
      <c r="A175"/>
      <c r="B175"/>
      <c r="C175"/>
      <c r="D175"/>
      <c r="E175"/>
      <c r="F175"/>
      <c r="G175"/>
      <c r="H175"/>
    </row>
    <row r="176" spans="1:8" x14ac:dyDescent="0.3">
      <c r="A176"/>
      <c r="B176"/>
      <c r="C176"/>
      <c r="D176"/>
      <c r="E176"/>
      <c r="F176"/>
      <c r="G176"/>
      <c r="H176"/>
    </row>
    <row r="177" spans="1:8" x14ac:dyDescent="0.3">
      <c r="A177"/>
      <c r="B177"/>
      <c r="C177"/>
      <c r="D177"/>
      <c r="E177"/>
      <c r="F177"/>
      <c r="G177"/>
      <c r="H177"/>
    </row>
    <row r="178" spans="1:8" x14ac:dyDescent="0.3">
      <c r="A178"/>
      <c r="B178"/>
      <c r="C178"/>
      <c r="D178"/>
      <c r="E178"/>
      <c r="F178"/>
      <c r="G178"/>
      <c r="H178"/>
    </row>
    <row r="179" spans="1:8" x14ac:dyDescent="0.3">
      <c r="A179"/>
      <c r="B179"/>
      <c r="C179"/>
      <c r="D179"/>
      <c r="E179"/>
      <c r="F179"/>
      <c r="G179"/>
      <c r="H179"/>
    </row>
    <row r="180" spans="1:8" x14ac:dyDescent="0.3">
      <c r="A180"/>
      <c r="B180"/>
      <c r="C180"/>
      <c r="D180"/>
      <c r="E180"/>
      <c r="F180"/>
      <c r="G180"/>
      <c r="H180"/>
    </row>
    <row r="181" spans="1:8" x14ac:dyDescent="0.3">
      <c r="A181"/>
      <c r="B181"/>
      <c r="C181"/>
      <c r="D181"/>
      <c r="E181"/>
      <c r="F181"/>
      <c r="G181"/>
      <c r="H181"/>
    </row>
    <row r="182" spans="1:8" x14ac:dyDescent="0.3">
      <c r="A182"/>
      <c r="B182"/>
      <c r="C182"/>
      <c r="D182"/>
      <c r="E182"/>
      <c r="F182"/>
      <c r="G182"/>
      <c r="H182"/>
    </row>
    <row r="183" spans="1:8" x14ac:dyDescent="0.3">
      <c r="A183"/>
      <c r="B183"/>
      <c r="C183"/>
      <c r="D183"/>
      <c r="E183"/>
      <c r="F183"/>
      <c r="G183"/>
      <c r="H183"/>
    </row>
    <row r="184" spans="1:8" x14ac:dyDescent="0.3">
      <c r="A184"/>
      <c r="B184"/>
      <c r="C184"/>
      <c r="D184"/>
      <c r="E184"/>
      <c r="F184"/>
      <c r="G184"/>
      <c r="H184"/>
    </row>
    <row r="185" spans="1:8" x14ac:dyDescent="0.3">
      <c r="A185"/>
      <c r="B185"/>
      <c r="C185"/>
      <c r="D185"/>
      <c r="E185"/>
      <c r="F185"/>
      <c r="G185"/>
      <c r="H185"/>
    </row>
    <row r="186" spans="1:8" x14ac:dyDescent="0.3">
      <c r="A186"/>
      <c r="B186"/>
      <c r="C186"/>
      <c r="D186"/>
      <c r="E186"/>
      <c r="F186"/>
      <c r="G186"/>
      <c r="H186"/>
    </row>
    <row r="187" spans="1:8" x14ac:dyDescent="0.3">
      <c r="A187"/>
      <c r="B187"/>
      <c r="C187"/>
      <c r="D187"/>
      <c r="E187"/>
      <c r="F187"/>
      <c r="G187"/>
      <c r="H187"/>
    </row>
    <row r="188" spans="1:8" x14ac:dyDescent="0.3">
      <c r="A188"/>
      <c r="B188"/>
      <c r="C188"/>
      <c r="D188"/>
      <c r="E188"/>
      <c r="F188"/>
      <c r="G188"/>
      <c r="H188"/>
    </row>
    <row r="189" spans="1:8" x14ac:dyDescent="0.3">
      <c r="A189"/>
      <c r="B189"/>
      <c r="C189"/>
      <c r="D189"/>
      <c r="E189"/>
      <c r="F189"/>
      <c r="G189"/>
      <c r="H189"/>
    </row>
    <row r="190" spans="1:8" x14ac:dyDescent="0.3">
      <c r="A190"/>
      <c r="B190"/>
      <c r="C190"/>
      <c r="D190"/>
      <c r="E190"/>
      <c r="F190"/>
      <c r="G190"/>
      <c r="H190"/>
    </row>
    <row r="191" spans="1:8" x14ac:dyDescent="0.3">
      <c r="A191"/>
      <c r="B191"/>
      <c r="C191"/>
      <c r="D191"/>
      <c r="E191"/>
      <c r="F191"/>
      <c r="G191"/>
      <c r="H191"/>
    </row>
    <row r="192" spans="1:8" x14ac:dyDescent="0.3">
      <c r="A192"/>
      <c r="B192"/>
      <c r="C192"/>
      <c r="D192"/>
      <c r="E192"/>
      <c r="F192"/>
      <c r="G192"/>
      <c r="H192"/>
    </row>
    <row r="193" spans="1:8" x14ac:dyDescent="0.3">
      <c r="A193"/>
      <c r="B193"/>
      <c r="C193"/>
      <c r="D193"/>
      <c r="E193"/>
      <c r="F193"/>
      <c r="G193"/>
      <c r="H193"/>
    </row>
    <row r="194" spans="1:8" x14ac:dyDescent="0.3">
      <c r="A194"/>
      <c r="B194"/>
      <c r="C194"/>
      <c r="D194"/>
      <c r="E194"/>
      <c r="F194"/>
      <c r="G194"/>
      <c r="H194"/>
    </row>
    <row r="195" spans="1:8" x14ac:dyDescent="0.3">
      <c r="A195"/>
      <c r="B195"/>
      <c r="C195"/>
      <c r="D195"/>
      <c r="E195"/>
      <c r="F195"/>
      <c r="G195"/>
      <c r="H195"/>
    </row>
    <row r="196" spans="1:8" x14ac:dyDescent="0.3">
      <c r="A196"/>
      <c r="B196"/>
      <c r="C196"/>
      <c r="D196"/>
      <c r="E196"/>
      <c r="F196"/>
      <c r="G196"/>
      <c r="H196"/>
    </row>
    <row r="197" spans="1:8" x14ac:dyDescent="0.3">
      <c r="A197"/>
      <c r="B197"/>
      <c r="C197"/>
      <c r="D197"/>
      <c r="E197"/>
      <c r="F197"/>
      <c r="G197"/>
      <c r="H197"/>
    </row>
    <row r="198" spans="1:8" x14ac:dyDescent="0.3">
      <c r="A198"/>
      <c r="B198"/>
      <c r="C198"/>
      <c r="D198"/>
      <c r="E198"/>
      <c r="F198"/>
      <c r="G198"/>
      <c r="H198"/>
    </row>
    <row r="199" spans="1:8" x14ac:dyDescent="0.3">
      <c r="A199"/>
      <c r="B199"/>
      <c r="C199"/>
      <c r="D199"/>
      <c r="E199"/>
      <c r="F199"/>
      <c r="G199"/>
      <c r="H199"/>
    </row>
    <row r="200" spans="1:8" x14ac:dyDescent="0.3">
      <c r="A200"/>
      <c r="B200"/>
      <c r="C200"/>
      <c r="D200"/>
      <c r="E200"/>
      <c r="F200"/>
      <c r="G200"/>
      <c r="H200"/>
    </row>
    <row r="201" spans="1:8" x14ac:dyDescent="0.3">
      <c r="A201"/>
      <c r="B201"/>
      <c r="C201"/>
      <c r="D201"/>
      <c r="E201"/>
      <c r="F201"/>
      <c r="G201"/>
      <c r="H201"/>
    </row>
    <row r="202" spans="1:8" x14ac:dyDescent="0.3">
      <c r="A202"/>
      <c r="B202"/>
      <c r="C202"/>
      <c r="D202"/>
      <c r="E202"/>
      <c r="F202"/>
      <c r="G202"/>
      <c r="H202"/>
    </row>
    <row r="203" spans="1:8" x14ac:dyDescent="0.3">
      <c r="A203"/>
      <c r="B203"/>
      <c r="C203"/>
      <c r="D203"/>
      <c r="E203"/>
      <c r="F203"/>
      <c r="G203"/>
      <c r="H203"/>
    </row>
    <row r="204" spans="1:8" x14ac:dyDescent="0.3">
      <c r="A204"/>
      <c r="B204"/>
      <c r="C204"/>
      <c r="D204"/>
      <c r="E204"/>
      <c r="F204"/>
      <c r="G204"/>
      <c r="H204"/>
    </row>
    <row r="205" spans="1:8" x14ac:dyDescent="0.3">
      <c r="A205"/>
      <c r="B205"/>
      <c r="C205"/>
      <c r="D205"/>
      <c r="E205"/>
      <c r="F205"/>
      <c r="G205"/>
      <c r="H205"/>
    </row>
    <row r="206" spans="1:8" x14ac:dyDescent="0.3">
      <c r="A206"/>
      <c r="B206"/>
      <c r="C206"/>
      <c r="D206"/>
      <c r="E206"/>
      <c r="F206"/>
      <c r="G206"/>
      <c r="H206"/>
    </row>
    <row r="207" spans="1:8" x14ac:dyDescent="0.3">
      <c r="A207"/>
      <c r="B207"/>
      <c r="C207"/>
      <c r="D207"/>
      <c r="E207"/>
      <c r="F207"/>
      <c r="G207"/>
      <c r="H207"/>
    </row>
    <row r="208" spans="1:8" x14ac:dyDescent="0.3">
      <c r="A208"/>
      <c r="B208"/>
      <c r="C208"/>
      <c r="D208"/>
      <c r="E208"/>
      <c r="F208"/>
      <c r="G208"/>
      <c r="H208"/>
    </row>
    <row r="209" spans="1:8" x14ac:dyDescent="0.3">
      <c r="A209"/>
      <c r="B209"/>
      <c r="C209"/>
      <c r="D209"/>
      <c r="E209"/>
      <c r="F209"/>
      <c r="G209"/>
      <c r="H209"/>
    </row>
    <row r="210" spans="1:8" x14ac:dyDescent="0.3">
      <c r="A210"/>
      <c r="B210"/>
      <c r="C210"/>
      <c r="D210"/>
      <c r="E210"/>
      <c r="F210"/>
      <c r="G210"/>
      <c r="H210"/>
    </row>
    <row r="211" spans="1:8" x14ac:dyDescent="0.3">
      <c r="A211"/>
      <c r="B211"/>
      <c r="C211"/>
      <c r="D211"/>
      <c r="E211"/>
      <c r="F211"/>
      <c r="G211"/>
      <c r="H211"/>
    </row>
    <row r="212" spans="1:8" x14ac:dyDescent="0.3">
      <c r="A212"/>
      <c r="B212"/>
      <c r="C212"/>
      <c r="D212"/>
      <c r="E212"/>
      <c r="F212"/>
      <c r="G212"/>
      <c r="H212"/>
    </row>
    <row r="213" spans="1:8" x14ac:dyDescent="0.3">
      <c r="A213"/>
      <c r="B213"/>
      <c r="C213"/>
      <c r="D213"/>
      <c r="E213"/>
      <c r="F213"/>
      <c r="G213"/>
      <c r="H213"/>
    </row>
    <row r="214" spans="1:8" x14ac:dyDescent="0.3">
      <c r="A214"/>
      <c r="B214"/>
      <c r="C214"/>
      <c r="D214"/>
      <c r="E214"/>
      <c r="F214"/>
      <c r="G214"/>
      <c r="H214"/>
    </row>
    <row r="215" spans="1:8" x14ac:dyDescent="0.3">
      <c r="A215"/>
      <c r="B215"/>
      <c r="C215"/>
      <c r="D215"/>
      <c r="E215"/>
      <c r="F215"/>
      <c r="G215"/>
      <c r="H215"/>
    </row>
    <row r="216" spans="1:8" x14ac:dyDescent="0.3">
      <c r="A216"/>
      <c r="B216"/>
      <c r="C216"/>
      <c r="D216"/>
      <c r="E216"/>
      <c r="F216"/>
      <c r="G216"/>
      <c r="H216"/>
    </row>
    <row r="217" spans="1:8" x14ac:dyDescent="0.3">
      <c r="A217"/>
      <c r="B217"/>
      <c r="C217"/>
      <c r="D217"/>
      <c r="E217"/>
      <c r="F217"/>
      <c r="G217"/>
      <c r="H217"/>
    </row>
    <row r="218" spans="1:8" x14ac:dyDescent="0.3">
      <c r="A218"/>
      <c r="B218"/>
      <c r="C218"/>
      <c r="D218"/>
      <c r="E218"/>
      <c r="F218"/>
      <c r="G218"/>
      <c r="H218"/>
    </row>
    <row r="219" spans="1:8" x14ac:dyDescent="0.3">
      <c r="A219"/>
      <c r="B219"/>
      <c r="C219"/>
      <c r="D219"/>
      <c r="E219"/>
      <c r="F219"/>
      <c r="G219"/>
      <c r="H219"/>
    </row>
    <row r="220" spans="1:8" x14ac:dyDescent="0.3">
      <c r="A220"/>
      <c r="B220"/>
      <c r="C220"/>
      <c r="D220"/>
      <c r="E220"/>
      <c r="F220"/>
      <c r="G220"/>
      <c r="H220"/>
    </row>
    <row r="221" spans="1:8" x14ac:dyDescent="0.3">
      <c r="A221"/>
      <c r="B221"/>
      <c r="C221"/>
      <c r="D221"/>
      <c r="E221"/>
      <c r="F221"/>
      <c r="G221"/>
      <c r="H221"/>
    </row>
    <row r="222" spans="1:8" x14ac:dyDescent="0.3">
      <c r="A222"/>
      <c r="B222"/>
      <c r="C222"/>
      <c r="D222"/>
      <c r="E222"/>
      <c r="F222"/>
      <c r="G222"/>
      <c r="H222"/>
    </row>
    <row r="223" spans="1:8" x14ac:dyDescent="0.3">
      <c r="A223"/>
      <c r="B223"/>
      <c r="C223"/>
      <c r="D223"/>
      <c r="E223"/>
      <c r="F223"/>
      <c r="G223"/>
      <c r="H223"/>
    </row>
    <row r="224" spans="1:8" x14ac:dyDescent="0.3">
      <c r="A224"/>
      <c r="B224"/>
      <c r="C224"/>
      <c r="D224"/>
      <c r="E224"/>
      <c r="F224"/>
      <c r="G224"/>
      <c r="H224"/>
    </row>
    <row r="225" spans="1:8" x14ac:dyDescent="0.3">
      <c r="A225"/>
      <c r="B225"/>
      <c r="C225"/>
      <c r="D225"/>
      <c r="E225"/>
      <c r="F225"/>
      <c r="G225"/>
      <c r="H225"/>
    </row>
    <row r="226" spans="1:8" x14ac:dyDescent="0.3">
      <c r="A226"/>
      <c r="B226"/>
      <c r="C226"/>
      <c r="D226"/>
      <c r="E226"/>
      <c r="F226"/>
      <c r="G226"/>
      <c r="H226"/>
    </row>
    <row r="227" spans="1:8" x14ac:dyDescent="0.3">
      <c r="A227"/>
      <c r="B227"/>
      <c r="C227"/>
      <c r="D227"/>
      <c r="E227"/>
      <c r="F227"/>
      <c r="G227"/>
      <c r="H227"/>
    </row>
    <row r="228" spans="1:8" x14ac:dyDescent="0.3">
      <c r="A228"/>
      <c r="B228"/>
      <c r="C228"/>
      <c r="D228"/>
      <c r="E228"/>
      <c r="F228"/>
      <c r="G228"/>
      <c r="H228"/>
    </row>
    <row r="229" spans="1:8" x14ac:dyDescent="0.3">
      <c r="A229"/>
      <c r="B229"/>
      <c r="C229"/>
      <c r="D229"/>
      <c r="E229"/>
      <c r="F229"/>
      <c r="G229"/>
      <c r="H229"/>
    </row>
    <row r="230" spans="1:8" x14ac:dyDescent="0.3">
      <c r="A230"/>
      <c r="B230"/>
      <c r="C230"/>
      <c r="D230"/>
      <c r="E230"/>
      <c r="F230"/>
      <c r="G230"/>
      <c r="H230"/>
    </row>
    <row r="231" spans="1:8" x14ac:dyDescent="0.3">
      <c r="A231"/>
      <c r="B231"/>
      <c r="C231"/>
      <c r="D231"/>
      <c r="E231"/>
      <c r="F231"/>
      <c r="G231"/>
      <c r="H231"/>
    </row>
    <row r="232" spans="1:8" x14ac:dyDescent="0.3">
      <c r="A232"/>
      <c r="B232"/>
      <c r="C232"/>
      <c r="D232"/>
      <c r="E232"/>
      <c r="F232"/>
      <c r="G232"/>
      <c r="H232"/>
    </row>
    <row r="233" spans="1:8" x14ac:dyDescent="0.3">
      <c r="A233"/>
      <c r="B233"/>
      <c r="C233"/>
      <c r="D233"/>
      <c r="E233"/>
      <c r="F233"/>
      <c r="G233"/>
      <c r="H233"/>
    </row>
    <row r="234" spans="1:8" x14ac:dyDescent="0.3">
      <c r="A234"/>
      <c r="B234"/>
      <c r="C234"/>
      <c r="D234"/>
      <c r="E234"/>
      <c r="F234"/>
      <c r="G234"/>
      <c r="H234"/>
    </row>
    <row r="235" spans="1:8" x14ac:dyDescent="0.3">
      <c r="A235"/>
      <c r="B235"/>
      <c r="C235"/>
      <c r="D235"/>
      <c r="E235"/>
      <c r="F235"/>
      <c r="G235"/>
      <c r="H235"/>
    </row>
    <row r="236" spans="1:8" x14ac:dyDescent="0.3">
      <c r="A236"/>
      <c r="B236"/>
      <c r="C236"/>
      <c r="D236"/>
      <c r="E236"/>
      <c r="F236"/>
      <c r="G236"/>
      <c r="H236"/>
    </row>
    <row r="237" spans="1:8" x14ac:dyDescent="0.3">
      <c r="A237"/>
      <c r="B237"/>
      <c r="C237"/>
      <c r="D237"/>
      <c r="E237"/>
      <c r="F237"/>
      <c r="G237"/>
      <c r="H237"/>
    </row>
    <row r="238" spans="1:8" x14ac:dyDescent="0.3">
      <c r="A238"/>
      <c r="B238"/>
      <c r="C238"/>
      <c r="D238"/>
      <c r="E238"/>
      <c r="F238"/>
      <c r="G238"/>
      <c r="H238"/>
    </row>
    <row r="239" spans="1:8" x14ac:dyDescent="0.3">
      <c r="A239"/>
      <c r="B239"/>
      <c r="C239"/>
      <c r="D239"/>
      <c r="E239"/>
      <c r="F239"/>
      <c r="G239"/>
      <c r="H239"/>
    </row>
    <row r="240" spans="1:8" x14ac:dyDescent="0.3">
      <c r="A240"/>
      <c r="B240"/>
      <c r="C240"/>
      <c r="D240"/>
      <c r="E240"/>
      <c r="F240"/>
      <c r="G240"/>
      <c r="H240"/>
    </row>
    <row r="241" spans="1:8" x14ac:dyDescent="0.3">
      <c r="A241"/>
      <c r="B241"/>
      <c r="C241"/>
      <c r="D241"/>
      <c r="E241"/>
      <c r="F241"/>
      <c r="G241"/>
      <c r="H241"/>
    </row>
    <row r="242" spans="1:8" x14ac:dyDescent="0.3">
      <c r="A242"/>
      <c r="B242"/>
      <c r="C242"/>
      <c r="D242"/>
      <c r="E242"/>
      <c r="F242"/>
      <c r="G242"/>
      <c r="H242"/>
    </row>
    <row r="243" spans="1:8" x14ac:dyDescent="0.3">
      <c r="A243"/>
      <c r="B243"/>
      <c r="C243"/>
      <c r="D243"/>
      <c r="E243"/>
      <c r="F243"/>
      <c r="G243"/>
      <c r="H243"/>
    </row>
    <row r="244" spans="1:8" x14ac:dyDescent="0.3">
      <c r="A244"/>
      <c r="B244"/>
      <c r="C244"/>
      <c r="D244"/>
      <c r="E244"/>
      <c r="F244"/>
      <c r="G244"/>
      <c r="H244"/>
    </row>
    <row r="245" spans="1:8" x14ac:dyDescent="0.3">
      <c r="A245"/>
      <c r="B245"/>
      <c r="C245"/>
      <c r="D245"/>
      <c r="E245"/>
      <c r="F245"/>
      <c r="G245"/>
      <c r="H245"/>
    </row>
    <row r="246" spans="1:8" x14ac:dyDescent="0.3">
      <c r="A246"/>
      <c r="B246"/>
      <c r="C246"/>
      <c r="D246"/>
      <c r="E246"/>
      <c r="F246"/>
      <c r="G246"/>
      <c r="H246"/>
    </row>
    <row r="247" spans="1:8" x14ac:dyDescent="0.3">
      <c r="A247"/>
      <c r="B247"/>
      <c r="C247"/>
      <c r="D247"/>
      <c r="E247"/>
      <c r="F247"/>
      <c r="G247"/>
      <c r="H247"/>
    </row>
    <row r="248" spans="1:8" x14ac:dyDescent="0.3">
      <c r="A248"/>
      <c r="B248"/>
      <c r="C248"/>
      <c r="D248"/>
      <c r="E248"/>
      <c r="F248"/>
      <c r="G248"/>
      <c r="H248"/>
    </row>
    <row r="249" spans="1:8" x14ac:dyDescent="0.3">
      <c r="A249"/>
      <c r="B249"/>
      <c r="C249"/>
      <c r="D249"/>
      <c r="E249"/>
      <c r="F249"/>
      <c r="G249"/>
      <c r="H249"/>
    </row>
    <row r="250" spans="1:8" x14ac:dyDescent="0.3">
      <c r="A250"/>
      <c r="B250"/>
      <c r="C250"/>
      <c r="D250"/>
      <c r="E250"/>
      <c r="F250"/>
      <c r="G250"/>
      <c r="H250"/>
    </row>
    <row r="251" spans="1:8" x14ac:dyDescent="0.3">
      <c r="A251"/>
      <c r="B251"/>
      <c r="C251"/>
      <c r="D251"/>
      <c r="E251"/>
      <c r="F251"/>
      <c r="G251"/>
      <c r="H251"/>
    </row>
    <row r="252" spans="1:8" x14ac:dyDescent="0.3">
      <c r="A252"/>
      <c r="B252"/>
      <c r="C252"/>
      <c r="D252"/>
      <c r="E252"/>
      <c r="F252"/>
      <c r="G252"/>
      <c r="H252"/>
    </row>
    <row r="253" spans="1:8" x14ac:dyDescent="0.3">
      <c r="A253"/>
      <c r="B253"/>
      <c r="C253"/>
      <c r="D253"/>
      <c r="E253"/>
      <c r="F253"/>
      <c r="G253"/>
      <c r="H253"/>
    </row>
    <row r="254" spans="1:8" x14ac:dyDescent="0.3">
      <c r="A254"/>
      <c r="B254"/>
      <c r="C254"/>
      <c r="D254"/>
      <c r="E254"/>
      <c r="F254"/>
      <c r="G254"/>
      <c r="H254"/>
    </row>
    <row r="255" spans="1:8" x14ac:dyDescent="0.3">
      <c r="A255"/>
      <c r="B255"/>
      <c r="C255"/>
      <c r="D255"/>
      <c r="E255"/>
      <c r="F255"/>
      <c r="G255"/>
      <c r="H255"/>
    </row>
    <row r="256" spans="1:8" x14ac:dyDescent="0.3">
      <c r="A256"/>
      <c r="B256"/>
      <c r="C256"/>
      <c r="D256"/>
      <c r="E256"/>
      <c r="F256"/>
      <c r="G256"/>
      <c r="H256"/>
    </row>
    <row r="257" spans="1:8" x14ac:dyDescent="0.3">
      <c r="A257"/>
      <c r="B257"/>
      <c r="C257"/>
      <c r="D257"/>
      <c r="E257"/>
      <c r="F257"/>
      <c r="G257"/>
      <c r="H257"/>
    </row>
    <row r="258" spans="1:8" x14ac:dyDescent="0.3">
      <c r="A258"/>
      <c r="B258"/>
      <c r="C258"/>
      <c r="D258"/>
      <c r="E258"/>
      <c r="F258"/>
      <c r="G258"/>
      <c r="H258"/>
    </row>
    <row r="259" spans="1:8" x14ac:dyDescent="0.3">
      <c r="A259"/>
      <c r="B259"/>
      <c r="C259"/>
      <c r="D259"/>
      <c r="E259"/>
      <c r="F259"/>
      <c r="G259"/>
      <c r="H259"/>
    </row>
    <row r="260" spans="1:8" x14ac:dyDescent="0.3">
      <c r="A260"/>
      <c r="B260"/>
      <c r="C260"/>
      <c r="D260"/>
      <c r="E260"/>
      <c r="F260"/>
      <c r="G260"/>
      <c r="H260"/>
    </row>
    <row r="261" spans="1:8" x14ac:dyDescent="0.3">
      <c r="A261"/>
      <c r="B261"/>
      <c r="C261"/>
      <c r="D261"/>
      <c r="E261"/>
      <c r="F261"/>
      <c r="G261"/>
      <c r="H261"/>
    </row>
    <row r="262" spans="1:8" x14ac:dyDescent="0.3">
      <c r="A262"/>
      <c r="B262"/>
      <c r="C262"/>
      <c r="D262"/>
      <c r="E262"/>
      <c r="F262"/>
      <c r="G262"/>
      <c r="H262"/>
    </row>
    <row r="263" spans="1:8" x14ac:dyDescent="0.3">
      <c r="A263"/>
      <c r="B263"/>
      <c r="C263"/>
      <c r="D263"/>
      <c r="E263"/>
      <c r="F263"/>
      <c r="G263"/>
      <c r="H263"/>
    </row>
    <row r="264" spans="1:8" x14ac:dyDescent="0.3">
      <c r="A264"/>
      <c r="B264"/>
      <c r="C264"/>
      <c r="D264"/>
      <c r="E264"/>
      <c r="F264"/>
      <c r="G264"/>
      <c r="H264"/>
    </row>
    <row r="265" spans="1:8" x14ac:dyDescent="0.3">
      <c r="A265"/>
      <c r="B265"/>
      <c r="C265"/>
      <c r="D265"/>
      <c r="E265"/>
      <c r="F265"/>
      <c r="G265"/>
      <c r="H265"/>
    </row>
    <row r="266" spans="1:8" x14ac:dyDescent="0.3">
      <c r="A266"/>
      <c r="B266"/>
      <c r="C266"/>
      <c r="D266"/>
      <c r="E266"/>
      <c r="F266"/>
      <c r="G266"/>
      <c r="H266"/>
    </row>
    <row r="267" spans="1:8" x14ac:dyDescent="0.3">
      <c r="A267"/>
      <c r="B267"/>
      <c r="C267"/>
      <c r="D267"/>
      <c r="E267"/>
      <c r="F267"/>
      <c r="G267"/>
      <c r="H267"/>
    </row>
    <row r="268" spans="1:8" x14ac:dyDescent="0.3">
      <c r="A268"/>
      <c r="B268"/>
      <c r="C268"/>
      <c r="D268"/>
      <c r="E268"/>
      <c r="F268"/>
      <c r="G268"/>
      <c r="H268"/>
    </row>
    <row r="269" spans="1:8" x14ac:dyDescent="0.3">
      <c r="A269"/>
      <c r="B269"/>
      <c r="C269"/>
      <c r="D269"/>
      <c r="E269"/>
      <c r="F269"/>
      <c r="G269"/>
      <c r="H269"/>
    </row>
    <row r="270" spans="1:8" x14ac:dyDescent="0.3">
      <c r="A270"/>
      <c r="B270"/>
      <c r="C270"/>
      <c r="D270"/>
      <c r="E270"/>
      <c r="F270"/>
      <c r="G270"/>
      <c r="H270"/>
    </row>
    <row r="271" spans="1:8" x14ac:dyDescent="0.3">
      <c r="A271"/>
      <c r="B271"/>
      <c r="C271"/>
      <c r="D271"/>
      <c r="E271"/>
      <c r="F271"/>
      <c r="G271"/>
      <c r="H271"/>
    </row>
    <row r="272" spans="1:8" x14ac:dyDescent="0.3">
      <c r="A272"/>
      <c r="B272"/>
      <c r="C272"/>
      <c r="D272"/>
      <c r="E272"/>
      <c r="F272"/>
      <c r="G272"/>
      <c r="H272"/>
    </row>
    <row r="273" spans="1:8" x14ac:dyDescent="0.3">
      <c r="A273"/>
      <c r="B273"/>
      <c r="C273"/>
      <c r="D273"/>
      <c r="E273"/>
      <c r="F273"/>
      <c r="G273"/>
      <c r="H273"/>
    </row>
    <row r="274" spans="1:8" x14ac:dyDescent="0.3">
      <c r="A274"/>
      <c r="B274"/>
      <c r="C274"/>
      <c r="D274"/>
      <c r="E274"/>
      <c r="F274"/>
      <c r="G274"/>
      <c r="H274"/>
    </row>
    <row r="275" spans="1:8" x14ac:dyDescent="0.3">
      <c r="A275"/>
      <c r="B275"/>
      <c r="C275"/>
      <c r="D275"/>
      <c r="E275"/>
      <c r="F275"/>
      <c r="G275"/>
      <c r="H275"/>
    </row>
    <row r="276" spans="1:8" x14ac:dyDescent="0.3">
      <c r="A276"/>
      <c r="B276"/>
      <c r="C276"/>
      <c r="D276"/>
      <c r="E276"/>
      <c r="F276"/>
      <c r="G276"/>
      <c r="H276"/>
    </row>
    <row r="277" spans="1:8" x14ac:dyDescent="0.3">
      <c r="A277"/>
      <c r="B277"/>
      <c r="C277"/>
      <c r="D277"/>
      <c r="E277"/>
      <c r="F277"/>
      <c r="G277"/>
      <c r="H277"/>
    </row>
    <row r="278" spans="1:8" x14ac:dyDescent="0.3">
      <c r="A278"/>
      <c r="B278"/>
      <c r="C278"/>
      <c r="D278"/>
      <c r="E278"/>
      <c r="F278"/>
      <c r="G278"/>
      <c r="H278"/>
    </row>
    <row r="279" spans="1:8" x14ac:dyDescent="0.3">
      <c r="A279"/>
      <c r="B279"/>
      <c r="C279"/>
      <c r="D279"/>
      <c r="E279"/>
      <c r="F279"/>
      <c r="G279"/>
      <c r="H279"/>
    </row>
    <row r="280" spans="1:8" x14ac:dyDescent="0.3">
      <c r="A280"/>
      <c r="B280"/>
      <c r="C280"/>
      <c r="D280"/>
      <c r="E280"/>
      <c r="F280"/>
      <c r="G280"/>
      <c r="H280"/>
    </row>
    <row r="281" spans="1:8" x14ac:dyDescent="0.3">
      <c r="A281"/>
      <c r="B281"/>
      <c r="C281"/>
      <c r="D281"/>
      <c r="E281"/>
      <c r="F281"/>
      <c r="G281"/>
      <c r="H281"/>
    </row>
    <row r="282" spans="1:8" x14ac:dyDescent="0.3">
      <c r="A282"/>
      <c r="B282"/>
      <c r="C282"/>
      <c r="D282"/>
      <c r="E282"/>
      <c r="F282"/>
      <c r="G282"/>
      <c r="H282"/>
    </row>
    <row r="283" spans="1:8" x14ac:dyDescent="0.3">
      <c r="A283"/>
      <c r="B283"/>
      <c r="C283"/>
      <c r="D283"/>
      <c r="E283"/>
      <c r="F283"/>
      <c r="G283"/>
      <c r="H283"/>
    </row>
    <row r="284" spans="1:8" x14ac:dyDescent="0.3">
      <c r="A284"/>
      <c r="B284"/>
      <c r="C284"/>
      <c r="D284"/>
      <c r="E284"/>
      <c r="F284"/>
      <c r="G284"/>
      <c r="H284"/>
    </row>
    <row r="285" spans="1:8" x14ac:dyDescent="0.3">
      <c r="A285"/>
      <c r="B285"/>
      <c r="C285"/>
      <c r="D285"/>
      <c r="E285"/>
      <c r="F285"/>
      <c r="G285"/>
      <c r="H285"/>
    </row>
    <row r="286" spans="1:8" x14ac:dyDescent="0.3">
      <c r="A286"/>
      <c r="B286"/>
      <c r="C286"/>
      <c r="D286"/>
      <c r="E286"/>
      <c r="F286"/>
      <c r="G286"/>
      <c r="H286"/>
    </row>
    <row r="287" spans="1:8" x14ac:dyDescent="0.3">
      <c r="A287"/>
      <c r="B287"/>
      <c r="C287"/>
      <c r="D287"/>
      <c r="E287"/>
      <c r="F287"/>
      <c r="G287"/>
      <c r="H287"/>
    </row>
    <row r="288" spans="1:8" x14ac:dyDescent="0.3">
      <c r="A288"/>
      <c r="B288"/>
      <c r="C288"/>
      <c r="D288"/>
      <c r="E288"/>
      <c r="F288"/>
      <c r="G288"/>
      <c r="H288"/>
    </row>
    <row r="289" spans="1:8" x14ac:dyDescent="0.3">
      <c r="A289"/>
      <c r="B289"/>
      <c r="C289"/>
      <c r="D289"/>
      <c r="E289"/>
      <c r="F289"/>
      <c r="G289"/>
      <c r="H289"/>
    </row>
    <row r="290" spans="1:8" x14ac:dyDescent="0.3">
      <c r="A290"/>
      <c r="B290"/>
      <c r="C290"/>
      <c r="D290"/>
      <c r="E290"/>
      <c r="F290"/>
      <c r="G290"/>
      <c r="H290"/>
    </row>
    <row r="291" spans="1:8" x14ac:dyDescent="0.3">
      <c r="A291"/>
      <c r="B291"/>
      <c r="C291"/>
      <c r="D291"/>
      <c r="E291"/>
      <c r="F291"/>
      <c r="G291"/>
      <c r="H291"/>
    </row>
    <row r="292" spans="1:8" x14ac:dyDescent="0.3">
      <c r="A292"/>
      <c r="B292"/>
      <c r="C292"/>
      <c r="D292"/>
      <c r="E292"/>
      <c r="F292"/>
      <c r="G292"/>
      <c r="H292"/>
    </row>
    <row r="293" spans="1:8" x14ac:dyDescent="0.3">
      <c r="A293"/>
      <c r="B293"/>
      <c r="C293"/>
      <c r="D293"/>
      <c r="E293"/>
      <c r="F293"/>
      <c r="G293"/>
      <c r="H293"/>
    </row>
    <row r="294" spans="1:8" x14ac:dyDescent="0.3">
      <c r="A294"/>
      <c r="B294"/>
      <c r="C294"/>
      <c r="D294"/>
      <c r="E294"/>
      <c r="F294"/>
      <c r="G294"/>
      <c r="H294"/>
    </row>
    <row r="295" spans="1:8" x14ac:dyDescent="0.3">
      <c r="A295"/>
      <c r="B295"/>
      <c r="C295"/>
      <c r="D295"/>
      <c r="E295"/>
      <c r="F295"/>
      <c r="G295"/>
      <c r="H295"/>
    </row>
    <row r="296" spans="1:8" x14ac:dyDescent="0.3">
      <c r="A296"/>
      <c r="B296"/>
      <c r="C296"/>
      <c r="D296"/>
      <c r="E296"/>
      <c r="F296"/>
      <c r="G296"/>
      <c r="H296"/>
    </row>
    <row r="297" spans="1:8" x14ac:dyDescent="0.3">
      <c r="A297"/>
      <c r="B297"/>
      <c r="C297"/>
      <c r="D297"/>
      <c r="E297"/>
      <c r="F297"/>
      <c r="G297"/>
      <c r="H297"/>
    </row>
    <row r="298" spans="1:8" x14ac:dyDescent="0.3">
      <c r="A298"/>
      <c r="B298"/>
      <c r="C298"/>
      <c r="D298"/>
      <c r="E298"/>
      <c r="F298"/>
      <c r="G298"/>
      <c r="H298"/>
    </row>
    <row r="299" spans="1:8" x14ac:dyDescent="0.3">
      <c r="A299"/>
      <c r="B299"/>
      <c r="C299"/>
      <c r="D299"/>
      <c r="E299"/>
      <c r="F299"/>
      <c r="G299"/>
      <c r="H299"/>
    </row>
    <row r="300" spans="1:8" x14ac:dyDescent="0.3">
      <c r="A300"/>
      <c r="B300"/>
      <c r="C300"/>
      <c r="D300"/>
      <c r="E300"/>
      <c r="F300"/>
      <c r="G300"/>
      <c r="H300"/>
    </row>
    <row r="301" spans="1:8" x14ac:dyDescent="0.3">
      <c r="A301"/>
      <c r="B301"/>
      <c r="C301"/>
      <c r="D301"/>
      <c r="E301"/>
      <c r="F301"/>
      <c r="G301"/>
      <c r="H301"/>
    </row>
    <row r="302" spans="1:8" x14ac:dyDescent="0.3">
      <c r="A302"/>
      <c r="B302"/>
      <c r="C302"/>
      <c r="D302"/>
      <c r="E302"/>
      <c r="F302"/>
      <c r="G302"/>
      <c r="H302"/>
    </row>
    <row r="303" spans="1:8" x14ac:dyDescent="0.3">
      <c r="A303"/>
      <c r="B303"/>
      <c r="C303"/>
      <c r="D303"/>
      <c r="E303"/>
      <c r="F303"/>
      <c r="G303"/>
      <c r="H303"/>
    </row>
    <row r="304" spans="1:8" x14ac:dyDescent="0.3">
      <c r="A304"/>
      <c r="B304"/>
      <c r="C304"/>
      <c r="D304"/>
      <c r="E304"/>
      <c r="F304"/>
      <c r="G304"/>
      <c r="H304"/>
    </row>
    <row r="305" spans="1:8" x14ac:dyDescent="0.3">
      <c r="A305"/>
      <c r="B305"/>
      <c r="C305"/>
      <c r="D305"/>
      <c r="E305"/>
      <c r="F305"/>
      <c r="G305"/>
      <c r="H305"/>
    </row>
    <row r="306" spans="1:8" x14ac:dyDescent="0.3">
      <c r="A306"/>
      <c r="B306"/>
      <c r="C306"/>
      <c r="D306"/>
      <c r="E306"/>
      <c r="F306"/>
      <c r="G306"/>
      <c r="H306"/>
    </row>
    <row r="307" spans="1:8" x14ac:dyDescent="0.3">
      <c r="A307"/>
      <c r="B307"/>
      <c r="C307"/>
      <c r="D307"/>
      <c r="E307"/>
      <c r="F307"/>
      <c r="G307"/>
      <c r="H307"/>
    </row>
    <row r="308" spans="1:8" x14ac:dyDescent="0.3">
      <c r="A308"/>
      <c r="B308"/>
      <c r="C308"/>
      <c r="D308"/>
      <c r="E308"/>
      <c r="F308"/>
      <c r="G308"/>
      <c r="H308"/>
    </row>
    <row r="309" spans="1:8" x14ac:dyDescent="0.3">
      <c r="A309"/>
      <c r="B309"/>
      <c r="C309"/>
      <c r="D309"/>
      <c r="E309"/>
      <c r="F309"/>
      <c r="G309"/>
      <c r="H309"/>
    </row>
    <row r="310" spans="1:8" x14ac:dyDescent="0.3">
      <c r="A310"/>
      <c r="B310"/>
      <c r="C310"/>
      <c r="D310"/>
      <c r="E310"/>
      <c r="F310"/>
      <c r="G310"/>
      <c r="H310"/>
    </row>
    <row r="311" spans="1:8" x14ac:dyDescent="0.3">
      <c r="A311"/>
      <c r="B311"/>
      <c r="C311"/>
      <c r="D311"/>
      <c r="E311"/>
      <c r="F311"/>
      <c r="G311"/>
      <c r="H311"/>
    </row>
    <row r="312" spans="1:8" x14ac:dyDescent="0.3">
      <c r="A312"/>
      <c r="B312"/>
      <c r="C312"/>
      <c r="D312"/>
      <c r="E312"/>
      <c r="F312"/>
      <c r="G312"/>
      <c r="H312"/>
    </row>
    <row r="313" spans="1:8" x14ac:dyDescent="0.3">
      <c r="A313"/>
      <c r="B313"/>
      <c r="C313"/>
      <c r="D313"/>
      <c r="E313"/>
      <c r="F313"/>
      <c r="G313"/>
      <c r="H313"/>
    </row>
    <row r="314" spans="1:8" x14ac:dyDescent="0.3">
      <c r="A314"/>
      <c r="B314"/>
      <c r="C314"/>
      <c r="D314"/>
      <c r="E314"/>
      <c r="F314"/>
      <c r="G314"/>
      <c r="H314"/>
    </row>
    <row r="315" spans="1:8" x14ac:dyDescent="0.3">
      <c r="A315"/>
      <c r="B315"/>
      <c r="C315"/>
      <c r="D315"/>
      <c r="E315"/>
      <c r="F315"/>
      <c r="G315"/>
      <c r="H315"/>
    </row>
    <row r="316" spans="1:8" x14ac:dyDescent="0.3">
      <c r="A316"/>
      <c r="B316"/>
      <c r="C316"/>
      <c r="D316"/>
      <c r="E316"/>
      <c r="F316"/>
      <c r="G316"/>
      <c r="H316"/>
    </row>
    <row r="317" spans="1:8" x14ac:dyDescent="0.3">
      <c r="A317"/>
      <c r="B317"/>
      <c r="C317"/>
      <c r="D317"/>
      <c r="E317"/>
      <c r="F317"/>
      <c r="G317"/>
      <c r="H317"/>
    </row>
    <row r="318" spans="1:8" x14ac:dyDescent="0.3">
      <c r="A318"/>
      <c r="B318"/>
      <c r="C318"/>
      <c r="D318"/>
      <c r="E318"/>
      <c r="F318"/>
      <c r="G318"/>
      <c r="H318"/>
    </row>
    <row r="319" spans="1:8" x14ac:dyDescent="0.3">
      <c r="A319"/>
      <c r="B319"/>
      <c r="C319"/>
      <c r="D319"/>
      <c r="E319"/>
      <c r="F319"/>
      <c r="G319"/>
      <c r="H319"/>
    </row>
    <row r="320" spans="1:8" x14ac:dyDescent="0.3">
      <c r="A320"/>
      <c r="B320"/>
      <c r="C320"/>
      <c r="D320"/>
      <c r="E320"/>
      <c r="F320"/>
      <c r="G320"/>
      <c r="H320"/>
    </row>
    <row r="321" spans="1:8" x14ac:dyDescent="0.3">
      <c r="A321"/>
      <c r="B321"/>
      <c r="C321"/>
      <c r="D321"/>
      <c r="E321"/>
      <c r="F321"/>
      <c r="G321"/>
      <c r="H321"/>
    </row>
    <row r="322" spans="1:8" x14ac:dyDescent="0.3">
      <c r="A322"/>
      <c r="B322"/>
      <c r="C322"/>
      <c r="D322"/>
      <c r="E322"/>
      <c r="F322"/>
      <c r="G322"/>
      <c r="H322"/>
    </row>
    <row r="323" spans="1:8" x14ac:dyDescent="0.3">
      <c r="A323"/>
      <c r="B323"/>
      <c r="C323"/>
      <c r="D323"/>
      <c r="E323"/>
      <c r="F323"/>
      <c r="G323"/>
      <c r="H323"/>
    </row>
    <row r="324" spans="1:8" x14ac:dyDescent="0.3">
      <c r="A324"/>
      <c r="B324"/>
      <c r="C324"/>
      <c r="D324"/>
      <c r="E324"/>
      <c r="F324"/>
      <c r="G324"/>
      <c r="H324"/>
    </row>
    <row r="325" spans="1:8" x14ac:dyDescent="0.3">
      <c r="A325"/>
      <c r="B325"/>
      <c r="C325"/>
      <c r="D325"/>
      <c r="E325"/>
      <c r="F325"/>
      <c r="G325"/>
      <c r="H325"/>
    </row>
    <row r="326" spans="1:8" x14ac:dyDescent="0.3">
      <c r="A326"/>
      <c r="B326"/>
      <c r="C326"/>
      <c r="D326"/>
      <c r="E326"/>
      <c r="F326"/>
      <c r="G326"/>
      <c r="H326"/>
    </row>
    <row r="327" spans="1:8" x14ac:dyDescent="0.3">
      <c r="A327"/>
      <c r="B327"/>
      <c r="C327"/>
      <c r="D327"/>
      <c r="E327"/>
      <c r="F327"/>
      <c r="G327"/>
      <c r="H327"/>
    </row>
    <row r="328" spans="1:8" x14ac:dyDescent="0.3">
      <c r="A328"/>
      <c r="B328"/>
      <c r="C328"/>
      <c r="D328"/>
      <c r="E328"/>
      <c r="F328"/>
      <c r="G328"/>
      <c r="H328"/>
    </row>
    <row r="329" spans="1:8" x14ac:dyDescent="0.3">
      <c r="A329"/>
      <c r="B329"/>
      <c r="C329"/>
      <c r="D329"/>
      <c r="E329"/>
      <c r="F329"/>
      <c r="G329"/>
      <c r="H329"/>
    </row>
    <row r="330" spans="1:8" x14ac:dyDescent="0.3">
      <c r="A330"/>
      <c r="B330"/>
      <c r="C330"/>
      <c r="D330"/>
      <c r="E330"/>
      <c r="F330"/>
      <c r="G330"/>
      <c r="H330"/>
    </row>
    <row r="331" spans="1:8" x14ac:dyDescent="0.3">
      <c r="A331"/>
      <c r="B331"/>
      <c r="C331"/>
      <c r="D331"/>
      <c r="E331"/>
      <c r="F331"/>
      <c r="G331"/>
      <c r="H331"/>
    </row>
    <row r="332" spans="1:8" x14ac:dyDescent="0.3">
      <c r="A332"/>
      <c r="B332"/>
      <c r="C332"/>
      <c r="D332"/>
      <c r="E332"/>
      <c r="F332"/>
      <c r="G332"/>
      <c r="H332"/>
    </row>
    <row r="333" spans="1:8" x14ac:dyDescent="0.3">
      <c r="A333"/>
      <c r="B333"/>
      <c r="C333"/>
      <c r="D333"/>
      <c r="E333"/>
      <c r="F333"/>
      <c r="G333"/>
      <c r="H333"/>
    </row>
    <row r="334" spans="1:8" x14ac:dyDescent="0.3">
      <c r="A334"/>
      <c r="B334"/>
      <c r="C334"/>
      <c r="D334"/>
      <c r="E334"/>
      <c r="F334"/>
      <c r="G334"/>
      <c r="H334"/>
    </row>
    <row r="335" spans="1:8" x14ac:dyDescent="0.3">
      <c r="A335"/>
      <c r="B335"/>
      <c r="C335"/>
      <c r="D335"/>
      <c r="E335"/>
      <c r="F335"/>
      <c r="G335"/>
      <c r="H335"/>
    </row>
    <row r="336" spans="1:8" x14ac:dyDescent="0.3">
      <c r="A336"/>
      <c r="B336"/>
      <c r="C336"/>
      <c r="D336"/>
      <c r="E336"/>
      <c r="F336"/>
      <c r="G336"/>
      <c r="H336"/>
    </row>
    <row r="337" spans="1:8" x14ac:dyDescent="0.3">
      <c r="A337"/>
      <c r="B337"/>
      <c r="C337"/>
      <c r="D337"/>
      <c r="E337"/>
      <c r="F337"/>
      <c r="G337"/>
      <c r="H337"/>
    </row>
    <row r="338" spans="1:8" x14ac:dyDescent="0.3">
      <c r="A338"/>
      <c r="B338"/>
      <c r="C338"/>
      <c r="D338"/>
      <c r="E338"/>
      <c r="F338"/>
      <c r="G338"/>
      <c r="H338"/>
    </row>
    <row r="339" spans="1:8" x14ac:dyDescent="0.3">
      <c r="A339"/>
      <c r="B339"/>
      <c r="C339"/>
      <c r="D339"/>
      <c r="E339"/>
      <c r="F339"/>
      <c r="G339"/>
      <c r="H339"/>
    </row>
    <row r="340" spans="1:8" x14ac:dyDescent="0.3">
      <c r="A340"/>
      <c r="B340"/>
      <c r="C340"/>
      <c r="D340"/>
      <c r="E340"/>
      <c r="F340"/>
      <c r="G340"/>
      <c r="H340"/>
    </row>
    <row r="341" spans="1:8" x14ac:dyDescent="0.3">
      <c r="A341"/>
      <c r="B341"/>
      <c r="C341"/>
      <c r="D341"/>
      <c r="E341"/>
      <c r="F341"/>
      <c r="G341"/>
      <c r="H341"/>
    </row>
    <row r="342" spans="1:8" x14ac:dyDescent="0.3">
      <c r="A342"/>
      <c r="B342"/>
      <c r="C342"/>
      <c r="D342"/>
      <c r="E342"/>
      <c r="F342"/>
      <c r="G342"/>
      <c r="H342"/>
    </row>
    <row r="343" spans="1:8" x14ac:dyDescent="0.3">
      <c r="A343"/>
      <c r="B343"/>
      <c r="C343"/>
      <c r="D343"/>
      <c r="E343"/>
      <c r="F343"/>
      <c r="G343"/>
      <c r="H343"/>
    </row>
    <row r="344" spans="1:8" x14ac:dyDescent="0.3">
      <c r="A344"/>
      <c r="B344"/>
      <c r="C344"/>
      <c r="D344"/>
      <c r="E344"/>
      <c r="F344"/>
      <c r="G344"/>
      <c r="H344"/>
    </row>
    <row r="345" spans="1:8" x14ac:dyDescent="0.3">
      <c r="A345"/>
      <c r="B345"/>
      <c r="C345"/>
      <c r="D345"/>
      <c r="E345"/>
      <c r="F345"/>
      <c r="G345"/>
      <c r="H345"/>
    </row>
    <row r="346" spans="1:8" x14ac:dyDescent="0.3">
      <c r="A346"/>
      <c r="B346"/>
      <c r="C346"/>
      <c r="D346"/>
      <c r="E346"/>
      <c r="F346"/>
      <c r="G346"/>
      <c r="H346"/>
    </row>
    <row r="347" spans="1:8" x14ac:dyDescent="0.3">
      <c r="A347"/>
      <c r="B347"/>
      <c r="C347"/>
      <c r="D347"/>
      <c r="E347"/>
      <c r="F347"/>
      <c r="G347"/>
      <c r="H347"/>
    </row>
    <row r="348" spans="1:8" x14ac:dyDescent="0.3">
      <c r="A348"/>
      <c r="B348"/>
      <c r="C348"/>
      <c r="D348"/>
      <c r="E348"/>
      <c r="F348"/>
      <c r="G348"/>
      <c r="H348"/>
    </row>
    <row r="349" spans="1:8" x14ac:dyDescent="0.3">
      <c r="A349"/>
      <c r="B349"/>
      <c r="C349"/>
      <c r="D349"/>
      <c r="E349"/>
      <c r="F349"/>
      <c r="G349"/>
      <c r="H349"/>
    </row>
    <row r="350" spans="1:8" x14ac:dyDescent="0.3">
      <c r="A350"/>
      <c r="B350"/>
      <c r="C350"/>
      <c r="D350"/>
      <c r="E350"/>
      <c r="F350"/>
      <c r="G350"/>
      <c r="H350"/>
    </row>
    <row r="351" spans="1:8" x14ac:dyDescent="0.3">
      <c r="A351"/>
      <c r="B351"/>
      <c r="C351"/>
      <c r="D351"/>
      <c r="E351"/>
      <c r="F351"/>
      <c r="G351"/>
      <c r="H351"/>
    </row>
    <row r="352" spans="1:8" x14ac:dyDescent="0.3">
      <c r="A352"/>
      <c r="B352"/>
      <c r="C352"/>
      <c r="D352"/>
      <c r="E352"/>
      <c r="F352"/>
      <c r="G352"/>
      <c r="H352"/>
    </row>
    <row r="353" spans="1:8" x14ac:dyDescent="0.3">
      <c r="A353"/>
      <c r="B353"/>
      <c r="C353"/>
      <c r="D353"/>
      <c r="E353"/>
      <c r="F353"/>
      <c r="G353"/>
      <c r="H353"/>
    </row>
    <row r="354" spans="1:8" x14ac:dyDescent="0.3">
      <c r="A354"/>
      <c r="B354"/>
      <c r="C354"/>
      <c r="D354"/>
      <c r="E354"/>
      <c r="F354"/>
      <c r="G354"/>
      <c r="H354"/>
    </row>
    <row r="355" spans="1:8" x14ac:dyDescent="0.3">
      <c r="A355"/>
      <c r="B355"/>
      <c r="C355"/>
      <c r="D355"/>
      <c r="E355"/>
      <c r="F355"/>
      <c r="G355"/>
      <c r="H355"/>
    </row>
    <row r="356" spans="1:8" x14ac:dyDescent="0.3">
      <c r="A356"/>
      <c r="B356"/>
      <c r="C356"/>
      <c r="D356"/>
      <c r="E356"/>
      <c r="F356"/>
      <c r="G356"/>
      <c r="H356"/>
    </row>
    <row r="357" spans="1:8" x14ac:dyDescent="0.3">
      <c r="A357"/>
      <c r="B357"/>
      <c r="C357"/>
      <c r="D357"/>
      <c r="E357"/>
      <c r="F357"/>
      <c r="G357"/>
      <c r="H357"/>
    </row>
    <row r="358" spans="1:8" x14ac:dyDescent="0.3">
      <c r="A358"/>
      <c r="B358"/>
      <c r="C358"/>
      <c r="D358"/>
      <c r="E358"/>
      <c r="F358"/>
      <c r="G358"/>
      <c r="H358"/>
    </row>
    <row r="359" spans="1:8" x14ac:dyDescent="0.3">
      <c r="A359"/>
      <c r="B359"/>
      <c r="C359"/>
      <c r="D359"/>
      <c r="E359"/>
      <c r="F359"/>
      <c r="G359"/>
      <c r="H359"/>
    </row>
    <row r="360" spans="1:8" x14ac:dyDescent="0.3">
      <c r="A360"/>
      <c r="B360"/>
      <c r="C360"/>
      <c r="D360"/>
      <c r="E360"/>
      <c r="F360"/>
      <c r="G360"/>
      <c r="H360"/>
    </row>
    <row r="361" spans="1:8" x14ac:dyDescent="0.3">
      <c r="A361"/>
      <c r="B361"/>
      <c r="C361"/>
      <c r="D361"/>
      <c r="E361"/>
      <c r="F361"/>
      <c r="G361"/>
      <c r="H361"/>
    </row>
    <row r="362" spans="1:8" x14ac:dyDescent="0.3">
      <c r="A362"/>
      <c r="B362"/>
      <c r="C362"/>
      <c r="D362"/>
      <c r="E362"/>
      <c r="F362"/>
      <c r="G362"/>
      <c r="H362"/>
    </row>
    <row r="363" spans="1:8" x14ac:dyDescent="0.3">
      <c r="A363"/>
      <c r="B363"/>
      <c r="C363"/>
      <c r="D363"/>
      <c r="E363"/>
      <c r="F363"/>
      <c r="G363"/>
      <c r="H363"/>
    </row>
    <row r="364" spans="1:8" x14ac:dyDescent="0.3">
      <c r="A364"/>
      <c r="B364"/>
      <c r="C364"/>
      <c r="D364"/>
      <c r="E364"/>
      <c r="F364"/>
      <c r="G364"/>
      <c r="H364"/>
    </row>
    <row r="365" spans="1:8" x14ac:dyDescent="0.3">
      <c r="A365"/>
      <c r="B365"/>
      <c r="C365"/>
      <c r="D365"/>
      <c r="E365"/>
      <c r="F365"/>
      <c r="G365"/>
      <c r="H365"/>
    </row>
    <row r="366" spans="1:8" x14ac:dyDescent="0.3">
      <c r="A366"/>
      <c r="B366"/>
      <c r="C366"/>
      <c r="D366"/>
      <c r="E366"/>
      <c r="F366"/>
      <c r="G366"/>
      <c r="H366"/>
    </row>
    <row r="367" spans="1:8" x14ac:dyDescent="0.3">
      <c r="A367"/>
      <c r="B367"/>
      <c r="C367"/>
      <c r="D367"/>
      <c r="E367"/>
      <c r="F367"/>
      <c r="G367"/>
      <c r="H367"/>
    </row>
    <row r="368" spans="1:8" x14ac:dyDescent="0.3">
      <c r="A368"/>
      <c r="B368"/>
      <c r="C368"/>
      <c r="D368"/>
      <c r="E368"/>
      <c r="F368"/>
      <c r="G368"/>
      <c r="H368"/>
    </row>
    <row r="369" spans="1:8" x14ac:dyDescent="0.3">
      <c r="A369"/>
      <c r="B369"/>
      <c r="C369"/>
      <c r="D369"/>
      <c r="E369"/>
      <c r="F369"/>
      <c r="G369"/>
      <c r="H369"/>
    </row>
    <row r="370" spans="1:8" x14ac:dyDescent="0.3">
      <c r="A370"/>
      <c r="B370"/>
      <c r="C370"/>
      <c r="D370"/>
      <c r="E370"/>
      <c r="F370"/>
      <c r="G370"/>
      <c r="H370"/>
    </row>
    <row r="371" spans="1:8" x14ac:dyDescent="0.3">
      <c r="A371"/>
      <c r="B371"/>
      <c r="C371"/>
      <c r="D371"/>
      <c r="E371"/>
      <c r="F371"/>
      <c r="G371"/>
      <c r="H371"/>
    </row>
    <row r="372" spans="1:8" x14ac:dyDescent="0.3">
      <c r="A372"/>
      <c r="B372"/>
      <c r="C372"/>
      <c r="D372"/>
      <c r="E372"/>
      <c r="F372"/>
      <c r="G372"/>
      <c r="H372"/>
    </row>
    <row r="373" spans="1:8" x14ac:dyDescent="0.3">
      <c r="A373"/>
      <c r="B373"/>
      <c r="C373"/>
      <c r="D373"/>
      <c r="E373"/>
      <c r="F373"/>
      <c r="G373"/>
      <c r="H373"/>
    </row>
    <row r="374" spans="1:8" x14ac:dyDescent="0.3">
      <c r="A374"/>
      <c r="B374"/>
      <c r="C374"/>
      <c r="D374"/>
      <c r="E374"/>
      <c r="F374"/>
      <c r="G374"/>
      <c r="H374"/>
    </row>
    <row r="375" spans="1:8" x14ac:dyDescent="0.3">
      <c r="A375"/>
      <c r="B375"/>
      <c r="C375"/>
      <c r="D375"/>
      <c r="E375"/>
      <c r="F375"/>
      <c r="G375"/>
      <c r="H375"/>
    </row>
    <row r="376" spans="1:8" x14ac:dyDescent="0.3">
      <c r="A376"/>
      <c r="B376"/>
      <c r="C376"/>
      <c r="D376"/>
      <c r="E376"/>
      <c r="F376"/>
      <c r="G376"/>
      <c r="H376"/>
    </row>
    <row r="377" spans="1:8" x14ac:dyDescent="0.3">
      <c r="A377"/>
      <c r="B377"/>
      <c r="C377"/>
      <c r="D377"/>
      <c r="E377"/>
      <c r="F377"/>
      <c r="G377"/>
      <c r="H377"/>
    </row>
    <row r="378" spans="1:8" x14ac:dyDescent="0.3">
      <c r="A378"/>
      <c r="B378"/>
      <c r="C378"/>
      <c r="D378"/>
      <c r="E378"/>
      <c r="F378"/>
      <c r="G378"/>
      <c r="H378"/>
    </row>
    <row r="379" spans="1:8" x14ac:dyDescent="0.3">
      <c r="A379"/>
      <c r="B379"/>
      <c r="C379"/>
      <c r="D379"/>
      <c r="E379"/>
      <c r="F379"/>
      <c r="G379"/>
      <c r="H379"/>
    </row>
    <row r="380" spans="1:8" x14ac:dyDescent="0.3">
      <c r="A380"/>
      <c r="B380"/>
      <c r="C380"/>
      <c r="D380"/>
      <c r="E380"/>
      <c r="F380"/>
      <c r="G380"/>
      <c r="H380"/>
    </row>
    <row r="381" spans="1:8" x14ac:dyDescent="0.3">
      <c r="A381"/>
      <c r="B381"/>
      <c r="C381"/>
      <c r="D381"/>
      <c r="E381"/>
      <c r="F381"/>
      <c r="G381"/>
      <c r="H381"/>
    </row>
    <row r="382" spans="1:8" x14ac:dyDescent="0.3">
      <c r="A382"/>
      <c r="B382"/>
      <c r="C382"/>
      <c r="D382"/>
      <c r="E382"/>
      <c r="F382"/>
      <c r="G382"/>
      <c r="H382"/>
    </row>
    <row r="383" spans="1:8" x14ac:dyDescent="0.3">
      <c r="A383"/>
      <c r="B383"/>
      <c r="C383"/>
      <c r="D383"/>
      <c r="E383"/>
      <c r="F383"/>
      <c r="G383"/>
      <c r="H383"/>
    </row>
    <row r="384" spans="1:8" x14ac:dyDescent="0.3">
      <c r="A384"/>
      <c r="B384"/>
      <c r="C384"/>
      <c r="D384"/>
      <c r="E384"/>
      <c r="F384"/>
      <c r="G384"/>
      <c r="H384"/>
    </row>
    <row r="385" spans="1:8" x14ac:dyDescent="0.3">
      <c r="A385"/>
      <c r="B385"/>
      <c r="C385"/>
      <c r="D385"/>
      <c r="E385"/>
      <c r="F385"/>
      <c r="G385"/>
      <c r="H385"/>
    </row>
    <row r="386" spans="1:8" x14ac:dyDescent="0.3">
      <c r="A386"/>
      <c r="B386"/>
      <c r="C386"/>
      <c r="D386"/>
      <c r="E386"/>
      <c r="F386"/>
      <c r="G386"/>
      <c r="H386"/>
    </row>
    <row r="387" spans="1:8" x14ac:dyDescent="0.3">
      <c r="A387"/>
      <c r="B387"/>
      <c r="C387"/>
      <c r="D387"/>
      <c r="E387"/>
      <c r="F387"/>
      <c r="G387"/>
      <c r="H387"/>
    </row>
    <row r="388" spans="1:8" x14ac:dyDescent="0.3">
      <c r="A388"/>
      <c r="B388"/>
      <c r="C388"/>
      <c r="D388"/>
      <c r="E388"/>
      <c r="F388"/>
      <c r="G388"/>
      <c r="H388"/>
    </row>
    <row r="389" spans="1:8" x14ac:dyDescent="0.3">
      <c r="A389"/>
      <c r="B389"/>
      <c r="C389"/>
      <c r="D389"/>
      <c r="E389"/>
      <c r="F389"/>
      <c r="G389"/>
      <c r="H389"/>
    </row>
    <row r="390" spans="1:8" x14ac:dyDescent="0.3">
      <c r="A390"/>
      <c r="B390"/>
      <c r="C390"/>
      <c r="D390"/>
      <c r="E390"/>
      <c r="F390"/>
      <c r="G390"/>
      <c r="H390"/>
    </row>
    <row r="391" spans="1:8" x14ac:dyDescent="0.3">
      <c r="A391"/>
      <c r="B391"/>
      <c r="C391"/>
      <c r="D391"/>
      <c r="E391"/>
      <c r="F391"/>
      <c r="G391"/>
      <c r="H391"/>
    </row>
    <row r="392" spans="1:8" x14ac:dyDescent="0.3">
      <c r="A392"/>
      <c r="B392"/>
      <c r="C392"/>
      <c r="D392"/>
      <c r="E392"/>
      <c r="F392"/>
      <c r="G392"/>
      <c r="H392"/>
    </row>
    <row r="393" spans="1:8" x14ac:dyDescent="0.3">
      <c r="A393"/>
      <c r="B393"/>
      <c r="C393"/>
      <c r="D393"/>
      <c r="E393"/>
      <c r="F393"/>
      <c r="G393"/>
      <c r="H393"/>
    </row>
    <row r="394" spans="1:8" x14ac:dyDescent="0.3">
      <c r="A394"/>
      <c r="B394"/>
      <c r="C394"/>
      <c r="D394"/>
      <c r="E394"/>
      <c r="F394"/>
      <c r="G394"/>
      <c r="H394"/>
    </row>
    <row r="395" spans="1:8" x14ac:dyDescent="0.3">
      <c r="A395"/>
      <c r="B395"/>
      <c r="C395"/>
      <c r="D395"/>
      <c r="E395"/>
      <c r="F395"/>
      <c r="G395"/>
      <c r="H395"/>
    </row>
    <row r="396" spans="1:8" x14ac:dyDescent="0.3">
      <c r="A396"/>
      <c r="B396"/>
      <c r="C396"/>
      <c r="D396"/>
      <c r="E396"/>
      <c r="F396"/>
      <c r="G396"/>
      <c r="H396"/>
    </row>
    <row r="397" spans="1:8" x14ac:dyDescent="0.3">
      <c r="A397"/>
      <c r="B397"/>
      <c r="C397"/>
      <c r="D397"/>
      <c r="E397"/>
      <c r="F397"/>
      <c r="G397"/>
      <c r="H397"/>
    </row>
    <row r="398" spans="1:8" x14ac:dyDescent="0.3">
      <c r="A398"/>
      <c r="B398"/>
      <c r="C398"/>
      <c r="D398"/>
      <c r="E398"/>
      <c r="F398"/>
      <c r="G398"/>
      <c r="H398"/>
    </row>
    <row r="399" spans="1:8" x14ac:dyDescent="0.3">
      <c r="A399"/>
      <c r="B399"/>
      <c r="C399"/>
      <c r="D399"/>
      <c r="E399"/>
      <c r="F399"/>
      <c r="G399"/>
      <c r="H399"/>
    </row>
    <row r="400" spans="1:8" x14ac:dyDescent="0.3">
      <c r="A400"/>
      <c r="B400"/>
      <c r="C400"/>
      <c r="D400"/>
      <c r="E400"/>
      <c r="F400"/>
      <c r="G400"/>
      <c r="H400"/>
    </row>
    <row r="401" spans="1:8" x14ac:dyDescent="0.3">
      <c r="A401"/>
      <c r="B401"/>
      <c r="C401"/>
      <c r="D401"/>
      <c r="E401"/>
      <c r="F401"/>
      <c r="G401"/>
      <c r="H401"/>
    </row>
    <row r="402" spans="1:8" x14ac:dyDescent="0.3">
      <c r="A402"/>
      <c r="B402"/>
      <c r="C402"/>
      <c r="D402"/>
      <c r="E402"/>
      <c r="F402"/>
      <c r="G402"/>
      <c r="H402"/>
    </row>
    <row r="403" spans="1:8" x14ac:dyDescent="0.3">
      <c r="A403"/>
      <c r="B403"/>
      <c r="C403"/>
      <c r="D403"/>
      <c r="E403"/>
      <c r="F403"/>
      <c r="G403"/>
      <c r="H403"/>
    </row>
    <row r="404" spans="1:8" x14ac:dyDescent="0.3">
      <c r="A404"/>
      <c r="B404"/>
      <c r="C404"/>
      <c r="D404"/>
      <c r="E404"/>
      <c r="F404"/>
      <c r="G404"/>
      <c r="H404"/>
    </row>
    <row r="405" spans="1:8" x14ac:dyDescent="0.3">
      <c r="A405"/>
      <c r="B405"/>
      <c r="C405"/>
      <c r="D405"/>
      <c r="E405"/>
      <c r="F405"/>
      <c r="G405"/>
      <c r="H405"/>
    </row>
    <row r="406" spans="1:8" x14ac:dyDescent="0.3">
      <c r="A406"/>
      <c r="B406"/>
      <c r="C406"/>
      <c r="D406"/>
      <c r="E406"/>
      <c r="F406"/>
      <c r="G406"/>
      <c r="H406"/>
    </row>
    <row r="407" spans="1:8" x14ac:dyDescent="0.3">
      <c r="A407"/>
      <c r="B407"/>
      <c r="C407"/>
      <c r="D407"/>
      <c r="E407"/>
      <c r="F407"/>
      <c r="G407"/>
      <c r="H407"/>
    </row>
    <row r="408" spans="1:8" x14ac:dyDescent="0.3">
      <c r="A408"/>
      <c r="B408"/>
      <c r="C408"/>
      <c r="D408"/>
      <c r="E408"/>
      <c r="F408"/>
      <c r="G408"/>
      <c r="H408"/>
    </row>
    <row r="409" spans="1:8" x14ac:dyDescent="0.3">
      <c r="A409"/>
      <c r="B409"/>
      <c r="C409"/>
      <c r="D409"/>
      <c r="E409"/>
      <c r="F409"/>
      <c r="G409"/>
      <c r="H409"/>
    </row>
    <row r="410" spans="1:8" x14ac:dyDescent="0.3">
      <c r="A410"/>
      <c r="B410"/>
      <c r="C410"/>
      <c r="D410"/>
      <c r="E410"/>
      <c r="F410"/>
      <c r="G410"/>
      <c r="H410"/>
    </row>
    <row r="411" spans="1:8" x14ac:dyDescent="0.3">
      <c r="A411"/>
      <c r="B411"/>
      <c r="C411"/>
      <c r="D411"/>
      <c r="E411"/>
      <c r="F411"/>
      <c r="G411"/>
      <c r="H411"/>
    </row>
    <row r="412" spans="1:8" x14ac:dyDescent="0.3">
      <c r="A412"/>
      <c r="B412"/>
      <c r="C412"/>
      <c r="D412"/>
      <c r="E412"/>
      <c r="F412"/>
      <c r="G412"/>
      <c r="H412"/>
    </row>
    <row r="413" spans="1:8" x14ac:dyDescent="0.3">
      <c r="A413"/>
      <c r="B413"/>
      <c r="C413"/>
      <c r="D413"/>
      <c r="E413"/>
      <c r="F413"/>
      <c r="G413"/>
      <c r="H413"/>
    </row>
    <row r="414" spans="1:8" x14ac:dyDescent="0.3">
      <c r="A414"/>
      <c r="B414"/>
      <c r="C414"/>
      <c r="D414"/>
      <c r="E414"/>
      <c r="F414"/>
      <c r="G414"/>
      <c r="H414"/>
    </row>
    <row r="415" spans="1:8" x14ac:dyDescent="0.3">
      <c r="A415"/>
      <c r="B415"/>
      <c r="C415"/>
      <c r="D415"/>
      <c r="E415"/>
      <c r="F415"/>
      <c r="G415"/>
      <c r="H415"/>
    </row>
    <row r="416" spans="1:8" x14ac:dyDescent="0.3">
      <c r="A416"/>
      <c r="B416"/>
      <c r="C416"/>
      <c r="D416"/>
      <c r="E416"/>
      <c r="F416"/>
      <c r="G416"/>
      <c r="H416"/>
    </row>
    <row r="417" spans="1:8" x14ac:dyDescent="0.3">
      <c r="A417"/>
      <c r="B417"/>
      <c r="C417"/>
      <c r="D417"/>
      <c r="E417"/>
      <c r="F417"/>
      <c r="G417"/>
      <c r="H417"/>
    </row>
    <row r="418" spans="1:8" x14ac:dyDescent="0.3">
      <c r="A418"/>
      <c r="B418"/>
      <c r="C418"/>
      <c r="D418"/>
      <c r="E418"/>
      <c r="F418"/>
      <c r="G418"/>
      <c r="H418"/>
    </row>
    <row r="419" spans="1:8" x14ac:dyDescent="0.3">
      <c r="A419"/>
      <c r="B419"/>
      <c r="C419"/>
      <c r="D419"/>
      <c r="E419"/>
      <c r="F419"/>
      <c r="G419"/>
      <c r="H419"/>
    </row>
    <row r="420" spans="1:8" x14ac:dyDescent="0.3">
      <c r="A420"/>
      <c r="B420"/>
      <c r="C420"/>
      <c r="D420"/>
      <c r="E420"/>
      <c r="F420"/>
      <c r="G420"/>
      <c r="H420"/>
    </row>
    <row r="421" spans="1:8" x14ac:dyDescent="0.3">
      <c r="A421"/>
      <c r="B421"/>
      <c r="C421"/>
      <c r="D421"/>
      <c r="E421"/>
      <c r="F421"/>
      <c r="G421"/>
      <c r="H421"/>
    </row>
    <row r="422" spans="1:8" x14ac:dyDescent="0.3">
      <c r="A422"/>
      <c r="B422"/>
      <c r="C422"/>
      <c r="D422"/>
      <c r="E422"/>
      <c r="F422"/>
      <c r="G422"/>
      <c r="H422"/>
    </row>
    <row r="423" spans="1:8" x14ac:dyDescent="0.3">
      <c r="A423"/>
      <c r="B423"/>
      <c r="C423"/>
      <c r="D423"/>
      <c r="E423"/>
      <c r="F423"/>
      <c r="G423"/>
      <c r="H423"/>
    </row>
    <row r="424" spans="1:8" x14ac:dyDescent="0.3">
      <c r="A424"/>
      <c r="B424"/>
      <c r="C424"/>
      <c r="D424"/>
      <c r="E424"/>
      <c r="F424"/>
      <c r="G424"/>
      <c r="H424"/>
    </row>
    <row r="425" spans="1:8" x14ac:dyDescent="0.3">
      <c r="A425"/>
      <c r="B425"/>
      <c r="C425"/>
      <c r="D425"/>
      <c r="E425"/>
      <c r="F425"/>
      <c r="G425"/>
      <c r="H425"/>
    </row>
    <row r="426" spans="1:8" x14ac:dyDescent="0.3">
      <c r="A426"/>
      <c r="B426"/>
      <c r="C426"/>
      <c r="D426"/>
      <c r="E426"/>
      <c r="F426"/>
      <c r="G426"/>
      <c r="H426"/>
    </row>
    <row r="427" spans="1:8" x14ac:dyDescent="0.3">
      <c r="A427"/>
      <c r="B427"/>
      <c r="C427"/>
      <c r="D427"/>
      <c r="E427"/>
      <c r="F427"/>
      <c r="G427"/>
      <c r="H427"/>
    </row>
    <row r="428" spans="1:8" x14ac:dyDescent="0.3">
      <c r="A428"/>
      <c r="B428"/>
      <c r="C428"/>
      <c r="D428"/>
      <c r="E428"/>
      <c r="F428"/>
      <c r="G428"/>
      <c r="H428"/>
    </row>
    <row r="429" spans="1:8" x14ac:dyDescent="0.3">
      <c r="A429"/>
      <c r="B429"/>
      <c r="C429"/>
      <c r="D429"/>
      <c r="E429"/>
      <c r="F429"/>
      <c r="G429"/>
      <c r="H429"/>
    </row>
    <row r="430" spans="1:8" x14ac:dyDescent="0.3">
      <c r="A430"/>
      <c r="B430"/>
      <c r="C430"/>
      <c r="D430"/>
      <c r="E430"/>
      <c r="F430"/>
      <c r="G430"/>
      <c r="H430"/>
    </row>
    <row r="431" spans="1:8" x14ac:dyDescent="0.3">
      <c r="A431"/>
      <c r="B431"/>
      <c r="C431"/>
      <c r="D431"/>
      <c r="E431"/>
      <c r="F431"/>
      <c r="G431"/>
      <c r="H431"/>
    </row>
    <row r="432" spans="1:8" x14ac:dyDescent="0.3">
      <c r="A432"/>
      <c r="B432"/>
      <c r="C432"/>
      <c r="D432"/>
      <c r="E432"/>
      <c r="F432"/>
      <c r="G432"/>
      <c r="H432"/>
    </row>
    <row r="433" spans="1:8" x14ac:dyDescent="0.3">
      <c r="A433"/>
      <c r="B433"/>
      <c r="C433"/>
      <c r="D433"/>
      <c r="E433"/>
      <c r="F433"/>
      <c r="G433"/>
      <c r="H433"/>
    </row>
    <row r="434" spans="1:8" x14ac:dyDescent="0.3">
      <c r="A434"/>
      <c r="B434"/>
      <c r="C434"/>
      <c r="D434"/>
      <c r="E434"/>
      <c r="F434"/>
      <c r="G434"/>
      <c r="H434"/>
    </row>
    <row r="435" spans="1:8" x14ac:dyDescent="0.3">
      <c r="A435"/>
      <c r="B435"/>
      <c r="C435"/>
      <c r="D435"/>
      <c r="E435"/>
      <c r="F435"/>
      <c r="G435"/>
      <c r="H435"/>
    </row>
    <row r="436" spans="1:8" x14ac:dyDescent="0.3">
      <c r="A436"/>
      <c r="B436"/>
      <c r="C436"/>
      <c r="D436"/>
      <c r="E436"/>
      <c r="F436"/>
      <c r="G436"/>
      <c r="H436"/>
    </row>
    <row r="437" spans="1:8" x14ac:dyDescent="0.3">
      <c r="A437"/>
      <c r="B437"/>
      <c r="C437"/>
      <c r="D437"/>
      <c r="E437"/>
      <c r="F437"/>
      <c r="G437"/>
      <c r="H437"/>
    </row>
    <row r="438" spans="1:8" x14ac:dyDescent="0.3">
      <c r="A438"/>
      <c r="B438"/>
      <c r="C438"/>
      <c r="D438"/>
      <c r="E438"/>
      <c r="F438"/>
      <c r="G438"/>
      <c r="H438"/>
    </row>
    <row r="439" spans="1:8" x14ac:dyDescent="0.3">
      <c r="A439"/>
      <c r="B439"/>
      <c r="C439"/>
      <c r="D439"/>
      <c r="E439"/>
      <c r="F439"/>
      <c r="G439"/>
      <c r="H439"/>
    </row>
    <row r="440" spans="1:8" x14ac:dyDescent="0.3">
      <c r="A440"/>
      <c r="B440"/>
      <c r="C440"/>
      <c r="D440"/>
      <c r="E440"/>
      <c r="F440"/>
      <c r="G440"/>
      <c r="H440"/>
    </row>
    <row r="441" spans="1:8" x14ac:dyDescent="0.3">
      <c r="A441"/>
      <c r="B441"/>
      <c r="C441"/>
      <c r="D441"/>
      <c r="E441"/>
      <c r="F441"/>
      <c r="G441"/>
      <c r="H441"/>
    </row>
    <row r="442" spans="1:8" x14ac:dyDescent="0.3">
      <c r="A442"/>
      <c r="B442"/>
      <c r="C442"/>
      <c r="D442"/>
      <c r="E442"/>
      <c r="F442"/>
      <c r="G442"/>
      <c r="H442"/>
    </row>
    <row r="443" spans="1:8" x14ac:dyDescent="0.3">
      <c r="A443"/>
      <c r="B443"/>
      <c r="C443"/>
      <c r="D443"/>
      <c r="E443"/>
      <c r="F443"/>
      <c r="G443"/>
      <c r="H443"/>
    </row>
    <row r="444" spans="1:8" x14ac:dyDescent="0.3">
      <c r="A444"/>
      <c r="B444"/>
      <c r="C444"/>
      <c r="D444"/>
      <c r="E444"/>
      <c r="F444"/>
      <c r="G444"/>
      <c r="H444"/>
    </row>
    <row r="445" spans="1:8" x14ac:dyDescent="0.3">
      <c r="A445"/>
      <c r="B445"/>
      <c r="C445"/>
      <c r="D445"/>
      <c r="E445"/>
      <c r="F445"/>
      <c r="G445"/>
      <c r="H445"/>
    </row>
    <row r="446" spans="1:8" x14ac:dyDescent="0.3">
      <c r="A446"/>
      <c r="B446"/>
      <c r="C446"/>
      <c r="D446"/>
      <c r="E446"/>
      <c r="F446"/>
      <c r="G446"/>
      <c r="H446"/>
    </row>
    <row r="447" spans="1:8" x14ac:dyDescent="0.3">
      <c r="A447"/>
      <c r="B447"/>
      <c r="C447"/>
      <c r="D447"/>
      <c r="E447"/>
      <c r="F447"/>
      <c r="G447"/>
      <c r="H447"/>
    </row>
    <row r="448" spans="1:8" x14ac:dyDescent="0.3">
      <c r="A448"/>
      <c r="B448"/>
      <c r="C448"/>
      <c r="D448"/>
      <c r="E448"/>
      <c r="F448"/>
      <c r="G448"/>
      <c r="H448"/>
    </row>
    <row r="449" spans="1:8" x14ac:dyDescent="0.3">
      <c r="A449"/>
      <c r="B449"/>
      <c r="C449"/>
      <c r="D449"/>
      <c r="E449"/>
      <c r="F449"/>
      <c r="G449"/>
      <c r="H449"/>
    </row>
    <row r="450" spans="1:8" x14ac:dyDescent="0.3">
      <c r="A450"/>
      <c r="B450"/>
      <c r="C450"/>
      <c r="D450"/>
      <c r="E450"/>
      <c r="F450"/>
      <c r="G450"/>
      <c r="H450"/>
    </row>
    <row r="451" spans="1:8" x14ac:dyDescent="0.3">
      <c r="A451"/>
      <c r="B451"/>
      <c r="C451"/>
      <c r="D451"/>
      <c r="E451"/>
      <c r="F451"/>
      <c r="G451"/>
      <c r="H451"/>
    </row>
    <row r="452" spans="1:8" x14ac:dyDescent="0.3">
      <c r="A452"/>
      <c r="B452"/>
      <c r="C452"/>
      <c r="D452"/>
      <c r="E452"/>
      <c r="F452"/>
      <c r="G452"/>
      <c r="H452"/>
    </row>
    <row r="453" spans="1:8" x14ac:dyDescent="0.3">
      <c r="A453"/>
      <c r="B453"/>
      <c r="C453"/>
      <c r="D453"/>
      <c r="E453"/>
      <c r="F453"/>
      <c r="G453"/>
      <c r="H453"/>
    </row>
    <row r="454" spans="1:8" x14ac:dyDescent="0.3">
      <c r="A454"/>
      <c r="B454"/>
      <c r="C454"/>
      <c r="D454"/>
      <c r="E454"/>
      <c r="F454"/>
      <c r="G454"/>
      <c r="H454"/>
    </row>
    <row r="455" spans="1:8" x14ac:dyDescent="0.3">
      <c r="A455"/>
      <c r="B455"/>
      <c r="C455"/>
      <c r="D455"/>
      <c r="E455"/>
      <c r="F455"/>
      <c r="G455"/>
      <c r="H455"/>
    </row>
    <row r="456" spans="1:8" x14ac:dyDescent="0.3">
      <c r="A456"/>
      <c r="B456"/>
      <c r="C456"/>
      <c r="D456"/>
      <c r="E456"/>
      <c r="F456"/>
      <c r="G456"/>
      <c r="H456"/>
    </row>
    <row r="457" spans="1:8" x14ac:dyDescent="0.3">
      <c r="A457"/>
      <c r="B457"/>
      <c r="C457"/>
      <c r="D457"/>
      <c r="E457"/>
      <c r="F457"/>
      <c r="G457"/>
      <c r="H457"/>
    </row>
    <row r="458" spans="1:8" x14ac:dyDescent="0.3">
      <c r="A458"/>
      <c r="B458"/>
      <c r="C458"/>
      <c r="D458"/>
      <c r="E458"/>
      <c r="F458"/>
      <c r="G458"/>
      <c r="H458"/>
    </row>
    <row r="459" spans="1:8" x14ac:dyDescent="0.3">
      <c r="A459"/>
      <c r="B459"/>
      <c r="C459"/>
      <c r="D459"/>
      <c r="E459"/>
      <c r="F459"/>
      <c r="G459"/>
      <c r="H459"/>
    </row>
    <row r="460" spans="1:8" x14ac:dyDescent="0.3">
      <c r="A460"/>
      <c r="B460"/>
      <c r="C460"/>
      <c r="D460"/>
      <c r="E460"/>
      <c r="F460"/>
      <c r="G460"/>
      <c r="H460"/>
    </row>
    <row r="461" spans="1:8" x14ac:dyDescent="0.3">
      <c r="A461"/>
      <c r="B461"/>
      <c r="C461"/>
      <c r="D461"/>
      <c r="E461"/>
      <c r="F461"/>
      <c r="G461"/>
      <c r="H461"/>
    </row>
    <row r="462" spans="1:8" x14ac:dyDescent="0.3">
      <c r="A462"/>
      <c r="B462"/>
      <c r="C462"/>
      <c r="D462"/>
      <c r="E462"/>
      <c r="F462"/>
      <c r="G462"/>
      <c r="H462"/>
    </row>
    <row r="463" spans="1:8" x14ac:dyDescent="0.3">
      <c r="A463"/>
      <c r="B463"/>
      <c r="C463"/>
      <c r="D463"/>
      <c r="E463"/>
      <c r="F463"/>
      <c r="G463"/>
      <c r="H463"/>
    </row>
    <row r="464" spans="1:8" x14ac:dyDescent="0.3">
      <c r="A464"/>
      <c r="B464"/>
      <c r="C464"/>
      <c r="D464"/>
      <c r="E464"/>
      <c r="F464"/>
      <c r="G464"/>
      <c r="H464"/>
    </row>
    <row r="465" spans="1:8" x14ac:dyDescent="0.3">
      <c r="A465"/>
      <c r="B465"/>
      <c r="C465"/>
      <c r="D465"/>
      <c r="E465"/>
      <c r="F465"/>
      <c r="G465"/>
      <c r="H465"/>
    </row>
    <row r="466" spans="1:8" x14ac:dyDescent="0.3">
      <c r="A466"/>
      <c r="B466"/>
      <c r="C466"/>
      <c r="D466"/>
      <c r="E466"/>
      <c r="F466"/>
      <c r="G466"/>
      <c r="H466"/>
    </row>
    <row r="467" spans="1:8" x14ac:dyDescent="0.3">
      <c r="A467"/>
      <c r="B467"/>
      <c r="C467"/>
      <c r="D467"/>
      <c r="E467"/>
      <c r="F467"/>
      <c r="G467"/>
      <c r="H467"/>
    </row>
    <row r="468" spans="1:8" x14ac:dyDescent="0.3">
      <c r="A468"/>
      <c r="B468"/>
      <c r="C468"/>
      <c r="D468"/>
      <c r="E468"/>
      <c r="F468"/>
      <c r="G468"/>
      <c r="H468"/>
    </row>
    <row r="469" spans="1:8" x14ac:dyDescent="0.3">
      <c r="A469"/>
      <c r="B469"/>
      <c r="C469"/>
      <c r="D469"/>
      <c r="E469"/>
      <c r="F469"/>
      <c r="G469"/>
      <c r="H469"/>
    </row>
    <row r="470" spans="1:8" x14ac:dyDescent="0.3">
      <c r="A470"/>
      <c r="B470"/>
      <c r="C470"/>
      <c r="D470"/>
      <c r="E470"/>
      <c r="F470"/>
      <c r="G470"/>
      <c r="H470"/>
    </row>
    <row r="471" spans="1:8" x14ac:dyDescent="0.3">
      <c r="A471"/>
      <c r="B471"/>
      <c r="C471"/>
      <c r="D471"/>
      <c r="E471"/>
      <c r="F471"/>
      <c r="G471"/>
      <c r="H471"/>
    </row>
    <row r="472" spans="1:8" x14ac:dyDescent="0.3">
      <c r="A472"/>
      <c r="B472"/>
      <c r="C472"/>
      <c r="D472"/>
      <c r="E472"/>
      <c r="F472"/>
      <c r="G472"/>
      <c r="H472"/>
    </row>
    <row r="473" spans="1:8" x14ac:dyDescent="0.3">
      <c r="A473"/>
      <c r="B473"/>
      <c r="C473"/>
      <c r="D473"/>
      <c r="E473"/>
      <c r="F473"/>
      <c r="G473"/>
      <c r="H473"/>
    </row>
    <row r="474" spans="1:8" x14ac:dyDescent="0.3">
      <c r="A474"/>
      <c r="B474"/>
      <c r="C474"/>
      <c r="D474"/>
      <c r="E474"/>
      <c r="F474"/>
      <c r="G474"/>
      <c r="H474"/>
    </row>
    <row r="475" spans="1:8" x14ac:dyDescent="0.3">
      <c r="A475"/>
      <c r="B475"/>
      <c r="C475"/>
      <c r="D475"/>
      <c r="E475"/>
      <c r="F475"/>
      <c r="G475"/>
      <c r="H475"/>
    </row>
    <row r="476" spans="1:8" x14ac:dyDescent="0.3">
      <c r="A476"/>
      <c r="B476"/>
      <c r="C476"/>
      <c r="D476"/>
      <c r="E476"/>
      <c r="F476"/>
      <c r="G476"/>
      <c r="H476"/>
    </row>
    <row r="477" spans="1:8" x14ac:dyDescent="0.3">
      <c r="A477"/>
      <c r="B477"/>
      <c r="C477"/>
      <c r="D477"/>
      <c r="E477"/>
      <c r="F477"/>
      <c r="G477"/>
      <c r="H477"/>
    </row>
    <row r="478" spans="1:8" x14ac:dyDescent="0.3">
      <c r="A478"/>
      <c r="B478"/>
      <c r="C478"/>
      <c r="D478"/>
      <c r="E478"/>
      <c r="F478"/>
      <c r="G478"/>
      <c r="H478"/>
    </row>
    <row r="479" spans="1:8" x14ac:dyDescent="0.3">
      <c r="A479"/>
      <c r="B479"/>
      <c r="C479"/>
      <c r="D479"/>
      <c r="E479"/>
      <c r="F479"/>
      <c r="G479"/>
      <c r="H479"/>
    </row>
    <row r="480" spans="1:8" x14ac:dyDescent="0.3">
      <c r="A480"/>
      <c r="B480"/>
      <c r="C480"/>
      <c r="D480"/>
      <c r="E480"/>
      <c r="F480"/>
      <c r="G480"/>
      <c r="H480"/>
    </row>
    <row r="481" spans="1:8" x14ac:dyDescent="0.3">
      <c r="A481"/>
      <c r="B481"/>
      <c r="C481"/>
      <c r="D481"/>
      <c r="E481"/>
      <c r="F481"/>
      <c r="G481"/>
      <c r="H481"/>
    </row>
    <row r="482" spans="1:8" x14ac:dyDescent="0.3">
      <c r="A482"/>
      <c r="B482"/>
      <c r="C482"/>
      <c r="D482"/>
      <c r="E482"/>
      <c r="F482"/>
      <c r="G482"/>
      <c r="H482"/>
    </row>
    <row r="483" spans="1:8" x14ac:dyDescent="0.3">
      <c r="A483"/>
      <c r="B483"/>
      <c r="C483"/>
      <c r="D483"/>
      <c r="E483"/>
      <c r="F483"/>
      <c r="G483"/>
      <c r="H483"/>
    </row>
    <row r="484" spans="1:8" x14ac:dyDescent="0.3">
      <c r="A484"/>
      <c r="B484"/>
      <c r="C484"/>
      <c r="D484"/>
      <c r="E484"/>
      <c r="F484"/>
      <c r="G484"/>
      <c r="H484"/>
    </row>
    <row r="485" spans="1:8" x14ac:dyDescent="0.3">
      <c r="A485"/>
      <c r="B485"/>
      <c r="C485"/>
      <c r="D485"/>
      <c r="E485"/>
      <c r="F485"/>
      <c r="G485"/>
      <c r="H485"/>
    </row>
    <row r="486" spans="1:8" x14ac:dyDescent="0.3">
      <c r="A486"/>
      <c r="B486"/>
      <c r="C486"/>
      <c r="D486"/>
      <c r="E486"/>
      <c r="F486"/>
      <c r="G486"/>
      <c r="H486"/>
    </row>
    <row r="487" spans="1:8" x14ac:dyDescent="0.3">
      <c r="A487"/>
      <c r="B487"/>
      <c r="C487"/>
      <c r="D487"/>
      <c r="E487"/>
      <c r="F487"/>
      <c r="G487"/>
      <c r="H487"/>
    </row>
    <row r="488" spans="1:8" x14ac:dyDescent="0.3">
      <c r="A488"/>
      <c r="B488"/>
      <c r="C488"/>
      <c r="D488"/>
      <c r="E488"/>
      <c r="F488"/>
      <c r="G488"/>
      <c r="H488"/>
    </row>
    <row r="489" spans="1:8" x14ac:dyDescent="0.3">
      <c r="A489"/>
      <c r="B489"/>
      <c r="C489"/>
      <c r="D489"/>
      <c r="E489"/>
      <c r="F489"/>
      <c r="G489"/>
      <c r="H489"/>
    </row>
    <row r="490" spans="1:8" x14ac:dyDescent="0.3">
      <c r="A490"/>
      <c r="B490"/>
      <c r="C490"/>
      <c r="D490"/>
      <c r="E490"/>
      <c r="F490"/>
      <c r="G490"/>
      <c r="H490"/>
    </row>
    <row r="491" spans="1:8" x14ac:dyDescent="0.3">
      <c r="A491"/>
      <c r="B491"/>
      <c r="C491"/>
      <c r="D491"/>
      <c r="E491"/>
      <c r="F491"/>
      <c r="G491"/>
      <c r="H491"/>
    </row>
    <row r="492" spans="1:8" x14ac:dyDescent="0.3">
      <c r="A492"/>
      <c r="B492"/>
      <c r="C492"/>
      <c r="D492"/>
      <c r="E492"/>
      <c r="F492"/>
      <c r="G492"/>
      <c r="H492"/>
    </row>
    <row r="493" spans="1:8" x14ac:dyDescent="0.3">
      <c r="A493"/>
      <c r="B493"/>
      <c r="C493"/>
      <c r="D493"/>
      <c r="E493"/>
      <c r="F493"/>
      <c r="G493"/>
      <c r="H493"/>
    </row>
    <row r="494" spans="1:8" x14ac:dyDescent="0.3">
      <c r="A494"/>
      <c r="B494"/>
      <c r="C494"/>
      <c r="D494"/>
      <c r="E494"/>
      <c r="F494"/>
      <c r="G494"/>
      <c r="H494"/>
    </row>
    <row r="495" spans="1:8" x14ac:dyDescent="0.3">
      <c r="A495"/>
      <c r="B495"/>
      <c r="C495"/>
      <c r="D495"/>
      <c r="E495"/>
      <c r="F495"/>
      <c r="G495"/>
      <c r="H495"/>
    </row>
    <row r="496" spans="1:8" x14ac:dyDescent="0.3">
      <c r="A496"/>
      <c r="B496"/>
      <c r="C496"/>
      <c r="D496"/>
      <c r="E496"/>
      <c r="F496"/>
      <c r="G496"/>
      <c r="H496"/>
    </row>
    <row r="497" spans="1:8" x14ac:dyDescent="0.3">
      <c r="A497"/>
      <c r="B497"/>
      <c r="C497"/>
      <c r="D497"/>
      <c r="E497"/>
      <c r="F497"/>
      <c r="G497"/>
      <c r="H497"/>
    </row>
    <row r="498" spans="1:8" x14ac:dyDescent="0.3">
      <c r="A498"/>
      <c r="B498"/>
      <c r="C498"/>
      <c r="D498"/>
      <c r="E498"/>
      <c r="F498"/>
      <c r="G498"/>
      <c r="H498"/>
    </row>
    <row r="499" spans="1:8" x14ac:dyDescent="0.3">
      <c r="A499"/>
      <c r="B499"/>
      <c r="C499"/>
      <c r="D499"/>
      <c r="E499"/>
      <c r="F499"/>
      <c r="G499"/>
      <c r="H499"/>
    </row>
    <row r="500" spans="1:8" x14ac:dyDescent="0.3">
      <c r="A500"/>
      <c r="B500"/>
      <c r="C500"/>
      <c r="D500"/>
      <c r="E500"/>
      <c r="F500"/>
      <c r="G500"/>
      <c r="H500"/>
    </row>
    <row r="501" spans="1:8" x14ac:dyDescent="0.3">
      <c r="A501"/>
      <c r="B501"/>
      <c r="C501"/>
      <c r="D501"/>
      <c r="E501"/>
      <c r="F501"/>
      <c r="G501"/>
      <c r="H501"/>
    </row>
    <row r="502" spans="1:8" x14ac:dyDescent="0.3">
      <c r="A502"/>
      <c r="B502"/>
      <c r="C502"/>
      <c r="D502"/>
      <c r="E502"/>
      <c r="F502"/>
      <c r="G502"/>
      <c r="H502"/>
    </row>
    <row r="503" spans="1:8" x14ac:dyDescent="0.3">
      <c r="A503"/>
      <c r="B503"/>
      <c r="C503"/>
      <c r="D503"/>
      <c r="E503"/>
      <c r="F503"/>
      <c r="G503"/>
      <c r="H503"/>
    </row>
    <row r="504" spans="1:8" x14ac:dyDescent="0.3">
      <c r="A504"/>
      <c r="B504"/>
      <c r="C504"/>
      <c r="D504"/>
      <c r="E504"/>
      <c r="F504"/>
      <c r="G504"/>
      <c r="H504"/>
    </row>
    <row r="505" spans="1:8" x14ac:dyDescent="0.3">
      <c r="A505"/>
      <c r="B505"/>
      <c r="C505"/>
      <c r="D505"/>
      <c r="E505"/>
      <c r="F505"/>
      <c r="G505"/>
      <c r="H505"/>
    </row>
    <row r="506" spans="1:8" x14ac:dyDescent="0.3">
      <c r="A506"/>
      <c r="B506"/>
      <c r="C506"/>
      <c r="D506"/>
      <c r="E506"/>
      <c r="F506"/>
      <c r="G506"/>
      <c r="H506"/>
    </row>
    <row r="507" spans="1:8" x14ac:dyDescent="0.3">
      <c r="A507"/>
      <c r="B507"/>
      <c r="C507"/>
      <c r="D507"/>
      <c r="E507"/>
      <c r="F507"/>
      <c r="G507"/>
      <c r="H507"/>
    </row>
    <row r="508" spans="1:8" x14ac:dyDescent="0.3">
      <c r="A508"/>
      <c r="B508"/>
      <c r="C508"/>
      <c r="D508"/>
      <c r="E508"/>
      <c r="F508"/>
      <c r="G508"/>
      <c r="H508"/>
    </row>
    <row r="509" spans="1:8" x14ac:dyDescent="0.3">
      <c r="A509"/>
      <c r="B509"/>
      <c r="C509"/>
      <c r="D509"/>
      <c r="E509"/>
      <c r="F509"/>
      <c r="G509"/>
      <c r="H509"/>
    </row>
    <row r="510" spans="1:8" x14ac:dyDescent="0.3">
      <c r="A510"/>
      <c r="B510"/>
      <c r="C510"/>
      <c r="D510"/>
      <c r="E510"/>
      <c r="F510"/>
      <c r="G510"/>
      <c r="H510"/>
    </row>
    <row r="511" spans="1:8" x14ac:dyDescent="0.3">
      <c r="A511"/>
      <c r="B511"/>
      <c r="C511"/>
      <c r="D511"/>
      <c r="E511"/>
      <c r="F511"/>
      <c r="G511"/>
      <c r="H511"/>
    </row>
    <row r="512" spans="1:8" x14ac:dyDescent="0.3">
      <c r="A512"/>
      <c r="B512"/>
      <c r="C512"/>
      <c r="D512"/>
      <c r="E512"/>
      <c r="F512"/>
      <c r="G512"/>
      <c r="H512"/>
    </row>
    <row r="513" spans="1:8" x14ac:dyDescent="0.3">
      <c r="A513"/>
      <c r="B513"/>
      <c r="C513"/>
      <c r="D513"/>
      <c r="E513"/>
      <c r="F513"/>
      <c r="G513"/>
      <c r="H513"/>
    </row>
    <row r="514" spans="1:8" x14ac:dyDescent="0.3">
      <c r="A514"/>
      <c r="B514"/>
      <c r="C514"/>
      <c r="D514"/>
      <c r="E514"/>
      <c r="F514"/>
      <c r="G514"/>
      <c r="H514"/>
    </row>
    <row r="515" spans="1:8" x14ac:dyDescent="0.3">
      <c r="A515"/>
      <c r="B515"/>
      <c r="C515"/>
      <c r="D515"/>
      <c r="E515"/>
      <c r="F515"/>
      <c r="G515"/>
      <c r="H515"/>
    </row>
    <row r="516" spans="1:8" x14ac:dyDescent="0.3">
      <c r="A516"/>
      <c r="B516"/>
      <c r="C516"/>
      <c r="D516"/>
      <c r="E516"/>
      <c r="F516"/>
      <c r="G516"/>
      <c r="H516"/>
    </row>
    <row r="517" spans="1:8" x14ac:dyDescent="0.3">
      <c r="A517"/>
      <c r="B517"/>
      <c r="C517"/>
      <c r="D517"/>
      <c r="E517"/>
      <c r="F517"/>
      <c r="G517"/>
      <c r="H517"/>
    </row>
    <row r="518" spans="1:8" x14ac:dyDescent="0.3">
      <c r="A518"/>
      <c r="B518"/>
      <c r="C518"/>
      <c r="D518"/>
      <c r="E518"/>
      <c r="F518"/>
      <c r="G518"/>
      <c r="H518"/>
    </row>
    <row r="519" spans="1:8" x14ac:dyDescent="0.3">
      <c r="A519"/>
      <c r="B519"/>
      <c r="C519"/>
      <c r="D519"/>
      <c r="E519"/>
      <c r="F519"/>
      <c r="G519"/>
      <c r="H519"/>
    </row>
    <row r="520" spans="1:8" x14ac:dyDescent="0.3">
      <c r="A520"/>
      <c r="B520"/>
      <c r="C520"/>
      <c r="D520"/>
      <c r="E520"/>
      <c r="F520"/>
      <c r="G520"/>
      <c r="H520"/>
    </row>
    <row r="521" spans="1:8" x14ac:dyDescent="0.3">
      <c r="A521"/>
      <c r="B521"/>
      <c r="C521"/>
      <c r="D521"/>
      <c r="E521"/>
      <c r="F521"/>
      <c r="G521"/>
      <c r="H521"/>
    </row>
    <row r="522" spans="1:8" x14ac:dyDescent="0.3">
      <c r="A522"/>
      <c r="B522"/>
      <c r="C522"/>
      <c r="D522"/>
      <c r="E522"/>
      <c r="F522"/>
      <c r="G522"/>
      <c r="H522"/>
    </row>
    <row r="523" spans="1:8" x14ac:dyDescent="0.3">
      <c r="A523"/>
      <c r="B523"/>
      <c r="C523"/>
      <c r="D523"/>
      <c r="E523"/>
      <c r="F523"/>
      <c r="G523"/>
      <c r="H523"/>
    </row>
    <row r="524" spans="1:8" x14ac:dyDescent="0.3">
      <c r="A524"/>
      <c r="B524"/>
      <c r="C524"/>
      <c r="D524"/>
      <c r="E524"/>
      <c r="F524"/>
      <c r="G524"/>
      <c r="H524"/>
    </row>
    <row r="525" spans="1:8" x14ac:dyDescent="0.3">
      <c r="A525"/>
      <c r="B525"/>
      <c r="C525"/>
      <c r="D525"/>
      <c r="E525"/>
      <c r="F525"/>
      <c r="G525"/>
      <c r="H525"/>
    </row>
    <row r="526" spans="1:8" x14ac:dyDescent="0.3">
      <c r="A526"/>
      <c r="B526"/>
      <c r="C526"/>
      <c r="D526"/>
      <c r="E526"/>
      <c r="F526"/>
      <c r="G526"/>
      <c r="H526"/>
    </row>
    <row r="527" spans="1:8" x14ac:dyDescent="0.3">
      <c r="A527"/>
      <c r="B527"/>
      <c r="C527"/>
      <c r="D527"/>
      <c r="E527"/>
      <c r="F527"/>
      <c r="G527"/>
      <c r="H527"/>
    </row>
    <row r="528" spans="1:8" x14ac:dyDescent="0.3">
      <c r="A528"/>
      <c r="B528"/>
      <c r="C528"/>
      <c r="D528"/>
      <c r="E528"/>
      <c r="F528"/>
      <c r="G528"/>
      <c r="H528"/>
    </row>
    <row r="529" spans="1:8" x14ac:dyDescent="0.3">
      <c r="A529"/>
      <c r="B529"/>
      <c r="C529"/>
      <c r="D529"/>
      <c r="E529"/>
      <c r="F529"/>
      <c r="G529"/>
      <c r="H529"/>
    </row>
    <row r="530" spans="1:8" x14ac:dyDescent="0.3">
      <c r="A530"/>
      <c r="B530"/>
      <c r="C530"/>
      <c r="D530"/>
      <c r="E530"/>
      <c r="F530"/>
      <c r="G530"/>
      <c r="H530"/>
    </row>
    <row r="531" spans="1:8" x14ac:dyDescent="0.3">
      <c r="A531"/>
      <c r="B531"/>
      <c r="C531"/>
      <c r="D531"/>
      <c r="E531"/>
      <c r="F531"/>
      <c r="G531"/>
      <c r="H531"/>
    </row>
    <row r="532" spans="1:8" x14ac:dyDescent="0.3">
      <c r="A532"/>
      <c r="B532"/>
      <c r="C532"/>
      <c r="D532"/>
      <c r="E532"/>
      <c r="F532"/>
      <c r="G532"/>
      <c r="H532"/>
    </row>
    <row r="533" spans="1:8" x14ac:dyDescent="0.3">
      <c r="A533"/>
      <c r="B533"/>
      <c r="C533"/>
      <c r="D533"/>
      <c r="E533"/>
      <c r="F533"/>
      <c r="G533"/>
      <c r="H533"/>
    </row>
    <row r="534" spans="1:8" x14ac:dyDescent="0.3">
      <c r="A534"/>
      <c r="B534"/>
      <c r="C534"/>
      <c r="D534"/>
      <c r="E534"/>
      <c r="F534"/>
      <c r="G534"/>
      <c r="H534"/>
    </row>
    <row r="535" spans="1:8" x14ac:dyDescent="0.3">
      <c r="A535"/>
      <c r="B535"/>
      <c r="C535"/>
      <c r="D535"/>
      <c r="E535"/>
      <c r="F535"/>
      <c r="G535"/>
      <c r="H535"/>
    </row>
    <row r="536" spans="1:8" x14ac:dyDescent="0.3">
      <c r="A536"/>
      <c r="B536"/>
      <c r="C536"/>
      <c r="D536"/>
      <c r="E536"/>
      <c r="F536"/>
      <c r="G536"/>
      <c r="H536"/>
    </row>
    <row r="537" spans="1:8" x14ac:dyDescent="0.3">
      <c r="A537"/>
      <c r="B537"/>
      <c r="C537"/>
      <c r="D537"/>
      <c r="E537"/>
      <c r="F537"/>
      <c r="G537"/>
      <c r="H537"/>
    </row>
    <row r="538" spans="1:8" x14ac:dyDescent="0.3">
      <c r="A538"/>
      <c r="B538"/>
      <c r="C538"/>
      <c r="D538"/>
      <c r="E538"/>
      <c r="F538"/>
      <c r="G538"/>
      <c r="H538"/>
    </row>
    <row r="539" spans="1:8" x14ac:dyDescent="0.3">
      <c r="A539"/>
      <c r="B539"/>
      <c r="C539"/>
      <c r="D539"/>
      <c r="E539"/>
      <c r="F539"/>
      <c r="G539"/>
      <c r="H539"/>
    </row>
    <row r="540" spans="1:8" x14ac:dyDescent="0.3">
      <c r="A540"/>
      <c r="B540"/>
      <c r="C540"/>
      <c r="D540"/>
      <c r="E540"/>
      <c r="F540"/>
      <c r="G540"/>
      <c r="H540"/>
    </row>
    <row r="541" spans="1:8" x14ac:dyDescent="0.3">
      <c r="A541"/>
      <c r="B541"/>
      <c r="C541"/>
      <c r="D541"/>
      <c r="E541"/>
      <c r="F541"/>
      <c r="G541"/>
      <c r="H541"/>
    </row>
    <row r="542" spans="1:8" x14ac:dyDescent="0.3">
      <c r="A542"/>
      <c r="B542"/>
      <c r="C542"/>
      <c r="D542"/>
      <c r="E542"/>
      <c r="F542"/>
      <c r="G542"/>
      <c r="H542"/>
    </row>
    <row r="543" spans="1:8" x14ac:dyDescent="0.3">
      <c r="A543"/>
      <c r="B543"/>
      <c r="C543"/>
      <c r="D543"/>
      <c r="E543"/>
      <c r="F543"/>
      <c r="G543"/>
      <c r="H543"/>
    </row>
    <row r="544" spans="1:8" x14ac:dyDescent="0.3">
      <c r="A544"/>
      <c r="B544"/>
      <c r="C544"/>
      <c r="D544"/>
      <c r="E544"/>
      <c r="F544"/>
      <c r="G544"/>
      <c r="H544"/>
    </row>
    <row r="545" spans="1:8" x14ac:dyDescent="0.3">
      <c r="A545"/>
      <c r="B545"/>
      <c r="C545"/>
      <c r="D545"/>
      <c r="E545"/>
      <c r="F545"/>
      <c r="G545"/>
      <c r="H545"/>
    </row>
    <row r="546" spans="1:8" x14ac:dyDescent="0.3">
      <c r="A546"/>
      <c r="B546"/>
      <c r="C546"/>
      <c r="D546"/>
      <c r="E546"/>
      <c r="F546"/>
      <c r="G546"/>
      <c r="H546"/>
    </row>
    <row r="547" spans="1:8" x14ac:dyDescent="0.3">
      <c r="A547"/>
      <c r="B547"/>
      <c r="C547"/>
      <c r="D547"/>
      <c r="E547"/>
      <c r="F547"/>
      <c r="G547"/>
      <c r="H547"/>
    </row>
    <row r="548" spans="1:8" x14ac:dyDescent="0.3">
      <c r="A548"/>
      <c r="B548"/>
      <c r="C548"/>
      <c r="D548"/>
      <c r="E548"/>
      <c r="F548"/>
      <c r="G548"/>
      <c r="H548"/>
    </row>
    <row r="549" spans="1:8" x14ac:dyDescent="0.3">
      <c r="A549"/>
      <c r="B549"/>
      <c r="C549"/>
      <c r="D549"/>
      <c r="E549"/>
      <c r="F549"/>
      <c r="G549"/>
      <c r="H549"/>
    </row>
    <row r="550" spans="1:8" x14ac:dyDescent="0.3">
      <c r="A550"/>
      <c r="B550"/>
      <c r="C550"/>
      <c r="D550"/>
      <c r="E550"/>
      <c r="F550"/>
      <c r="G550"/>
      <c r="H550"/>
    </row>
    <row r="551" spans="1:8" x14ac:dyDescent="0.3">
      <c r="A551"/>
      <c r="B551"/>
      <c r="C551"/>
      <c r="D551"/>
      <c r="E551"/>
      <c r="F551"/>
      <c r="G551"/>
      <c r="H551"/>
    </row>
    <row r="552" spans="1:8" x14ac:dyDescent="0.3">
      <c r="A552"/>
      <c r="B552"/>
      <c r="C552"/>
      <c r="D552"/>
      <c r="E552"/>
      <c r="F552"/>
      <c r="G552"/>
      <c r="H552"/>
    </row>
    <row r="553" spans="1:8" x14ac:dyDescent="0.3">
      <c r="A553"/>
      <c r="B553"/>
      <c r="C553"/>
      <c r="D553"/>
      <c r="E553"/>
      <c r="F553"/>
      <c r="G553"/>
      <c r="H553"/>
    </row>
    <row r="554" spans="1:8" x14ac:dyDescent="0.3">
      <c r="A554"/>
      <c r="B554"/>
      <c r="C554"/>
      <c r="D554"/>
      <c r="E554"/>
      <c r="F554"/>
      <c r="G554"/>
      <c r="H554"/>
    </row>
    <row r="555" spans="1:8" x14ac:dyDescent="0.3">
      <c r="A555"/>
      <c r="B555"/>
      <c r="C555"/>
      <c r="D555"/>
      <c r="E555"/>
      <c r="F555"/>
      <c r="G555"/>
      <c r="H555"/>
    </row>
    <row r="556" spans="1:8" x14ac:dyDescent="0.3">
      <c r="A556"/>
      <c r="B556"/>
      <c r="C556"/>
      <c r="D556"/>
      <c r="E556"/>
      <c r="F556"/>
      <c r="G556"/>
      <c r="H556"/>
    </row>
    <row r="557" spans="1:8" x14ac:dyDescent="0.3">
      <c r="A557"/>
      <c r="B557"/>
      <c r="C557"/>
      <c r="D557"/>
      <c r="E557"/>
      <c r="F557"/>
      <c r="G557"/>
      <c r="H557"/>
    </row>
    <row r="558" spans="1:8" x14ac:dyDescent="0.3">
      <c r="A558"/>
      <c r="B558"/>
      <c r="C558"/>
      <c r="D558"/>
      <c r="E558"/>
      <c r="F558"/>
      <c r="G558"/>
      <c r="H558"/>
    </row>
    <row r="559" spans="1:8" x14ac:dyDescent="0.3">
      <c r="A559"/>
      <c r="B559"/>
      <c r="C559"/>
      <c r="D559"/>
      <c r="E559"/>
      <c r="F559"/>
      <c r="G559"/>
      <c r="H559"/>
    </row>
    <row r="560" spans="1:8" x14ac:dyDescent="0.3">
      <c r="A560"/>
      <c r="B560"/>
      <c r="C560"/>
      <c r="D560"/>
      <c r="E560"/>
      <c r="F560"/>
      <c r="G560"/>
      <c r="H560"/>
    </row>
    <row r="561" spans="1:8" x14ac:dyDescent="0.3">
      <c r="A561"/>
      <c r="B561"/>
      <c r="C561"/>
      <c r="D561"/>
      <c r="E561"/>
      <c r="F561"/>
      <c r="G561"/>
      <c r="H561"/>
    </row>
    <row r="562" spans="1:8" x14ac:dyDescent="0.3">
      <c r="A562"/>
      <c r="B562"/>
      <c r="C562"/>
      <c r="D562"/>
      <c r="E562"/>
      <c r="F562"/>
      <c r="G562"/>
      <c r="H562"/>
    </row>
    <row r="563" spans="1:8" x14ac:dyDescent="0.3">
      <c r="A563"/>
      <c r="B563"/>
      <c r="C563"/>
      <c r="D563"/>
      <c r="E563"/>
      <c r="F563"/>
      <c r="G563"/>
      <c r="H563"/>
    </row>
    <row r="564" spans="1:8" x14ac:dyDescent="0.3">
      <c r="A564"/>
      <c r="B564"/>
      <c r="C564"/>
      <c r="D564"/>
      <c r="E564"/>
      <c r="F564"/>
      <c r="G564"/>
      <c r="H564"/>
    </row>
    <row r="565" spans="1:8" x14ac:dyDescent="0.3">
      <c r="A565"/>
      <c r="B565"/>
      <c r="C565"/>
      <c r="D565"/>
      <c r="E565"/>
      <c r="F565"/>
      <c r="G565"/>
      <c r="H565"/>
    </row>
    <row r="566" spans="1:8" x14ac:dyDescent="0.3">
      <c r="A566"/>
      <c r="B566"/>
      <c r="C566"/>
      <c r="D566"/>
      <c r="E566"/>
      <c r="F566"/>
      <c r="G566"/>
      <c r="H566"/>
    </row>
    <row r="567" spans="1:8" x14ac:dyDescent="0.3">
      <c r="A567"/>
      <c r="B567"/>
      <c r="C567"/>
      <c r="D567"/>
      <c r="E567"/>
      <c r="F567"/>
      <c r="G567"/>
      <c r="H567"/>
    </row>
    <row r="568" spans="1:8" x14ac:dyDescent="0.3">
      <c r="A568"/>
      <c r="B568"/>
      <c r="C568"/>
      <c r="D568"/>
      <c r="E568"/>
      <c r="F568"/>
      <c r="G568"/>
      <c r="H568"/>
    </row>
    <row r="569" spans="1:8" x14ac:dyDescent="0.3">
      <c r="A569"/>
      <c r="B569"/>
      <c r="C569"/>
      <c r="D569"/>
      <c r="E569"/>
      <c r="F569"/>
      <c r="G569"/>
      <c r="H569"/>
    </row>
    <row r="570" spans="1:8" x14ac:dyDescent="0.3">
      <c r="A570"/>
      <c r="B570"/>
      <c r="C570"/>
      <c r="D570"/>
      <c r="E570"/>
      <c r="F570"/>
      <c r="G570"/>
      <c r="H570"/>
    </row>
    <row r="571" spans="1:8" x14ac:dyDescent="0.3">
      <c r="A571"/>
      <c r="B571"/>
      <c r="C571"/>
      <c r="D571"/>
      <c r="E571"/>
      <c r="F571"/>
      <c r="G571"/>
      <c r="H571"/>
    </row>
    <row r="572" spans="1:8" x14ac:dyDescent="0.3">
      <c r="A572"/>
      <c r="B572"/>
      <c r="C572"/>
      <c r="D572"/>
      <c r="E572"/>
      <c r="F572"/>
      <c r="G572"/>
      <c r="H572"/>
    </row>
    <row r="573" spans="1:8" x14ac:dyDescent="0.3">
      <c r="A573"/>
      <c r="B573"/>
      <c r="C573"/>
      <c r="D573"/>
      <c r="E573"/>
      <c r="F573"/>
      <c r="G573"/>
      <c r="H573"/>
    </row>
    <row r="574" spans="1:8" x14ac:dyDescent="0.3">
      <c r="A574"/>
      <c r="B574"/>
      <c r="C574"/>
      <c r="D574"/>
      <c r="E574"/>
      <c r="F574"/>
      <c r="G574"/>
      <c r="H574"/>
    </row>
    <row r="575" spans="1:8" x14ac:dyDescent="0.3">
      <c r="A575"/>
      <c r="B575"/>
      <c r="C575"/>
      <c r="D575"/>
      <c r="E575"/>
      <c r="F575"/>
      <c r="G575"/>
      <c r="H575"/>
    </row>
    <row r="576" spans="1:8" x14ac:dyDescent="0.3">
      <c r="A576"/>
      <c r="B576"/>
      <c r="C576"/>
      <c r="D576"/>
      <c r="E576"/>
      <c r="F576"/>
      <c r="G576"/>
      <c r="H576"/>
    </row>
    <row r="577" spans="1:8" x14ac:dyDescent="0.3">
      <c r="A577"/>
      <c r="B577"/>
      <c r="C577"/>
      <c r="D577"/>
      <c r="E577"/>
      <c r="F577"/>
      <c r="G577"/>
      <c r="H577"/>
    </row>
    <row r="578" spans="1:8" x14ac:dyDescent="0.3">
      <c r="A578"/>
      <c r="B578"/>
      <c r="C578"/>
      <c r="D578"/>
      <c r="E578"/>
      <c r="F578"/>
      <c r="G578"/>
      <c r="H578"/>
    </row>
    <row r="579" spans="1:8" x14ac:dyDescent="0.3">
      <c r="A579"/>
      <c r="B579"/>
      <c r="C579"/>
      <c r="D579"/>
      <c r="E579"/>
      <c r="F579"/>
      <c r="G579"/>
      <c r="H579"/>
    </row>
    <row r="580" spans="1:8" x14ac:dyDescent="0.3">
      <c r="A580"/>
      <c r="B580"/>
      <c r="C580"/>
      <c r="D580"/>
      <c r="E580"/>
      <c r="F580"/>
      <c r="G580"/>
      <c r="H580"/>
    </row>
    <row r="581" spans="1:8" x14ac:dyDescent="0.3">
      <c r="A581"/>
      <c r="B581"/>
      <c r="C581"/>
      <c r="D581"/>
      <c r="E581"/>
      <c r="F581"/>
      <c r="G581"/>
      <c r="H581"/>
    </row>
    <row r="582" spans="1:8" x14ac:dyDescent="0.3">
      <c r="A582"/>
      <c r="B582"/>
      <c r="C582"/>
      <c r="D582"/>
      <c r="E582"/>
      <c r="F582"/>
      <c r="G582"/>
      <c r="H582"/>
    </row>
    <row r="583" spans="1:8" x14ac:dyDescent="0.3">
      <c r="A583"/>
      <c r="B583"/>
      <c r="C583"/>
      <c r="D583"/>
      <c r="E583"/>
      <c r="F583"/>
      <c r="G583"/>
      <c r="H583"/>
    </row>
    <row r="584" spans="1:8" x14ac:dyDescent="0.3">
      <c r="A584"/>
      <c r="B584"/>
      <c r="C584"/>
      <c r="D584"/>
      <c r="E584"/>
      <c r="F584"/>
      <c r="G584"/>
      <c r="H584"/>
    </row>
    <row r="585" spans="1:8" x14ac:dyDescent="0.3">
      <c r="A585"/>
      <c r="B585"/>
      <c r="C585"/>
      <c r="D585"/>
      <c r="E585"/>
      <c r="F585"/>
      <c r="G585"/>
      <c r="H585"/>
    </row>
    <row r="586" spans="1:8" x14ac:dyDescent="0.3">
      <c r="A586"/>
      <c r="B586"/>
      <c r="C586"/>
      <c r="D586"/>
      <c r="E586"/>
      <c r="F586"/>
      <c r="G586"/>
      <c r="H586"/>
    </row>
    <row r="587" spans="1:8" x14ac:dyDescent="0.3">
      <c r="A587"/>
      <c r="B587"/>
      <c r="C587"/>
      <c r="D587"/>
      <c r="E587"/>
      <c r="F587"/>
      <c r="G587"/>
      <c r="H587"/>
    </row>
    <row r="588" spans="1:8" x14ac:dyDescent="0.3">
      <c r="A588"/>
      <c r="B588"/>
      <c r="C588"/>
      <c r="D588"/>
      <c r="E588"/>
      <c r="F588"/>
      <c r="G588"/>
      <c r="H588"/>
    </row>
    <row r="589" spans="1:8" x14ac:dyDescent="0.3">
      <c r="A589"/>
      <c r="B589"/>
      <c r="C589"/>
      <c r="D589"/>
      <c r="E589"/>
      <c r="F589"/>
      <c r="G589"/>
      <c r="H589"/>
    </row>
    <row r="590" spans="1:8" x14ac:dyDescent="0.3">
      <c r="A590"/>
      <c r="B590"/>
      <c r="C590"/>
      <c r="D590"/>
      <c r="E590"/>
      <c r="F590"/>
      <c r="G590"/>
      <c r="H590"/>
    </row>
    <row r="591" spans="1:8" x14ac:dyDescent="0.3">
      <c r="A591"/>
      <c r="B591"/>
      <c r="C591"/>
      <c r="D591"/>
      <c r="E591"/>
      <c r="F591"/>
      <c r="G591"/>
      <c r="H591"/>
    </row>
    <row r="592" spans="1:8" x14ac:dyDescent="0.3">
      <c r="A592"/>
      <c r="B592"/>
      <c r="C592"/>
      <c r="D592"/>
      <c r="E592"/>
      <c r="F592"/>
      <c r="G592"/>
      <c r="H592"/>
    </row>
    <row r="593" spans="1:8" x14ac:dyDescent="0.3">
      <c r="A593"/>
      <c r="B593"/>
      <c r="C593"/>
      <c r="D593"/>
      <c r="E593"/>
      <c r="F593"/>
      <c r="G593"/>
      <c r="H593"/>
    </row>
    <row r="594" spans="1:8" x14ac:dyDescent="0.3">
      <c r="A594"/>
      <c r="B594"/>
      <c r="C594"/>
      <c r="D594"/>
      <c r="E594"/>
      <c r="F594"/>
      <c r="G594"/>
      <c r="H594"/>
    </row>
    <row r="595" spans="1:8" x14ac:dyDescent="0.3">
      <c r="A595"/>
      <c r="B595"/>
      <c r="C595"/>
      <c r="D595"/>
      <c r="E595"/>
      <c r="F595"/>
      <c r="G595"/>
      <c r="H595"/>
    </row>
    <row r="596" spans="1:8" x14ac:dyDescent="0.3">
      <c r="A596"/>
      <c r="B596"/>
      <c r="C596"/>
      <c r="D596"/>
      <c r="E596"/>
      <c r="F596"/>
      <c r="G596"/>
      <c r="H596"/>
    </row>
    <row r="597" spans="1:8" x14ac:dyDescent="0.3">
      <c r="A597"/>
      <c r="B597"/>
      <c r="C597"/>
      <c r="D597"/>
      <c r="E597"/>
      <c r="F597"/>
      <c r="G597"/>
      <c r="H597"/>
    </row>
    <row r="598" spans="1:8" x14ac:dyDescent="0.3">
      <c r="A598"/>
      <c r="B598"/>
      <c r="C598"/>
      <c r="D598"/>
      <c r="E598"/>
      <c r="F598"/>
      <c r="G598"/>
      <c r="H598"/>
    </row>
    <row r="599" spans="1:8" x14ac:dyDescent="0.3">
      <c r="A599"/>
      <c r="B599"/>
      <c r="C599"/>
      <c r="D599"/>
      <c r="E599"/>
      <c r="F599"/>
      <c r="G599"/>
      <c r="H599"/>
    </row>
    <row r="600" spans="1:8" x14ac:dyDescent="0.3">
      <c r="A600"/>
      <c r="B600"/>
      <c r="C600"/>
      <c r="D600"/>
      <c r="E600"/>
      <c r="F600"/>
      <c r="G600"/>
      <c r="H600"/>
    </row>
    <row r="601" spans="1:8" x14ac:dyDescent="0.3">
      <c r="A601"/>
      <c r="B601"/>
      <c r="C601"/>
      <c r="D601"/>
      <c r="E601"/>
      <c r="F601"/>
      <c r="G601"/>
      <c r="H601"/>
    </row>
    <row r="602" spans="1:8" x14ac:dyDescent="0.3">
      <c r="A602"/>
      <c r="B602"/>
      <c r="C602"/>
      <c r="D602"/>
      <c r="E602"/>
      <c r="F602"/>
      <c r="G602"/>
      <c r="H602"/>
    </row>
    <row r="603" spans="1:8" x14ac:dyDescent="0.3">
      <c r="A603"/>
      <c r="B603"/>
      <c r="C603"/>
      <c r="D603"/>
      <c r="E603"/>
      <c r="F603"/>
      <c r="G603"/>
      <c r="H603"/>
    </row>
    <row r="604" spans="1:8" x14ac:dyDescent="0.3">
      <c r="A604"/>
      <c r="B604"/>
      <c r="C604"/>
      <c r="D604"/>
      <c r="E604"/>
      <c r="F604"/>
      <c r="G604"/>
      <c r="H604"/>
    </row>
    <row r="605" spans="1:8" x14ac:dyDescent="0.3">
      <c r="A605"/>
      <c r="B605"/>
      <c r="C605"/>
      <c r="D605"/>
      <c r="E605"/>
      <c r="F605"/>
      <c r="G605"/>
      <c r="H605"/>
    </row>
    <row r="606" spans="1:8" x14ac:dyDescent="0.3">
      <c r="A606"/>
      <c r="B606"/>
      <c r="C606"/>
      <c r="D606"/>
      <c r="E606"/>
      <c r="F606"/>
      <c r="G606"/>
      <c r="H606"/>
    </row>
    <row r="607" spans="1:8" x14ac:dyDescent="0.3">
      <c r="A607"/>
      <c r="B607"/>
      <c r="C607"/>
      <c r="D607"/>
      <c r="E607"/>
      <c r="F607"/>
      <c r="G607"/>
      <c r="H607"/>
    </row>
    <row r="608" spans="1:8" x14ac:dyDescent="0.3">
      <c r="A608"/>
      <c r="B608"/>
      <c r="C608"/>
      <c r="D608"/>
      <c r="E608"/>
      <c r="F608"/>
      <c r="G608"/>
      <c r="H608"/>
    </row>
    <row r="609" spans="1:8" x14ac:dyDescent="0.3">
      <c r="A609"/>
      <c r="B609"/>
      <c r="C609"/>
      <c r="D609"/>
      <c r="E609"/>
      <c r="F609"/>
      <c r="G609"/>
      <c r="H609"/>
    </row>
    <row r="610" spans="1:8" x14ac:dyDescent="0.3">
      <c r="A610"/>
      <c r="B610"/>
      <c r="C610"/>
      <c r="D610"/>
      <c r="E610"/>
      <c r="F610"/>
      <c r="G610"/>
      <c r="H610"/>
    </row>
    <row r="611" spans="1:8" x14ac:dyDescent="0.3">
      <c r="A611"/>
      <c r="B611"/>
      <c r="C611"/>
      <c r="D611"/>
      <c r="E611"/>
      <c r="F611"/>
      <c r="G611"/>
      <c r="H611"/>
    </row>
    <row r="612" spans="1:8" x14ac:dyDescent="0.3">
      <c r="A612"/>
      <c r="B612"/>
      <c r="C612"/>
      <c r="D612"/>
      <c r="E612"/>
      <c r="F612"/>
      <c r="G612"/>
      <c r="H612"/>
    </row>
    <row r="613" spans="1:8" x14ac:dyDescent="0.3">
      <c r="A613"/>
      <c r="B613"/>
      <c r="C613"/>
      <c r="D613"/>
      <c r="E613"/>
      <c r="F613"/>
      <c r="G613"/>
      <c r="H613"/>
    </row>
    <row r="614" spans="1:8" x14ac:dyDescent="0.3">
      <c r="A614"/>
      <c r="B614"/>
      <c r="C614"/>
      <c r="D614"/>
      <c r="E614"/>
      <c r="F614"/>
      <c r="G614"/>
      <c r="H614"/>
    </row>
    <row r="615" spans="1:8" x14ac:dyDescent="0.3">
      <c r="A615"/>
      <c r="B615"/>
      <c r="C615"/>
      <c r="D615"/>
      <c r="E615"/>
      <c r="F615"/>
      <c r="G615"/>
      <c r="H615"/>
    </row>
    <row r="616" spans="1:8" x14ac:dyDescent="0.3">
      <c r="A616"/>
      <c r="B616"/>
      <c r="C616"/>
      <c r="D616"/>
      <c r="E616"/>
      <c r="F616"/>
      <c r="G616"/>
      <c r="H616"/>
    </row>
    <row r="617" spans="1:8" x14ac:dyDescent="0.3">
      <c r="A617"/>
      <c r="B617"/>
      <c r="C617"/>
      <c r="D617"/>
      <c r="E617"/>
      <c r="F617"/>
      <c r="G617"/>
      <c r="H617"/>
    </row>
    <row r="618" spans="1:8" x14ac:dyDescent="0.3">
      <c r="A618"/>
      <c r="B618"/>
      <c r="C618"/>
      <c r="D618"/>
      <c r="E618"/>
      <c r="F618"/>
      <c r="G618"/>
      <c r="H618"/>
    </row>
    <row r="619" spans="1:8" x14ac:dyDescent="0.3">
      <c r="A619"/>
      <c r="B619"/>
      <c r="C619"/>
      <c r="D619"/>
      <c r="E619"/>
      <c r="F619"/>
      <c r="G619"/>
      <c r="H619"/>
    </row>
    <row r="620" spans="1:8" x14ac:dyDescent="0.3">
      <c r="A620"/>
      <c r="B620"/>
      <c r="C620"/>
      <c r="D620"/>
      <c r="E620"/>
      <c r="F620"/>
      <c r="G620"/>
      <c r="H620"/>
    </row>
    <row r="621" spans="1:8" x14ac:dyDescent="0.3">
      <c r="A621"/>
      <c r="B621"/>
      <c r="C621"/>
      <c r="D621"/>
      <c r="E621"/>
      <c r="F621"/>
      <c r="G621"/>
      <c r="H621"/>
    </row>
    <row r="622" spans="1:8" x14ac:dyDescent="0.3">
      <c r="A622"/>
      <c r="B622"/>
      <c r="C622"/>
      <c r="D622"/>
      <c r="E622"/>
      <c r="F622"/>
      <c r="G622"/>
      <c r="H622"/>
    </row>
    <row r="623" spans="1:8" x14ac:dyDescent="0.3">
      <c r="A623"/>
      <c r="B623"/>
      <c r="C623"/>
      <c r="D623"/>
      <c r="E623"/>
      <c r="F623"/>
      <c r="G623"/>
      <c r="H623"/>
    </row>
    <row r="624" spans="1:8" x14ac:dyDescent="0.3">
      <c r="A624"/>
      <c r="B624"/>
      <c r="C624"/>
      <c r="D624"/>
      <c r="E624"/>
      <c r="F624"/>
      <c r="G624"/>
      <c r="H624"/>
    </row>
    <row r="625" spans="1:8" x14ac:dyDescent="0.3">
      <c r="A625"/>
      <c r="B625"/>
      <c r="C625"/>
      <c r="D625"/>
      <c r="E625"/>
      <c r="F625"/>
      <c r="G625"/>
      <c r="H625"/>
    </row>
    <row r="626" spans="1:8" x14ac:dyDescent="0.3">
      <c r="A626"/>
      <c r="B626"/>
      <c r="C626"/>
      <c r="D626"/>
      <c r="E626"/>
      <c r="F626"/>
      <c r="G626"/>
      <c r="H626"/>
    </row>
    <row r="627" spans="1:8" x14ac:dyDescent="0.3">
      <c r="A627"/>
      <c r="B627"/>
      <c r="C627"/>
      <c r="D627"/>
      <c r="E627"/>
      <c r="F627"/>
      <c r="G627"/>
      <c r="H627"/>
    </row>
    <row r="628" spans="1:8" x14ac:dyDescent="0.3">
      <c r="A628"/>
      <c r="B628"/>
      <c r="C628"/>
      <c r="D628"/>
      <c r="E628"/>
      <c r="F628"/>
      <c r="G628"/>
      <c r="H628"/>
    </row>
    <row r="629" spans="1:8" x14ac:dyDescent="0.3">
      <c r="A629"/>
      <c r="B629"/>
      <c r="C629"/>
      <c r="D629"/>
      <c r="E629"/>
      <c r="F629"/>
      <c r="G629"/>
      <c r="H629"/>
    </row>
    <row r="630" spans="1:8" x14ac:dyDescent="0.3">
      <c r="A630"/>
      <c r="B630"/>
      <c r="C630"/>
      <c r="D630"/>
      <c r="E630"/>
      <c r="F630"/>
      <c r="G630"/>
      <c r="H630"/>
    </row>
    <row r="631" spans="1:8" x14ac:dyDescent="0.3">
      <c r="A631"/>
      <c r="B631"/>
      <c r="C631"/>
      <c r="D631"/>
      <c r="E631"/>
      <c r="F631"/>
      <c r="G631"/>
      <c r="H631"/>
    </row>
    <row r="632" spans="1:8" x14ac:dyDescent="0.3">
      <c r="A632"/>
      <c r="B632"/>
      <c r="C632"/>
      <c r="D632"/>
      <c r="E632"/>
      <c r="F632"/>
      <c r="G632"/>
      <c r="H632"/>
    </row>
    <row r="633" spans="1:8" x14ac:dyDescent="0.3">
      <c r="A633"/>
      <c r="B633"/>
      <c r="C633"/>
      <c r="D633"/>
      <c r="E633"/>
      <c r="F633"/>
      <c r="G633"/>
      <c r="H633"/>
    </row>
    <row r="634" spans="1:8" x14ac:dyDescent="0.3">
      <c r="A634"/>
      <c r="B634"/>
      <c r="C634"/>
      <c r="D634"/>
      <c r="E634"/>
      <c r="F634"/>
      <c r="G634"/>
      <c r="H634"/>
    </row>
    <row r="635" spans="1:8" x14ac:dyDescent="0.3">
      <c r="A635"/>
      <c r="B635"/>
      <c r="C635"/>
      <c r="D635"/>
      <c r="E635"/>
      <c r="F635"/>
      <c r="G635"/>
      <c r="H635"/>
    </row>
    <row r="636" spans="1:8" x14ac:dyDescent="0.3">
      <c r="A636"/>
      <c r="B636"/>
      <c r="C636"/>
      <c r="D636"/>
      <c r="E636"/>
      <c r="F636"/>
      <c r="G636"/>
      <c r="H636"/>
    </row>
    <row r="637" spans="1:8" x14ac:dyDescent="0.3">
      <c r="A637"/>
      <c r="B637"/>
      <c r="C637"/>
      <c r="D637"/>
      <c r="E637"/>
      <c r="F637"/>
      <c r="G637"/>
      <c r="H637"/>
    </row>
    <row r="638" spans="1:8" x14ac:dyDescent="0.3">
      <c r="A638"/>
      <c r="B638"/>
      <c r="C638"/>
      <c r="D638"/>
      <c r="E638"/>
      <c r="F638"/>
      <c r="G638"/>
      <c r="H638"/>
    </row>
    <row r="639" spans="1:8" x14ac:dyDescent="0.3">
      <c r="A639"/>
      <c r="B639"/>
      <c r="C639"/>
      <c r="D639"/>
      <c r="E639"/>
      <c r="F639"/>
      <c r="G639"/>
      <c r="H639"/>
    </row>
    <row r="640" spans="1:8" x14ac:dyDescent="0.3">
      <c r="A640"/>
      <c r="B640"/>
      <c r="C640"/>
      <c r="D640"/>
      <c r="E640"/>
      <c r="F640"/>
      <c r="G640"/>
      <c r="H640"/>
    </row>
    <row r="641" spans="1:8" x14ac:dyDescent="0.3">
      <c r="A641"/>
      <c r="B641"/>
      <c r="C641"/>
      <c r="D641"/>
      <c r="E641"/>
      <c r="F641"/>
      <c r="G641"/>
      <c r="H641"/>
    </row>
    <row r="642" spans="1:8" x14ac:dyDescent="0.3">
      <c r="A642"/>
      <c r="B642"/>
      <c r="C642"/>
      <c r="D642"/>
      <c r="E642"/>
      <c r="F642"/>
      <c r="G642"/>
      <c r="H642"/>
    </row>
    <row r="643" spans="1:8" x14ac:dyDescent="0.3">
      <c r="A643"/>
      <c r="B643"/>
      <c r="C643"/>
      <c r="D643"/>
      <c r="E643"/>
      <c r="F643"/>
      <c r="G643"/>
      <c r="H643"/>
    </row>
    <row r="644" spans="1:8" x14ac:dyDescent="0.3">
      <c r="A644"/>
      <c r="B644"/>
      <c r="C644"/>
      <c r="D644"/>
      <c r="E644"/>
      <c r="F644"/>
      <c r="G644"/>
      <c r="H644"/>
    </row>
    <row r="645" spans="1:8" x14ac:dyDescent="0.3">
      <c r="A645"/>
      <c r="B645"/>
      <c r="C645"/>
      <c r="D645"/>
      <c r="E645"/>
      <c r="F645"/>
      <c r="G645"/>
      <c r="H645"/>
    </row>
    <row r="646" spans="1:8" x14ac:dyDescent="0.3">
      <c r="A646"/>
      <c r="B646"/>
      <c r="C646"/>
      <c r="D646"/>
      <c r="E646"/>
      <c r="F646"/>
      <c r="G646"/>
      <c r="H646"/>
    </row>
    <row r="647" spans="1:8" x14ac:dyDescent="0.3">
      <c r="A647"/>
      <c r="B647"/>
      <c r="C647"/>
      <c r="D647"/>
      <c r="E647"/>
      <c r="F647"/>
      <c r="G647"/>
      <c r="H647"/>
    </row>
    <row r="648" spans="1:8" x14ac:dyDescent="0.3">
      <c r="A648"/>
      <c r="B648"/>
      <c r="C648"/>
      <c r="D648"/>
      <c r="E648"/>
      <c r="F648"/>
      <c r="G648"/>
      <c r="H648"/>
    </row>
    <row r="649" spans="1:8" x14ac:dyDescent="0.3">
      <c r="A649"/>
      <c r="B649"/>
      <c r="C649"/>
      <c r="D649"/>
      <c r="E649"/>
      <c r="F649"/>
      <c r="G649"/>
      <c r="H649"/>
    </row>
    <row r="650" spans="1:8" x14ac:dyDescent="0.3">
      <c r="A650"/>
      <c r="B650"/>
      <c r="C650"/>
      <c r="D650"/>
      <c r="E650"/>
      <c r="F650"/>
      <c r="G650"/>
      <c r="H650"/>
    </row>
    <row r="651" spans="1:8" x14ac:dyDescent="0.3">
      <c r="A651"/>
      <c r="B651"/>
      <c r="C651"/>
      <c r="D651"/>
      <c r="E651"/>
      <c r="F651"/>
      <c r="G651"/>
      <c r="H651"/>
    </row>
    <row r="652" spans="1:8" x14ac:dyDescent="0.3">
      <c r="A652"/>
      <c r="B652"/>
      <c r="C652"/>
      <c r="D652"/>
      <c r="E652"/>
      <c r="F652"/>
      <c r="G652"/>
      <c r="H652"/>
    </row>
    <row r="653" spans="1:8" x14ac:dyDescent="0.3">
      <c r="A653"/>
      <c r="B653"/>
      <c r="C653"/>
      <c r="D653"/>
      <c r="E653"/>
      <c r="F653"/>
      <c r="G653"/>
      <c r="H653"/>
    </row>
    <row r="654" spans="1:8" x14ac:dyDescent="0.3">
      <c r="A654"/>
      <c r="B654"/>
      <c r="C654"/>
      <c r="D654"/>
      <c r="E654"/>
      <c r="F654"/>
      <c r="G654"/>
      <c r="H654"/>
    </row>
    <row r="655" spans="1:8" x14ac:dyDescent="0.3">
      <c r="A655"/>
      <c r="B655"/>
      <c r="C655"/>
      <c r="D655"/>
      <c r="E655"/>
      <c r="F655"/>
      <c r="G655"/>
      <c r="H655"/>
    </row>
    <row r="656" spans="1:8" x14ac:dyDescent="0.3">
      <c r="A656"/>
      <c r="B656"/>
      <c r="C656"/>
      <c r="D656"/>
      <c r="E656"/>
      <c r="F656"/>
      <c r="G656"/>
      <c r="H656"/>
    </row>
    <row r="657" spans="1:8" x14ac:dyDescent="0.3">
      <c r="A657"/>
      <c r="B657"/>
      <c r="C657"/>
      <c r="D657"/>
      <c r="E657"/>
      <c r="F657"/>
      <c r="G657"/>
      <c r="H657"/>
    </row>
    <row r="658" spans="1:8" x14ac:dyDescent="0.3">
      <c r="A658"/>
      <c r="B658"/>
      <c r="C658"/>
      <c r="D658"/>
      <c r="E658"/>
      <c r="F658"/>
      <c r="G658"/>
      <c r="H658"/>
    </row>
    <row r="659" spans="1:8" x14ac:dyDescent="0.3">
      <c r="A659"/>
      <c r="B659"/>
      <c r="C659"/>
      <c r="D659"/>
      <c r="E659"/>
      <c r="F659"/>
      <c r="G659"/>
      <c r="H659"/>
    </row>
    <row r="660" spans="1:8" x14ac:dyDescent="0.3">
      <c r="A660"/>
      <c r="B660"/>
      <c r="C660"/>
      <c r="D660"/>
      <c r="E660"/>
      <c r="F660"/>
      <c r="G660"/>
      <c r="H660"/>
    </row>
    <row r="661" spans="1:8" x14ac:dyDescent="0.3">
      <c r="A661"/>
      <c r="B661"/>
      <c r="C661"/>
      <c r="D661"/>
      <c r="E661"/>
      <c r="F661"/>
      <c r="G661"/>
      <c r="H661"/>
    </row>
    <row r="662" spans="1:8" x14ac:dyDescent="0.3">
      <c r="A662"/>
      <c r="B662"/>
      <c r="C662"/>
      <c r="D662"/>
      <c r="E662"/>
      <c r="F662"/>
      <c r="G662"/>
      <c r="H662"/>
    </row>
    <row r="663" spans="1:8" x14ac:dyDescent="0.3">
      <c r="A663"/>
      <c r="B663"/>
      <c r="C663"/>
      <c r="D663"/>
      <c r="E663"/>
      <c r="F663"/>
      <c r="G663"/>
      <c r="H663"/>
    </row>
    <row r="664" spans="1:8" x14ac:dyDescent="0.3">
      <c r="A664"/>
      <c r="B664"/>
      <c r="C664"/>
      <c r="D664"/>
      <c r="E664"/>
      <c r="F664"/>
      <c r="G664"/>
      <c r="H664"/>
    </row>
    <row r="665" spans="1:8" x14ac:dyDescent="0.3">
      <c r="A665"/>
      <c r="B665"/>
      <c r="C665"/>
      <c r="D665"/>
      <c r="E665"/>
      <c r="F665"/>
      <c r="G665"/>
      <c r="H665"/>
    </row>
    <row r="666" spans="1:8" x14ac:dyDescent="0.3">
      <c r="A666"/>
      <c r="B666"/>
      <c r="C666"/>
      <c r="D666"/>
      <c r="E666"/>
      <c r="F666"/>
      <c r="G666"/>
      <c r="H666"/>
    </row>
    <row r="667" spans="1:8" x14ac:dyDescent="0.3">
      <c r="A667"/>
      <c r="B667"/>
      <c r="C667"/>
      <c r="D667"/>
      <c r="E667"/>
      <c r="F667"/>
      <c r="G667"/>
      <c r="H667"/>
    </row>
    <row r="668" spans="1:8" x14ac:dyDescent="0.3">
      <c r="A668"/>
      <c r="B668"/>
      <c r="C668"/>
      <c r="D668"/>
      <c r="E668"/>
      <c r="F668"/>
      <c r="G668"/>
      <c r="H668"/>
    </row>
    <row r="669" spans="1:8" x14ac:dyDescent="0.3">
      <c r="A669"/>
      <c r="B669"/>
      <c r="C669"/>
      <c r="D669"/>
      <c r="E669"/>
      <c r="F669"/>
      <c r="G669"/>
      <c r="H669"/>
    </row>
    <row r="670" spans="1:8" x14ac:dyDescent="0.3">
      <c r="A670"/>
      <c r="B670"/>
      <c r="C670"/>
      <c r="D670"/>
      <c r="E670"/>
      <c r="F670"/>
      <c r="G670"/>
      <c r="H670"/>
    </row>
    <row r="671" spans="1:8" x14ac:dyDescent="0.3">
      <c r="A671"/>
      <c r="B671"/>
      <c r="C671"/>
      <c r="D671"/>
      <c r="E671"/>
      <c r="F671"/>
      <c r="G671"/>
      <c r="H671"/>
    </row>
    <row r="672" spans="1:8" x14ac:dyDescent="0.3">
      <c r="A672"/>
      <c r="B672"/>
      <c r="C672"/>
      <c r="D672"/>
      <c r="E672"/>
      <c r="F672"/>
      <c r="G672"/>
      <c r="H672"/>
    </row>
    <row r="673" spans="1:8" x14ac:dyDescent="0.3">
      <c r="A673"/>
      <c r="B673"/>
      <c r="C673"/>
      <c r="D673"/>
      <c r="E673"/>
      <c r="F673"/>
      <c r="G673"/>
      <c r="H673"/>
    </row>
    <row r="674" spans="1:8" x14ac:dyDescent="0.3">
      <c r="A674"/>
      <c r="B674"/>
      <c r="C674"/>
      <c r="D674"/>
      <c r="E674"/>
      <c r="F674"/>
      <c r="G674"/>
      <c r="H674"/>
    </row>
    <row r="675" spans="1:8" x14ac:dyDescent="0.3">
      <c r="A675"/>
      <c r="B675"/>
      <c r="C675"/>
      <c r="D675"/>
      <c r="E675"/>
      <c r="F675"/>
      <c r="G675"/>
      <c r="H675"/>
    </row>
    <row r="676" spans="1:8" x14ac:dyDescent="0.3">
      <c r="A676"/>
      <c r="B676"/>
      <c r="C676"/>
      <c r="D676"/>
      <c r="E676"/>
      <c r="F676"/>
      <c r="G676"/>
      <c r="H676"/>
    </row>
    <row r="677" spans="1:8" x14ac:dyDescent="0.3">
      <c r="A677"/>
      <c r="B677"/>
      <c r="C677"/>
      <c r="D677"/>
      <c r="E677"/>
      <c r="F677"/>
      <c r="G677"/>
      <c r="H677"/>
    </row>
    <row r="678" spans="1:8" x14ac:dyDescent="0.3">
      <c r="A678"/>
      <c r="B678"/>
      <c r="C678"/>
      <c r="D678"/>
      <c r="E678"/>
      <c r="F678"/>
      <c r="G678"/>
      <c r="H678"/>
    </row>
    <row r="679" spans="1:8" x14ac:dyDescent="0.3">
      <c r="A679"/>
      <c r="B679"/>
      <c r="C679"/>
      <c r="D679"/>
      <c r="E679"/>
      <c r="F679"/>
      <c r="G679"/>
      <c r="H679"/>
    </row>
    <row r="680" spans="1:8" x14ac:dyDescent="0.3">
      <c r="A680"/>
      <c r="B680"/>
      <c r="C680"/>
      <c r="D680"/>
      <c r="E680"/>
      <c r="F680"/>
      <c r="G680"/>
      <c r="H680"/>
    </row>
    <row r="681" spans="1:8" x14ac:dyDescent="0.3">
      <c r="A681"/>
      <c r="B681"/>
      <c r="C681"/>
      <c r="D681"/>
      <c r="E681"/>
      <c r="F681"/>
      <c r="G681"/>
      <c r="H681"/>
    </row>
    <row r="682" spans="1:8" x14ac:dyDescent="0.3">
      <c r="A682"/>
      <c r="B682"/>
      <c r="C682"/>
      <c r="D682"/>
      <c r="E682"/>
      <c r="F682"/>
      <c r="G682"/>
      <c r="H682"/>
    </row>
    <row r="683" spans="1:8" x14ac:dyDescent="0.3">
      <c r="A683"/>
      <c r="B683"/>
      <c r="C683"/>
      <c r="D683"/>
      <c r="E683"/>
      <c r="F683"/>
      <c r="G683"/>
      <c r="H683"/>
    </row>
    <row r="684" spans="1:8" x14ac:dyDescent="0.3">
      <c r="A684"/>
      <c r="B684"/>
      <c r="C684"/>
      <c r="D684"/>
      <c r="E684"/>
      <c r="F684"/>
      <c r="G684"/>
      <c r="H684"/>
    </row>
    <row r="685" spans="1:8" x14ac:dyDescent="0.3">
      <c r="A685"/>
      <c r="B685"/>
      <c r="C685"/>
      <c r="D685"/>
      <c r="E685"/>
      <c r="F685"/>
      <c r="G685"/>
      <c r="H685"/>
    </row>
    <row r="686" spans="1:8" x14ac:dyDescent="0.3">
      <c r="A686"/>
      <c r="B686"/>
      <c r="C686"/>
      <c r="D686"/>
      <c r="E686"/>
      <c r="F686"/>
      <c r="G686"/>
      <c r="H686"/>
    </row>
    <row r="687" spans="1:8" x14ac:dyDescent="0.3">
      <c r="A687"/>
      <c r="B687"/>
      <c r="C687"/>
      <c r="D687"/>
      <c r="E687"/>
      <c r="F687"/>
      <c r="G687"/>
      <c r="H687"/>
    </row>
    <row r="688" spans="1:8" x14ac:dyDescent="0.3">
      <c r="A688"/>
      <c r="B688"/>
      <c r="C688"/>
      <c r="D688"/>
      <c r="E688"/>
      <c r="F688"/>
      <c r="G688"/>
      <c r="H688"/>
    </row>
    <row r="689" spans="1:8" x14ac:dyDescent="0.3">
      <c r="A689"/>
      <c r="B689"/>
      <c r="C689"/>
      <c r="D689"/>
      <c r="E689"/>
      <c r="F689"/>
      <c r="G689"/>
      <c r="H689"/>
    </row>
    <row r="690" spans="1:8" x14ac:dyDescent="0.3">
      <c r="A690"/>
      <c r="B690"/>
      <c r="C690"/>
      <c r="D690"/>
      <c r="E690"/>
      <c r="F690"/>
      <c r="G690"/>
      <c r="H690"/>
    </row>
    <row r="691" spans="1:8" x14ac:dyDescent="0.3">
      <c r="A691"/>
      <c r="B691"/>
      <c r="C691"/>
      <c r="D691"/>
      <c r="E691"/>
      <c r="F691"/>
      <c r="G691"/>
      <c r="H691"/>
    </row>
    <row r="692" spans="1:8" x14ac:dyDescent="0.3">
      <c r="A692"/>
      <c r="B692"/>
      <c r="C692"/>
      <c r="D692"/>
      <c r="E692"/>
      <c r="F692"/>
      <c r="G692"/>
      <c r="H692"/>
    </row>
    <row r="693" spans="1:8" x14ac:dyDescent="0.3">
      <c r="A693"/>
      <c r="B693"/>
      <c r="C693"/>
      <c r="D693"/>
      <c r="E693"/>
      <c r="F693"/>
      <c r="G693"/>
      <c r="H693"/>
    </row>
    <row r="694" spans="1:8" x14ac:dyDescent="0.3">
      <c r="A694"/>
      <c r="B694"/>
      <c r="C694"/>
      <c r="D694"/>
      <c r="E694"/>
      <c r="F694"/>
      <c r="G694"/>
      <c r="H694"/>
    </row>
    <row r="695" spans="1:8" x14ac:dyDescent="0.3">
      <c r="A695"/>
      <c r="B695"/>
      <c r="C695"/>
      <c r="D695"/>
      <c r="E695"/>
      <c r="F695"/>
      <c r="G695"/>
      <c r="H695"/>
    </row>
    <row r="696" spans="1:8" x14ac:dyDescent="0.3">
      <c r="A696"/>
      <c r="B696"/>
      <c r="C696"/>
      <c r="D696"/>
      <c r="E696"/>
      <c r="F696"/>
      <c r="G696"/>
      <c r="H696"/>
    </row>
    <row r="697" spans="1:8" x14ac:dyDescent="0.3">
      <c r="A697"/>
      <c r="B697"/>
      <c r="C697"/>
      <c r="D697"/>
      <c r="E697"/>
      <c r="F697"/>
      <c r="G697"/>
      <c r="H697"/>
    </row>
    <row r="698" spans="1:8" x14ac:dyDescent="0.3">
      <c r="A698"/>
      <c r="B698"/>
      <c r="C698"/>
      <c r="D698"/>
      <c r="E698"/>
      <c r="F698"/>
      <c r="G698"/>
      <c r="H698"/>
    </row>
    <row r="699" spans="1:8" x14ac:dyDescent="0.3">
      <c r="A699"/>
      <c r="B699"/>
      <c r="C699"/>
      <c r="D699"/>
      <c r="E699"/>
      <c r="F699"/>
      <c r="G699"/>
      <c r="H699"/>
    </row>
    <row r="700" spans="1:8" x14ac:dyDescent="0.3">
      <c r="A700"/>
      <c r="B700"/>
      <c r="C700"/>
      <c r="D700"/>
      <c r="E700"/>
      <c r="F700"/>
      <c r="G700"/>
      <c r="H700"/>
    </row>
    <row r="701" spans="1:8" x14ac:dyDescent="0.3">
      <c r="A701"/>
      <c r="B701"/>
      <c r="C701"/>
      <c r="D701"/>
      <c r="E701"/>
      <c r="F701"/>
      <c r="G701"/>
      <c r="H701"/>
    </row>
    <row r="702" spans="1:8" x14ac:dyDescent="0.3">
      <c r="A702"/>
      <c r="B702"/>
      <c r="C702"/>
      <c r="D702"/>
      <c r="E702"/>
      <c r="F702"/>
      <c r="G702"/>
      <c r="H702"/>
    </row>
    <row r="703" spans="1:8" x14ac:dyDescent="0.3">
      <c r="A703"/>
      <c r="B703"/>
      <c r="C703"/>
      <c r="D703"/>
      <c r="E703"/>
      <c r="F703"/>
      <c r="G703"/>
      <c r="H703"/>
    </row>
    <row r="704" spans="1:8" x14ac:dyDescent="0.3">
      <c r="A704"/>
      <c r="B704"/>
      <c r="C704"/>
      <c r="D704"/>
      <c r="E704"/>
      <c r="F704"/>
      <c r="G704"/>
      <c r="H704"/>
    </row>
    <row r="705" spans="1:8" x14ac:dyDescent="0.3">
      <c r="A705"/>
      <c r="B705"/>
      <c r="C705"/>
      <c r="D705"/>
      <c r="E705"/>
      <c r="F705"/>
      <c r="G705"/>
      <c r="H705"/>
    </row>
    <row r="706" spans="1:8" x14ac:dyDescent="0.3">
      <c r="A706"/>
      <c r="B706"/>
      <c r="C706"/>
      <c r="D706"/>
      <c r="E706"/>
      <c r="F706"/>
      <c r="G706"/>
      <c r="H706"/>
    </row>
    <row r="707" spans="1:8" x14ac:dyDescent="0.3">
      <c r="A707"/>
      <c r="B707"/>
      <c r="C707"/>
      <c r="D707"/>
      <c r="E707"/>
      <c r="F707"/>
      <c r="G707"/>
      <c r="H707"/>
    </row>
    <row r="708" spans="1:8" x14ac:dyDescent="0.3">
      <c r="A708"/>
      <c r="B708"/>
      <c r="C708"/>
      <c r="D708"/>
      <c r="E708"/>
      <c r="F708"/>
      <c r="G708"/>
      <c r="H708"/>
    </row>
    <row r="709" spans="1:8" x14ac:dyDescent="0.3">
      <c r="A709"/>
      <c r="B709"/>
      <c r="C709"/>
      <c r="D709"/>
      <c r="E709"/>
      <c r="F709"/>
      <c r="G709"/>
      <c r="H709"/>
    </row>
    <row r="710" spans="1:8" x14ac:dyDescent="0.3">
      <c r="A710"/>
      <c r="B710"/>
      <c r="C710"/>
      <c r="D710"/>
      <c r="E710"/>
      <c r="F710"/>
      <c r="G710"/>
      <c r="H710"/>
    </row>
    <row r="711" spans="1:8" x14ac:dyDescent="0.3">
      <c r="A711"/>
      <c r="B711"/>
      <c r="C711"/>
      <c r="D711"/>
      <c r="E711"/>
      <c r="F711"/>
      <c r="G711"/>
      <c r="H711"/>
    </row>
    <row r="712" spans="1:8" x14ac:dyDescent="0.3">
      <c r="A712"/>
      <c r="B712"/>
      <c r="C712"/>
      <c r="D712"/>
      <c r="E712"/>
      <c r="F712"/>
      <c r="G712"/>
      <c r="H712"/>
    </row>
    <row r="713" spans="1:8" x14ac:dyDescent="0.3">
      <c r="A713"/>
      <c r="B713"/>
      <c r="C713"/>
      <c r="D713"/>
      <c r="E713"/>
      <c r="F713"/>
      <c r="G713"/>
      <c r="H713"/>
    </row>
    <row r="714" spans="1:8" x14ac:dyDescent="0.3">
      <c r="A714"/>
      <c r="B714"/>
      <c r="C714"/>
      <c r="D714"/>
      <c r="E714"/>
      <c r="F714"/>
      <c r="G714"/>
      <c r="H714"/>
    </row>
    <row r="715" spans="1:8" x14ac:dyDescent="0.3">
      <c r="A715"/>
      <c r="B715"/>
      <c r="C715"/>
      <c r="D715"/>
      <c r="E715"/>
      <c r="F715"/>
      <c r="G715"/>
      <c r="H715"/>
    </row>
    <row r="716" spans="1:8" x14ac:dyDescent="0.3">
      <c r="A716"/>
      <c r="B716"/>
      <c r="C716"/>
      <c r="D716"/>
      <c r="E716"/>
      <c r="F716"/>
      <c r="G716"/>
      <c r="H716"/>
    </row>
    <row r="717" spans="1:8" x14ac:dyDescent="0.3">
      <c r="A717"/>
      <c r="B717"/>
      <c r="C717"/>
      <c r="D717"/>
      <c r="E717"/>
      <c r="F717"/>
      <c r="G717"/>
      <c r="H717"/>
    </row>
    <row r="718" spans="1:8" x14ac:dyDescent="0.3">
      <c r="A718"/>
      <c r="B718"/>
      <c r="C718"/>
      <c r="D718"/>
      <c r="E718"/>
      <c r="F718"/>
      <c r="G718"/>
      <c r="H718"/>
    </row>
    <row r="719" spans="1:8" x14ac:dyDescent="0.3">
      <c r="A719"/>
      <c r="B719"/>
      <c r="C719"/>
      <c r="D719"/>
      <c r="E719"/>
      <c r="F719"/>
      <c r="G719"/>
      <c r="H719"/>
    </row>
    <row r="720" spans="1:8" x14ac:dyDescent="0.3">
      <c r="A720"/>
      <c r="B720"/>
      <c r="C720"/>
      <c r="D720"/>
      <c r="E720"/>
      <c r="F720"/>
      <c r="G720"/>
      <c r="H720"/>
    </row>
    <row r="721" spans="1:8" x14ac:dyDescent="0.3">
      <c r="A721"/>
      <c r="B721"/>
      <c r="C721"/>
      <c r="D721"/>
      <c r="E721"/>
      <c r="F721"/>
      <c r="G721"/>
      <c r="H721"/>
    </row>
    <row r="722" spans="1:8" x14ac:dyDescent="0.3">
      <c r="A722"/>
      <c r="B722"/>
      <c r="C722"/>
      <c r="D722"/>
      <c r="E722"/>
      <c r="F722"/>
      <c r="G722"/>
      <c r="H722"/>
    </row>
    <row r="723" spans="1:8" x14ac:dyDescent="0.3">
      <c r="A723"/>
      <c r="B723"/>
      <c r="C723"/>
      <c r="D723"/>
      <c r="E723"/>
      <c r="F723"/>
      <c r="G723"/>
      <c r="H723"/>
    </row>
    <row r="724" spans="1:8" x14ac:dyDescent="0.3">
      <c r="A724"/>
      <c r="B724"/>
      <c r="C724"/>
      <c r="D724"/>
      <c r="E724"/>
      <c r="F724"/>
      <c r="G724"/>
      <c r="H724"/>
    </row>
    <row r="725" spans="1:8" x14ac:dyDescent="0.3">
      <c r="A725"/>
      <c r="B725"/>
      <c r="C725"/>
      <c r="D725"/>
      <c r="E725"/>
      <c r="F725"/>
      <c r="G725"/>
      <c r="H725"/>
    </row>
    <row r="726" spans="1:8" x14ac:dyDescent="0.3">
      <c r="A726"/>
      <c r="B726"/>
      <c r="C726"/>
      <c r="D726"/>
      <c r="E726"/>
      <c r="F726"/>
      <c r="G726"/>
      <c r="H726"/>
    </row>
    <row r="727" spans="1:8" x14ac:dyDescent="0.3">
      <c r="A727"/>
      <c r="B727"/>
      <c r="C727"/>
      <c r="D727"/>
      <c r="E727"/>
      <c r="F727"/>
      <c r="G727"/>
      <c r="H727"/>
    </row>
    <row r="728" spans="1:8" x14ac:dyDescent="0.3">
      <c r="A728"/>
      <c r="B728"/>
      <c r="C728"/>
      <c r="D728"/>
      <c r="E728"/>
      <c r="F728"/>
      <c r="G728"/>
      <c r="H728"/>
    </row>
    <row r="729" spans="1:8" x14ac:dyDescent="0.3">
      <c r="A729"/>
      <c r="B729"/>
      <c r="C729"/>
      <c r="D729"/>
      <c r="E729"/>
      <c r="F729"/>
      <c r="G729"/>
      <c r="H729"/>
    </row>
    <row r="730" spans="1:8" x14ac:dyDescent="0.3">
      <c r="A730"/>
      <c r="B730"/>
      <c r="C730"/>
      <c r="D730"/>
      <c r="E730"/>
      <c r="F730"/>
      <c r="G730"/>
      <c r="H730"/>
    </row>
    <row r="731" spans="1:8" x14ac:dyDescent="0.3">
      <c r="A731"/>
      <c r="B731"/>
      <c r="C731"/>
      <c r="D731"/>
      <c r="E731"/>
      <c r="F731"/>
      <c r="G731"/>
      <c r="H731"/>
    </row>
    <row r="732" spans="1:8" x14ac:dyDescent="0.3">
      <c r="A732"/>
      <c r="B732"/>
      <c r="C732"/>
      <c r="D732"/>
      <c r="E732"/>
      <c r="F732"/>
      <c r="G732"/>
      <c r="H732"/>
    </row>
    <row r="733" spans="1:8" x14ac:dyDescent="0.3">
      <c r="A733"/>
      <c r="B733"/>
      <c r="C733"/>
      <c r="D733"/>
      <c r="E733"/>
      <c r="F733"/>
      <c r="G733"/>
      <c r="H733"/>
    </row>
    <row r="734" spans="1:8" x14ac:dyDescent="0.3">
      <c r="A734"/>
      <c r="B734"/>
      <c r="C734"/>
      <c r="D734"/>
      <c r="E734"/>
      <c r="F734"/>
      <c r="G734"/>
      <c r="H734"/>
    </row>
    <row r="735" spans="1:8" x14ac:dyDescent="0.3">
      <c r="A735"/>
      <c r="B735"/>
      <c r="C735"/>
      <c r="D735"/>
      <c r="E735"/>
      <c r="F735"/>
      <c r="G735"/>
      <c r="H735"/>
    </row>
    <row r="736" spans="1:8" x14ac:dyDescent="0.3">
      <c r="A736"/>
      <c r="B736"/>
      <c r="C736"/>
      <c r="D736"/>
      <c r="E736"/>
      <c r="F736"/>
      <c r="G736"/>
      <c r="H736"/>
    </row>
    <row r="737" spans="1:8" x14ac:dyDescent="0.3">
      <c r="A737"/>
      <c r="B737"/>
      <c r="C737"/>
      <c r="D737"/>
      <c r="E737"/>
      <c r="F737"/>
      <c r="G737"/>
      <c r="H737"/>
    </row>
    <row r="738" spans="1:8" x14ac:dyDescent="0.3">
      <c r="A738"/>
      <c r="B738"/>
      <c r="C738"/>
      <c r="D738"/>
      <c r="E738"/>
      <c r="F738"/>
      <c r="G738"/>
      <c r="H738"/>
    </row>
    <row r="739" spans="1:8" x14ac:dyDescent="0.3">
      <c r="A739"/>
      <c r="B739"/>
      <c r="C739"/>
      <c r="D739"/>
      <c r="E739"/>
      <c r="F739"/>
      <c r="G739"/>
      <c r="H739"/>
    </row>
    <row r="740" spans="1:8" x14ac:dyDescent="0.3">
      <c r="A740"/>
      <c r="B740"/>
      <c r="C740"/>
      <c r="D740"/>
      <c r="E740"/>
      <c r="F740"/>
      <c r="G740"/>
      <c r="H740"/>
    </row>
    <row r="741" spans="1:8" x14ac:dyDescent="0.3">
      <c r="A741"/>
      <c r="B741"/>
      <c r="C741"/>
      <c r="D741"/>
      <c r="E741"/>
      <c r="F741"/>
      <c r="G741"/>
      <c r="H741"/>
    </row>
    <row r="742" spans="1:8" x14ac:dyDescent="0.3">
      <c r="A742"/>
      <c r="B742"/>
      <c r="C742"/>
      <c r="D742"/>
      <c r="E742"/>
      <c r="F742"/>
      <c r="G742"/>
      <c r="H742"/>
    </row>
    <row r="743" spans="1:8" x14ac:dyDescent="0.3">
      <c r="A743"/>
      <c r="B743"/>
      <c r="C743"/>
      <c r="D743"/>
      <c r="E743"/>
      <c r="F743"/>
      <c r="G743"/>
      <c r="H743"/>
    </row>
    <row r="744" spans="1:8" x14ac:dyDescent="0.3">
      <c r="A744"/>
      <c r="B744"/>
      <c r="C744"/>
      <c r="D744"/>
      <c r="E744"/>
      <c r="F744"/>
      <c r="G744"/>
      <c r="H744"/>
    </row>
    <row r="745" spans="1:8" x14ac:dyDescent="0.3">
      <c r="A745"/>
      <c r="B745"/>
      <c r="C745"/>
      <c r="D745"/>
      <c r="E745"/>
      <c r="F745"/>
      <c r="G745"/>
      <c r="H745"/>
    </row>
    <row r="746" spans="1:8" x14ac:dyDescent="0.3">
      <c r="A746"/>
      <c r="B746"/>
      <c r="C746"/>
      <c r="D746"/>
      <c r="E746"/>
      <c r="F746"/>
      <c r="G746"/>
      <c r="H746"/>
    </row>
    <row r="747" spans="1:8" x14ac:dyDescent="0.3">
      <c r="A747"/>
      <c r="B747"/>
      <c r="C747"/>
      <c r="D747"/>
      <c r="E747"/>
      <c r="F747"/>
      <c r="G747"/>
      <c r="H747"/>
    </row>
    <row r="748" spans="1:8" x14ac:dyDescent="0.3">
      <c r="A748"/>
      <c r="B748"/>
      <c r="C748"/>
      <c r="D748"/>
      <c r="E748"/>
      <c r="F748"/>
      <c r="G748"/>
      <c r="H748"/>
    </row>
    <row r="749" spans="1:8" x14ac:dyDescent="0.3">
      <c r="A749"/>
      <c r="B749"/>
      <c r="C749"/>
      <c r="D749"/>
      <c r="E749"/>
      <c r="F749"/>
      <c r="G749"/>
      <c r="H749"/>
    </row>
    <row r="750" spans="1:8" x14ac:dyDescent="0.3">
      <c r="A750"/>
      <c r="B750"/>
      <c r="C750"/>
      <c r="D750"/>
      <c r="E750"/>
      <c r="F750"/>
      <c r="G750"/>
      <c r="H750"/>
    </row>
    <row r="751" spans="1:8" x14ac:dyDescent="0.3">
      <c r="A751"/>
      <c r="B751"/>
      <c r="C751"/>
      <c r="D751"/>
      <c r="E751"/>
      <c r="F751"/>
      <c r="G751"/>
      <c r="H751"/>
    </row>
    <row r="752" spans="1:8" x14ac:dyDescent="0.3">
      <c r="A752"/>
      <c r="B752"/>
      <c r="C752"/>
      <c r="D752"/>
      <c r="E752"/>
      <c r="F752"/>
      <c r="G752"/>
      <c r="H752"/>
    </row>
    <row r="753" spans="1:8" x14ac:dyDescent="0.3">
      <c r="A753"/>
      <c r="B753"/>
      <c r="C753"/>
      <c r="D753"/>
      <c r="E753"/>
      <c r="F753"/>
      <c r="G753"/>
      <c r="H753"/>
    </row>
    <row r="754" spans="1:8" x14ac:dyDescent="0.3">
      <c r="A754"/>
      <c r="B754"/>
      <c r="C754"/>
      <c r="D754"/>
      <c r="E754"/>
      <c r="F754"/>
      <c r="G754"/>
      <c r="H754"/>
    </row>
    <row r="755" spans="1:8" x14ac:dyDescent="0.3">
      <c r="A755"/>
      <c r="B755"/>
      <c r="C755"/>
      <c r="D755"/>
      <c r="E755"/>
      <c r="F755"/>
      <c r="G755"/>
      <c r="H755"/>
    </row>
    <row r="756" spans="1:8" x14ac:dyDescent="0.3">
      <c r="A756"/>
      <c r="B756"/>
      <c r="C756"/>
      <c r="D756"/>
      <c r="E756"/>
      <c r="F756"/>
      <c r="G756"/>
      <c r="H756"/>
    </row>
    <row r="757" spans="1:8" x14ac:dyDescent="0.3">
      <c r="A757"/>
      <c r="B757"/>
      <c r="C757"/>
      <c r="D757"/>
      <c r="E757"/>
      <c r="F757"/>
      <c r="G757"/>
      <c r="H757"/>
    </row>
    <row r="758" spans="1:8" x14ac:dyDescent="0.3">
      <c r="A758"/>
      <c r="B758"/>
      <c r="C758"/>
      <c r="D758"/>
      <c r="E758"/>
      <c r="F758"/>
      <c r="G758"/>
      <c r="H758"/>
    </row>
    <row r="759" spans="1:8" x14ac:dyDescent="0.3">
      <c r="A759"/>
      <c r="B759"/>
      <c r="C759"/>
      <c r="D759"/>
      <c r="E759"/>
      <c r="F759"/>
      <c r="G759"/>
      <c r="H759"/>
    </row>
    <row r="760" spans="1:8" x14ac:dyDescent="0.3">
      <c r="A760"/>
      <c r="B760"/>
      <c r="C760"/>
      <c r="D760"/>
      <c r="E760"/>
      <c r="F760"/>
      <c r="G760"/>
      <c r="H760"/>
    </row>
    <row r="761" spans="1:8" x14ac:dyDescent="0.3">
      <c r="A761"/>
      <c r="B761"/>
      <c r="C761"/>
      <c r="D761"/>
      <c r="E761"/>
      <c r="F761"/>
      <c r="G761"/>
      <c r="H761"/>
    </row>
    <row r="762" spans="1:8" x14ac:dyDescent="0.3">
      <c r="A762"/>
      <c r="B762"/>
      <c r="C762"/>
      <c r="D762"/>
      <c r="E762"/>
      <c r="F762"/>
      <c r="G762"/>
      <c r="H762"/>
    </row>
    <row r="763" spans="1:8" x14ac:dyDescent="0.3">
      <c r="A763"/>
      <c r="B763"/>
      <c r="C763"/>
      <c r="D763"/>
      <c r="E763"/>
      <c r="F763"/>
      <c r="G763"/>
      <c r="H763"/>
    </row>
    <row r="764" spans="1:8" x14ac:dyDescent="0.3">
      <c r="A764"/>
      <c r="B764"/>
      <c r="C764"/>
      <c r="D764"/>
      <c r="E764"/>
      <c r="F764"/>
      <c r="G764"/>
      <c r="H764"/>
    </row>
    <row r="765" spans="1:8" x14ac:dyDescent="0.3">
      <c r="A765"/>
      <c r="B765"/>
      <c r="C765"/>
      <c r="D765"/>
      <c r="E765"/>
      <c r="F765"/>
      <c r="G765"/>
      <c r="H765"/>
    </row>
    <row r="766" spans="1:8" x14ac:dyDescent="0.3">
      <c r="A766"/>
      <c r="B766"/>
      <c r="C766"/>
      <c r="D766"/>
      <c r="E766"/>
      <c r="F766"/>
      <c r="G766"/>
      <c r="H766"/>
    </row>
    <row r="767" spans="1:8" x14ac:dyDescent="0.3">
      <c r="A767"/>
      <c r="B767"/>
      <c r="C767"/>
      <c r="D767"/>
      <c r="E767"/>
      <c r="F767"/>
      <c r="G767"/>
      <c r="H767"/>
    </row>
    <row r="768" spans="1:8" x14ac:dyDescent="0.3">
      <c r="A768"/>
      <c r="B768"/>
      <c r="C768"/>
      <c r="D768"/>
      <c r="E768"/>
      <c r="F768"/>
      <c r="G768"/>
      <c r="H768"/>
    </row>
    <row r="769" spans="1:8" x14ac:dyDescent="0.3">
      <c r="A769"/>
      <c r="B769"/>
      <c r="C769"/>
      <c r="D769"/>
      <c r="E769"/>
      <c r="F769"/>
      <c r="G769"/>
      <c r="H769"/>
    </row>
    <row r="770" spans="1:8" x14ac:dyDescent="0.3">
      <c r="A770"/>
      <c r="B770"/>
      <c r="C770"/>
      <c r="D770"/>
      <c r="E770"/>
      <c r="F770"/>
      <c r="G770"/>
      <c r="H770"/>
    </row>
    <row r="771" spans="1:8" x14ac:dyDescent="0.3">
      <c r="A771"/>
      <c r="B771"/>
      <c r="C771"/>
      <c r="D771"/>
      <c r="E771"/>
      <c r="F771"/>
      <c r="G771"/>
      <c r="H771"/>
    </row>
    <row r="772" spans="1:8" x14ac:dyDescent="0.3">
      <c r="A772"/>
      <c r="B772"/>
      <c r="C772"/>
      <c r="D772"/>
      <c r="E772"/>
      <c r="F772"/>
      <c r="G772"/>
      <c r="H772"/>
    </row>
    <row r="773" spans="1:8" x14ac:dyDescent="0.3">
      <c r="A773"/>
      <c r="B773"/>
      <c r="C773"/>
      <c r="D773"/>
      <c r="E773"/>
      <c r="F773"/>
      <c r="G773"/>
      <c r="H773"/>
    </row>
    <row r="774" spans="1:8" x14ac:dyDescent="0.3">
      <c r="A774"/>
      <c r="B774"/>
      <c r="C774"/>
      <c r="D774"/>
      <c r="E774"/>
      <c r="F774"/>
      <c r="G774"/>
      <c r="H774"/>
    </row>
    <row r="775" spans="1:8" x14ac:dyDescent="0.3">
      <c r="A775"/>
      <c r="B775"/>
      <c r="C775"/>
      <c r="D775"/>
      <c r="E775"/>
      <c r="F775"/>
      <c r="G775"/>
      <c r="H775"/>
    </row>
    <row r="776" spans="1:8" x14ac:dyDescent="0.3">
      <c r="A776"/>
      <c r="B776"/>
      <c r="C776"/>
      <c r="D776"/>
      <c r="E776"/>
      <c r="F776"/>
      <c r="G776"/>
      <c r="H776"/>
    </row>
    <row r="777" spans="1:8" x14ac:dyDescent="0.3">
      <c r="A777"/>
      <c r="B777"/>
      <c r="C777"/>
      <c r="D777"/>
      <c r="E777"/>
      <c r="F777"/>
      <c r="G777"/>
      <c r="H777"/>
    </row>
    <row r="778" spans="1:8" x14ac:dyDescent="0.3">
      <c r="A778"/>
      <c r="B778"/>
      <c r="C778"/>
      <c r="D778"/>
      <c r="E778"/>
      <c r="F778"/>
      <c r="G778"/>
      <c r="H778"/>
    </row>
    <row r="779" spans="1:8" x14ac:dyDescent="0.3">
      <c r="A779"/>
      <c r="B779"/>
      <c r="C779"/>
      <c r="D779"/>
      <c r="E779"/>
      <c r="F779"/>
      <c r="G779"/>
      <c r="H779"/>
    </row>
    <row r="780" spans="1:8" x14ac:dyDescent="0.3">
      <c r="A780"/>
      <c r="B780"/>
      <c r="C780"/>
      <c r="D780"/>
      <c r="E780"/>
      <c r="F780"/>
      <c r="G780"/>
      <c r="H780"/>
    </row>
    <row r="781" spans="1:8" x14ac:dyDescent="0.3">
      <c r="A781"/>
      <c r="B781"/>
      <c r="C781"/>
      <c r="D781"/>
      <c r="E781"/>
      <c r="F781"/>
      <c r="G781"/>
      <c r="H781"/>
    </row>
    <row r="782" spans="1:8" x14ac:dyDescent="0.3">
      <c r="A782"/>
      <c r="B782"/>
      <c r="C782"/>
      <c r="D782"/>
      <c r="E782"/>
      <c r="F782"/>
      <c r="G782"/>
      <c r="H782"/>
    </row>
    <row r="783" spans="1:8" x14ac:dyDescent="0.3">
      <c r="A783"/>
      <c r="B783"/>
      <c r="C783"/>
      <c r="D783"/>
      <c r="E783"/>
      <c r="F783"/>
      <c r="G783"/>
      <c r="H783"/>
    </row>
    <row r="784" spans="1:8" x14ac:dyDescent="0.3">
      <c r="A784"/>
      <c r="B784"/>
      <c r="C784"/>
      <c r="D784"/>
      <c r="E784"/>
      <c r="F784"/>
      <c r="G784"/>
      <c r="H784"/>
    </row>
    <row r="785" spans="1:8" x14ac:dyDescent="0.3">
      <c r="A785"/>
      <c r="B785"/>
      <c r="C785"/>
      <c r="D785"/>
      <c r="E785"/>
      <c r="F785"/>
      <c r="G785"/>
      <c r="H785"/>
    </row>
    <row r="786" spans="1:8" x14ac:dyDescent="0.3">
      <c r="A786"/>
      <c r="B786"/>
      <c r="C786"/>
      <c r="D786"/>
      <c r="E786"/>
      <c r="F786"/>
      <c r="G786"/>
      <c r="H786"/>
    </row>
    <row r="787" spans="1:8" x14ac:dyDescent="0.3">
      <c r="A787"/>
      <c r="B787"/>
      <c r="C787"/>
      <c r="D787"/>
      <c r="E787"/>
      <c r="F787"/>
      <c r="G787"/>
      <c r="H787"/>
    </row>
    <row r="788" spans="1:8" x14ac:dyDescent="0.3">
      <c r="A788"/>
      <c r="B788"/>
      <c r="C788"/>
      <c r="D788"/>
      <c r="E788"/>
      <c r="F788"/>
      <c r="G788"/>
      <c r="H788"/>
    </row>
    <row r="789" spans="1:8" x14ac:dyDescent="0.3">
      <c r="A789"/>
      <c r="B789"/>
      <c r="C789"/>
      <c r="D789"/>
      <c r="E789"/>
      <c r="F789"/>
      <c r="G789"/>
      <c r="H789"/>
    </row>
    <row r="790" spans="1:8" x14ac:dyDescent="0.3">
      <c r="A790"/>
      <c r="B790"/>
      <c r="C790"/>
      <c r="D790"/>
      <c r="E790"/>
      <c r="F790"/>
      <c r="G790"/>
      <c r="H790"/>
    </row>
    <row r="791" spans="1:8" x14ac:dyDescent="0.3">
      <c r="A791"/>
      <c r="B791"/>
      <c r="C791"/>
      <c r="D791"/>
      <c r="E791"/>
      <c r="F791"/>
      <c r="G791"/>
      <c r="H791"/>
    </row>
    <row r="792" spans="1:8" x14ac:dyDescent="0.3">
      <c r="A792"/>
      <c r="B792"/>
      <c r="C792"/>
      <c r="D792"/>
      <c r="E792"/>
      <c r="F792"/>
      <c r="G792"/>
      <c r="H792"/>
    </row>
    <row r="793" spans="1:8" x14ac:dyDescent="0.3">
      <c r="A793"/>
      <c r="B793"/>
      <c r="C793"/>
      <c r="D793"/>
      <c r="E793"/>
      <c r="F793"/>
      <c r="G793"/>
      <c r="H793"/>
    </row>
    <row r="794" spans="1:8" x14ac:dyDescent="0.3">
      <c r="A794"/>
      <c r="B794"/>
      <c r="C794"/>
      <c r="D794"/>
      <c r="E794"/>
      <c r="F794"/>
      <c r="G794"/>
      <c r="H794"/>
    </row>
    <row r="795" spans="1:8" x14ac:dyDescent="0.3">
      <c r="A795"/>
      <c r="B795"/>
      <c r="C795"/>
      <c r="D795"/>
      <c r="E795"/>
      <c r="F795"/>
      <c r="G795"/>
      <c r="H795"/>
    </row>
    <row r="796" spans="1:8" x14ac:dyDescent="0.3">
      <c r="A796"/>
      <c r="B796"/>
      <c r="C796"/>
      <c r="D796"/>
      <c r="E796"/>
      <c r="F796"/>
      <c r="G796"/>
      <c r="H796"/>
    </row>
    <row r="797" spans="1:8" x14ac:dyDescent="0.3">
      <c r="A797"/>
      <c r="B797"/>
      <c r="C797"/>
      <c r="D797"/>
      <c r="E797"/>
      <c r="F797"/>
      <c r="G797"/>
      <c r="H797"/>
    </row>
    <row r="798" spans="1:8" x14ac:dyDescent="0.3">
      <c r="A798"/>
      <c r="B798"/>
      <c r="C798"/>
      <c r="D798"/>
      <c r="E798"/>
      <c r="F798"/>
      <c r="G798"/>
      <c r="H798"/>
    </row>
    <row r="799" spans="1:8" x14ac:dyDescent="0.3">
      <c r="A799"/>
      <c r="B799"/>
      <c r="C799"/>
      <c r="D799"/>
      <c r="E799"/>
      <c r="F799"/>
      <c r="G799"/>
      <c r="H799"/>
    </row>
    <row r="800" spans="1:8" x14ac:dyDescent="0.3">
      <c r="A800"/>
      <c r="B800"/>
      <c r="C800"/>
      <c r="D800"/>
      <c r="E800"/>
      <c r="F800"/>
      <c r="G800"/>
      <c r="H800"/>
    </row>
    <row r="801" spans="1:8" x14ac:dyDescent="0.3">
      <c r="A801"/>
      <c r="B801"/>
      <c r="C801"/>
      <c r="D801"/>
      <c r="E801"/>
      <c r="F801"/>
      <c r="G801"/>
      <c r="H801"/>
    </row>
    <row r="802" spans="1:8" x14ac:dyDescent="0.3">
      <c r="A802"/>
      <c r="B802"/>
      <c r="C802"/>
      <c r="D802"/>
      <c r="E802"/>
      <c r="F802"/>
      <c r="G802"/>
      <c r="H802"/>
    </row>
    <row r="803" spans="1:8" x14ac:dyDescent="0.3">
      <c r="A803"/>
      <c r="B803"/>
      <c r="C803"/>
      <c r="D803"/>
      <c r="E803"/>
      <c r="F803"/>
      <c r="G803"/>
      <c r="H803"/>
    </row>
    <row r="804" spans="1:8" x14ac:dyDescent="0.3">
      <c r="A804"/>
      <c r="B804"/>
      <c r="C804"/>
      <c r="D804"/>
      <c r="E804"/>
      <c r="F804"/>
      <c r="G804"/>
      <c r="H804"/>
    </row>
    <row r="805" spans="1:8" x14ac:dyDescent="0.3">
      <c r="A805"/>
      <c r="B805"/>
      <c r="C805"/>
      <c r="D805"/>
      <c r="E805"/>
      <c r="F805"/>
      <c r="G805"/>
      <c r="H805"/>
    </row>
    <row r="806" spans="1:8" x14ac:dyDescent="0.3">
      <c r="A806"/>
      <c r="B806"/>
      <c r="C806"/>
      <c r="D806"/>
      <c r="E806"/>
      <c r="F806"/>
      <c r="G806"/>
      <c r="H806"/>
    </row>
    <row r="807" spans="1:8" x14ac:dyDescent="0.3">
      <c r="A807"/>
      <c r="B807"/>
      <c r="C807"/>
      <c r="D807"/>
      <c r="E807"/>
      <c r="F807"/>
      <c r="G807"/>
      <c r="H807"/>
    </row>
    <row r="808" spans="1:8" x14ac:dyDescent="0.3">
      <c r="A808"/>
      <c r="B808"/>
      <c r="C808"/>
      <c r="D808"/>
      <c r="E808"/>
      <c r="F808"/>
      <c r="G808"/>
      <c r="H808"/>
    </row>
    <row r="809" spans="1:8" x14ac:dyDescent="0.3">
      <c r="A809"/>
      <c r="B809"/>
      <c r="C809"/>
      <c r="D809"/>
      <c r="E809"/>
      <c r="F809"/>
      <c r="G809"/>
      <c r="H809"/>
    </row>
    <row r="810" spans="1:8" x14ac:dyDescent="0.3">
      <c r="A810"/>
      <c r="B810"/>
      <c r="C810"/>
      <c r="D810"/>
      <c r="E810"/>
      <c r="F810"/>
      <c r="G810"/>
      <c r="H810"/>
    </row>
    <row r="811" spans="1:8" x14ac:dyDescent="0.3">
      <c r="A811"/>
      <c r="B811"/>
      <c r="C811"/>
      <c r="D811"/>
      <c r="E811"/>
      <c r="F811"/>
      <c r="G811"/>
      <c r="H811"/>
    </row>
    <row r="812" spans="1:8" x14ac:dyDescent="0.3">
      <c r="A812"/>
      <c r="B812"/>
      <c r="C812"/>
      <c r="D812"/>
      <c r="E812"/>
      <c r="F812"/>
      <c r="G812"/>
      <c r="H812"/>
    </row>
    <row r="813" spans="1:8" x14ac:dyDescent="0.3">
      <c r="A813"/>
      <c r="B813"/>
      <c r="C813"/>
      <c r="D813"/>
      <c r="E813"/>
      <c r="F813"/>
      <c r="G813"/>
      <c r="H813"/>
    </row>
    <row r="814" spans="1:8" x14ac:dyDescent="0.3">
      <c r="A814"/>
      <c r="B814"/>
      <c r="C814"/>
      <c r="D814"/>
      <c r="E814"/>
      <c r="F814"/>
      <c r="G814"/>
      <c r="H814"/>
    </row>
    <row r="815" spans="1:8" x14ac:dyDescent="0.3">
      <c r="A815"/>
      <c r="B815"/>
      <c r="C815"/>
      <c r="D815"/>
      <c r="E815"/>
      <c r="F815"/>
      <c r="G815"/>
      <c r="H815"/>
    </row>
    <row r="816" spans="1:8" x14ac:dyDescent="0.3">
      <c r="A816"/>
      <c r="B816"/>
      <c r="C816"/>
      <c r="D816"/>
      <c r="E816"/>
      <c r="F816"/>
      <c r="G816"/>
      <c r="H816"/>
    </row>
    <row r="817" spans="1:8" x14ac:dyDescent="0.3">
      <c r="A817"/>
      <c r="B817"/>
      <c r="C817"/>
      <c r="D817"/>
      <c r="E817"/>
      <c r="F817"/>
      <c r="G817"/>
      <c r="H817"/>
    </row>
    <row r="818" spans="1:8" x14ac:dyDescent="0.3">
      <c r="A818"/>
      <c r="B818"/>
      <c r="C818"/>
      <c r="D818"/>
      <c r="E818"/>
      <c r="F818"/>
      <c r="G818"/>
      <c r="H818"/>
    </row>
    <row r="819" spans="1:8" x14ac:dyDescent="0.3">
      <c r="A819"/>
      <c r="B819"/>
      <c r="C819"/>
      <c r="D819"/>
      <c r="E819"/>
      <c r="F819"/>
      <c r="G819"/>
      <c r="H819"/>
    </row>
    <row r="820" spans="1:8" x14ac:dyDescent="0.3">
      <c r="A820"/>
      <c r="B820"/>
      <c r="C820"/>
      <c r="D820"/>
      <c r="E820"/>
      <c r="F820"/>
      <c r="G820"/>
      <c r="H820"/>
    </row>
    <row r="821" spans="1:8" x14ac:dyDescent="0.3">
      <c r="A821"/>
      <c r="B821"/>
      <c r="C821"/>
      <c r="D821"/>
      <c r="E821"/>
      <c r="F821"/>
      <c r="G821"/>
      <c r="H821"/>
    </row>
    <row r="822" spans="1:8" x14ac:dyDescent="0.3">
      <c r="A822"/>
      <c r="B822"/>
      <c r="C822"/>
      <c r="D822"/>
      <c r="E822"/>
      <c r="F822"/>
      <c r="G822"/>
      <c r="H822"/>
    </row>
    <row r="823" spans="1:8" x14ac:dyDescent="0.3">
      <c r="A823"/>
      <c r="B823"/>
      <c r="C823"/>
      <c r="D823"/>
      <c r="E823"/>
      <c r="F823"/>
      <c r="G823"/>
      <c r="H823"/>
    </row>
    <row r="824" spans="1:8" x14ac:dyDescent="0.3">
      <c r="A824"/>
      <c r="B824"/>
      <c r="C824"/>
      <c r="D824"/>
      <c r="E824"/>
      <c r="F824"/>
      <c r="G824"/>
      <c r="H824"/>
    </row>
    <row r="825" spans="1:8" x14ac:dyDescent="0.3">
      <c r="A825"/>
      <c r="B825"/>
      <c r="C825"/>
      <c r="D825"/>
      <c r="E825"/>
      <c r="F825"/>
      <c r="G825"/>
      <c r="H825"/>
    </row>
    <row r="826" spans="1:8" x14ac:dyDescent="0.3">
      <c r="A826"/>
      <c r="B826"/>
      <c r="C826"/>
      <c r="D826"/>
      <c r="E826"/>
      <c r="F826"/>
      <c r="G826"/>
      <c r="H826"/>
    </row>
    <row r="827" spans="1:8" x14ac:dyDescent="0.3">
      <c r="A827"/>
      <c r="B827"/>
      <c r="C827"/>
      <c r="D827"/>
      <c r="E827"/>
      <c r="F827"/>
      <c r="G827"/>
      <c r="H827"/>
    </row>
    <row r="828" spans="1:8" x14ac:dyDescent="0.3">
      <c r="A828"/>
      <c r="B828"/>
      <c r="C828"/>
      <c r="D828"/>
      <c r="E828"/>
      <c r="F828"/>
      <c r="G828"/>
      <c r="H828"/>
    </row>
    <row r="829" spans="1:8" x14ac:dyDescent="0.3">
      <c r="A829"/>
      <c r="B829"/>
      <c r="C829"/>
      <c r="D829"/>
      <c r="E829"/>
      <c r="F829"/>
      <c r="G829"/>
      <c r="H829"/>
    </row>
    <row r="830" spans="1:8" x14ac:dyDescent="0.3">
      <c r="A830"/>
      <c r="B830"/>
      <c r="C830"/>
      <c r="D830"/>
      <c r="E830"/>
      <c r="F830"/>
      <c r="G830"/>
      <c r="H830"/>
    </row>
    <row r="831" spans="1:8" x14ac:dyDescent="0.3">
      <c r="A831"/>
      <c r="B831"/>
      <c r="C831"/>
      <c r="D831"/>
      <c r="E831"/>
      <c r="F831"/>
      <c r="G831"/>
      <c r="H831"/>
    </row>
    <row r="832" spans="1:8" x14ac:dyDescent="0.3">
      <c r="A832"/>
      <c r="B832"/>
      <c r="C832"/>
      <c r="D832"/>
      <c r="E832"/>
      <c r="F832"/>
      <c r="G832"/>
      <c r="H832"/>
    </row>
    <row r="833" spans="1:8" x14ac:dyDescent="0.3">
      <c r="A833"/>
      <c r="B833"/>
      <c r="C833"/>
      <c r="D833"/>
      <c r="E833"/>
      <c r="F833"/>
      <c r="G833"/>
      <c r="H833"/>
    </row>
    <row r="834" spans="1:8" x14ac:dyDescent="0.3">
      <c r="A834"/>
      <c r="B834"/>
      <c r="C834"/>
      <c r="D834"/>
      <c r="E834"/>
      <c r="F834"/>
      <c r="G834"/>
      <c r="H834"/>
    </row>
    <row r="835" spans="1:8" x14ac:dyDescent="0.3">
      <c r="A835"/>
      <c r="B835"/>
      <c r="C835"/>
      <c r="D835"/>
      <c r="E835"/>
      <c r="F835"/>
      <c r="G835"/>
      <c r="H835"/>
    </row>
    <row r="836" spans="1:8" x14ac:dyDescent="0.3">
      <c r="A836"/>
      <c r="B836"/>
      <c r="C836"/>
      <c r="D836"/>
      <c r="E836"/>
      <c r="F836"/>
      <c r="G836"/>
      <c r="H836"/>
    </row>
    <row r="837" spans="1:8" x14ac:dyDescent="0.3">
      <c r="A837"/>
      <c r="B837"/>
      <c r="C837"/>
      <c r="D837"/>
      <c r="E837"/>
      <c r="F837"/>
      <c r="G837"/>
      <c r="H837"/>
    </row>
    <row r="838" spans="1:8" x14ac:dyDescent="0.3">
      <c r="A838"/>
      <c r="B838"/>
      <c r="C838"/>
      <c r="D838"/>
      <c r="E838"/>
      <c r="F838"/>
      <c r="G838"/>
      <c r="H838"/>
    </row>
    <row r="839" spans="1:8" x14ac:dyDescent="0.3">
      <c r="A839"/>
      <c r="B839"/>
      <c r="C839"/>
      <c r="D839"/>
      <c r="E839"/>
      <c r="F839"/>
      <c r="G839"/>
      <c r="H839"/>
    </row>
    <row r="840" spans="1:8" x14ac:dyDescent="0.3">
      <c r="A840"/>
      <c r="B840"/>
      <c r="C840"/>
      <c r="D840"/>
      <c r="E840"/>
      <c r="F840"/>
      <c r="G840"/>
      <c r="H840"/>
    </row>
    <row r="841" spans="1:8" x14ac:dyDescent="0.3">
      <c r="A841"/>
      <c r="B841"/>
      <c r="C841"/>
      <c r="D841"/>
      <c r="E841"/>
      <c r="F841"/>
      <c r="G841"/>
      <c r="H841"/>
    </row>
    <row r="842" spans="1:8" x14ac:dyDescent="0.3">
      <c r="A842"/>
      <c r="B842"/>
      <c r="C842"/>
      <c r="D842"/>
      <c r="E842"/>
      <c r="F842"/>
      <c r="G842"/>
      <c r="H842"/>
    </row>
    <row r="843" spans="1:8" x14ac:dyDescent="0.3">
      <c r="A843"/>
      <c r="B843"/>
      <c r="C843"/>
      <c r="D843"/>
      <c r="E843"/>
      <c r="F843"/>
      <c r="G843"/>
      <c r="H843"/>
    </row>
    <row r="844" spans="1:8" x14ac:dyDescent="0.3">
      <c r="A844"/>
      <c r="B844"/>
      <c r="C844"/>
      <c r="D844"/>
      <c r="E844"/>
      <c r="F844"/>
      <c r="G844"/>
      <c r="H844"/>
    </row>
    <row r="845" spans="1:8" x14ac:dyDescent="0.3">
      <c r="A845"/>
      <c r="B845"/>
      <c r="C845"/>
      <c r="D845"/>
      <c r="E845"/>
      <c r="F845"/>
      <c r="G845"/>
      <c r="H845"/>
    </row>
    <row r="846" spans="1:8" x14ac:dyDescent="0.3">
      <c r="A846"/>
      <c r="B846"/>
      <c r="C846"/>
      <c r="D846"/>
      <c r="E846"/>
      <c r="F846"/>
      <c r="G846"/>
      <c r="H846"/>
    </row>
    <row r="847" spans="1:8" x14ac:dyDescent="0.3">
      <c r="A847"/>
      <c r="B847"/>
      <c r="C847"/>
      <c r="D847"/>
      <c r="E847"/>
      <c r="F847"/>
      <c r="G847"/>
      <c r="H847"/>
    </row>
    <row r="848" spans="1:8" x14ac:dyDescent="0.3">
      <c r="A848"/>
      <c r="B848"/>
      <c r="C848"/>
      <c r="D848"/>
      <c r="E848"/>
      <c r="F848"/>
      <c r="G848"/>
      <c r="H848"/>
    </row>
    <row r="849" spans="1:8" x14ac:dyDescent="0.3">
      <c r="A849"/>
      <c r="B849"/>
      <c r="C849"/>
      <c r="D849"/>
      <c r="E849"/>
      <c r="F849"/>
      <c r="G849"/>
      <c r="H849"/>
    </row>
    <row r="850" spans="1:8" x14ac:dyDescent="0.3">
      <c r="A850"/>
      <c r="B850"/>
      <c r="C850"/>
      <c r="D850"/>
      <c r="E850"/>
      <c r="F850"/>
      <c r="G850"/>
      <c r="H850"/>
    </row>
    <row r="851" spans="1:8" x14ac:dyDescent="0.3">
      <c r="A851"/>
      <c r="B851"/>
      <c r="C851"/>
      <c r="D851"/>
      <c r="E851"/>
      <c r="F851"/>
      <c r="G851"/>
      <c r="H851"/>
    </row>
    <row r="852" spans="1:8" x14ac:dyDescent="0.3">
      <c r="A852"/>
      <c r="B852"/>
      <c r="C852"/>
      <c r="D852"/>
      <c r="E852"/>
      <c r="F852"/>
      <c r="G852"/>
      <c r="H852"/>
    </row>
    <row r="853" spans="1:8" x14ac:dyDescent="0.3">
      <c r="A853"/>
      <c r="B853"/>
      <c r="C853"/>
      <c r="D853"/>
      <c r="E853"/>
      <c r="F853"/>
      <c r="G853"/>
      <c r="H853"/>
    </row>
    <row r="854" spans="1:8" x14ac:dyDescent="0.3">
      <c r="A854"/>
      <c r="B854"/>
      <c r="C854"/>
      <c r="D854"/>
      <c r="E854"/>
      <c r="F854"/>
      <c r="G854"/>
      <c r="H854"/>
    </row>
    <row r="855" spans="1:8" x14ac:dyDescent="0.3">
      <c r="A855"/>
      <c r="B855"/>
      <c r="C855"/>
      <c r="D855"/>
      <c r="E855"/>
      <c r="F855"/>
      <c r="G855"/>
      <c r="H855"/>
    </row>
    <row r="856" spans="1:8" x14ac:dyDescent="0.3">
      <c r="A856"/>
      <c r="B856"/>
      <c r="C856"/>
      <c r="D856"/>
      <c r="E856"/>
      <c r="F856"/>
      <c r="G856"/>
      <c r="H856"/>
    </row>
    <row r="857" spans="1:8" x14ac:dyDescent="0.3">
      <c r="A857"/>
      <c r="B857"/>
      <c r="C857"/>
      <c r="D857"/>
      <c r="E857"/>
      <c r="F857"/>
      <c r="G857"/>
      <c r="H857"/>
    </row>
    <row r="858" spans="1:8" x14ac:dyDescent="0.3">
      <c r="A858"/>
      <c r="B858"/>
      <c r="C858"/>
      <c r="D858"/>
      <c r="E858"/>
      <c r="F858"/>
      <c r="G858"/>
      <c r="H858"/>
    </row>
    <row r="859" spans="1:8" x14ac:dyDescent="0.3">
      <c r="A859"/>
      <c r="B859"/>
      <c r="C859"/>
      <c r="D859"/>
      <c r="E859"/>
      <c r="F859"/>
      <c r="G859"/>
      <c r="H859"/>
    </row>
    <row r="860" spans="1:8" x14ac:dyDescent="0.3">
      <c r="A860"/>
      <c r="B860"/>
      <c r="C860"/>
      <c r="D860"/>
      <c r="E860"/>
      <c r="F860"/>
      <c r="G860"/>
      <c r="H860"/>
    </row>
    <row r="861" spans="1:8" x14ac:dyDescent="0.3">
      <c r="A861"/>
      <c r="B861"/>
      <c r="C861"/>
      <c r="D861"/>
      <c r="E861"/>
      <c r="F861"/>
      <c r="G861"/>
      <c r="H861"/>
    </row>
    <row r="862" spans="1:8" x14ac:dyDescent="0.3">
      <c r="A862"/>
      <c r="B862"/>
      <c r="C862"/>
      <c r="D862"/>
      <c r="E862"/>
      <c r="F862"/>
      <c r="G862"/>
      <c r="H862"/>
    </row>
    <row r="863" spans="1:8" x14ac:dyDescent="0.3">
      <c r="A863"/>
      <c r="B863"/>
      <c r="C863"/>
      <c r="D863"/>
      <c r="E863"/>
      <c r="F863"/>
      <c r="G863"/>
      <c r="H863"/>
    </row>
    <row r="864" spans="1:8" x14ac:dyDescent="0.3">
      <c r="A864"/>
      <c r="B864"/>
      <c r="C864"/>
      <c r="D864"/>
      <c r="E864"/>
      <c r="F864"/>
      <c r="G864"/>
      <c r="H864"/>
    </row>
    <row r="865" spans="1:8" x14ac:dyDescent="0.3">
      <c r="A865"/>
      <c r="B865"/>
      <c r="C865"/>
      <c r="D865"/>
      <c r="E865"/>
      <c r="F865"/>
      <c r="G865"/>
      <c r="H865"/>
    </row>
    <row r="866" spans="1:8" x14ac:dyDescent="0.3">
      <c r="A866"/>
      <c r="B866"/>
      <c r="C866"/>
      <c r="D866"/>
      <c r="E866"/>
      <c r="F866"/>
      <c r="G866"/>
      <c r="H866"/>
    </row>
    <row r="867" spans="1:8" x14ac:dyDescent="0.3">
      <c r="A867"/>
      <c r="B867"/>
      <c r="C867"/>
      <c r="D867"/>
      <c r="E867"/>
      <c r="F867"/>
      <c r="G867"/>
      <c r="H867"/>
    </row>
    <row r="868" spans="1:8" x14ac:dyDescent="0.3">
      <c r="A868"/>
      <c r="B868"/>
      <c r="C868"/>
      <c r="D868"/>
      <c r="E868"/>
      <c r="F868"/>
      <c r="G868"/>
      <c r="H868"/>
    </row>
    <row r="869" spans="1:8" x14ac:dyDescent="0.3">
      <c r="A869"/>
      <c r="B869"/>
      <c r="C869"/>
      <c r="D869"/>
      <c r="E869"/>
      <c r="F869"/>
      <c r="G869"/>
      <c r="H869"/>
    </row>
    <row r="870" spans="1:8" x14ac:dyDescent="0.3">
      <c r="A870"/>
      <c r="B870"/>
      <c r="C870"/>
      <c r="D870"/>
      <c r="E870"/>
      <c r="F870"/>
      <c r="G870"/>
      <c r="H870"/>
    </row>
    <row r="871" spans="1:8" x14ac:dyDescent="0.3">
      <c r="A871"/>
      <c r="B871"/>
      <c r="C871"/>
      <c r="D871"/>
      <c r="E871"/>
      <c r="F871"/>
      <c r="G871"/>
      <c r="H871"/>
    </row>
    <row r="872" spans="1:8" x14ac:dyDescent="0.3">
      <c r="A872"/>
      <c r="B872"/>
      <c r="C872"/>
      <c r="D872"/>
      <c r="E872"/>
      <c r="F872"/>
      <c r="G872"/>
      <c r="H872"/>
    </row>
    <row r="873" spans="1:8" x14ac:dyDescent="0.3">
      <c r="A873"/>
      <c r="B873"/>
      <c r="C873"/>
      <c r="D873"/>
      <c r="E873"/>
      <c r="F873"/>
      <c r="G873"/>
      <c r="H873"/>
    </row>
    <row r="874" spans="1:8" x14ac:dyDescent="0.3">
      <c r="A874"/>
      <c r="B874"/>
      <c r="C874"/>
      <c r="D874"/>
      <c r="E874"/>
      <c r="F874"/>
      <c r="G874"/>
      <c r="H874"/>
    </row>
    <row r="875" spans="1:8" x14ac:dyDescent="0.3">
      <c r="A875"/>
      <c r="B875"/>
      <c r="C875"/>
      <c r="D875"/>
      <c r="E875"/>
      <c r="F875"/>
      <c r="G875"/>
      <c r="H875"/>
    </row>
    <row r="876" spans="1:8" x14ac:dyDescent="0.3">
      <c r="A876"/>
      <c r="B876"/>
      <c r="C876"/>
      <c r="D876"/>
      <c r="E876"/>
      <c r="F876"/>
      <c r="G876"/>
      <c r="H876"/>
    </row>
    <row r="877" spans="1:8" x14ac:dyDescent="0.3">
      <c r="A877"/>
      <c r="B877"/>
      <c r="C877"/>
      <c r="D877"/>
      <c r="E877"/>
      <c r="F877"/>
      <c r="G877"/>
      <c r="H877"/>
    </row>
    <row r="878" spans="1:8" x14ac:dyDescent="0.3">
      <c r="A878"/>
      <c r="B878"/>
      <c r="C878"/>
      <c r="D878"/>
      <c r="E878"/>
      <c r="F878"/>
      <c r="G878"/>
      <c r="H878"/>
    </row>
    <row r="879" spans="1:8" x14ac:dyDescent="0.3">
      <c r="A879"/>
      <c r="B879"/>
      <c r="C879"/>
      <c r="D879"/>
      <c r="E879"/>
      <c r="F879"/>
      <c r="G879"/>
      <c r="H879"/>
    </row>
    <row r="880" spans="1:8" x14ac:dyDescent="0.3">
      <c r="A880"/>
      <c r="B880"/>
      <c r="C880"/>
      <c r="D880"/>
      <c r="E880"/>
      <c r="F880"/>
      <c r="G880"/>
      <c r="H880"/>
    </row>
    <row r="881" spans="1:8" x14ac:dyDescent="0.3">
      <c r="A881"/>
      <c r="B881"/>
      <c r="C881"/>
      <c r="D881"/>
      <c r="E881"/>
      <c r="F881"/>
      <c r="G881"/>
      <c r="H881"/>
    </row>
    <row r="882" spans="1:8" x14ac:dyDescent="0.3">
      <c r="A882"/>
      <c r="B882"/>
      <c r="C882"/>
      <c r="D882"/>
      <c r="E882"/>
      <c r="F882"/>
      <c r="G882"/>
      <c r="H882"/>
    </row>
    <row r="883" spans="1:8" x14ac:dyDescent="0.3">
      <c r="A883"/>
      <c r="B883"/>
      <c r="C883"/>
      <c r="D883"/>
      <c r="E883"/>
      <c r="F883"/>
      <c r="G883"/>
      <c r="H883"/>
    </row>
    <row r="884" spans="1:8" x14ac:dyDescent="0.3">
      <c r="A884"/>
      <c r="B884"/>
      <c r="C884"/>
      <c r="D884"/>
      <c r="E884"/>
      <c r="F884"/>
      <c r="G884"/>
      <c r="H884"/>
    </row>
    <row r="885" spans="1:8" x14ac:dyDescent="0.3">
      <c r="A885"/>
      <c r="B885"/>
      <c r="C885"/>
      <c r="D885"/>
      <c r="E885"/>
      <c r="F885"/>
      <c r="G885"/>
      <c r="H885"/>
    </row>
    <row r="886" spans="1:8" x14ac:dyDescent="0.3">
      <c r="A886"/>
      <c r="B886"/>
      <c r="C886"/>
      <c r="D886"/>
      <c r="E886"/>
      <c r="F886"/>
      <c r="G886"/>
      <c r="H886"/>
    </row>
    <row r="887" spans="1:8" x14ac:dyDescent="0.3">
      <c r="A887"/>
      <c r="B887"/>
      <c r="C887"/>
      <c r="D887"/>
      <c r="E887"/>
      <c r="F887"/>
      <c r="G887"/>
      <c r="H887"/>
    </row>
    <row r="888" spans="1:8" x14ac:dyDescent="0.3">
      <c r="A888"/>
      <c r="B888"/>
      <c r="C888"/>
      <c r="D888"/>
      <c r="E888"/>
      <c r="F888"/>
      <c r="G888"/>
      <c r="H888"/>
    </row>
    <row r="889" spans="1:8" x14ac:dyDescent="0.3">
      <c r="A889"/>
      <c r="B889"/>
      <c r="C889"/>
      <c r="D889"/>
      <c r="E889"/>
      <c r="F889"/>
      <c r="G889"/>
      <c r="H889"/>
    </row>
    <row r="890" spans="1:8" x14ac:dyDescent="0.3">
      <c r="A890"/>
      <c r="B890"/>
      <c r="C890"/>
      <c r="D890"/>
      <c r="E890"/>
      <c r="F890"/>
      <c r="G890"/>
      <c r="H890"/>
    </row>
    <row r="891" spans="1:8" x14ac:dyDescent="0.3">
      <c r="A891"/>
      <c r="B891"/>
      <c r="C891"/>
      <c r="D891"/>
      <c r="E891"/>
      <c r="F891"/>
      <c r="G891"/>
      <c r="H891"/>
    </row>
    <row r="892" spans="1:8" x14ac:dyDescent="0.3">
      <c r="A892"/>
      <c r="B892"/>
      <c r="C892"/>
      <c r="D892"/>
      <c r="E892"/>
      <c r="F892"/>
      <c r="G892"/>
      <c r="H892"/>
    </row>
    <row r="893" spans="1:8" x14ac:dyDescent="0.3">
      <c r="A893"/>
      <c r="B893"/>
      <c r="C893"/>
      <c r="D893"/>
      <c r="E893"/>
      <c r="F893"/>
      <c r="G893"/>
      <c r="H893"/>
    </row>
    <row r="894" spans="1:8" x14ac:dyDescent="0.3">
      <c r="A894"/>
      <c r="B894"/>
      <c r="C894"/>
      <c r="D894"/>
      <c r="E894"/>
      <c r="F894"/>
      <c r="G894"/>
      <c r="H894"/>
    </row>
    <row r="895" spans="1:8" x14ac:dyDescent="0.3">
      <c r="A895"/>
      <c r="B895"/>
      <c r="C895"/>
      <c r="D895"/>
      <c r="E895"/>
      <c r="F895"/>
      <c r="G895"/>
      <c r="H895"/>
    </row>
    <row r="896" spans="1:8" x14ac:dyDescent="0.3">
      <c r="A896"/>
      <c r="B896"/>
      <c r="C896"/>
      <c r="D896"/>
      <c r="E896"/>
      <c r="F896"/>
      <c r="G896"/>
      <c r="H896"/>
    </row>
    <row r="897" spans="1:8" x14ac:dyDescent="0.3">
      <c r="A897"/>
      <c r="B897"/>
      <c r="C897"/>
      <c r="D897"/>
      <c r="E897"/>
      <c r="F897"/>
      <c r="G897"/>
      <c r="H897"/>
    </row>
    <row r="898" spans="1:8" x14ac:dyDescent="0.3">
      <c r="A898"/>
      <c r="B898"/>
      <c r="C898"/>
      <c r="D898"/>
      <c r="E898"/>
      <c r="F898"/>
      <c r="G898"/>
      <c r="H898"/>
    </row>
    <row r="899" spans="1:8" x14ac:dyDescent="0.3">
      <c r="A899"/>
      <c r="B899"/>
      <c r="C899"/>
      <c r="D899"/>
      <c r="E899"/>
      <c r="F899"/>
      <c r="G899"/>
      <c r="H899"/>
    </row>
    <row r="900" spans="1:8" x14ac:dyDescent="0.3">
      <c r="A900"/>
      <c r="B900"/>
      <c r="C900"/>
      <c r="D900"/>
      <c r="E900"/>
      <c r="F900"/>
      <c r="G900"/>
      <c r="H900"/>
    </row>
    <row r="901" spans="1:8" x14ac:dyDescent="0.3">
      <c r="A901"/>
      <c r="B901"/>
      <c r="C901"/>
      <c r="D901"/>
      <c r="E901"/>
      <c r="F901"/>
      <c r="G901"/>
      <c r="H901"/>
    </row>
    <row r="902" spans="1:8" x14ac:dyDescent="0.3">
      <c r="A902"/>
      <c r="B902"/>
      <c r="C902"/>
      <c r="D902"/>
      <c r="E902"/>
      <c r="F902"/>
      <c r="G902"/>
      <c r="H902"/>
    </row>
    <row r="903" spans="1:8" x14ac:dyDescent="0.3">
      <c r="A903"/>
      <c r="B903"/>
      <c r="C903"/>
      <c r="D903"/>
      <c r="E903"/>
      <c r="F903"/>
      <c r="G903"/>
      <c r="H903"/>
    </row>
    <row r="904" spans="1:8" x14ac:dyDescent="0.3">
      <c r="A904"/>
      <c r="B904"/>
      <c r="C904"/>
      <c r="D904"/>
      <c r="E904"/>
      <c r="F904"/>
      <c r="G904"/>
      <c r="H904"/>
    </row>
    <row r="905" spans="1:8" x14ac:dyDescent="0.3">
      <c r="A905"/>
      <c r="B905"/>
      <c r="C905"/>
      <c r="D905"/>
      <c r="E905"/>
      <c r="F905"/>
      <c r="G905"/>
      <c r="H905"/>
    </row>
    <row r="906" spans="1:8" x14ac:dyDescent="0.3">
      <c r="A906"/>
      <c r="B906"/>
      <c r="C906"/>
      <c r="D906"/>
      <c r="E906"/>
      <c r="F906"/>
      <c r="G906"/>
      <c r="H906"/>
    </row>
    <row r="907" spans="1:8" x14ac:dyDescent="0.3">
      <c r="A907"/>
      <c r="B907"/>
      <c r="C907"/>
      <c r="D907"/>
      <c r="E907"/>
      <c r="F907"/>
      <c r="G907"/>
      <c r="H907"/>
    </row>
    <row r="908" spans="1:8" x14ac:dyDescent="0.3">
      <c r="A908"/>
      <c r="B908"/>
      <c r="C908"/>
      <c r="D908"/>
      <c r="E908"/>
      <c r="F908"/>
      <c r="G908"/>
      <c r="H908"/>
    </row>
    <row r="909" spans="1:8" x14ac:dyDescent="0.3">
      <c r="A909"/>
      <c r="B909"/>
      <c r="C909"/>
      <c r="D909"/>
      <c r="E909"/>
      <c r="F909"/>
      <c r="G909"/>
      <c r="H909"/>
    </row>
    <row r="910" spans="1:8" x14ac:dyDescent="0.3">
      <c r="A910"/>
      <c r="B910"/>
      <c r="C910"/>
      <c r="D910"/>
      <c r="E910"/>
      <c r="F910"/>
      <c r="G910"/>
      <c r="H910"/>
    </row>
    <row r="911" spans="1:8" x14ac:dyDescent="0.3">
      <c r="A911"/>
      <c r="B911"/>
      <c r="C911"/>
      <c r="D911"/>
      <c r="E911"/>
      <c r="F911"/>
      <c r="G911"/>
      <c r="H911"/>
    </row>
    <row r="912" spans="1:8" x14ac:dyDescent="0.3">
      <c r="A912"/>
      <c r="B912"/>
      <c r="C912"/>
      <c r="D912"/>
      <c r="E912"/>
      <c r="F912"/>
      <c r="G912"/>
      <c r="H912"/>
    </row>
    <row r="913" spans="1:8" x14ac:dyDescent="0.3">
      <c r="A913"/>
      <c r="B913"/>
      <c r="C913"/>
      <c r="D913"/>
      <c r="E913"/>
      <c r="F913"/>
      <c r="G913"/>
      <c r="H913"/>
    </row>
    <row r="914" spans="1:8" x14ac:dyDescent="0.3">
      <c r="A914"/>
      <c r="B914"/>
      <c r="C914"/>
      <c r="D914"/>
      <c r="E914"/>
      <c r="F914"/>
      <c r="G914"/>
      <c r="H914"/>
    </row>
    <row r="915" spans="1:8" x14ac:dyDescent="0.3">
      <c r="A915"/>
      <c r="B915"/>
      <c r="C915"/>
      <c r="D915"/>
      <c r="E915"/>
      <c r="F915"/>
      <c r="G915"/>
      <c r="H915"/>
    </row>
    <row r="916" spans="1:8" x14ac:dyDescent="0.3">
      <c r="A916"/>
      <c r="B916"/>
      <c r="C916"/>
      <c r="D916"/>
      <c r="E916"/>
      <c r="F916"/>
      <c r="G916"/>
      <c r="H916"/>
    </row>
    <row r="917" spans="1:8" x14ac:dyDescent="0.3">
      <c r="A917"/>
      <c r="B917"/>
      <c r="C917"/>
      <c r="D917"/>
      <c r="E917"/>
      <c r="F917"/>
      <c r="G917"/>
      <c r="H917"/>
    </row>
    <row r="918" spans="1:8" x14ac:dyDescent="0.3">
      <c r="A918"/>
      <c r="B918"/>
      <c r="C918"/>
      <c r="D918"/>
      <c r="E918"/>
      <c r="F918"/>
      <c r="G918"/>
      <c r="H918"/>
    </row>
    <row r="919" spans="1:8" x14ac:dyDescent="0.3">
      <c r="A919"/>
      <c r="B919"/>
      <c r="C919"/>
      <c r="D919"/>
      <c r="E919"/>
      <c r="F919"/>
      <c r="G919"/>
      <c r="H919"/>
    </row>
    <row r="920" spans="1:8" x14ac:dyDescent="0.3">
      <c r="A920"/>
      <c r="B920"/>
      <c r="C920"/>
      <c r="D920"/>
      <c r="E920"/>
      <c r="F920"/>
      <c r="G920"/>
      <c r="H920"/>
    </row>
    <row r="921" spans="1:8" x14ac:dyDescent="0.3">
      <c r="A921"/>
      <c r="B921"/>
      <c r="C921"/>
      <c r="D921"/>
      <c r="E921"/>
      <c r="F921"/>
      <c r="G921"/>
      <c r="H921"/>
    </row>
    <row r="922" spans="1:8" x14ac:dyDescent="0.3">
      <c r="A922"/>
      <c r="B922"/>
      <c r="C922"/>
      <c r="D922"/>
      <c r="E922"/>
      <c r="F922"/>
      <c r="G922"/>
      <c r="H922"/>
    </row>
    <row r="923" spans="1:8" x14ac:dyDescent="0.3">
      <c r="A923"/>
      <c r="B923"/>
      <c r="C923"/>
      <c r="D923"/>
      <c r="E923"/>
      <c r="F923"/>
      <c r="G923"/>
      <c r="H923"/>
    </row>
    <row r="924" spans="1:8" x14ac:dyDescent="0.3">
      <c r="A924"/>
      <c r="B924"/>
      <c r="C924"/>
      <c r="D924"/>
      <c r="E924"/>
      <c r="F924"/>
      <c r="G924"/>
      <c r="H924"/>
    </row>
    <row r="925" spans="1:8" x14ac:dyDescent="0.3">
      <c r="A925"/>
      <c r="B925"/>
      <c r="C925"/>
      <c r="D925"/>
      <c r="E925"/>
      <c r="F925"/>
      <c r="G925"/>
      <c r="H925"/>
    </row>
    <row r="926" spans="1:8" x14ac:dyDescent="0.3">
      <c r="A926"/>
      <c r="B926"/>
      <c r="C926"/>
      <c r="D926"/>
      <c r="E926"/>
      <c r="F926"/>
      <c r="G926"/>
      <c r="H926"/>
    </row>
    <row r="927" spans="1:8" x14ac:dyDescent="0.3">
      <c r="A927"/>
      <c r="B927"/>
      <c r="C927"/>
      <c r="D927"/>
      <c r="E927"/>
      <c r="F927"/>
      <c r="G927"/>
      <c r="H927"/>
    </row>
    <row r="928" spans="1:8" x14ac:dyDescent="0.3">
      <c r="A928"/>
      <c r="B928"/>
      <c r="C928"/>
      <c r="D928"/>
      <c r="E928"/>
      <c r="F928"/>
      <c r="G928"/>
      <c r="H928"/>
    </row>
    <row r="929" spans="1:8" x14ac:dyDescent="0.3">
      <c r="A929"/>
      <c r="B929"/>
      <c r="C929"/>
      <c r="D929"/>
      <c r="E929"/>
      <c r="F929"/>
      <c r="G929"/>
      <c r="H929"/>
    </row>
    <row r="930" spans="1:8" x14ac:dyDescent="0.3">
      <c r="A930"/>
      <c r="B930"/>
      <c r="C930"/>
      <c r="D930"/>
      <c r="E930"/>
      <c r="F930"/>
      <c r="G930"/>
      <c r="H930"/>
    </row>
    <row r="931" spans="1:8" x14ac:dyDescent="0.3">
      <c r="A931"/>
      <c r="B931"/>
      <c r="C931"/>
      <c r="D931"/>
      <c r="E931"/>
      <c r="F931"/>
      <c r="G931"/>
      <c r="H931"/>
    </row>
    <row r="932" spans="1:8" x14ac:dyDescent="0.3">
      <c r="A932"/>
      <c r="B932"/>
      <c r="C932"/>
      <c r="D932"/>
      <c r="E932"/>
      <c r="F932"/>
      <c r="G932"/>
      <c r="H932"/>
    </row>
    <row r="933" spans="1:8" x14ac:dyDescent="0.3">
      <c r="A933"/>
      <c r="B933"/>
      <c r="C933"/>
      <c r="D933"/>
      <c r="E933"/>
      <c r="F933"/>
      <c r="G933"/>
      <c r="H933"/>
    </row>
    <row r="934" spans="1:8" x14ac:dyDescent="0.3">
      <c r="A934"/>
      <c r="B934"/>
      <c r="C934"/>
      <c r="D934"/>
      <c r="E934"/>
      <c r="F934"/>
      <c r="G934"/>
      <c r="H934"/>
    </row>
    <row r="935" spans="1:8" x14ac:dyDescent="0.3">
      <c r="A935"/>
      <c r="B935"/>
      <c r="C935"/>
      <c r="D935"/>
      <c r="E935"/>
      <c r="F935"/>
      <c r="G935"/>
      <c r="H935"/>
    </row>
    <row r="936" spans="1:8" x14ac:dyDescent="0.3">
      <c r="A936"/>
      <c r="B936"/>
      <c r="C936"/>
      <c r="D936"/>
      <c r="E936"/>
      <c r="F936"/>
      <c r="G936"/>
      <c r="H936"/>
    </row>
    <row r="937" spans="1:8" x14ac:dyDescent="0.3">
      <c r="A937"/>
      <c r="B937"/>
      <c r="C937"/>
      <c r="D937"/>
      <c r="E937"/>
      <c r="F937"/>
      <c r="G937"/>
      <c r="H937"/>
    </row>
    <row r="938" spans="1:8" x14ac:dyDescent="0.3">
      <c r="A938"/>
      <c r="B938"/>
      <c r="C938"/>
      <c r="D938"/>
      <c r="E938"/>
      <c r="F938"/>
      <c r="G938"/>
      <c r="H938"/>
    </row>
    <row r="939" spans="1:8" x14ac:dyDescent="0.3">
      <c r="A939"/>
      <c r="B939"/>
      <c r="C939"/>
      <c r="D939"/>
      <c r="E939"/>
      <c r="F939"/>
      <c r="G939"/>
      <c r="H939"/>
    </row>
    <row r="940" spans="1:8" x14ac:dyDescent="0.3">
      <c r="A940"/>
      <c r="B940"/>
      <c r="C940"/>
      <c r="D940"/>
      <c r="E940"/>
      <c r="F940"/>
      <c r="G940"/>
      <c r="H940"/>
    </row>
    <row r="941" spans="1:8" x14ac:dyDescent="0.3">
      <c r="A941"/>
      <c r="B941"/>
      <c r="C941"/>
      <c r="D941"/>
      <c r="E941"/>
      <c r="F941"/>
      <c r="G941"/>
      <c r="H941"/>
    </row>
    <row r="942" spans="1:8" x14ac:dyDescent="0.3">
      <c r="A942"/>
      <c r="B942"/>
      <c r="C942"/>
      <c r="D942"/>
      <c r="E942"/>
      <c r="F942"/>
      <c r="G942"/>
      <c r="H942"/>
    </row>
    <row r="943" spans="1:8" x14ac:dyDescent="0.3">
      <c r="A943"/>
      <c r="B943"/>
      <c r="C943"/>
      <c r="D943"/>
      <c r="E943"/>
      <c r="F943"/>
      <c r="G943"/>
      <c r="H943"/>
    </row>
    <row r="944" spans="1:8" x14ac:dyDescent="0.3">
      <c r="A944"/>
      <c r="B944"/>
      <c r="C944"/>
      <c r="D944"/>
      <c r="E944"/>
      <c r="F944"/>
      <c r="G944"/>
      <c r="H944"/>
    </row>
    <row r="945" spans="1:8" x14ac:dyDescent="0.3">
      <c r="A945"/>
      <c r="B945"/>
      <c r="C945"/>
      <c r="D945"/>
      <c r="E945"/>
      <c r="F945"/>
      <c r="G945"/>
      <c r="H945"/>
    </row>
    <row r="946" spans="1:8" x14ac:dyDescent="0.3">
      <c r="A946"/>
      <c r="B946"/>
      <c r="C946"/>
      <c r="D946"/>
      <c r="E946"/>
      <c r="F946"/>
      <c r="G946"/>
      <c r="H946"/>
    </row>
    <row r="947" spans="1:8" x14ac:dyDescent="0.3">
      <c r="A947"/>
      <c r="B947"/>
      <c r="C947"/>
      <c r="D947"/>
      <c r="E947"/>
      <c r="F947"/>
      <c r="G947"/>
      <c r="H947"/>
    </row>
    <row r="948" spans="1:8" x14ac:dyDescent="0.3">
      <c r="A948"/>
      <c r="B948"/>
      <c r="C948"/>
      <c r="D948"/>
      <c r="E948"/>
      <c r="F948"/>
      <c r="G948"/>
      <c r="H948"/>
    </row>
    <row r="949" spans="1:8" x14ac:dyDescent="0.3">
      <c r="A949"/>
      <c r="B949"/>
      <c r="C949"/>
      <c r="D949"/>
      <c r="E949"/>
      <c r="F949"/>
      <c r="G949"/>
      <c r="H949"/>
    </row>
    <row r="950" spans="1:8" x14ac:dyDescent="0.3">
      <c r="A950"/>
      <c r="B950"/>
      <c r="C950"/>
      <c r="D950"/>
      <c r="E950"/>
      <c r="F950"/>
      <c r="G950"/>
      <c r="H950"/>
    </row>
    <row r="951" spans="1:8" x14ac:dyDescent="0.3">
      <c r="A951"/>
      <c r="B951"/>
      <c r="C951"/>
      <c r="D951"/>
      <c r="E951"/>
      <c r="F951"/>
      <c r="G951"/>
      <c r="H951"/>
    </row>
    <row r="952" spans="1:8" x14ac:dyDescent="0.3">
      <c r="A952"/>
      <c r="B952"/>
      <c r="C952"/>
      <c r="D952"/>
      <c r="E952"/>
      <c r="F952"/>
      <c r="G952"/>
      <c r="H952"/>
    </row>
    <row r="953" spans="1:8" x14ac:dyDescent="0.3">
      <c r="A953"/>
      <c r="B953"/>
      <c r="C953"/>
      <c r="D953"/>
      <c r="E953"/>
      <c r="F953"/>
      <c r="G953"/>
      <c r="H953"/>
    </row>
    <row r="954" spans="1:8" x14ac:dyDescent="0.3">
      <c r="A954"/>
      <c r="B954"/>
      <c r="C954"/>
      <c r="D954"/>
      <c r="E954"/>
      <c r="F954"/>
      <c r="G954"/>
      <c r="H954"/>
    </row>
    <row r="955" spans="1:8" x14ac:dyDescent="0.3">
      <c r="A955"/>
      <c r="B955"/>
      <c r="C955"/>
      <c r="D955"/>
      <c r="E955"/>
      <c r="F955"/>
      <c r="G955"/>
      <c r="H955"/>
    </row>
    <row r="956" spans="1:8" x14ac:dyDescent="0.3">
      <c r="A956"/>
      <c r="B956"/>
      <c r="C956"/>
      <c r="D956"/>
      <c r="E956"/>
      <c r="F956"/>
      <c r="G956"/>
      <c r="H956"/>
    </row>
    <row r="957" spans="1:8" x14ac:dyDescent="0.3">
      <c r="A957"/>
      <c r="B957"/>
      <c r="C957"/>
      <c r="D957"/>
      <c r="E957"/>
      <c r="F957"/>
      <c r="G957"/>
      <c r="H957"/>
    </row>
    <row r="958" spans="1:8" x14ac:dyDescent="0.3">
      <c r="A958"/>
      <c r="B958"/>
      <c r="C958"/>
      <c r="D958"/>
      <c r="E958"/>
      <c r="F958"/>
      <c r="G958"/>
      <c r="H958"/>
    </row>
    <row r="959" spans="1:8" x14ac:dyDescent="0.3">
      <c r="A959"/>
      <c r="B959"/>
      <c r="C959"/>
      <c r="D959"/>
      <c r="E959"/>
      <c r="F959"/>
      <c r="G959"/>
      <c r="H959"/>
    </row>
    <row r="960" spans="1:8" x14ac:dyDescent="0.3">
      <c r="A960"/>
      <c r="B960"/>
      <c r="C960"/>
      <c r="D960"/>
      <c r="E960"/>
      <c r="F960"/>
      <c r="G960"/>
      <c r="H960"/>
    </row>
    <row r="961" spans="1:8" x14ac:dyDescent="0.3">
      <c r="A961"/>
      <c r="B961"/>
      <c r="C961"/>
      <c r="D961"/>
      <c r="E961"/>
      <c r="F961"/>
      <c r="G961"/>
      <c r="H961"/>
    </row>
    <row r="962" spans="1:8" x14ac:dyDescent="0.3">
      <c r="A962"/>
      <c r="B962"/>
      <c r="C962"/>
      <c r="D962"/>
      <c r="E962"/>
      <c r="F962"/>
      <c r="G962"/>
      <c r="H962"/>
    </row>
    <row r="963" spans="1:8" x14ac:dyDescent="0.3">
      <c r="A963"/>
      <c r="B963"/>
      <c r="C963"/>
      <c r="D963"/>
      <c r="E963"/>
      <c r="F963"/>
      <c r="G963"/>
      <c r="H963"/>
    </row>
    <row r="964" spans="1:8" x14ac:dyDescent="0.3">
      <c r="A964"/>
      <c r="B964"/>
      <c r="C964"/>
      <c r="D964"/>
      <c r="E964"/>
      <c r="F964"/>
      <c r="G964"/>
      <c r="H964"/>
    </row>
    <row r="965" spans="1:8" x14ac:dyDescent="0.3">
      <c r="A965"/>
      <c r="B965"/>
      <c r="C965"/>
      <c r="D965"/>
      <c r="E965"/>
      <c r="F965"/>
      <c r="G965"/>
      <c r="H965"/>
    </row>
    <row r="966" spans="1:8" x14ac:dyDescent="0.3">
      <c r="A966"/>
      <c r="B966"/>
      <c r="C966"/>
      <c r="D966"/>
      <c r="E966"/>
      <c r="F966"/>
      <c r="G966"/>
      <c r="H966"/>
    </row>
    <row r="967" spans="1:8" x14ac:dyDescent="0.3">
      <c r="A967"/>
      <c r="B967"/>
      <c r="C967"/>
      <c r="D967"/>
      <c r="E967"/>
      <c r="F967"/>
      <c r="G967"/>
      <c r="H967"/>
    </row>
    <row r="968" spans="1:8" x14ac:dyDescent="0.3">
      <c r="A968"/>
      <c r="B968"/>
      <c r="C968"/>
      <c r="D968"/>
      <c r="E968"/>
      <c r="F968"/>
      <c r="G968"/>
      <c r="H968"/>
    </row>
    <row r="969" spans="1:8" x14ac:dyDescent="0.3">
      <c r="A969"/>
      <c r="B969"/>
      <c r="C969"/>
      <c r="D969"/>
      <c r="E969"/>
      <c r="F969"/>
      <c r="G969"/>
      <c r="H969"/>
    </row>
    <row r="970" spans="1:8" x14ac:dyDescent="0.3">
      <c r="A970"/>
      <c r="B970"/>
      <c r="C970"/>
      <c r="D970"/>
      <c r="E970"/>
      <c r="F970"/>
      <c r="G970"/>
      <c r="H970"/>
    </row>
    <row r="971" spans="1:8" x14ac:dyDescent="0.3">
      <c r="A971"/>
      <c r="B971"/>
      <c r="C971"/>
      <c r="D971"/>
      <c r="E971"/>
      <c r="F971"/>
      <c r="G971"/>
      <c r="H971"/>
    </row>
    <row r="972" spans="1:8" x14ac:dyDescent="0.3">
      <c r="A972"/>
      <c r="B972"/>
      <c r="C972"/>
      <c r="D972"/>
      <c r="E972"/>
      <c r="F972"/>
      <c r="G972"/>
      <c r="H972"/>
    </row>
    <row r="973" spans="1:8" x14ac:dyDescent="0.3">
      <c r="A973"/>
      <c r="B973"/>
      <c r="C973"/>
      <c r="D973"/>
      <c r="E973"/>
      <c r="F973"/>
      <c r="G973"/>
      <c r="H973"/>
    </row>
    <row r="974" spans="1:8" x14ac:dyDescent="0.3">
      <c r="A974"/>
      <c r="B974"/>
      <c r="C974"/>
      <c r="D974"/>
      <c r="E974"/>
      <c r="F974"/>
      <c r="G974"/>
      <c r="H974"/>
    </row>
    <row r="975" spans="1:8" x14ac:dyDescent="0.3">
      <c r="A975"/>
      <c r="B975"/>
      <c r="C975"/>
      <c r="D975"/>
      <c r="E975"/>
      <c r="F975"/>
      <c r="G975"/>
      <c r="H975"/>
    </row>
    <row r="976" spans="1:8" x14ac:dyDescent="0.3">
      <c r="A976"/>
      <c r="B976"/>
      <c r="C976"/>
      <c r="D976"/>
      <c r="E976"/>
      <c r="F976"/>
      <c r="G976"/>
      <c r="H976"/>
    </row>
    <row r="977" spans="1:8" x14ac:dyDescent="0.3">
      <c r="A977"/>
      <c r="B977"/>
      <c r="C977"/>
      <c r="D977"/>
      <c r="E977"/>
      <c r="F977"/>
      <c r="G977"/>
      <c r="H977"/>
    </row>
    <row r="978" spans="1:8" x14ac:dyDescent="0.3">
      <c r="A978"/>
      <c r="B978"/>
      <c r="C978"/>
      <c r="D978"/>
      <c r="E978"/>
      <c r="F978"/>
      <c r="G978"/>
      <c r="H978"/>
    </row>
    <row r="979" spans="1:8" x14ac:dyDescent="0.3">
      <c r="A979"/>
      <c r="B979"/>
      <c r="C979"/>
      <c r="D979"/>
      <c r="E979"/>
      <c r="F979"/>
      <c r="G979"/>
      <c r="H979"/>
    </row>
    <row r="980" spans="1:8" x14ac:dyDescent="0.3">
      <c r="A980"/>
      <c r="B980"/>
      <c r="C980"/>
      <c r="D980"/>
      <c r="E980"/>
      <c r="F980"/>
      <c r="G980"/>
      <c r="H980"/>
    </row>
    <row r="981" spans="1:8" x14ac:dyDescent="0.3">
      <c r="A981"/>
      <c r="B981"/>
      <c r="C981"/>
      <c r="D981"/>
      <c r="E981"/>
      <c r="F981"/>
      <c r="G981"/>
      <c r="H981"/>
    </row>
    <row r="982" spans="1:8" x14ac:dyDescent="0.3">
      <c r="A982"/>
      <c r="B982"/>
      <c r="C982"/>
      <c r="D982"/>
      <c r="E982"/>
      <c r="F982"/>
      <c r="G982"/>
      <c r="H982"/>
    </row>
    <row r="983" spans="1:8" x14ac:dyDescent="0.3">
      <c r="A983"/>
      <c r="B983"/>
      <c r="C983"/>
      <c r="D983"/>
      <c r="E983"/>
      <c r="F983"/>
      <c r="G983"/>
      <c r="H983"/>
    </row>
    <row r="984" spans="1:8" x14ac:dyDescent="0.3">
      <c r="A984"/>
      <c r="B984"/>
      <c r="C984"/>
      <c r="D984"/>
      <c r="E984"/>
      <c r="F984"/>
      <c r="G984"/>
      <c r="H984"/>
    </row>
    <row r="985" spans="1:8" x14ac:dyDescent="0.3">
      <c r="A985"/>
      <c r="B985"/>
      <c r="C985"/>
      <c r="D985"/>
      <c r="E985"/>
      <c r="F985"/>
      <c r="G985"/>
      <c r="H985"/>
    </row>
    <row r="986" spans="1:8" x14ac:dyDescent="0.3">
      <c r="A986"/>
      <c r="B986"/>
      <c r="C986"/>
      <c r="D986"/>
      <c r="E986"/>
      <c r="F986"/>
      <c r="G986"/>
      <c r="H986"/>
    </row>
    <row r="987" spans="1:8" x14ac:dyDescent="0.3">
      <c r="A987"/>
      <c r="B987"/>
      <c r="C987"/>
      <c r="D987"/>
      <c r="E987"/>
      <c r="F987"/>
      <c r="G987"/>
      <c r="H987"/>
    </row>
    <row r="988" spans="1:8" x14ac:dyDescent="0.3">
      <c r="A988"/>
      <c r="B988"/>
      <c r="C988"/>
      <c r="D988"/>
      <c r="E988"/>
      <c r="F988"/>
      <c r="G988"/>
      <c r="H988"/>
    </row>
    <row r="989" spans="1:8" x14ac:dyDescent="0.3">
      <c r="A989"/>
      <c r="B989"/>
      <c r="C989"/>
      <c r="D989"/>
      <c r="E989"/>
      <c r="F989"/>
      <c r="G989"/>
      <c r="H989"/>
    </row>
    <row r="990" spans="1:8" x14ac:dyDescent="0.3">
      <c r="A990"/>
      <c r="B990"/>
      <c r="C990"/>
      <c r="D990"/>
      <c r="E990"/>
      <c r="F990"/>
      <c r="G990"/>
      <c r="H990"/>
    </row>
    <row r="991" spans="1:8" x14ac:dyDescent="0.3">
      <c r="A991"/>
      <c r="B991"/>
      <c r="C991"/>
      <c r="D991"/>
      <c r="E991"/>
      <c r="F991"/>
      <c r="G991"/>
      <c r="H991"/>
    </row>
    <row r="992" spans="1:8" x14ac:dyDescent="0.3">
      <c r="A992"/>
      <c r="B992"/>
      <c r="C992"/>
      <c r="D992"/>
      <c r="E992"/>
      <c r="F992"/>
      <c r="G992"/>
      <c r="H992"/>
    </row>
    <row r="993" spans="1:8" x14ac:dyDescent="0.3">
      <c r="A993"/>
      <c r="B993"/>
      <c r="C993"/>
      <c r="D993"/>
      <c r="E993"/>
      <c r="F993"/>
      <c r="G993"/>
      <c r="H993"/>
    </row>
    <row r="994" spans="1:8" x14ac:dyDescent="0.3">
      <c r="A994"/>
      <c r="B994"/>
      <c r="C994"/>
      <c r="D994"/>
      <c r="E994"/>
      <c r="F994"/>
      <c r="G994"/>
      <c r="H994"/>
    </row>
    <row r="995" spans="1:8" x14ac:dyDescent="0.3">
      <c r="A995"/>
      <c r="B995"/>
      <c r="C995"/>
      <c r="D995"/>
      <c r="E995"/>
      <c r="F995"/>
      <c r="G995"/>
      <c r="H995"/>
    </row>
    <row r="996" spans="1:8" x14ac:dyDescent="0.3">
      <c r="A996"/>
      <c r="B996"/>
      <c r="C996"/>
      <c r="D996"/>
      <c r="E996"/>
      <c r="F996"/>
      <c r="G996"/>
      <c r="H996"/>
    </row>
    <row r="997" spans="1:8" x14ac:dyDescent="0.3">
      <c r="A997"/>
      <c r="B997"/>
      <c r="C997"/>
      <c r="D997"/>
      <c r="E997"/>
      <c r="F997"/>
      <c r="G997"/>
      <c r="H997"/>
    </row>
    <row r="998" spans="1:8" x14ac:dyDescent="0.3">
      <c r="A998"/>
      <c r="B998"/>
      <c r="C998"/>
      <c r="D998"/>
      <c r="E998"/>
      <c r="F998"/>
      <c r="G998"/>
      <c r="H998"/>
    </row>
    <row r="999" spans="1:8" x14ac:dyDescent="0.3">
      <c r="A999"/>
      <c r="B999"/>
      <c r="C999"/>
      <c r="D999"/>
      <c r="E999"/>
      <c r="F999"/>
      <c r="G999"/>
      <c r="H999"/>
    </row>
    <row r="1000" spans="1:8" x14ac:dyDescent="0.3">
      <c r="A1000"/>
      <c r="B1000"/>
      <c r="C1000"/>
      <c r="D1000"/>
      <c r="E1000"/>
      <c r="F1000"/>
      <c r="G1000"/>
      <c r="H1000"/>
    </row>
    <row r="1001" spans="1:8" x14ac:dyDescent="0.3">
      <c r="A1001"/>
      <c r="B1001"/>
      <c r="C1001"/>
      <c r="D1001"/>
      <c r="E1001"/>
      <c r="F1001"/>
      <c r="G1001"/>
      <c r="H1001"/>
    </row>
    <row r="1002" spans="1:8" x14ac:dyDescent="0.3">
      <c r="A1002"/>
      <c r="B1002"/>
      <c r="C1002"/>
      <c r="D1002"/>
      <c r="E1002"/>
      <c r="F1002"/>
      <c r="G1002"/>
      <c r="H1002"/>
    </row>
    <row r="1003" spans="1:8" x14ac:dyDescent="0.3">
      <c r="A1003"/>
      <c r="B1003"/>
      <c r="C1003"/>
      <c r="D1003"/>
      <c r="E1003"/>
      <c r="F1003"/>
      <c r="G1003"/>
      <c r="H1003"/>
    </row>
    <row r="1004" spans="1:8" x14ac:dyDescent="0.3">
      <c r="A1004"/>
      <c r="B1004"/>
      <c r="C1004"/>
      <c r="D1004"/>
      <c r="E1004"/>
      <c r="F1004"/>
      <c r="G1004"/>
      <c r="H1004"/>
    </row>
    <row r="1005" spans="1:8" x14ac:dyDescent="0.3">
      <c r="A1005"/>
      <c r="B1005"/>
      <c r="C1005"/>
      <c r="D1005"/>
      <c r="E1005"/>
      <c r="F1005"/>
      <c r="G1005"/>
      <c r="H1005"/>
    </row>
    <row r="1006" spans="1:8" x14ac:dyDescent="0.3">
      <c r="A1006"/>
      <c r="B1006"/>
      <c r="C1006"/>
      <c r="D1006"/>
      <c r="E1006"/>
      <c r="F1006"/>
      <c r="G1006"/>
      <c r="H1006"/>
    </row>
    <row r="1007" spans="1:8" x14ac:dyDescent="0.3">
      <c r="A1007"/>
      <c r="B1007"/>
      <c r="C1007"/>
      <c r="D1007"/>
      <c r="E1007"/>
      <c r="F1007"/>
      <c r="G1007"/>
      <c r="H1007"/>
    </row>
    <row r="1008" spans="1:8" x14ac:dyDescent="0.3">
      <c r="A1008"/>
      <c r="B1008"/>
      <c r="C1008"/>
      <c r="D1008"/>
      <c r="E1008"/>
      <c r="F1008"/>
      <c r="G1008"/>
      <c r="H1008"/>
    </row>
    <row r="1009" spans="1:8" x14ac:dyDescent="0.3">
      <c r="A1009"/>
      <c r="B1009"/>
      <c r="C1009"/>
      <c r="D1009"/>
      <c r="E1009"/>
      <c r="F1009"/>
      <c r="G1009"/>
      <c r="H1009"/>
    </row>
    <row r="1010" spans="1:8" x14ac:dyDescent="0.3">
      <c r="A1010"/>
      <c r="B1010"/>
      <c r="C1010"/>
      <c r="D1010"/>
      <c r="E1010"/>
      <c r="F1010"/>
      <c r="G1010"/>
      <c r="H1010"/>
    </row>
    <row r="1011" spans="1:8" x14ac:dyDescent="0.3">
      <c r="A1011"/>
      <c r="B1011"/>
      <c r="C1011"/>
      <c r="D1011"/>
      <c r="E1011"/>
      <c r="F1011"/>
      <c r="G1011"/>
      <c r="H1011"/>
    </row>
    <row r="1012" spans="1:8" x14ac:dyDescent="0.3">
      <c r="A1012"/>
      <c r="B1012"/>
      <c r="C1012"/>
      <c r="D1012"/>
      <c r="E1012"/>
      <c r="F1012"/>
      <c r="G1012"/>
      <c r="H1012"/>
    </row>
    <row r="1013" spans="1:8" x14ac:dyDescent="0.3">
      <c r="A1013"/>
      <c r="B1013"/>
      <c r="C1013"/>
      <c r="D1013"/>
      <c r="E1013"/>
      <c r="F1013"/>
      <c r="G1013"/>
      <c r="H1013"/>
    </row>
    <row r="1014" spans="1:8" x14ac:dyDescent="0.3">
      <c r="A1014"/>
      <c r="B1014"/>
      <c r="C1014"/>
      <c r="D1014"/>
      <c r="E1014"/>
      <c r="F1014"/>
      <c r="G1014"/>
      <c r="H1014"/>
    </row>
    <row r="1015" spans="1:8" x14ac:dyDescent="0.3">
      <c r="A1015"/>
      <c r="B1015"/>
      <c r="C1015"/>
      <c r="D1015"/>
      <c r="E1015"/>
      <c r="F1015"/>
      <c r="G1015"/>
      <c r="H1015"/>
    </row>
    <row r="1016" spans="1:8" x14ac:dyDescent="0.3">
      <c r="A1016"/>
      <c r="B1016"/>
      <c r="C1016"/>
      <c r="D1016"/>
      <c r="E1016"/>
      <c r="F1016"/>
      <c r="G1016"/>
      <c r="H1016"/>
    </row>
    <row r="1017" spans="1:8" x14ac:dyDescent="0.3">
      <c r="A1017"/>
      <c r="B1017"/>
      <c r="C1017"/>
      <c r="D1017"/>
      <c r="E1017"/>
      <c r="F1017"/>
      <c r="G1017"/>
      <c r="H1017"/>
    </row>
    <row r="1018" spans="1:8" x14ac:dyDescent="0.3">
      <c r="A1018"/>
      <c r="B1018"/>
      <c r="C1018"/>
      <c r="D1018"/>
      <c r="E1018"/>
      <c r="F1018"/>
      <c r="G1018"/>
      <c r="H1018"/>
    </row>
    <row r="1019" spans="1:8" x14ac:dyDescent="0.3">
      <c r="A1019"/>
      <c r="B1019"/>
      <c r="C1019"/>
      <c r="D1019"/>
      <c r="E1019"/>
      <c r="F1019"/>
      <c r="G1019"/>
      <c r="H1019"/>
    </row>
    <row r="1020" spans="1:8" x14ac:dyDescent="0.3">
      <c r="A1020"/>
      <c r="B1020"/>
      <c r="C1020"/>
      <c r="D1020"/>
      <c r="E1020"/>
      <c r="F1020"/>
      <c r="G1020"/>
      <c r="H1020"/>
    </row>
    <row r="1021" spans="1:8" x14ac:dyDescent="0.3">
      <c r="A1021"/>
      <c r="B1021"/>
      <c r="C1021"/>
      <c r="D1021"/>
      <c r="E1021"/>
      <c r="F1021"/>
      <c r="G1021"/>
      <c r="H1021"/>
    </row>
    <row r="1022" spans="1:8" x14ac:dyDescent="0.3">
      <c r="A1022"/>
      <c r="B1022"/>
      <c r="C1022"/>
      <c r="D1022"/>
      <c r="E1022"/>
      <c r="F1022"/>
      <c r="G1022"/>
      <c r="H1022"/>
    </row>
    <row r="1023" spans="1:8" x14ac:dyDescent="0.3">
      <c r="A1023"/>
      <c r="B1023"/>
      <c r="C1023"/>
      <c r="D1023"/>
      <c r="E1023"/>
      <c r="F1023"/>
      <c r="G1023"/>
      <c r="H1023"/>
    </row>
    <row r="1024" spans="1:8" x14ac:dyDescent="0.3">
      <c r="A1024"/>
      <c r="B1024"/>
      <c r="C1024"/>
      <c r="D1024"/>
      <c r="E1024"/>
      <c r="F1024"/>
      <c r="G1024"/>
      <c r="H1024"/>
    </row>
    <row r="1025" spans="1:8" x14ac:dyDescent="0.3">
      <c r="A1025"/>
      <c r="B1025"/>
      <c r="C1025"/>
      <c r="D1025"/>
      <c r="E1025"/>
      <c r="F1025"/>
      <c r="G1025"/>
      <c r="H1025"/>
    </row>
    <row r="1026" spans="1:8" x14ac:dyDescent="0.3">
      <c r="A1026"/>
      <c r="B1026"/>
      <c r="C1026"/>
      <c r="D1026"/>
      <c r="E1026"/>
      <c r="F1026"/>
      <c r="G1026"/>
      <c r="H1026"/>
    </row>
    <row r="1027" spans="1:8" x14ac:dyDescent="0.3">
      <c r="A1027"/>
      <c r="B1027"/>
      <c r="C1027"/>
      <c r="D1027"/>
      <c r="E1027"/>
      <c r="F1027"/>
      <c r="G1027"/>
      <c r="H1027"/>
    </row>
    <row r="1028" spans="1:8" x14ac:dyDescent="0.3">
      <c r="A1028"/>
      <c r="B1028"/>
      <c r="C1028"/>
      <c r="D1028"/>
      <c r="E1028"/>
      <c r="F1028"/>
      <c r="G1028"/>
      <c r="H1028"/>
    </row>
    <row r="1029" spans="1:8" x14ac:dyDescent="0.3">
      <c r="A1029"/>
      <c r="B1029"/>
      <c r="C1029"/>
      <c r="D1029"/>
      <c r="E1029"/>
      <c r="F1029"/>
      <c r="G1029"/>
      <c r="H1029"/>
    </row>
    <row r="1030" spans="1:8" x14ac:dyDescent="0.3">
      <c r="A1030"/>
      <c r="B1030"/>
      <c r="C1030"/>
      <c r="D1030"/>
      <c r="E1030"/>
      <c r="F1030"/>
      <c r="G1030"/>
      <c r="H1030"/>
    </row>
    <row r="1031" spans="1:8" x14ac:dyDescent="0.3">
      <c r="A1031"/>
      <c r="B1031"/>
      <c r="C1031"/>
      <c r="D1031"/>
      <c r="E1031"/>
      <c r="F1031"/>
      <c r="G1031"/>
      <c r="H1031"/>
    </row>
    <row r="1032" spans="1:8" x14ac:dyDescent="0.3">
      <c r="A1032"/>
      <c r="B1032"/>
      <c r="C1032"/>
      <c r="D1032"/>
      <c r="E1032"/>
      <c r="F1032"/>
      <c r="G1032"/>
      <c r="H1032"/>
    </row>
    <row r="1033" spans="1:8" x14ac:dyDescent="0.3">
      <c r="A1033"/>
      <c r="B1033"/>
      <c r="C1033"/>
      <c r="D1033"/>
      <c r="E1033"/>
      <c r="F1033"/>
      <c r="G1033"/>
      <c r="H1033"/>
    </row>
    <row r="1034" spans="1:8" x14ac:dyDescent="0.3">
      <c r="A1034"/>
      <c r="B1034"/>
      <c r="C1034"/>
      <c r="D1034"/>
      <c r="E1034"/>
      <c r="F1034"/>
      <c r="G1034"/>
      <c r="H1034"/>
    </row>
    <row r="1035" spans="1:8" x14ac:dyDescent="0.3">
      <c r="A1035"/>
      <c r="B1035"/>
      <c r="C1035"/>
      <c r="D1035"/>
      <c r="E1035"/>
      <c r="F1035"/>
      <c r="G1035"/>
      <c r="H1035"/>
    </row>
    <row r="1036" spans="1:8" x14ac:dyDescent="0.3">
      <c r="A1036"/>
      <c r="B1036"/>
      <c r="C1036"/>
      <c r="D1036"/>
      <c r="E1036"/>
      <c r="F1036"/>
      <c r="G1036"/>
      <c r="H1036"/>
    </row>
    <row r="1037" spans="1:8" x14ac:dyDescent="0.3">
      <c r="A1037"/>
      <c r="B1037"/>
      <c r="C1037"/>
      <c r="D1037"/>
      <c r="E1037"/>
      <c r="F1037"/>
      <c r="G1037"/>
      <c r="H1037"/>
    </row>
    <row r="1038" spans="1:8" x14ac:dyDescent="0.3">
      <c r="A1038"/>
      <c r="B1038"/>
      <c r="C1038"/>
      <c r="D1038"/>
      <c r="E1038"/>
      <c r="F1038"/>
      <c r="G1038"/>
      <c r="H1038"/>
    </row>
    <row r="1039" spans="1:8" x14ac:dyDescent="0.3">
      <c r="A1039"/>
      <c r="B1039"/>
      <c r="C1039"/>
      <c r="D1039"/>
      <c r="E1039"/>
      <c r="F1039"/>
      <c r="G1039"/>
      <c r="H1039"/>
    </row>
    <row r="1040" spans="1:8" x14ac:dyDescent="0.3">
      <c r="A1040"/>
      <c r="B1040"/>
      <c r="C1040"/>
      <c r="D1040"/>
      <c r="E1040"/>
      <c r="F1040"/>
      <c r="G1040"/>
      <c r="H1040"/>
    </row>
    <row r="1041" spans="1:8" x14ac:dyDescent="0.3">
      <c r="A1041"/>
      <c r="B1041"/>
      <c r="C1041"/>
      <c r="D1041"/>
      <c r="E1041"/>
      <c r="F1041"/>
      <c r="G1041"/>
      <c r="H1041"/>
    </row>
    <row r="1042" spans="1:8" x14ac:dyDescent="0.3">
      <c r="A1042"/>
      <c r="B1042"/>
      <c r="C1042"/>
      <c r="D1042"/>
      <c r="E1042"/>
      <c r="F1042"/>
      <c r="G1042"/>
      <c r="H1042"/>
    </row>
    <row r="1043" spans="1:8" x14ac:dyDescent="0.3">
      <c r="A1043"/>
      <c r="B1043"/>
      <c r="C1043"/>
      <c r="D1043"/>
      <c r="E1043"/>
      <c r="F1043"/>
      <c r="G1043"/>
      <c r="H1043"/>
    </row>
    <row r="1044" spans="1:8" x14ac:dyDescent="0.3">
      <c r="A1044"/>
      <c r="B1044"/>
      <c r="C1044"/>
      <c r="D1044"/>
      <c r="E1044"/>
      <c r="F1044"/>
      <c r="G1044"/>
      <c r="H1044"/>
    </row>
    <row r="1045" spans="1:8" x14ac:dyDescent="0.3">
      <c r="A1045"/>
      <c r="B1045"/>
      <c r="C1045"/>
      <c r="D1045"/>
      <c r="E1045"/>
      <c r="F1045"/>
      <c r="G1045"/>
      <c r="H1045"/>
    </row>
    <row r="1046" spans="1:8" x14ac:dyDescent="0.3">
      <c r="A1046"/>
      <c r="B1046"/>
      <c r="C1046"/>
      <c r="D1046"/>
      <c r="E1046"/>
      <c r="F1046"/>
      <c r="G1046"/>
      <c r="H1046"/>
    </row>
    <row r="1047" spans="1:8" x14ac:dyDescent="0.3">
      <c r="A1047"/>
      <c r="B1047"/>
      <c r="C1047"/>
      <c r="D1047"/>
      <c r="E1047"/>
      <c r="F1047"/>
      <c r="G1047"/>
      <c r="H1047"/>
    </row>
    <row r="1048" spans="1:8" x14ac:dyDescent="0.3">
      <c r="A1048"/>
      <c r="B1048"/>
      <c r="C1048"/>
      <c r="D1048"/>
      <c r="E1048"/>
      <c r="F1048"/>
      <c r="G1048"/>
      <c r="H1048"/>
    </row>
    <row r="1049" spans="1:8" x14ac:dyDescent="0.3">
      <c r="A1049"/>
      <c r="B1049"/>
      <c r="C1049"/>
      <c r="D1049"/>
      <c r="E1049"/>
      <c r="F1049"/>
      <c r="G1049"/>
      <c r="H1049"/>
    </row>
    <row r="1050" spans="1:8" x14ac:dyDescent="0.3">
      <c r="A1050"/>
      <c r="B1050"/>
      <c r="C1050"/>
      <c r="D1050"/>
      <c r="E1050"/>
      <c r="F1050"/>
      <c r="G1050"/>
      <c r="H1050"/>
    </row>
    <row r="1051" spans="1:8" x14ac:dyDescent="0.3">
      <c r="A1051"/>
      <c r="B1051"/>
      <c r="C1051"/>
      <c r="D1051"/>
      <c r="E1051"/>
      <c r="F1051"/>
      <c r="G1051"/>
      <c r="H1051"/>
    </row>
    <row r="1052" spans="1:8" x14ac:dyDescent="0.3">
      <c r="A1052"/>
      <c r="B1052"/>
      <c r="C1052"/>
      <c r="D1052"/>
      <c r="E1052"/>
      <c r="F1052"/>
      <c r="G1052"/>
      <c r="H1052"/>
    </row>
    <row r="1053" spans="1:8" x14ac:dyDescent="0.3">
      <c r="A1053"/>
      <c r="B1053"/>
      <c r="C1053"/>
      <c r="D1053"/>
      <c r="E1053"/>
      <c r="F1053"/>
      <c r="G1053"/>
      <c r="H1053"/>
    </row>
    <row r="1054" spans="1:8" x14ac:dyDescent="0.3">
      <c r="A1054"/>
      <c r="B1054"/>
      <c r="C1054"/>
      <c r="D1054"/>
      <c r="E1054"/>
      <c r="F1054"/>
      <c r="G1054"/>
      <c r="H1054"/>
    </row>
    <row r="1055" spans="1:8" x14ac:dyDescent="0.3">
      <c r="A1055"/>
      <c r="B1055"/>
      <c r="C1055"/>
      <c r="D1055"/>
      <c r="E1055"/>
      <c r="F1055"/>
      <c r="G1055"/>
      <c r="H1055"/>
    </row>
    <row r="1056" spans="1:8" x14ac:dyDescent="0.3">
      <c r="A1056"/>
      <c r="B1056"/>
      <c r="C1056"/>
      <c r="D1056"/>
      <c r="E1056"/>
      <c r="F1056"/>
      <c r="G1056"/>
      <c r="H1056"/>
    </row>
    <row r="1057" spans="1:8" x14ac:dyDescent="0.3">
      <c r="A1057"/>
      <c r="B1057"/>
      <c r="C1057"/>
      <c r="D1057"/>
      <c r="E1057"/>
      <c r="F1057"/>
      <c r="G1057"/>
      <c r="H1057"/>
    </row>
    <row r="1058" spans="1:8" x14ac:dyDescent="0.3">
      <c r="A1058"/>
      <c r="B1058"/>
      <c r="C1058"/>
      <c r="D1058"/>
      <c r="E1058"/>
      <c r="F1058"/>
      <c r="G1058"/>
      <c r="H1058"/>
    </row>
    <row r="1059" spans="1:8" x14ac:dyDescent="0.3">
      <c r="A1059"/>
      <c r="B1059"/>
      <c r="C1059"/>
      <c r="D1059"/>
      <c r="E1059"/>
      <c r="F1059"/>
      <c r="G1059"/>
      <c r="H1059"/>
    </row>
    <row r="1060" spans="1:8" x14ac:dyDescent="0.3">
      <c r="A1060"/>
      <c r="B1060"/>
      <c r="C1060"/>
      <c r="D1060"/>
      <c r="E1060"/>
      <c r="F1060"/>
      <c r="G1060"/>
      <c r="H1060"/>
    </row>
    <row r="1061" spans="1:8" x14ac:dyDescent="0.3">
      <c r="A1061"/>
      <c r="B1061"/>
      <c r="C1061"/>
      <c r="D1061"/>
      <c r="E1061"/>
      <c r="F1061"/>
      <c r="G1061"/>
      <c r="H1061"/>
    </row>
    <row r="1062" spans="1:8" x14ac:dyDescent="0.3">
      <c r="A1062"/>
      <c r="B1062"/>
      <c r="C1062"/>
      <c r="D1062"/>
      <c r="E1062"/>
      <c r="F1062"/>
      <c r="G1062"/>
      <c r="H1062"/>
    </row>
    <row r="1063" spans="1:8" x14ac:dyDescent="0.3">
      <c r="A1063"/>
      <c r="B1063"/>
      <c r="C1063"/>
      <c r="D1063"/>
      <c r="E1063"/>
      <c r="F1063"/>
      <c r="G1063"/>
      <c r="H1063"/>
    </row>
    <row r="1064" spans="1:8" x14ac:dyDescent="0.3">
      <c r="A1064"/>
      <c r="B1064"/>
      <c r="C1064"/>
      <c r="D1064"/>
      <c r="E1064"/>
      <c r="F1064"/>
      <c r="G1064"/>
      <c r="H1064"/>
    </row>
    <row r="1065" spans="1:8" x14ac:dyDescent="0.3">
      <c r="A1065"/>
      <c r="B1065"/>
      <c r="C1065"/>
      <c r="D1065"/>
      <c r="E1065"/>
      <c r="F1065"/>
      <c r="G1065"/>
      <c r="H1065"/>
    </row>
    <row r="1066" spans="1:8" x14ac:dyDescent="0.3">
      <c r="A1066"/>
      <c r="B1066"/>
      <c r="C1066"/>
      <c r="D1066"/>
      <c r="E1066"/>
      <c r="F1066"/>
      <c r="G1066"/>
      <c r="H1066"/>
    </row>
    <row r="1067" spans="1:8" x14ac:dyDescent="0.3">
      <c r="A1067"/>
      <c r="B1067"/>
      <c r="C1067"/>
      <c r="D1067"/>
      <c r="E1067"/>
      <c r="F1067"/>
      <c r="G1067"/>
      <c r="H1067"/>
    </row>
    <row r="1068" spans="1:8" x14ac:dyDescent="0.3">
      <c r="A1068"/>
      <c r="B1068"/>
      <c r="C1068"/>
      <c r="D1068"/>
      <c r="E1068"/>
      <c r="F1068"/>
      <c r="G1068"/>
      <c r="H1068"/>
    </row>
    <row r="1069" spans="1:8" x14ac:dyDescent="0.3">
      <c r="A1069"/>
      <c r="B1069"/>
      <c r="C1069"/>
      <c r="D1069"/>
      <c r="E1069"/>
      <c r="F1069"/>
      <c r="G1069"/>
      <c r="H1069"/>
    </row>
    <row r="1070" spans="1:8" x14ac:dyDescent="0.3">
      <c r="A1070"/>
      <c r="B1070"/>
      <c r="C1070"/>
      <c r="D1070"/>
      <c r="E1070"/>
      <c r="F1070"/>
      <c r="G1070"/>
      <c r="H1070"/>
    </row>
    <row r="1071" spans="1:8" x14ac:dyDescent="0.3">
      <c r="A1071"/>
      <c r="B1071"/>
      <c r="C1071"/>
      <c r="D1071"/>
      <c r="E1071"/>
      <c r="F1071"/>
      <c r="G1071"/>
      <c r="H1071"/>
    </row>
    <row r="1072" spans="1:8" x14ac:dyDescent="0.3">
      <c r="A1072"/>
      <c r="B1072"/>
      <c r="C1072"/>
      <c r="D1072"/>
      <c r="E1072"/>
      <c r="F1072"/>
      <c r="G1072"/>
      <c r="H1072"/>
    </row>
    <row r="1073" spans="1:8" x14ac:dyDescent="0.3">
      <c r="A1073"/>
      <c r="B1073"/>
      <c r="C1073"/>
      <c r="D1073"/>
      <c r="E1073"/>
      <c r="F1073"/>
      <c r="G1073"/>
      <c r="H1073"/>
    </row>
    <row r="1074" spans="1:8" x14ac:dyDescent="0.3">
      <c r="A1074"/>
      <c r="B1074"/>
      <c r="C1074"/>
      <c r="D1074"/>
      <c r="E1074"/>
      <c r="F1074"/>
      <c r="G1074"/>
      <c r="H1074"/>
    </row>
    <row r="1075" spans="1:8" x14ac:dyDescent="0.3">
      <c r="A1075"/>
      <c r="B1075"/>
      <c r="C1075"/>
      <c r="D1075"/>
      <c r="E1075"/>
      <c r="F1075"/>
      <c r="G1075"/>
      <c r="H1075"/>
    </row>
    <row r="1076" spans="1:8" x14ac:dyDescent="0.3">
      <c r="A1076"/>
      <c r="B1076"/>
      <c r="C1076"/>
      <c r="D1076"/>
      <c r="E1076"/>
      <c r="F1076"/>
      <c r="G1076"/>
      <c r="H1076"/>
    </row>
    <row r="1077" spans="1:8" x14ac:dyDescent="0.3">
      <c r="A1077"/>
      <c r="B1077"/>
      <c r="C1077"/>
      <c r="D1077"/>
      <c r="E1077"/>
      <c r="F1077"/>
      <c r="G1077"/>
      <c r="H1077"/>
    </row>
    <row r="1078" spans="1:8" x14ac:dyDescent="0.3">
      <c r="A1078"/>
      <c r="B1078"/>
      <c r="C1078"/>
      <c r="D1078"/>
      <c r="E1078"/>
      <c r="F1078"/>
      <c r="G1078"/>
      <c r="H1078"/>
    </row>
    <row r="1079" spans="1:8" x14ac:dyDescent="0.3">
      <c r="A1079"/>
      <c r="B1079"/>
      <c r="C1079"/>
      <c r="D1079"/>
      <c r="E1079"/>
      <c r="F1079"/>
      <c r="G1079"/>
      <c r="H1079"/>
    </row>
    <row r="1080" spans="1:8" x14ac:dyDescent="0.3">
      <c r="A1080"/>
      <c r="B1080"/>
      <c r="C1080"/>
      <c r="D1080"/>
      <c r="E1080"/>
      <c r="F1080"/>
      <c r="G1080"/>
      <c r="H1080"/>
    </row>
    <row r="1081" spans="1:8" x14ac:dyDescent="0.3">
      <c r="A1081"/>
      <c r="B1081"/>
      <c r="C1081"/>
      <c r="D1081"/>
      <c r="E1081"/>
      <c r="F1081"/>
      <c r="G1081"/>
      <c r="H1081"/>
    </row>
    <row r="1082" spans="1:8" x14ac:dyDescent="0.3">
      <c r="A1082"/>
      <c r="B1082"/>
      <c r="C1082"/>
      <c r="D1082"/>
      <c r="E1082"/>
      <c r="F1082"/>
      <c r="G1082"/>
      <c r="H1082"/>
    </row>
    <row r="1083" spans="1:8" x14ac:dyDescent="0.3">
      <c r="A1083"/>
      <c r="B1083"/>
      <c r="C1083"/>
      <c r="D1083"/>
      <c r="E1083"/>
      <c r="F1083"/>
      <c r="G1083"/>
      <c r="H1083"/>
    </row>
    <row r="1084" spans="1:8" x14ac:dyDescent="0.3">
      <c r="A1084"/>
      <c r="B1084"/>
      <c r="C1084"/>
      <c r="D1084"/>
      <c r="E1084"/>
      <c r="F1084"/>
      <c r="G1084"/>
      <c r="H1084"/>
    </row>
    <row r="1085" spans="1:8" x14ac:dyDescent="0.3">
      <c r="A1085"/>
      <c r="B1085"/>
      <c r="C1085"/>
      <c r="D1085"/>
      <c r="E1085"/>
      <c r="F1085"/>
      <c r="G1085"/>
      <c r="H1085"/>
    </row>
    <row r="1086" spans="1:8" x14ac:dyDescent="0.3">
      <c r="A1086"/>
      <c r="B1086"/>
      <c r="C1086"/>
      <c r="D1086"/>
      <c r="E1086"/>
      <c r="F1086"/>
      <c r="G1086"/>
      <c r="H1086"/>
    </row>
    <row r="1087" spans="1:8" x14ac:dyDescent="0.3">
      <c r="A1087"/>
      <c r="B1087"/>
      <c r="C1087"/>
      <c r="D1087"/>
      <c r="E1087"/>
      <c r="F1087"/>
      <c r="G1087"/>
      <c r="H1087"/>
    </row>
    <row r="1088" spans="1:8" x14ac:dyDescent="0.3">
      <c r="A1088"/>
      <c r="B1088"/>
      <c r="C1088"/>
      <c r="D1088"/>
      <c r="E1088"/>
      <c r="F1088"/>
      <c r="G1088"/>
      <c r="H1088"/>
    </row>
    <row r="1089" spans="1:8" x14ac:dyDescent="0.3">
      <c r="A1089"/>
      <c r="B1089"/>
      <c r="C1089"/>
      <c r="D1089"/>
      <c r="E1089"/>
      <c r="F1089"/>
      <c r="G1089"/>
      <c r="H1089"/>
    </row>
    <row r="1090" spans="1:8" x14ac:dyDescent="0.3">
      <c r="A1090"/>
      <c r="B1090"/>
      <c r="C1090"/>
      <c r="D1090"/>
      <c r="E1090"/>
      <c r="F1090"/>
      <c r="G1090"/>
      <c r="H1090"/>
    </row>
    <row r="1091" spans="1:8" x14ac:dyDescent="0.3">
      <c r="A1091"/>
      <c r="B1091"/>
      <c r="C1091"/>
      <c r="D1091"/>
      <c r="E1091"/>
      <c r="F1091"/>
      <c r="G1091"/>
      <c r="H1091"/>
    </row>
    <row r="1092" spans="1:8" x14ac:dyDescent="0.3">
      <c r="A1092"/>
      <c r="B1092"/>
      <c r="C1092"/>
      <c r="D1092"/>
      <c r="E1092"/>
      <c r="F1092"/>
      <c r="G1092"/>
      <c r="H1092"/>
    </row>
    <row r="1093" spans="1:8" x14ac:dyDescent="0.3">
      <c r="A1093"/>
      <c r="B1093"/>
      <c r="C1093"/>
      <c r="D1093"/>
      <c r="E1093"/>
      <c r="F1093"/>
      <c r="G1093"/>
      <c r="H1093"/>
    </row>
    <row r="1094" spans="1:8" x14ac:dyDescent="0.3">
      <c r="A1094"/>
      <c r="B1094"/>
      <c r="C1094"/>
      <c r="D1094"/>
      <c r="E1094"/>
      <c r="F1094"/>
      <c r="G1094"/>
      <c r="H1094"/>
    </row>
  </sheetData>
  <sheetProtection formatCells="0" formatColumns="0" formatRows="0"/>
  <conditionalFormatting sqref="L65">
    <cfRule type="cellIs" dxfId="1" priority="3" stopIfTrue="1" operator="notEqual">
      <formula>0</formula>
    </cfRule>
  </conditionalFormatting>
  <conditionalFormatting sqref="J65">
    <cfRule type="cellIs" dxfId="0" priority="1" stopIfTrue="1" operator="greaterThan">
      <formula>0</formula>
    </cfRule>
  </conditionalFormatting>
  <pageMargins left="0.7" right="0.7" top="0.75" bottom="0.75" header="0.3" footer="0.3"/>
  <pageSetup scale="6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77"/>
  <sheetViews>
    <sheetView topLeftCell="B1" workbookViewId="0">
      <selection activeCell="F1" sqref="F1:J1"/>
    </sheetView>
  </sheetViews>
  <sheetFormatPr defaultRowHeight="14.4" x14ac:dyDescent="0.3"/>
  <cols>
    <col min="3" max="3" width="42" customWidth="1"/>
    <col min="4" max="4" width="34.6640625" customWidth="1"/>
    <col min="5" max="5" width="22.6640625" customWidth="1"/>
    <col min="6" max="6" width="26" customWidth="1"/>
    <col min="7" max="7" width="27.109375" customWidth="1"/>
    <col min="8" max="8" width="27.33203125" customWidth="1"/>
    <col min="9" max="9" width="28.44140625" customWidth="1"/>
    <col min="10" max="10" width="27.44140625" customWidth="1"/>
  </cols>
  <sheetData>
    <row r="1" spans="1:10" x14ac:dyDescent="0.3">
      <c r="B1" t="s">
        <v>125</v>
      </c>
      <c r="C1" t="s">
        <v>10</v>
      </c>
      <c r="D1" t="s">
        <v>126</v>
      </c>
      <c r="E1" t="s">
        <v>127</v>
      </c>
      <c r="F1" t="s">
        <v>129</v>
      </c>
      <c r="G1" t="s">
        <v>130</v>
      </c>
      <c r="H1" t="s">
        <v>131</v>
      </c>
      <c r="I1" t="s">
        <v>212</v>
      </c>
      <c r="J1" t="s">
        <v>283</v>
      </c>
    </row>
    <row r="2" spans="1:10" x14ac:dyDescent="0.3">
      <c r="A2" t="s">
        <v>284</v>
      </c>
      <c r="D2">
        <v>584016</v>
      </c>
      <c r="E2">
        <v>584021</v>
      </c>
      <c r="F2">
        <v>581427</v>
      </c>
      <c r="G2">
        <v>584015</v>
      </c>
      <c r="H2">
        <v>581418</v>
      </c>
      <c r="I2">
        <v>584134</v>
      </c>
      <c r="J2">
        <v>581419</v>
      </c>
    </row>
    <row r="3" spans="1:10" x14ac:dyDescent="0.3">
      <c r="B3">
        <v>10</v>
      </c>
      <c r="C3" t="s">
        <v>132</v>
      </c>
      <c r="D3">
        <v>0</v>
      </c>
      <c r="E3">
        <v>0</v>
      </c>
      <c r="F3">
        <v>0</v>
      </c>
      <c r="G3">
        <v>0</v>
      </c>
      <c r="H3">
        <v>0</v>
      </c>
      <c r="I3">
        <v>0</v>
      </c>
      <c r="J3">
        <v>0</v>
      </c>
    </row>
    <row r="4" spans="1:10" x14ac:dyDescent="0.3">
      <c r="A4">
        <v>108</v>
      </c>
      <c r="B4">
        <v>108</v>
      </c>
      <c r="C4" t="s">
        <v>177</v>
      </c>
      <c r="D4" s="170">
        <v>535429973</v>
      </c>
      <c r="E4" s="170">
        <v>884431978</v>
      </c>
      <c r="F4" s="170">
        <v>287863597</v>
      </c>
      <c r="G4" s="170">
        <v>343564762</v>
      </c>
      <c r="H4" s="170">
        <v>338628943</v>
      </c>
      <c r="I4" s="170">
        <v>493849761</v>
      </c>
      <c r="J4" s="170">
        <v>427880469</v>
      </c>
    </row>
    <row r="5" spans="1:10" x14ac:dyDescent="0.3">
      <c r="B5">
        <v>12</v>
      </c>
      <c r="C5" t="s">
        <v>68</v>
      </c>
      <c r="D5">
        <v>0</v>
      </c>
      <c r="E5">
        <v>0</v>
      </c>
      <c r="F5">
        <v>0</v>
      </c>
      <c r="G5">
        <v>0</v>
      </c>
      <c r="H5">
        <v>0</v>
      </c>
      <c r="I5">
        <v>0</v>
      </c>
      <c r="J5">
        <v>0</v>
      </c>
    </row>
    <row r="6" spans="1:10" x14ac:dyDescent="0.3">
      <c r="A6">
        <v>13</v>
      </c>
      <c r="B6">
        <v>13</v>
      </c>
      <c r="C6" t="s">
        <v>69</v>
      </c>
      <c r="D6" s="170">
        <v>79082090</v>
      </c>
      <c r="E6" s="170">
        <v>117159420</v>
      </c>
      <c r="F6" s="170">
        <v>71109093</v>
      </c>
      <c r="G6" s="170">
        <v>35715701</v>
      </c>
      <c r="H6" s="170">
        <v>88801903</v>
      </c>
      <c r="I6" s="170">
        <v>111374250</v>
      </c>
      <c r="J6" s="170">
        <v>62595947</v>
      </c>
    </row>
    <row r="7" spans="1:10" x14ac:dyDescent="0.3">
      <c r="A7">
        <v>14</v>
      </c>
      <c r="B7">
        <v>14</v>
      </c>
      <c r="C7" t="s">
        <v>133</v>
      </c>
      <c r="D7" s="170">
        <v>45034984</v>
      </c>
      <c r="E7" s="170">
        <v>51306996</v>
      </c>
      <c r="F7" s="170">
        <v>15527868</v>
      </c>
      <c r="G7" s="170">
        <v>20397423</v>
      </c>
      <c r="H7" s="170">
        <v>15537463</v>
      </c>
      <c r="I7" s="170">
        <v>37152828</v>
      </c>
      <c r="J7" s="170">
        <v>30649067</v>
      </c>
    </row>
    <row r="8" spans="1:10" x14ac:dyDescent="0.3">
      <c r="B8">
        <v>16</v>
      </c>
      <c r="C8" t="s">
        <v>70</v>
      </c>
      <c r="D8">
        <v>0</v>
      </c>
      <c r="E8">
        <v>0</v>
      </c>
      <c r="F8">
        <v>0</v>
      </c>
      <c r="G8">
        <v>0</v>
      </c>
      <c r="H8">
        <v>0</v>
      </c>
      <c r="I8">
        <v>0</v>
      </c>
      <c r="J8">
        <v>0</v>
      </c>
    </row>
    <row r="9" spans="1:10" x14ac:dyDescent="0.3">
      <c r="B9">
        <v>17</v>
      </c>
      <c r="C9" t="s">
        <v>71</v>
      </c>
      <c r="D9">
        <v>0</v>
      </c>
      <c r="E9">
        <v>0</v>
      </c>
      <c r="F9">
        <v>0</v>
      </c>
      <c r="G9">
        <v>0</v>
      </c>
      <c r="H9">
        <v>0</v>
      </c>
      <c r="I9">
        <v>0</v>
      </c>
      <c r="J9">
        <v>0</v>
      </c>
    </row>
    <row r="10" spans="1:10" x14ac:dyDescent="0.3">
      <c r="B10">
        <v>19</v>
      </c>
      <c r="C10" t="s">
        <v>134</v>
      </c>
      <c r="D10">
        <v>0</v>
      </c>
      <c r="E10">
        <v>0</v>
      </c>
      <c r="F10">
        <v>0</v>
      </c>
      <c r="G10">
        <v>0</v>
      </c>
      <c r="H10">
        <v>0</v>
      </c>
      <c r="I10">
        <v>0</v>
      </c>
      <c r="J10">
        <v>0</v>
      </c>
    </row>
    <row r="11" spans="1:10" x14ac:dyDescent="0.3">
      <c r="A11">
        <v>107</v>
      </c>
      <c r="B11">
        <v>107</v>
      </c>
      <c r="C11" t="s">
        <v>178</v>
      </c>
      <c r="D11" s="170">
        <v>509195973</v>
      </c>
      <c r="E11" s="170">
        <v>844791271</v>
      </c>
      <c r="F11" s="170">
        <v>288103892</v>
      </c>
      <c r="G11" s="170">
        <v>331608812</v>
      </c>
      <c r="H11" s="170">
        <v>313040772</v>
      </c>
      <c r="I11" s="170">
        <v>536514578</v>
      </c>
      <c r="J11" s="170">
        <v>423209547</v>
      </c>
    </row>
    <row r="12" spans="1:10" x14ac:dyDescent="0.3">
      <c r="B12">
        <v>193</v>
      </c>
      <c r="C12" t="s">
        <v>135</v>
      </c>
      <c r="D12">
        <v>0</v>
      </c>
      <c r="E12">
        <v>0</v>
      </c>
      <c r="F12">
        <v>0</v>
      </c>
      <c r="G12">
        <v>0</v>
      </c>
      <c r="H12">
        <v>0</v>
      </c>
      <c r="I12">
        <v>0</v>
      </c>
      <c r="J12">
        <v>0</v>
      </c>
    </row>
    <row r="13" spans="1:10" x14ac:dyDescent="0.3">
      <c r="B13">
        <v>20</v>
      </c>
      <c r="C13" t="s">
        <v>136</v>
      </c>
      <c r="D13">
        <v>0</v>
      </c>
      <c r="E13">
        <v>0</v>
      </c>
      <c r="F13">
        <v>0</v>
      </c>
      <c r="G13">
        <v>0</v>
      </c>
      <c r="H13">
        <v>0</v>
      </c>
      <c r="I13">
        <v>0</v>
      </c>
      <c r="J13">
        <v>0</v>
      </c>
    </row>
    <row r="14" spans="1:10" x14ac:dyDescent="0.3">
      <c r="B14">
        <v>21</v>
      </c>
      <c r="C14" t="s">
        <v>72</v>
      </c>
      <c r="D14">
        <v>0</v>
      </c>
      <c r="E14">
        <v>0</v>
      </c>
      <c r="F14">
        <v>0</v>
      </c>
      <c r="G14">
        <v>0</v>
      </c>
      <c r="H14">
        <v>0</v>
      </c>
      <c r="I14">
        <v>0</v>
      </c>
      <c r="J14">
        <v>0</v>
      </c>
    </row>
    <row r="15" spans="1:10" x14ac:dyDescent="0.3">
      <c r="B15">
        <v>22</v>
      </c>
      <c r="C15" t="s">
        <v>137</v>
      </c>
      <c r="D15">
        <v>0</v>
      </c>
      <c r="E15">
        <v>0</v>
      </c>
      <c r="F15">
        <v>0</v>
      </c>
      <c r="G15">
        <v>0</v>
      </c>
      <c r="H15">
        <v>0</v>
      </c>
      <c r="I15">
        <v>0</v>
      </c>
      <c r="J15">
        <v>0</v>
      </c>
    </row>
    <row r="16" spans="1:10" x14ac:dyDescent="0.3">
      <c r="B16">
        <v>23</v>
      </c>
      <c r="C16" t="s">
        <v>73</v>
      </c>
      <c r="D16">
        <v>0</v>
      </c>
      <c r="E16">
        <v>0</v>
      </c>
      <c r="F16">
        <v>0</v>
      </c>
      <c r="G16">
        <v>0</v>
      </c>
      <c r="H16">
        <v>0</v>
      </c>
      <c r="I16">
        <v>0</v>
      </c>
      <c r="J16">
        <v>0</v>
      </c>
    </row>
    <row r="17" spans="2:10" x14ac:dyDescent="0.3">
      <c r="B17">
        <v>231</v>
      </c>
      <c r="C17" t="s">
        <v>75</v>
      </c>
      <c r="D17">
        <v>0</v>
      </c>
      <c r="E17">
        <v>0</v>
      </c>
      <c r="F17">
        <v>0</v>
      </c>
      <c r="G17">
        <v>0</v>
      </c>
      <c r="H17">
        <v>0</v>
      </c>
      <c r="I17">
        <v>0</v>
      </c>
      <c r="J17">
        <v>0</v>
      </c>
    </row>
    <row r="18" spans="2:10" x14ac:dyDescent="0.3">
      <c r="B18">
        <v>251</v>
      </c>
      <c r="C18" t="s">
        <v>76</v>
      </c>
      <c r="D18">
        <v>0</v>
      </c>
      <c r="E18">
        <v>0</v>
      </c>
      <c r="F18">
        <v>0</v>
      </c>
      <c r="G18">
        <v>0</v>
      </c>
      <c r="H18">
        <v>0</v>
      </c>
      <c r="I18">
        <v>0</v>
      </c>
      <c r="J18">
        <v>0</v>
      </c>
    </row>
    <row r="19" spans="2:10" x14ac:dyDescent="0.3">
      <c r="B19">
        <v>252</v>
      </c>
      <c r="C19" t="s">
        <v>138</v>
      </c>
      <c r="D19">
        <v>0</v>
      </c>
      <c r="E19">
        <v>0</v>
      </c>
      <c r="F19">
        <v>0</v>
      </c>
      <c r="G19">
        <v>0</v>
      </c>
      <c r="H19">
        <v>0</v>
      </c>
      <c r="I19">
        <v>0</v>
      </c>
      <c r="J19">
        <v>0</v>
      </c>
    </row>
    <row r="20" spans="2:10" x14ac:dyDescent="0.3">
      <c r="B20">
        <v>253</v>
      </c>
      <c r="C20" t="s">
        <v>139</v>
      </c>
      <c r="D20">
        <v>0</v>
      </c>
      <c r="E20">
        <v>0</v>
      </c>
      <c r="F20">
        <v>0</v>
      </c>
      <c r="G20">
        <v>0</v>
      </c>
      <c r="H20">
        <v>0</v>
      </c>
      <c r="I20">
        <v>0</v>
      </c>
      <c r="J20">
        <v>0</v>
      </c>
    </row>
    <row r="21" spans="2:10" x14ac:dyDescent="0.3">
      <c r="B21">
        <v>254</v>
      </c>
      <c r="C21" t="s">
        <v>140</v>
      </c>
      <c r="D21">
        <v>0</v>
      </c>
      <c r="E21">
        <v>0</v>
      </c>
      <c r="F21">
        <v>0</v>
      </c>
      <c r="G21">
        <v>0</v>
      </c>
      <c r="H21">
        <v>0</v>
      </c>
      <c r="I21">
        <v>0</v>
      </c>
      <c r="J21">
        <v>0</v>
      </c>
    </row>
    <row r="22" spans="2:10" x14ac:dyDescent="0.3">
      <c r="B22">
        <v>255</v>
      </c>
      <c r="C22" t="s">
        <v>77</v>
      </c>
      <c r="D22">
        <v>0</v>
      </c>
      <c r="E22">
        <v>0</v>
      </c>
      <c r="F22">
        <v>0</v>
      </c>
      <c r="G22">
        <v>0</v>
      </c>
      <c r="H22">
        <v>0</v>
      </c>
      <c r="I22">
        <v>0</v>
      </c>
      <c r="J22">
        <v>0</v>
      </c>
    </row>
    <row r="23" spans="2:10" x14ac:dyDescent="0.3">
      <c r="B23">
        <v>256</v>
      </c>
      <c r="C23" t="s">
        <v>141</v>
      </c>
      <c r="D23">
        <v>0</v>
      </c>
      <c r="E23">
        <v>0</v>
      </c>
      <c r="F23">
        <v>0</v>
      </c>
      <c r="G23">
        <v>0</v>
      </c>
      <c r="H23">
        <v>0</v>
      </c>
      <c r="I23">
        <v>0</v>
      </c>
      <c r="J23">
        <v>0</v>
      </c>
    </row>
    <row r="24" spans="2:10" x14ac:dyDescent="0.3">
      <c r="B24">
        <v>257</v>
      </c>
      <c r="C24" t="s">
        <v>142</v>
      </c>
      <c r="D24">
        <v>0</v>
      </c>
      <c r="E24">
        <v>0</v>
      </c>
      <c r="F24">
        <v>0</v>
      </c>
      <c r="G24">
        <v>0</v>
      </c>
      <c r="H24">
        <v>0</v>
      </c>
      <c r="I24">
        <v>0</v>
      </c>
      <c r="J24">
        <v>0</v>
      </c>
    </row>
    <row r="25" spans="2:10" x14ac:dyDescent="0.3">
      <c r="B25">
        <v>258</v>
      </c>
      <c r="C25" t="s">
        <v>143</v>
      </c>
      <c r="D25">
        <v>0</v>
      </c>
      <c r="E25">
        <v>0</v>
      </c>
      <c r="F25">
        <v>0</v>
      </c>
      <c r="G25">
        <v>0</v>
      </c>
      <c r="H25">
        <v>0</v>
      </c>
      <c r="I25">
        <v>0</v>
      </c>
      <c r="J25">
        <v>0</v>
      </c>
    </row>
    <row r="26" spans="2:10" x14ac:dyDescent="0.3">
      <c r="B26">
        <v>259</v>
      </c>
      <c r="C26" t="s">
        <v>144</v>
      </c>
      <c r="D26">
        <v>0</v>
      </c>
      <c r="E26">
        <v>0</v>
      </c>
      <c r="F26">
        <v>0</v>
      </c>
      <c r="G26">
        <v>0</v>
      </c>
      <c r="H26">
        <v>0</v>
      </c>
      <c r="I26">
        <v>0</v>
      </c>
      <c r="J26">
        <v>0</v>
      </c>
    </row>
    <row r="27" spans="2:10" x14ac:dyDescent="0.3">
      <c r="B27">
        <v>260</v>
      </c>
      <c r="C27" t="s">
        <v>145</v>
      </c>
      <c r="D27">
        <v>0</v>
      </c>
      <c r="E27">
        <v>0</v>
      </c>
      <c r="F27">
        <v>0</v>
      </c>
      <c r="G27">
        <v>0</v>
      </c>
      <c r="H27">
        <v>0</v>
      </c>
      <c r="I27">
        <v>0</v>
      </c>
      <c r="J27">
        <v>0</v>
      </c>
    </row>
    <row r="28" spans="2:10" x14ac:dyDescent="0.3">
      <c r="B28">
        <v>261</v>
      </c>
      <c r="C28" t="s">
        <v>146</v>
      </c>
      <c r="D28">
        <v>0</v>
      </c>
      <c r="E28">
        <v>0</v>
      </c>
      <c r="F28">
        <v>0</v>
      </c>
      <c r="G28">
        <v>0</v>
      </c>
      <c r="H28">
        <v>0</v>
      </c>
      <c r="I28">
        <v>0</v>
      </c>
      <c r="J28">
        <v>0</v>
      </c>
    </row>
    <row r="29" spans="2:10" x14ac:dyDescent="0.3">
      <c r="B29">
        <v>262</v>
      </c>
      <c r="C29" t="s">
        <v>147</v>
      </c>
      <c r="D29">
        <v>0</v>
      </c>
      <c r="E29">
        <v>0</v>
      </c>
      <c r="F29">
        <v>0</v>
      </c>
      <c r="G29">
        <v>0</v>
      </c>
      <c r="H29">
        <v>0</v>
      </c>
      <c r="I29">
        <v>0</v>
      </c>
      <c r="J29">
        <v>0</v>
      </c>
    </row>
    <row r="30" spans="2:10" x14ac:dyDescent="0.3">
      <c r="B30">
        <v>263</v>
      </c>
      <c r="C30" t="s">
        <v>148</v>
      </c>
      <c r="D30">
        <v>0</v>
      </c>
      <c r="E30">
        <v>0</v>
      </c>
      <c r="F30">
        <v>0</v>
      </c>
      <c r="G30">
        <v>0</v>
      </c>
      <c r="H30">
        <v>0</v>
      </c>
      <c r="I30">
        <v>0</v>
      </c>
      <c r="J30">
        <v>0</v>
      </c>
    </row>
    <row r="31" spans="2:10" x14ac:dyDescent="0.3">
      <c r="B31">
        <v>31</v>
      </c>
      <c r="C31" t="s">
        <v>149</v>
      </c>
      <c r="D31">
        <v>0</v>
      </c>
      <c r="E31">
        <v>0</v>
      </c>
      <c r="F31">
        <v>0</v>
      </c>
      <c r="G31">
        <v>0</v>
      </c>
      <c r="H31">
        <v>0</v>
      </c>
      <c r="I31">
        <v>0</v>
      </c>
      <c r="J31">
        <v>0</v>
      </c>
    </row>
    <row r="32" spans="2:10" x14ac:dyDescent="0.3">
      <c r="B32">
        <v>317</v>
      </c>
      <c r="C32" t="s">
        <v>150</v>
      </c>
      <c r="D32">
        <v>0</v>
      </c>
      <c r="E32">
        <v>0</v>
      </c>
      <c r="F32">
        <v>0</v>
      </c>
      <c r="G32">
        <v>0</v>
      </c>
      <c r="H32">
        <v>0</v>
      </c>
      <c r="I32">
        <v>0</v>
      </c>
      <c r="J32">
        <v>0</v>
      </c>
    </row>
    <row r="33" spans="1:10" x14ac:dyDescent="0.3">
      <c r="A33">
        <v>32</v>
      </c>
      <c r="B33">
        <v>32</v>
      </c>
      <c r="C33" t="s">
        <v>151</v>
      </c>
      <c r="D33" s="170">
        <v>817816</v>
      </c>
      <c r="E33" s="170">
        <v>3069270</v>
      </c>
      <c r="F33" s="170">
        <v>523356</v>
      </c>
      <c r="G33" s="170">
        <v>761531</v>
      </c>
      <c r="H33" s="170">
        <v>712340</v>
      </c>
      <c r="I33" s="170">
        <v>1419386</v>
      </c>
      <c r="J33" s="170">
        <v>794708</v>
      </c>
    </row>
    <row r="34" spans="1:10" x14ac:dyDescent="0.3">
      <c r="B34">
        <v>320</v>
      </c>
      <c r="C34" t="s">
        <v>78</v>
      </c>
      <c r="D34">
        <v>0</v>
      </c>
      <c r="E34">
        <v>0</v>
      </c>
      <c r="F34">
        <v>0</v>
      </c>
      <c r="G34">
        <v>0</v>
      </c>
      <c r="H34">
        <v>0</v>
      </c>
      <c r="I34">
        <v>0</v>
      </c>
      <c r="J34">
        <v>0</v>
      </c>
    </row>
    <row r="35" spans="1:10" x14ac:dyDescent="0.3">
      <c r="B35">
        <v>321</v>
      </c>
      <c r="C35" t="s">
        <v>79</v>
      </c>
      <c r="D35">
        <v>0</v>
      </c>
      <c r="E35">
        <v>0</v>
      </c>
      <c r="F35">
        <v>0</v>
      </c>
      <c r="G35">
        <v>0</v>
      </c>
      <c r="H35">
        <v>0</v>
      </c>
      <c r="I35">
        <v>0</v>
      </c>
      <c r="J35">
        <v>0</v>
      </c>
    </row>
    <row r="36" spans="1:10" x14ac:dyDescent="0.3">
      <c r="B36">
        <v>322</v>
      </c>
      <c r="C36" t="s">
        <v>80</v>
      </c>
      <c r="D36">
        <v>0</v>
      </c>
      <c r="E36">
        <v>0</v>
      </c>
      <c r="F36">
        <v>0</v>
      </c>
      <c r="G36">
        <v>0</v>
      </c>
      <c r="H36">
        <v>0</v>
      </c>
      <c r="I36">
        <v>0</v>
      </c>
      <c r="J36">
        <v>0</v>
      </c>
    </row>
    <row r="37" spans="1:10" x14ac:dyDescent="0.3">
      <c r="B37">
        <v>323</v>
      </c>
      <c r="C37" t="s">
        <v>41</v>
      </c>
      <c r="D37">
        <v>0</v>
      </c>
      <c r="E37">
        <v>0</v>
      </c>
      <c r="F37">
        <v>0</v>
      </c>
      <c r="G37">
        <v>0</v>
      </c>
      <c r="H37">
        <v>0</v>
      </c>
      <c r="I37">
        <v>0</v>
      </c>
      <c r="J37">
        <v>0</v>
      </c>
    </row>
    <row r="38" spans="1:10" x14ac:dyDescent="0.3">
      <c r="B38">
        <v>324</v>
      </c>
      <c r="C38" t="s">
        <v>81</v>
      </c>
      <c r="D38">
        <v>0</v>
      </c>
      <c r="E38">
        <v>0</v>
      </c>
      <c r="F38">
        <v>0</v>
      </c>
      <c r="G38">
        <v>0</v>
      </c>
      <c r="H38">
        <v>0</v>
      </c>
      <c r="I38">
        <v>0</v>
      </c>
      <c r="J38">
        <v>0</v>
      </c>
    </row>
    <row r="39" spans="1:10" x14ac:dyDescent="0.3">
      <c r="B39">
        <v>325</v>
      </c>
      <c r="C39" t="s">
        <v>82</v>
      </c>
      <c r="D39">
        <v>0</v>
      </c>
      <c r="E39">
        <v>0</v>
      </c>
      <c r="F39">
        <v>0</v>
      </c>
      <c r="G39">
        <v>0</v>
      </c>
      <c r="H39">
        <v>0</v>
      </c>
      <c r="I39">
        <v>0</v>
      </c>
      <c r="J39">
        <v>0</v>
      </c>
    </row>
    <row r="40" spans="1:10" x14ac:dyDescent="0.3">
      <c r="A40">
        <v>33</v>
      </c>
      <c r="B40">
        <v>33</v>
      </c>
      <c r="C40" t="s">
        <v>152</v>
      </c>
      <c r="D40" s="170">
        <v>-16609163</v>
      </c>
      <c r="E40" s="170">
        <v>-58035404</v>
      </c>
      <c r="F40" s="170">
        <v>-4688416</v>
      </c>
      <c r="G40" s="170">
        <v>-14404312</v>
      </c>
      <c r="H40" s="170">
        <v>-16541316</v>
      </c>
      <c r="I40" s="170">
        <v>43567111</v>
      </c>
      <c r="J40" s="170">
        <v>-3761665</v>
      </c>
    </row>
    <row r="41" spans="1:10" x14ac:dyDescent="0.3">
      <c r="B41">
        <v>333</v>
      </c>
      <c r="C41" t="s">
        <v>83</v>
      </c>
      <c r="D41">
        <v>0</v>
      </c>
      <c r="E41">
        <v>0</v>
      </c>
      <c r="F41">
        <v>0</v>
      </c>
      <c r="G41">
        <v>0</v>
      </c>
      <c r="H41">
        <v>0</v>
      </c>
      <c r="I41">
        <v>0</v>
      </c>
      <c r="J41">
        <v>0</v>
      </c>
    </row>
    <row r="42" spans="1:10" x14ac:dyDescent="0.3">
      <c r="B42">
        <v>334</v>
      </c>
      <c r="C42" t="s">
        <v>153</v>
      </c>
      <c r="D42">
        <v>0</v>
      </c>
      <c r="E42">
        <v>0</v>
      </c>
      <c r="F42">
        <v>0</v>
      </c>
      <c r="G42">
        <v>0</v>
      </c>
      <c r="H42">
        <v>0</v>
      </c>
      <c r="I42">
        <v>0</v>
      </c>
      <c r="J42">
        <v>0</v>
      </c>
    </row>
    <row r="43" spans="1:10" x14ac:dyDescent="0.3">
      <c r="B43">
        <v>335</v>
      </c>
      <c r="C43" t="s">
        <v>154</v>
      </c>
      <c r="D43">
        <v>0</v>
      </c>
      <c r="E43">
        <v>0</v>
      </c>
      <c r="F43">
        <v>0</v>
      </c>
      <c r="G43">
        <v>0</v>
      </c>
      <c r="H43">
        <v>0</v>
      </c>
      <c r="I43">
        <v>0</v>
      </c>
      <c r="J43">
        <v>0</v>
      </c>
    </row>
    <row r="44" spans="1:10" x14ac:dyDescent="0.3">
      <c r="B44">
        <v>336</v>
      </c>
      <c r="C44" t="s">
        <v>155</v>
      </c>
      <c r="D44">
        <v>0</v>
      </c>
      <c r="E44">
        <v>0</v>
      </c>
      <c r="F44">
        <v>0</v>
      </c>
      <c r="G44">
        <v>0</v>
      </c>
      <c r="H44">
        <v>0</v>
      </c>
      <c r="I44">
        <v>0</v>
      </c>
      <c r="J44">
        <v>0</v>
      </c>
    </row>
    <row r="45" spans="1:10" x14ac:dyDescent="0.3">
      <c r="B45">
        <v>337</v>
      </c>
      <c r="C45" t="s">
        <v>156</v>
      </c>
      <c r="D45">
        <v>0</v>
      </c>
      <c r="E45">
        <v>0</v>
      </c>
      <c r="F45">
        <v>0</v>
      </c>
      <c r="G45">
        <v>0</v>
      </c>
      <c r="H45">
        <v>0</v>
      </c>
      <c r="I45">
        <v>0</v>
      </c>
      <c r="J45">
        <v>0</v>
      </c>
    </row>
    <row r="46" spans="1:10" x14ac:dyDescent="0.3">
      <c r="B46">
        <v>338</v>
      </c>
      <c r="C46" t="s">
        <v>157</v>
      </c>
      <c r="D46">
        <v>0</v>
      </c>
      <c r="E46">
        <v>0</v>
      </c>
      <c r="F46">
        <v>0</v>
      </c>
      <c r="G46">
        <v>0</v>
      </c>
      <c r="H46">
        <v>0</v>
      </c>
      <c r="I46">
        <v>0</v>
      </c>
      <c r="J46">
        <v>0</v>
      </c>
    </row>
    <row r="47" spans="1:10" x14ac:dyDescent="0.3">
      <c r="B47">
        <v>339</v>
      </c>
      <c r="C47" t="s">
        <v>84</v>
      </c>
      <c r="D47">
        <v>0</v>
      </c>
      <c r="E47">
        <v>0</v>
      </c>
      <c r="F47">
        <v>0</v>
      </c>
      <c r="G47">
        <v>0</v>
      </c>
      <c r="H47">
        <v>0</v>
      </c>
      <c r="I47">
        <v>0</v>
      </c>
      <c r="J47">
        <v>0</v>
      </c>
    </row>
    <row r="48" spans="1:10" x14ac:dyDescent="0.3">
      <c r="B48">
        <v>340</v>
      </c>
      <c r="C48" t="s">
        <v>158</v>
      </c>
      <c r="D48">
        <v>0</v>
      </c>
      <c r="E48">
        <v>0</v>
      </c>
      <c r="F48">
        <v>0</v>
      </c>
      <c r="G48">
        <v>0</v>
      </c>
      <c r="H48">
        <v>0</v>
      </c>
      <c r="I48">
        <v>0</v>
      </c>
      <c r="J48">
        <v>0</v>
      </c>
    </row>
    <row r="49" spans="1:10" x14ac:dyDescent="0.3">
      <c r="B49">
        <v>341</v>
      </c>
      <c r="C49" t="s">
        <v>159</v>
      </c>
      <c r="D49">
        <v>0</v>
      </c>
      <c r="E49">
        <v>0</v>
      </c>
      <c r="F49">
        <v>0</v>
      </c>
      <c r="G49">
        <v>0</v>
      </c>
      <c r="H49">
        <v>0</v>
      </c>
      <c r="I49">
        <v>0</v>
      </c>
      <c r="J49">
        <v>0</v>
      </c>
    </row>
    <row r="50" spans="1:10" x14ac:dyDescent="0.3">
      <c r="B50">
        <v>342</v>
      </c>
      <c r="C50" t="s">
        <v>85</v>
      </c>
      <c r="D50">
        <v>0</v>
      </c>
      <c r="E50">
        <v>0</v>
      </c>
      <c r="F50">
        <v>0</v>
      </c>
      <c r="G50">
        <v>0</v>
      </c>
      <c r="H50">
        <v>0</v>
      </c>
      <c r="I50">
        <v>0</v>
      </c>
      <c r="J50">
        <v>0</v>
      </c>
    </row>
    <row r="51" spans="1:10" x14ac:dyDescent="0.3">
      <c r="B51">
        <v>343</v>
      </c>
      <c r="C51" t="s">
        <v>160</v>
      </c>
      <c r="D51">
        <v>0</v>
      </c>
      <c r="E51">
        <v>0</v>
      </c>
      <c r="F51">
        <v>0</v>
      </c>
      <c r="G51">
        <v>0</v>
      </c>
      <c r="H51">
        <v>0</v>
      </c>
      <c r="I51">
        <v>0</v>
      </c>
      <c r="J51">
        <v>0</v>
      </c>
    </row>
    <row r="52" spans="1:10" x14ac:dyDescent="0.3">
      <c r="B52">
        <v>344</v>
      </c>
      <c r="C52" t="s">
        <v>161</v>
      </c>
      <c r="D52">
        <v>0</v>
      </c>
      <c r="E52">
        <v>0</v>
      </c>
      <c r="F52">
        <v>0</v>
      </c>
      <c r="G52">
        <v>0</v>
      </c>
      <c r="H52">
        <v>0</v>
      </c>
      <c r="I52">
        <v>0</v>
      </c>
      <c r="J52">
        <v>0</v>
      </c>
    </row>
    <row r="53" spans="1:10" x14ac:dyDescent="0.3">
      <c r="A53">
        <v>35</v>
      </c>
      <c r="B53">
        <v>35</v>
      </c>
      <c r="C53" t="s">
        <v>179</v>
      </c>
      <c r="D53">
        <v>0</v>
      </c>
      <c r="E53" s="170">
        <v>21505785</v>
      </c>
      <c r="F53" s="170">
        <v>1675987</v>
      </c>
      <c r="G53" s="170">
        <v>2774759</v>
      </c>
      <c r="H53">
        <v>0</v>
      </c>
      <c r="I53" s="170">
        <v>4440569</v>
      </c>
      <c r="J53" s="170">
        <v>11422250</v>
      </c>
    </row>
    <row r="54" spans="1:10" x14ac:dyDescent="0.3">
      <c r="B54">
        <v>367</v>
      </c>
      <c r="C54" t="s">
        <v>86</v>
      </c>
      <c r="D54">
        <v>0</v>
      </c>
      <c r="E54">
        <v>0</v>
      </c>
      <c r="F54">
        <v>0</v>
      </c>
      <c r="G54">
        <v>0</v>
      </c>
      <c r="H54">
        <v>0</v>
      </c>
      <c r="I54">
        <v>0</v>
      </c>
      <c r="J54">
        <v>0</v>
      </c>
    </row>
    <row r="55" spans="1:10" x14ac:dyDescent="0.3">
      <c r="B55">
        <v>368</v>
      </c>
      <c r="C55" t="s">
        <v>162</v>
      </c>
      <c r="D55">
        <v>0</v>
      </c>
      <c r="E55">
        <v>0</v>
      </c>
      <c r="F55">
        <v>0</v>
      </c>
      <c r="G55">
        <v>0</v>
      </c>
      <c r="H55">
        <v>0</v>
      </c>
      <c r="I55">
        <v>0</v>
      </c>
      <c r="J55">
        <v>0</v>
      </c>
    </row>
    <row r="56" spans="1:10" x14ac:dyDescent="0.3">
      <c r="B56">
        <v>369</v>
      </c>
      <c r="C56" t="s">
        <v>87</v>
      </c>
      <c r="D56">
        <v>0</v>
      </c>
      <c r="E56">
        <v>0</v>
      </c>
      <c r="F56">
        <v>0</v>
      </c>
      <c r="G56">
        <v>0</v>
      </c>
      <c r="H56">
        <v>0</v>
      </c>
      <c r="I56">
        <v>0</v>
      </c>
      <c r="J56">
        <v>0</v>
      </c>
    </row>
    <row r="57" spans="1:10" x14ac:dyDescent="0.3">
      <c r="B57">
        <v>370</v>
      </c>
      <c r="C57" t="s">
        <v>163</v>
      </c>
      <c r="D57">
        <v>0</v>
      </c>
      <c r="E57">
        <v>0</v>
      </c>
      <c r="F57">
        <v>0</v>
      </c>
      <c r="G57">
        <v>0</v>
      </c>
      <c r="H57">
        <v>0</v>
      </c>
      <c r="I57">
        <v>0</v>
      </c>
      <c r="J57">
        <v>0</v>
      </c>
    </row>
    <row r="58" spans="1:10" x14ac:dyDescent="0.3">
      <c r="B58">
        <v>371</v>
      </c>
      <c r="C58" t="s">
        <v>164</v>
      </c>
      <c r="D58">
        <v>0</v>
      </c>
      <c r="E58">
        <v>0</v>
      </c>
      <c r="F58">
        <v>0</v>
      </c>
      <c r="G58">
        <v>0</v>
      </c>
      <c r="H58">
        <v>0</v>
      </c>
      <c r="I58">
        <v>0</v>
      </c>
      <c r="J58">
        <v>0</v>
      </c>
    </row>
    <row r="59" spans="1:10" x14ac:dyDescent="0.3">
      <c r="B59">
        <v>372</v>
      </c>
      <c r="C59" t="s">
        <v>165</v>
      </c>
      <c r="D59">
        <v>0</v>
      </c>
      <c r="E59">
        <v>0</v>
      </c>
      <c r="F59">
        <v>0</v>
      </c>
      <c r="G59">
        <v>0</v>
      </c>
      <c r="H59">
        <v>0</v>
      </c>
      <c r="I59">
        <v>0</v>
      </c>
      <c r="J59">
        <v>0</v>
      </c>
    </row>
    <row r="60" spans="1:10" x14ac:dyDescent="0.3">
      <c r="B60">
        <v>373</v>
      </c>
      <c r="C60" t="s">
        <v>88</v>
      </c>
      <c r="D60">
        <v>0</v>
      </c>
      <c r="E60">
        <v>0</v>
      </c>
      <c r="F60">
        <v>0</v>
      </c>
      <c r="G60">
        <v>0</v>
      </c>
      <c r="H60">
        <v>0</v>
      </c>
      <c r="I60">
        <v>0</v>
      </c>
      <c r="J60">
        <v>0</v>
      </c>
    </row>
    <row r="61" spans="1:10" x14ac:dyDescent="0.3">
      <c r="B61">
        <v>376</v>
      </c>
      <c r="C61" t="s">
        <v>166</v>
      </c>
      <c r="D61">
        <v>0</v>
      </c>
      <c r="E61">
        <v>0</v>
      </c>
      <c r="F61">
        <v>0</v>
      </c>
      <c r="G61">
        <v>0</v>
      </c>
      <c r="H61">
        <v>0</v>
      </c>
      <c r="I61">
        <v>0</v>
      </c>
      <c r="J61">
        <v>0</v>
      </c>
    </row>
    <row r="62" spans="1:10" x14ac:dyDescent="0.3">
      <c r="B62">
        <v>379</v>
      </c>
      <c r="C62" t="s">
        <v>167</v>
      </c>
      <c r="D62">
        <v>0</v>
      </c>
      <c r="E62">
        <v>0</v>
      </c>
      <c r="F62">
        <v>0</v>
      </c>
      <c r="G62">
        <v>0</v>
      </c>
      <c r="H62">
        <v>0</v>
      </c>
      <c r="I62">
        <v>0</v>
      </c>
      <c r="J62">
        <v>0</v>
      </c>
    </row>
    <row r="63" spans="1:10" x14ac:dyDescent="0.3">
      <c r="B63">
        <v>380</v>
      </c>
      <c r="C63" t="s">
        <v>168</v>
      </c>
      <c r="D63">
        <v>0</v>
      </c>
      <c r="E63">
        <v>0</v>
      </c>
      <c r="F63">
        <v>0</v>
      </c>
      <c r="G63">
        <v>0</v>
      </c>
      <c r="H63">
        <v>0</v>
      </c>
      <c r="I63">
        <v>0</v>
      </c>
      <c r="J63">
        <v>0</v>
      </c>
    </row>
    <row r="64" spans="1:10" x14ac:dyDescent="0.3">
      <c r="B64">
        <v>385</v>
      </c>
      <c r="C64" t="s">
        <v>169</v>
      </c>
      <c r="D64">
        <v>0</v>
      </c>
      <c r="E64">
        <v>0</v>
      </c>
      <c r="F64">
        <v>0</v>
      </c>
      <c r="G64">
        <v>0</v>
      </c>
      <c r="H64">
        <v>0</v>
      </c>
      <c r="I64">
        <v>0</v>
      </c>
      <c r="J64">
        <v>0</v>
      </c>
    </row>
    <row r="65" spans="1:10" x14ac:dyDescent="0.3">
      <c r="B65">
        <v>386</v>
      </c>
      <c r="C65" t="s">
        <v>89</v>
      </c>
      <c r="D65">
        <v>0</v>
      </c>
      <c r="E65">
        <v>0</v>
      </c>
      <c r="F65">
        <v>0</v>
      </c>
      <c r="G65">
        <v>0</v>
      </c>
      <c r="H65">
        <v>0</v>
      </c>
      <c r="I65">
        <v>0</v>
      </c>
      <c r="J65">
        <v>0</v>
      </c>
    </row>
    <row r="66" spans="1:10" x14ac:dyDescent="0.3">
      <c r="B66">
        <v>387</v>
      </c>
      <c r="C66" t="s">
        <v>170</v>
      </c>
      <c r="D66">
        <v>0</v>
      </c>
      <c r="E66">
        <v>0</v>
      </c>
      <c r="F66">
        <v>0</v>
      </c>
      <c r="G66">
        <v>0</v>
      </c>
      <c r="H66">
        <v>0</v>
      </c>
      <c r="I66">
        <v>0</v>
      </c>
      <c r="J66">
        <v>0</v>
      </c>
    </row>
    <row r="67" spans="1:10" x14ac:dyDescent="0.3">
      <c r="B67">
        <v>388</v>
      </c>
      <c r="C67" t="s">
        <v>171</v>
      </c>
      <c r="D67">
        <v>0</v>
      </c>
      <c r="E67">
        <v>0</v>
      </c>
      <c r="F67">
        <v>0</v>
      </c>
      <c r="G67">
        <v>0</v>
      </c>
      <c r="H67">
        <v>0</v>
      </c>
      <c r="I67">
        <v>0</v>
      </c>
      <c r="J67">
        <v>0</v>
      </c>
    </row>
    <row r="68" spans="1:10" x14ac:dyDescent="0.3">
      <c r="B68">
        <v>389</v>
      </c>
      <c r="C68" t="s">
        <v>90</v>
      </c>
      <c r="D68">
        <v>0</v>
      </c>
      <c r="E68">
        <v>0</v>
      </c>
      <c r="F68">
        <v>0</v>
      </c>
      <c r="G68">
        <v>0</v>
      </c>
      <c r="H68">
        <v>0</v>
      </c>
      <c r="I68">
        <v>0</v>
      </c>
      <c r="J68">
        <v>0</v>
      </c>
    </row>
    <row r="69" spans="1:10" x14ac:dyDescent="0.3">
      <c r="B69">
        <v>390</v>
      </c>
      <c r="C69" t="s">
        <v>172</v>
      </c>
      <c r="D69">
        <v>0</v>
      </c>
      <c r="E69">
        <v>0</v>
      </c>
      <c r="F69">
        <v>0</v>
      </c>
      <c r="G69">
        <v>0</v>
      </c>
      <c r="H69">
        <v>0</v>
      </c>
      <c r="I69">
        <v>0</v>
      </c>
      <c r="J69">
        <v>0</v>
      </c>
    </row>
    <row r="70" spans="1:10" x14ac:dyDescent="0.3">
      <c r="B70">
        <v>391</v>
      </c>
      <c r="C70" t="s">
        <v>91</v>
      </c>
      <c r="D70">
        <v>0</v>
      </c>
      <c r="E70">
        <v>0</v>
      </c>
      <c r="F70">
        <v>0</v>
      </c>
      <c r="G70">
        <v>0</v>
      </c>
      <c r="H70">
        <v>0</v>
      </c>
      <c r="I70">
        <v>0</v>
      </c>
      <c r="J70">
        <v>0</v>
      </c>
    </row>
    <row r="71" spans="1:10" x14ac:dyDescent="0.3">
      <c r="B71">
        <v>4</v>
      </c>
      <c r="C71" t="s">
        <v>173</v>
      </c>
      <c r="D71">
        <v>0</v>
      </c>
      <c r="E71">
        <v>0</v>
      </c>
      <c r="F71">
        <v>0</v>
      </c>
      <c r="G71">
        <v>0</v>
      </c>
      <c r="H71">
        <v>0</v>
      </c>
      <c r="I71">
        <v>0</v>
      </c>
      <c r="J71">
        <v>0</v>
      </c>
    </row>
    <row r="72" spans="1:10" x14ac:dyDescent="0.3">
      <c r="A72">
        <v>40</v>
      </c>
      <c r="B72">
        <v>40</v>
      </c>
      <c r="C72" t="s">
        <v>180</v>
      </c>
      <c r="D72" s="170">
        <v>374712927</v>
      </c>
      <c r="E72">
        <v>0</v>
      </c>
      <c r="F72">
        <v>0</v>
      </c>
      <c r="G72">
        <v>0</v>
      </c>
      <c r="H72">
        <v>0</v>
      </c>
      <c r="I72" s="170">
        <v>436795938</v>
      </c>
      <c r="J72">
        <v>0</v>
      </c>
    </row>
    <row r="73" spans="1:10" x14ac:dyDescent="0.3">
      <c r="B73">
        <v>5</v>
      </c>
      <c r="C73" t="s">
        <v>174</v>
      </c>
      <c r="D73">
        <v>0</v>
      </c>
      <c r="E73">
        <v>0</v>
      </c>
      <c r="F73">
        <v>0</v>
      </c>
      <c r="G73">
        <v>0</v>
      </c>
      <c r="H73">
        <v>0</v>
      </c>
      <c r="I73">
        <v>0</v>
      </c>
      <c r="J73">
        <v>0</v>
      </c>
    </row>
    <row r="74" spans="1:10" x14ac:dyDescent="0.3">
      <c r="B74">
        <v>500</v>
      </c>
      <c r="C74" t="s">
        <v>26</v>
      </c>
      <c r="D74">
        <v>0</v>
      </c>
      <c r="E74">
        <v>0</v>
      </c>
      <c r="F74">
        <v>0</v>
      </c>
      <c r="G74">
        <v>0</v>
      </c>
      <c r="H74">
        <v>0</v>
      </c>
      <c r="I74">
        <v>0</v>
      </c>
      <c r="J74">
        <v>0</v>
      </c>
    </row>
    <row r="75" spans="1:10" x14ac:dyDescent="0.3">
      <c r="B75">
        <v>501</v>
      </c>
      <c r="C75" t="s">
        <v>27</v>
      </c>
      <c r="D75">
        <v>0</v>
      </c>
      <c r="E75">
        <v>0</v>
      </c>
      <c r="F75">
        <v>0</v>
      </c>
      <c r="G75">
        <v>0</v>
      </c>
      <c r="H75">
        <v>0</v>
      </c>
      <c r="I75">
        <v>0</v>
      </c>
      <c r="J75">
        <v>0</v>
      </c>
    </row>
    <row r="76" spans="1:10" x14ac:dyDescent="0.3">
      <c r="B76">
        <v>502</v>
      </c>
      <c r="C76" t="s">
        <v>28</v>
      </c>
      <c r="D76">
        <v>0</v>
      </c>
      <c r="E76">
        <v>0</v>
      </c>
      <c r="F76">
        <v>0</v>
      </c>
      <c r="G76">
        <v>0</v>
      </c>
      <c r="H76">
        <v>0</v>
      </c>
      <c r="I76">
        <v>0</v>
      </c>
      <c r="J76">
        <v>0</v>
      </c>
    </row>
    <row r="77" spans="1:10" x14ac:dyDescent="0.3">
      <c r="B77">
        <v>503</v>
      </c>
      <c r="C77" t="s">
        <v>29</v>
      </c>
      <c r="D77">
        <v>0</v>
      </c>
      <c r="E77">
        <v>0</v>
      </c>
      <c r="F77">
        <v>0</v>
      </c>
      <c r="G77">
        <v>0</v>
      </c>
      <c r="H77">
        <v>0</v>
      </c>
      <c r="I77">
        <v>0</v>
      </c>
      <c r="J77">
        <v>0</v>
      </c>
    </row>
    <row r="78" spans="1:10" x14ac:dyDescent="0.3">
      <c r="B78">
        <v>504</v>
      </c>
      <c r="C78" t="s">
        <v>30</v>
      </c>
      <c r="D78">
        <v>0</v>
      </c>
      <c r="E78">
        <v>0</v>
      </c>
      <c r="F78">
        <v>0</v>
      </c>
      <c r="G78">
        <v>0</v>
      </c>
      <c r="H78">
        <v>0</v>
      </c>
      <c r="I78">
        <v>0</v>
      </c>
      <c r="J78">
        <v>0</v>
      </c>
    </row>
    <row r="79" spans="1:10" x14ac:dyDescent="0.3">
      <c r="B79">
        <v>505</v>
      </c>
      <c r="C79" t="s">
        <v>31</v>
      </c>
      <c r="D79">
        <v>0</v>
      </c>
      <c r="E79">
        <v>0</v>
      </c>
      <c r="F79">
        <v>0</v>
      </c>
      <c r="G79">
        <v>0</v>
      </c>
      <c r="H79">
        <v>0</v>
      </c>
      <c r="I79">
        <v>0</v>
      </c>
      <c r="J79">
        <v>0</v>
      </c>
    </row>
    <row r="80" spans="1:10" x14ac:dyDescent="0.3">
      <c r="B80">
        <v>506</v>
      </c>
      <c r="C80" t="s">
        <v>32</v>
      </c>
      <c r="D80">
        <v>0</v>
      </c>
      <c r="E80">
        <v>0</v>
      </c>
      <c r="F80">
        <v>0</v>
      </c>
      <c r="G80">
        <v>0</v>
      </c>
      <c r="H80">
        <v>0</v>
      </c>
      <c r="I80">
        <v>0</v>
      </c>
      <c r="J80">
        <v>0</v>
      </c>
    </row>
    <row r="81" spans="2:10" x14ac:dyDescent="0.3">
      <c r="B81">
        <v>507</v>
      </c>
      <c r="C81" t="s">
        <v>36</v>
      </c>
      <c r="D81">
        <v>0</v>
      </c>
      <c r="E81">
        <v>0</v>
      </c>
      <c r="F81">
        <v>0</v>
      </c>
      <c r="G81">
        <v>0</v>
      </c>
      <c r="H81">
        <v>0</v>
      </c>
      <c r="I81">
        <v>0</v>
      </c>
      <c r="J81">
        <v>0</v>
      </c>
    </row>
    <row r="82" spans="2:10" x14ac:dyDescent="0.3">
      <c r="B82">
        <v>508</v>
      </c>
      <c r="C82" t="s">
        <v>34</v>
      </c>
      <c r="D82">
        <v>0</v>
      </c>
      <c r="E82">
        <v>0</v>
      </c>
      <c r="F82">
        <v>0</v>
      </c>
      <c r="G82">
        <v>0</v>
      </c>
      <c r="H82">
        <v>0</v>
      </c>
      <c r="I82">
        <v>0</v>
      </c>
      <c r="J82">
        <v>0</v>
      </c>
    </row>
    <row r="83" spans="2:10" x14ac:dyDescent="0.3">
      <c r="B83">
        <v>509</v>
      </c>
      <c r="C83" t="s">
        <v>35</v>
      </c>
      <c r="D83">
        <v>0</v>
      </c>
      <c r="E83">
        <v>0</v>
      </c>
      <c r="F83">
        <v>0</v>
      </c>
      <c r="G83">
        <v>0</v>
      </c>
      <c r="H83">
        <v>0</v>
      </c>
      <c r="I83">
        <v>0</v>
      </c>
      <c r="J83">
        <v>0</v>
      </c>
    </row>
    <row r="84" spans="2:10" x14ac:dyDescent="0.3">
      <c r="B84">
        <v>510</v>
      </c>
      <c r="C84" t="s">
        <v>37</v>
      </c>
      <c r="D84">
        <v>0</v>
      </c>
      <c r="E84">
        <v>0</v>
      </c>
      <c r="F84">
        <v>0</v>
      </c>
      <c r="G84">
        <v>0</v>
      </c>
      <c r="H84">
        <v>0</v>
      </c>
      <c r="I84">
        <v>0</v>
      </c>
      <c r="J84">
        <v>0</v>
      </c>
    </row>
    <row r="85" spans="2:10" x14ac:dyDescent="0.3">
      <c r="B85">
        <v>511</v>
      </c>
      <c r="C85" t="s">
        <v>38</v>
      </c>
      <c r="D85">
        <v>0</v>
      </c>
      <c r="E85">
        <v>0</v>
      </c>
      <c r="F85">
        <v>0</v>
      </c>
      <c r="G85">
        <v>0</v>
      </c>
      <c r="H85">
        <v>0</v>
      </c>
      <c r="I85">
        <v>0</v>
      </c>
      <c r="J85">
        <v>0</v>
      </c>
    </row>
    <row r="86" spans="2:10" x14ac:dyDescent="0.3">
      <c r="B86">
        <v>512</v>
      </c>
      <c r="C86" t="s">
        <v>39</v>
      </c>
      <c r="D86">
        <v>0</v>
      </c>
      <c r="E86">
        <v>0</v>
      </c>
      <c r="F86">
        <v>0</v>
      </c>
      <c r="G86">
        <v>0</v>
      </c>
      <c r="H86">
        <v>0</v>
      </c>
      <c r="I86">
        <v>0</v>
      </c>
      <c r="J86">
        <v>0</v>
      </c>
    </row>
    <row r="87" spans="2:10" x14ac:dyDescent="0.3">
      <c r="B87">
        <v>513</v>
      </c>
      <c r="C87" t="s">
        <v>42</v>
      </c>
      <c r="D87">
        <v>0</v>
      </c>
      <c r="E87">
        <v>0</v>
      </c>
      <c r="F87">
        <v>0</v>
      </c>
      <c r="G87">
        <v>0</v>
      </c>
      <c r="H87">
        <v>0</v>
      </c>
      <c r="I87">
        <v>0</v>
      </c>
      <c r="J87">
        <v>0</v>
      </c>
    </row>
    <row r="88" spans="2:10" x14ac:dyDescent="0.3">
      <c r="B88">
        <v>514</v>
      </c>
      <c r="C88" t="s">
        <v>43</v>
      </c>
      <c r="D88">
        <v>0</v>
      </c>
      <c r="E88">
        <v>0</v>
      </c>
      <c r="F88">
        <v>0</v>
      </c>
      <c r="G88">
        <v>0</v>
      </c>
      <c r="H88">
        <v>0</v>
      </c>
      <c r="I88">
        <v>0</v>
      </c>
      <c r="J88">
        <v>0</v>
      </c>
    </row>
    <row r="89" spans="2:10" x14ac:dyDescent="0.3">
      <c r="B89">
        <v>515</v>
      </c>
      <c r="C89" t="s">
        <v>49</v>
      </c>
      <c r="D89">
        <v>0</v>
      </c>
      <c r="E89">
        <v>0</v>
      </c>
      <c r="F89">
        <v>0</v>
      </c>
      <c r="G89">
        <v>0</v>
      </c>
      <c r="H89">
        <v>0</v>
      </c>
      <c r="I89">
        <v>0</v>
      </c>
      <c r="J89">
        <v>0</v>
      </c>
    </row>
    <row r="90" spans="2:10" x14ac:dyDescent="0.3">
      <c r="B90">
        <v>516</v>
      </c>
      <c r="C90" t="s">
        <v>50</v>
      </c>
      <c r="D90">
        <v>0</v>
      </c>
      <c r="E90">
        <v>0</v>
      </c>
      <c r="F90">
        <v>0</v>
      </c>
      <c r="G90">
        <v>0</v>
      </c>
      <c r="H90">
        <v>0</v>
      </c>
      <c r="I90">
        <v>0</v>
      </c>
      <c r="J90">
        <v>0</v>
      </c>
    </row>
    <row r="91" spans="2:10" x14ac:dyDescent="0.3">
      <c r="B91">
        <v>517</v>
      </c>
      <c r="C91" t="s">
        <v>51</v>
      </c>
      <c r="D91">
        <v>0</v>
      </c>
      <c r="E91">
        <v>0</v>
      </c>
      <c r="F91">
        <v>0</v>
      </c>
      <c r="G91">
        <v>0</v>
      </c>
      <c r="H91">
        <v>0</v>
      </c>
      <c r="I91">
        <v>0</v>
      </c>
      <c r="J91">
        <v>0</v>
      </c>
    </row>
    <row r="92" spans="2:10" x14ac:dyDescent="0.3">
      <c r="B92">
        <v>518</v>
      </c>
      <c r="C92" t="s">
        <v>52</v>
      </c>
      <c r="D92">
        <v>0</v>
      </c>
      <c r="E92">
        <v>0</v>
      </c>
      <c r="F92">
        <v>0</v>
      </c>
      <c r="G92">
        <v>0</v>
      </c>
      <c r="H92">
        <v>0</v>
      </c>
      <c r="I92">
        <v>0</v>
      </c>
      <c r="J92">
        <v>0</v>
      </c>
    </row>
    <row r="93" spans="2:10" x14ac:dyDescent="0.3">
      <c r="B93">
        <v>519</v>
      </c>
      <c r="C93" t="s">
        <v>53</v>
      </c>
      <c r="D93">
        <v>0</v>
      </c>
      <c r="E93">
        <v>0</v>
      </c>
      <c r="F93">
        <v>0</v>
      </c>
      <c r="G93">
        <v>0</v>
      </c>
      <c r="H93">
        <v>0</v>
      </c>
      <c r="I93">
        <v>0</v>
      </c>
      <c r="J93">
        <v>0</v>
      </c>
    </row>
    <row r="94" spans="2:10" x14ac:dyDescent="0.3">
      <c r="B94">
        <v>520</v>
      </c>
      <c r="C94" t="s">
        <v>54</v>
      </c>
      <c r="D94">
        <v>0</v>
      </c>
      <c r="E94">
        <v>0</v>
      </c>
      <c r="F94">
        <v>0</v>
      </c>
      <c r="G94">
        <v>0</v>
      </c>
      <c r="H94">
        <v>0</v>
      </c>
      <c r="I94">
        <v>0</v>
      </c>
      <c r="J94">
        <v>0</v>
      </c>
    </row>
    <row r="95" spans="2:10" x14ac:dyDescent="0.3">
      <c r="B95">
        <v>521</v>
      </c>
      <c r="C95" t="s">
        <v>55</v>
      </c>
      <c r="D95">
        <v>0</v>
      </c>
      <c r="E95">
        <v>0</v>
      </c>
      <c r="F95">
        <v>0</v>
      </c>
      <c r="G95">
        <v>0</v>
      </c>
      <c r="H95">
        <v>0</v>
      </c>
      <c r="I95">
        <v>0</v>
      </c>
      <c r="J95">
        <v>0</v>
      </c>
    </row>
    <row r="96" spans="2:10" x14ac:dyDescent="0.3">
      <c r="B96">
        <v>522</v>
      </c>
      <c r="C96" t="s">
        <v>56</v>
      </c>
      <c r="D96">
        <v>0</v>
      </c>
      <c r="E96">
        <v>0</v>
      </c>
      <c r="F96">
        <v>0</v>
      </c>
      <c r="G96">
        <v>0</v>
      </c>
      <c r="H96">
        <v>0</v>
      </c>
      <c r="I96">
        <v>0</v>
      </c>
      <c r="J96">
        <v>0</v>
      </c>
    </row>
    <row r="97" spans="1:10" x14ac:dyDescent="0.3">
      <c r="B97">
        <v>523</v>
      </c>
      <c r="C97" t="s">
        <v>57</v>
      </c>
      <c r="D97">
        <v>0</v>
      </c>
      <c r="E97">
        <v>0</v>
      </c>
      <c r="F97">
        <v>0</v>
      </c>
      <c r="G97">
        <v>0</v>
      </c>
      <c r="H97">
        <v>0</v>
      </c>
      <c r="I97">
        <v>0</v>
      </c>
      <c r="J97">
        <v>0</v>
      </c>
    </row>
    <row r="98" spans="1:10" x14ac:dyDescent="0.3">
      <c r="B98">
        <v>524</v>
      </c>
      <c r="C98" t="s">
        <v>58</v>
      </c>
      <c r="D98">
        <v>0</v>
      </c>
      <c r="E98">
        <v>0</v>
      </c>
      <c r="F98">
        <v>0</v>
      </c>
      <c r="G98">
        <v>0</v>
      </c>
      <c r="H98">
        <v>0</v>
      </c>
      <c r="I98">
        <v>0</v>
      </c>
      <c r="J98">
        <v>0</v>
      </c>
    </row>
    <row r="99" spans="1:10" x14ac:dyDescent="0.3">
      <c r="B99">
        <v>525</v>
      </c>
      <c r="C99" t="s">
        <v>59</v>
      </c>
      <c r="D99">
        <v>0</v>
      </c>
      <c r="E99">
        <v>0</v>
      </c>
      <c r="F99">
        <v>0</v>
      </c>
      <c r="G99">
        <v>0</v>
      </c>
      <c r="H99">
        <v>0</v>
      </c>
      <c r="I99">
        <v>0</v>
      </c>
      <c r="J99">
        <v>0</v>
      </c>
    </row>
    <row r="100" spans="1:10" x14ac:dyDescent="0.3">
      <c r="B100">
        <v>526</v>
      </c>
      <c r="C100" t="s">
        <v>60</v>
      </c>
      <c r="D100">
        <v>0</v>
      </c>
      <c r="E100">
        <v>0</v>
      </c>
      <c r="F100">
        <v>0</v>
      </c>
      <c r="G100">
        <v>0</v>
      </c>
      <c r="H100">
        <v>0</v>
      </c>
      <c r="I100">
        <v>0</v>
      </c>
      <c r="J100">
        <v>0</v>
      </c>
    </row>
    <row r="101" spans="1:10" x14ac:dyDescent="0.3">
      <c r="B101">
        <v>527</v>
      </c>
      <c r="C101" t="s">
        <v>61</v>
      </c>
      <c r="D101">
        <v>0</v>
      </c>
      <c r="E101">
        <v>0</v>
      </c>
      <c r="F101">
        <v>0</v>
      </c>
      <c r="G101">
        <v>0</v>
      </c>
      <c r="H101">
        <v>0</v>
      </c>
      <c r="I101">
        <v>0</v>
      </c>
      <c r="J101">
        <v>0</v>
      </c>
    </row>
    <row r="102" spans="1:10" x14ac:dyDescent="0.3">
      <c r="B102">
        <v>528</v>
      </c>
      <c r="C102" t="s">
        <v>44</v>
      </c>
      <c r="D102">
        <v>0</v>
      </c>
      <c r="E102">
        <v>0</v>
      </c>
      <c r="F102">
        <v>0</v>
      </c>
      <c r="G102">
        <v>0</v>
      </c>
      <c r="H102">
        <v>0</v>
      </c>
      <c r="I102">
        <v>0</v>
      </c>
      <c r="J102">
        <v>0</v>
      </c>
    </row>
    <row r="103" spans="1:10" x14ac:dyDescent="0.3">
      <c r="B103">
        <v>529</v>
      </c>
      <c r="C103" t="s">
        <v>45</v>
      </c>
      <c r="D103">
        <v>0</v>
      </c>
      <c r="E103">
        <v>0</v>
      </c>
      <c r="F103">
        <v>0</v>
      </c>
      <c r="G103">
        <v>0</v>
      </c>
      <c r="H103">
        <v>0</v>
      </c>
      <c r="I103">
        <v>0</v>
      </c>
      <c r="J103">
        <v>0</v>
      </c>
    </row>
    <row r="104" spans="1:10" x14ac:dyDescent="0.3">
      <c r="B104">
        <v>530</v>
      </c>
      <c r="C104" t="s">
        <v>46</v>
      </c>
      <c r="D104">
        <v>0</v>
      </c>
      <c r="E104">
        <v>0</v>
      </c>
      <c r="F104">
        <v>0</v>
      </c>
      <c r="G104">
        <v>0</v>
      </c>
      <c r="H104">
        <v>0</v>
      </c>
      <c r="I104">
        <v>0</v>
      </c>
      <c r="J104">
        <v>0</v>
      </c>
    </row>
    <row r="105" spans="1:10" x14ac:dyDescent="0.3">
      <c r="B105">
        <v>531</v>
      </c>
      <c r="C105" t="s">
        <v>47</v>
      </c>
      <c r="D105">
        <v>0</v>
      </c>
      <c r="E105">
        <v>0</v>
      </c>
      <c r="F105">
        <v>0</v>
      </c>
      <c r="G105">
        <v>0</v>
      </c>
      <c r="H105">
        <v>0</v>
      </c>
      <c r="I105">
        <v>0</v>
      </c>
      <c r="J105">
        <v>0</v>
      </c>
    </row>
    <row r="106" spans="1:10" x14ac:dyDescent="0.3">
      <c r="B106">
        <v>532</v>
      </c>
      <c r="C106" t="s">
        <v>33</v>
      </c>
      <c r="D106">
        <v>0</v>
      </c>
      <c r="E106">
        <v>0</v>
      </c>
      <c r="F106">
        <v>0</v>
      </c>
      <c r="G106">
        <v>0</v>
      </c>
      <c r="H106">
        <v>0</v>
      </c>
      <c r="I106">
        <v>0</v>
      </c>
      <c r="J106">
        <v>0</v>
      </c>
    </row>
    <row r="107" spans="1:10" x14ac:dyDescent="0.3">
      <c r="B107">
        <v>533</v>
      </c>
      <c r="C107" t="s">
        <v>92</v>
      </c>
      <c r="D107">
        <v>0</v>
      </c>
      <c r="E107">
        <v>0</v>
      </c>
      <c r="F107">
        <v>0</v>
      </c>
      <c r="G107">
        <v>0</v>
      </c>
      <c r="H107">
        <v>0</v>
      </c>
      <c r="I107">
        <v>0</v>
      </c>
      <c r="J107">
        <v>0</v>
      </c>
    </row>
    <row r="108" spans="1:10" x14ac:dyDescent="0.3">
      <c r="A108">
        <v>534</v>
      </c>
      <c r="B108">
        <v>534</v>
      </c>
      <c r="C108" t="s">
        <v>48</v>
      </c>
      <c r="D108" s="170">
        <v>876083</v>
      </c>
      <c r="E108" s="170">
        <v>2781188</v>
      </c>
      <c r="F108" s="170">
        <v>2721619</v>
      </c>
      <c r="G108" s="170">
        <v>1750898</v>
      </c>
      <c r="H108" s="170">
        <v>153960</v>
      </c>
      <c r="I108" s="170">
        <v>5085289</v>
      </c>
      <c r="J108" s="170">
        <v>1501613</v>
      </c>
    </row>
    <row r="109" spans="1:10" x14ac:dyDescent="0.3">
      <c r="B109">
        <v>535</v>
      </c>
      <c r="C109" t="s">
        <v>175</v>
      </c>
      <c r="D109">
        <v>0</v>
      </c>
      <c r="E109">
        <v>0</v>
      </c>
      <c r="F109">
        <v>0</v>
      </c>
      <c r="G109">
        <v>0</v>
      </c>
      <c r="H109">
        <v>0</v>
      </c>
      <c r="I109">
        <v>0</v>
      </c>
      <c r="J109">
        <v>0</v>
      </c>
    </row>
    <row r="110" spans="1:10" x14ac:dyDescent="0.3">
      <c r="B110">
        <v>536</v>
      </c>
      <c r="C110" t="s">
        <v>176</v>
      </c>
      <c r="D110">
        <v>0</v>
      </c>
      <c r="E110">
        <v>0</v>
      </c>
      <c r="F110">
        <v>0</v>
      </c>
      <c r="G110">
        <v>0</v>
      </c>
      <c r="H110">
        <v>0</v>
      </c>
      <c r="I110">
        <v>0</v>
      </c>
      <c r="J110">
        <v>0</v>
      </c>
    </row>
    <row r="111" spans="1:10" x14ac:dyDescent="0.3">
      <c r="B111">
        <v>6</v>
      </c>
      <c r="C111" t="s">
        <v>65</v>
      </c>
      <c r="D111">
        <v>0</v>
      </c>
      <c r="E111">
        <v>0</v>
      </c>
      <c r="F111">
        <v>0</v>
      </c>
      <c r="G111">
        <v>0</v>
      </c>
      <c r="H111">
        <v>0</v>
      </c>
      <c r="I111">
        <v>0</v>
      </c>
      <c r="J111">
        <v>0</v>
      </c>
    </row>
    <row r="112" spans="1:10" x14ac:dyDescent="0.3">
      <c r="B112">
        <v>7</v>
      </c>
      <c r="C112" t="s">
        <v>66</v>
      </c>
      <c r="D112">
        <v>0</v>
      </c>
      <c r="E112">
        <v>0</v>
      </c>
      <c r="F112">
        <v>0</v>
      </c>
      <c r="G112">
        <v>0</v>
      </c>
      <c r="H112">
        <v>0</v>
      </c>
      <c r="I112">
        <v>0</v>
      </c>
      <c r="J112">
        <v>0</v>
      </c>
    </row>
    <row r="113" spans="1:10" x14ac:dyDescent="0.3">
      <c r="B113">
        <v>9</v>
      </c>
      <c r="C113" t="s">
        <v>67</v>
      </c>
      <c r="D113">
        <v>0</v>
      </c>
      <c r="E113">
        <v>0</v>
      </c>
      <c r="F113">
        <v>0</v>
      </c>
      <c r="G113">
        <v>0</v>
      </c>
      <c r="H113">
        <v>0</v>
      </c>
      <c r="I113">
        <v>0</v>
      </c>
      <c r="J113">
        <v>0</v>
      </c>
    </row>
    <row r="114" spans="1:10" x14ac:dyDescent="0.3">
      <c r="A114">
        <v>547</v>
      </c>
      <c r="B114">
        <v>547</v>
      </c>
      <c r="C114" t="s">
        <v>181</v>
      </c>
      <c r="D114">
        <v>2</v>
      </c>
      <c r="E114">
        <v>2</v>
      </c>
      <c r="F114">
        <v>3</v>
      </c>
      <c r="G114">
        <v>3</v>
      </c>
      <c r="H114">
        <v>1</v>
      </c>
      <c r="I114">
        <v>1</v>
      </c>
      <c r="J114">
        <v>3</v>
      </c>
    </row>
    <row r="115" spans="1:10" ht="72" x14ac:dyDescent="0.3">
      <c r="B115">
        <v>551</v>
      </c>
      <c r="C115" s="169" t="s">
        <v>182</v>
      </c>
    </row>
    <row r="116" spans="1:10" x14ac:dyDescent="0.3">
      <c r="A116">
        <v>554</v>
      </c>
      <c r="B116">
        <v>554</v>
      </c>
      <c r="C116" t="s">
        <v>183</v>
      </c>
      <c r="D116" s="170">
        <v>10149696</v>
      </c>
      <c r="E116" s="170">
        <v>17297898</v>
      </c>
      <c r="F116" s="170">
        <v>7938753</v>
      </c>
      <c r="G116" s="170">
        <v>8169358</v>
      </c>
      <c r="H116" s="170">
        <v>7501601</v>
      </c>
      <c r="I116" s="170">
        <v>18467810</v>
      </c>
      <c r="J116" s="170">
        <v>12063515</v>
      </c>
    </row>
    <row r="117" spans="1:10" x14ac:dyDescent="0.3">
      <c r="A117">
        <v>555</v>
      </c>
      <c r="B117">
        <v>555</v>
      </c>
      <c r="C117" t="s">
        <v>184</v>
      </c>
      <c r="D117" s="170">
        <v>4447253</v>
      </c>
      <c r="E117" s="170">
        <v>11879767</v>
      </c>
      <c r="F117" s="170">
        <v>7285853</v>
      </c>
      <c r="G117" s="170">
        <v>5570716</v>
      </c>
      <c r="H117" s="170">
        <v>5091667</v>
      </c>
      <c r="I117" s="170">
        <v>10666819</v>
      </c>
      <c r="J117" s="170">
        <v>10794805</v>
      </c>
    </row>
    <row r="118" spans="1:10" x14ac:dyDescent="0.3">
      <c r="A118">
        <v>556</v>
      </c>
      <c r="B118">
        <v>556</v>
      </c>
      <c r="C118" t="s">
        <v>185</v>
      </c>
      <c r="D118" s="170">
        <v>55131276</v>
      </c>
      <c r="E118" s="170">
        <v>77279448</v>
      </c>
      <c r="F118" s="170">
        <v>29427196</v>
      </c>
      <c r="G118" s="170">
        <v>42101702</v>
      </c>
      <c r="H118" s="170">
        <v>38877403</v>
      </c>
      <c r="I118" s="170">
        <v>74440864</v>
      </c>
      <c r="J118" s="170">
        <v>72989498</v>
      </c>
    </row>
    <row r="119" spans="1:10" x14ac:dyDescent="0.3">
      <c r="A119">
        <v>557</v>
      </c>
      <c r="B119">
        <v>557</v>
      </c>
      <c r="C119" t="s">
        <v>186</v>
      </c>
      <c r="D119" s="170">
        <v>50055062</v>
      </c>
      <c r="E119" s="170">
        <v>50023602</v>
      </c>
      <c r="F119" s="170">
        <v>27259609</v>
      </c>
      <c r="G119" s="170">
        <v>41411674</v>
      </c>
      <c r="H119" s="170">
        <v>36567437</v>
      </c>
      <c r="I119" s="170">
        <v>71173137</v>
      </c>
      <c r="J119" s="170">
        <v>72571072</v>
      </c>
    </row>
    <row r="120" spans="1:10" x14ac:dyDescent="0.3">
      <c r="A120">
        <v>558</v>
      </c>
      <c r="B120">
        <v>558</v>
      </c>
      <c r="C120" t="s">
        <v>187</v>
      </c>
      <c r="D120" s="170">
        <v>67434549</v>
      </c>
      <c r="E120" s="170">
        <v>113565918</v>
      </c>
      <c r="F120" s="170">
        <v>66711487</v>
      </c>
      <c r="G120" s="170">
        <v>54202053</v>
      </c>
      <c r="H120" s="170">
        <v>85944487</v>
      </c>
      <c r="I120" s="170">
        <v>101848392</v>
      </c>
      <c r="J120" s="170">
        <v>49672084</v>
      </c>
    </row>
    <row r="121" spans="1:10" x14ac:dyDescent="0.3">
      <c r="A121">
        <v>559</v>
      </c>
      <c r="B121">
        <v>559</v>
      </c>
      <c r="C121" t="s">
        <v>188</v>
      </c>
      <c r="D121" s="170">
        <v>51602006</v>
      </c>
      <c r="E121" s="170">
        <v>91118896</v>
      </c>
      <c r="F121" s="170">
        <v>102157943</v>
      </c>
      <c r="G121" s="170">
        <v>90030540</v>
      </c>
      <c r="H121" s="170">
        <v>35570410</v>
      </c>
      <c r="I121" s="170">
        <v>48860042</v>
      </c>
      <c r="J121" s="170">
        <v>44602249</v>
      </c>
    </row>
    <row r="122" spans="1:10" x14ac:dyDescent="0.3">
      <c r="A122">
        <v>560</v>
      </c>
      <c r="B122">
        <v>560</v>
      </c>
      <c r="C122" t="s">
        <v>189</v>
      </c>
      <c r="D122" s="170">
        <v>43616119</v>
      </c>
      <c r="E122" s="170">
        <v>51296996</v>
      </c>
      <c r="F122" s="170">
        <v>15415715</v>
      </c>
      <c r="G122" s="170">
        <v>19211770</v>
      </c>
      <c r="H122" s="170">
        <v>15537463</v>
      </c>
      <c r="I122" s="170">
        <v>37152828</v>
      </c>
      <c r="J122" s="170">
        <v>30364104</v>
      </c>
    </row>
    <row r="123" spans="1:10" x14ac:dyDescent="0.3">
      <c r="A123">
        <v>561</v>
      </c>
      <c r="B123">
        <v>561</v>
      </c>
      <c r="C123" t="s">
        <v>190</v>
      </c>
      <c r="D123">
        <v>0</v>
      </c>
      <c r="E123">
        <v>0</v>
      </c>
      <c r="F123">
        <v>0</v>
      </c>
      <c r="G123">
        <v>0</v>
      </c>
      <c r="H123" s="170">
        <v>710387</v>
      </c>
      <c r="I123" s="170">
        <v>933375</v>
      </c>
      <c r="J123">
        <v>0</v>
      </c>
    </row>
    <row r="124" spans="1:10" x14ac:dyDescent="0.3">
      <c r="A124">
        <v>562</v>
      </c>
      <c r="B124">
        <v>562</v>
      </c>
      <c r="C124" t="s">
        <v>191</v>
      </c>
      <c r="D124">
        <v>0</v>
      </c>
      <c r="E124">
        <v>0</v>
      </c>
      <c r="F124">
        <v>0</v>
      </c>
      <c r="G124">
        <v>0</v>
      </c>
      <c r="H124">
        <v>0</v>
      </c>
      <c r="I124">
        <v>0</v>
      </c>
      <c r="J124">
        <v>0</v>
      </c>
    </row>
    <row r="125" spans="1:10" x14ac:dyDescent="0.3">
      <c r="A125">
        <v>563</v>
      </c>
      <c r="B125">
        <v>563</v>
      </c>
      <c r="C125" t="s">
        <v>192</v>
      </c>
      <c r="D125">
        <v>0</v>
      </c>
      <c r="E125">
        <v>0</v>
      </c>
      <c r="F125">
        <v>0</v>
      </c>
      <c r="G125">
        <v>0</v>
      </c>
      <c r="H125">
        <v>0</v>
      </c>
      <c r="I125">
        <v>0</v>
      </c>
      <c r="J125">
        <v>0</v>
      </c>
    </row>
    <row r="126" spans="1:10" x14ac:dyDescent="0.3">
      <c r="A126">
        <v>564</v>
      </c>
      <c r="B126">
        <v>564</v>
      </c>
      <c r="C126" t="s">
        <v>193</v>
      </c>
      <c r="D126" s="170">
        <v>534923952</v>
      </c>
      <c r="E126" s="170">
        <v>882255863</v>
      </c>
      <c r="F126" s="170">
        <v>286913131</v>
      </c>
      <c r="G126" s="170">
        <v>343234915</v>
      </c>
      <c r="H126" s="170">
        <v>335466346</v>
      </c>
      <c r="I126" s="170">
        <v>493490792</v>
      </c>
      <c r="J126" s="170">
        <v>425734452</v>
      </c>
    </row>
    <row r="127" spans="1:10" x14ac:dyDescent="0.3">
      <c r="A127">
        <v>565</v>
      </c>
      <c r="B127">
        <v>565</v>
      </c>
      <c r="C127" t="s">
        <v>194</v>
      </c>
      <c r="D127">
        <v>0</v>
      </c>
      <c r="E127">
        <v>0</v>
      </c>
      <c r="F127">
        <v>0</v>
      </c>
      <c r="G127">
        <v>0</v>
      </c>
      <c r="H127">
        <v>0</v>
      </c>
      <c r="I127">
        <v>0</v>
      </c>
      <c r="J127">
        <v>0</v>
      </c>
    </row>
    <row r="128" spans="1:10" x14ac:dyDescent="0.3">
      <c r="A128">
        <v>566</v>
      </c>
      <c r="B128">
        <v>566</v>
      </c>
      <c r="C128" t="s">
        <v>195</v>
      </c>
      <c r="D128">
        <v>0</v>
      </c>
      <c r="E128">
        <v>0</v>
      </c>
      <c r="F128">
        <v>0</v>
      </c>
      <c r="G128">
        <v>0</v>
      </c>
      <c r="H128">
        <v>0</v>
      </c>
      <c r="I128">
        <v>0</v>
      </c>
      <c r="J128">
        <v>0</v>
      </c>
    </row>
    <row r="129" spans="1:10" x14ac:dyDescent="0.3">
      <c r="A129">
        <v>567</v>
      </c>
      <c r="B129">
        <v>567</v>
      </c>
      <c r="C129" t="s">
        <v>196</v>
      </c>
      <c r="D129">
        <v>0</v>
      </c>
      <c r="E129">
        <v>0</v>
      </c>
      <c r="F129">
        <v>0</v>
      </c>
      <c r="G129">
        <v>0</v>
      </c>
      <c r="H129">
        <v>0</v>
      </c>
      <c r="I129">
        <v>0</v>
      </c>
      <c r="J129">
        <v>0</v>
      </c>
    </row>
    <row r="130" spans="1:10" x14ac:dyDescent="0.3">
      <c r="A130">
        <v>568</v>
      </c>
      <c r="B130">
        <v>568</v>
      </c>
      <c r="C130" t="s">
        <v>197</v>
      </c>
      <c r="D130">
        <v>0</v>
      </c>
      <c r="E130">
        <v>0</v>
      </c>
      <c r="F130">
        <v>0</v>
      </c>
      <c r="G130">
        <v>0</v>
      </c>
      <c r="H130">
        <v>0</v>
      </c>
      <c r="I130">
        <v>0</v>
      </c>
      <c r="J130">
        <v>0</v>
      </c>
    </row>
    <row r="131" spans="1:10" x14ac:dyDescent="0.3">
      <c r="A131">
        <v>569</v>
      </c>
      <c r="B131">
        <v>569</v>
      </c>
      <c r="C131" t="s">
        <v>198</v>
      </c>
      <c r="D131">
        <v>0</v>
      </c>
      <c r="E131">
        <v>0</v>
      </c>
      <c r="F131">
        <v>0</v>
      </c>
      <c r="G131">
        <v>0</v>
      </c>
      <c r="H131">
        <v>0</v>
      </c>
      <c r="I131">
        <v>0</v>
      </c>
      <c r="J131">
        <v>0</v>
      </c>
    </row>
    <row r="132" spans="1:10" x14ac:dyDescent="0.3">
      <c r="A132">
        <v>571</v>
      </c>
      <c r="B132">
        <v>571</v>
      </c>
      <c r="C132" t="s">
        <v>107</v>
      </c>
      <c r="D132" s="170">
        <v>4946366</v>
      </c>
      <c r="E132" s="170">
        <v>7654973</v>
      </c>
      <c r="F132" s="170">
        <v>2209137</v>
      </c>
      <c r="G132" s="170">
        <v>9538291</v>
      </c>
      <c r="H132" s="170">
        <v>17269975</v>
      </c>
      <c r="I132" s="170">
        <v>10126178</v>
      </c>
      <c r="J132" s="170">
        <v>4032876</v>
      </c>
    </row>
    <row r="133" spans="1:10" x14ac:dyDescent="0.3">
      <c r="A133">
        <v>572</v>
      </c>
      <c r="B133">
        <v>572</v>
      </c>
      <c r="C133" t="s">
        <v>109</v>
      </c>
      <c r="D133" s="170">
        <v>51602006</v>
      </c>
      <c r="E133" s="170">
        <v>91118896</v>
      </c>
      <c r="F133" s="170">
        <v>35446456</v>
      </c>
      <c r="G133" s="170">
        <v>35828487</v>
      </c>
      <c r="H133" s="170">
        <v>35570410</v>
      </c>
      <c r="I133" s="170">
        <v>48860042</v>
      </c>
      <c r="J133" s="170">
        <v>44602249</v>
      </c>
    </row>
    <row r="134" spans="1:10" x14ac:dyDescent="0.3">
      <c r="A134">
        <v>573</v>
      </c>
      <c r="B134">
        <v>573</v>
      </c>
      <c r="C134" t="s">
        <v>111</v>
      </c>
      <c r="D134" s="170">
        <v>31425690</v>
      </c>
      <c r="E134" s="170">
        <v>92161224</v>
      </c>
      <c r="F134" s="170">
        <v>50547910</v>
      </c>
      <c r="G134" s="170">
        <v>35715357</v>
      </c>
      <c r="H134" s="170">
        <v>74299026</v>
      </c>
      <c r="I134" s="170">
        <v>72766373</v>
      </c>
      <c r="J134" s="170">
        <v>25569491</v>
      </c>
    </row>
    <row r="135" spans="1:10" x14ac:dyDescent="0.3">
      <c r="B135">
        <v>539</v>
      </c>
      <c r="C135" t="s">
        <v>40</v>
      </c>
    </row>
    <row r="136" spans="1:10" x14ac:dyDescent="0.3">
      <c r="B136">
        <v>549</v>
      </c>
      <c r="C136" t="s">
        <v>199</v>
      </c>
    </row>
    <row r="137" spans="1:10" ht="89.25" customHeight="1" x14ac:dyDescent="0.3">
      <c r="A137">
        <v>577</v>
      </c>
      <c r="B137">
        <v>577</v>
      </c>
      <c r="C137" t="s">
        <v>215</v>
      </c>
      <c r="D137">
        <v>2</v>
      </c>
      <c r="E137">
        <v>2</v>
      </c>
      <c r="F137">
        <v>2</v>
      </c>
      <c r="G137">
        <v>0</v>
      </c>
      <c r="H137">
        <v>2</v>
      </c>
      <c r="I137">
        <v>2</v>
      </c>
      <c r="J137">
        <v>2</v>
      </c>
    </row>
    <row r="138" spans="1:10" x14ac:dyDescent="0.3">
      <c r="A138">
        <v>998</v>
      </c>
      <c r="B138">
        <v>998</v>
      </c>
      <c r="C138" t="s">
        <v>62</v>
      </c>
      <c r="D138">
        <v>58</v>
      </c>
      <c r="E138">
        <v>58</v>
      </c>
      <c r="F138">
        <v>58</v>
      </c>
      <c r="G138">
        <v>58</v>
      </c>
      <c r="H138">
        <v>58</v>
      </c>
      <c r="I138">
        <v>58</v>
      </c>
      <c r="J138">
        <v>58</v>
      </c>
    </row>
    <row r="139" spans="1:10" x14ac:dyDescent="0.3">
      <c r="A139">
        <v>999</v>
      </c>
      <c r="B139">
        <v>999</v>
      </c>
      <c r="C139" t="s">
        <v>63</v>
      </c>
      <c r="D139" s="170">
        <v>584016</v>
      </c>
      <c r="E139" s="170">
        <v>584021</v>
      </c>
      <c r="F139" s="170">
        <v>581427</v>
      </c>
      <c r="G139" s="170">
        <v>584015</v>
      </c>
      <c r="H139" s="170">
        <v>581418</v>
      </c>
      <c r="I139" s="170">
        <v>584134</v>
      </c>
      <c r="J139" s="170">
        <v>581419</v>
      </c>
    </row>
    <row r="140" spans="1:10" x14ac:dyDescent="0.3">
      <c r="A140">
        <v>591</v>
      </c>
      <c r="B140">
        <v>591</v>
      </c>
      <c r="C140" t="s">
        <v>207</v>
      </c>
      <c r="D140" s="170">
        <v>535429973</v>
      </c>
      <c r="E140" s="170">
        <v>884431978</v>
      </c>
      <c r="F140" s="170">
        <v>287863597</v>
      </c>
      <c r="G140" s="170">
        <v>343564762</v>
      </c>
      <c r="H140" s="170">
        <v>338628943</v>
      </c>
      <c r="I140" s="170">
        <v>493849761</v>
      </c>
      <c r="J140" s="170">
        <v>427880469</v>
      </c>
    </row>
    <row r="141" spans="1:10" x14ac:dyDescent="0.3">
      <c r="A141">
        <v>592</v>
      </c>
      <c r="B141">
        <v>592</v>
      </c>
      <c r="C141" t="s">
        <v>208</v>
      </c>
      <c r="D141" s="170">
        <v>-24961875</v>
      </c>
      <c r="E141" s="170">
        <v>-35646864</v>
      </c>
      <c r="F141" s="170">
        <v>300985</v>
      </c>
      <c r="G141" s="170">
        <v>-10916832</v>
      </c>
      <c r="H141" s="170">
        <v>-25588171</v>
      </c>
      <c r="I141" s="170">
        <v>44368584</v>
      </c>
      <c r="J141" s="170">
        <v>-4670922</v>
      </c>
    </row>
    <row r="142" spans="1:10" x14ac:dyDescent="0.3">
      <c r="A142">
        <v>593</v>
      </c>
      <c r="B142">
        <v>593</v>
      </c>
      <c r="C142" t="s">
        <v>209</v>
      </c>
      <c r="D142">
        <v>0</v>
      </c>
      <c r="E142">
        <v>0</v>
      </c>
      <c r="F142">
        <v>0</v>
      </c>
      <c r="G142">
        <v>0</v>
      </c>
      <c r="H142">
        <v>0</v>
      </c>
      <c r="I142">
        <v>0</v>
      </c>
      <c r="J142">
        <v>0</v>
      </c>
    </row>
    <row r="143" spans="1:10" x14ac:dyDescent="0.3">
      <c r="A143">
        <v>594</v>
      </c>
      <c r="B143">
        <v>594</v>
      </c>
      <c r="C143" t="s">
        <v>210</v>
      </c>
      <c r="D143">
        <v>0</v>
      </c>
      <c r="E143">
        <v>0</v>
      </c>
      <c r="F143">
        <v>0</v>
      </c>
      <c r="G143">
        <v>0</v>
      </c>
      <c r="H143">
        <v>0</v>
      </c>
      <c r="I143">
        <v>0</v>
      </c>
      <c r="J143">
        <v>0</v>
      </c>
    </row>
    <row r="144" spans="1:10" x14ac:dyDescent="0.3">
      <c r="B144">
        <v>595</v>
      </c>
      <c r="C144" t="s">
        <v>216</v>
      </c>
    </row>
    <row r="145" spans="1:10" ht="111.75" customHeight="1" x14ac:dyDescent="0.3">
      <c r="B145">
        <v>600</v>
      </c>
      <c r="C145" s="169" t="s">
        <v>245</v>
      </c>
    </row>
    <row r="146" spans="1:10" ht="209.25" customHeight="1" x14ac:dyDescent="0.3">
      <c r="B146">
        <v>601</v>
      </c>
      <c r="C146" s="169" t="s">
        <v>246</v>
      </c>
    </row>
    <row r="147" spans="1:10" ht="158.4" x14ac:dyDescent="0.3">
      <c r="A147">
        <v>603</v>
      </c>
      <c r="B147">
        <v>603</v>
      </c>
      <c r="C147" s="169" t="s">
        <v>238</v>
      </c>
      <c r="D147">
        <v>1</v>
      </c>
      <c r="E147">
        <v>2</v>
      </c>
      <c r="F147">
        <v>1</v>
      </c>
      <c r="G147">
        <v>1</v>
      </c>
      <c r="H147">
        <v>1</v>
      </c>
      <c r="I147">
        <v>1</v>
      </c>
      <c r="J147">
        <v>1</v>
      </c>
    </row>
    <row r="148" spans="1:10" ht="115.2" x14ac:dyDescent="0.3">
      <c r="B148">
        <v>604</v>
      </c>
      <c r="C148" s="169" t="s">
        <v>239</v>
      </c>
    </row>
    <row r="149" spans="1:10" x14ac:dyDescent="0.3">
      <c r="A149">
        <v>605</v>
      </c>
      <c r="B149">
        <v>605</v>
      </c>
      <c r="C149" t="s">
        <v>249</v>
      </c>
      <c r="D149">
        <v>1</v>
      </c>
      <c r="E149">
        <v>1</v>
      </c>
      <c r="F149">
        <v>1</v>
      </c>
      <c r="G149">
        <v>1</v>
      </c>
      <c r="H149">
        <v>1</v>
      </c>
      <c r="I149">
        <v>1</v>
      </c>
      <c r="J149">
        <v>1</v>
      </c>
    </row>
    <row r="150" spans="1:10" x14ac:dyDescent="0.3">
      <c r="A150">
        <v>606</v>
      </c>
      <c r="B150">
        <v>606</v>
      </c>
      <c r="C150" t="s">
        <v>250</v>
      </c>
      <c r="D150">
        <v>1</v>
      </c>
      <c r="E150">
        <v>1</v>
      </c>
      <c r="F150">
        <v>1</v>
      </c>
      <c r="G150">
        <v>1</v>
      </c>
      <c r="H150">
        <v>1</v>
      </c>
      <c r="I150">
        <v>1</v>
      </c>
      <c r="J150">
        <v>1</v>
      </c>
    </row>
    <row r="151" spans="1:10" x14ac:dyDescent="0.3">
      <c r="A151">
        <v>607</v>
      </c>
      <c r="B151">
        <v>607</v>
      </c>
      <c r="C151" t="s">
        <v>231</v>
      </c>
      <c r="D151">
        <v>0</v>
      </c>
      <c r="E151">
        <v>0</v>
      </c>
      <c r="F151" s="170">
        <v>24190000</v>
      </c>
      <c r="G151" s="170">
        <v>4026957</v>
      </c>
      <c r="H151" s="170">
        <v>1523885</v>
      </c>
      <c r="I151" s="170">
        <v>2625899</v>
      </c>
      <c r="J151" s="170">
        <v>2542000</v>
      </c>
    </row>
    <row r="152" spans="1:10" x14ac:dyDescent="0.3">
      <c r="A152">
        <v>608</v>
      </c>
      <c r="B152">
        <v>608</v>
      </c>
      <c r="C152" t="s">
        <v>232</v>
      </c>
      <c r="D152">
        <v>0</v>
      </c>
      <c r="E152">
        <v>0</v>
      </c>
      <c r="F152" s="170">
        <v>24538000</v>
      </c>
      <c r="G152" s="170">
        <v>2545117</v>
      </c>
      <c r="H152">
        <v>0</v>
      </c>
      <c r="I152" s="170">
        <v>16276074</v>
      </c>
      <c r="J152">
        <v>0</v>
      </c>
    </row>
    <row r="153" spans="1:10" x14ac:dyDescent="0.3">
      <c r="A153">
        <v>609</v>
      </c>
      <c r="B153">
        <v>609</v>
      </c>
      <c r="C153" t="s">
        <v>251</v>
      </c>
      <c r="D153">
        <v>0</v>
      </c>
      <c r="E153">
        <v>0</v>
      </c>
      <c r="F153">
        <v>101.4</v>
      </c>
      <c r="G153">
        <v>63.2</v>
      </c>
      <c r="H153">
        <v>0</v>
      </c>
      <c r="I153">
        <v>619.79999999999995</v>
      </c>
      <c r="J153">
        <v>0</v>
      </c>
    </row>
    <row r="154" spans="1:10" x14ac:dyDescent="0.3">
      <c r="A154">
        <v>610</v>
      </c>
      <c r="B154">
        <v>610</v>
      </c>
      <c r="C154" t="s">
        <v>233</v>
      </c>
      <c r="D154">
        <v>0</v>
      </c>
      <c r="E154">
        <v>0</v>
      </c>
      <c r="F154">
        <v>0</v>
      </c>
      <c r="G154">
        <v>0</v>
      </c>
      <c r="H154">
        <v>0</v>
      </c>
      <c r="I154">
        <v>0</v>
      </c>
      <c r="J154">
        <v>0</v>
      </c>
    </row>
    <row r="155" spans="1:10" x14ac:dyDescent="0.3">
      <c r="A155">
        <v>611</v>
      </c>
      <c r="B155">
        <v>611</v>
      </c>
      <c r="C155" t="s">
        <v>234</v>
      </c>
      <c r="D155">
        <v>0</v>
      </c>
      <c r="E155">
        <v>0</v>
      </c>
      <c r="F155">
        <v>0</v>
      </c>
      <c r="G155">
        <v>0</v>
      </c>
      <c r="H155">
        <v>0</v>
      </c>
      <c r="I155">
        <v>0</v>
      </c>
      <c r="J155">
        <v>0</v>
      </c>
    </row>
    <row r="156" spans="1:10" x14ac:dyDescent="0.3">
      <c r="A156">
        <v>612</v>
      </c>
      <c r="B156">
        <v>612</v>
      </c>
      <c r="C156" t="s">
        <v>252</v>
      </c>
      <c r="D156">
        <v>0</v>
      </c>
      <c r="E156">
        <v>0</v>
      </c>
      <c r="F156">
        <v>0</v>
      </c>
      <c r="G156">
        <v>0</v>
      </c>
      <c r="H156">
        <v>0</v>
      </c>
      <c r="I156">
        <v>0</v>
      </c>
      <c r="J156">
        <v>0</v>
      </c>
    </row>
    <row r="157" spans="1:10" x14ac:dyDescent="0.3">
      <c r="A157">
        <v>613</v>
      </c>
      <c r="B157">
        <v>613</v>
      </c>
      <c r="C157" t="s">
        <v>241</v>
      </c>
      <c r="D157">
        <v>0</v>
      </c>
      <c r="E157">
        <v>0</v>
      </c>
      <c r="F157">
        <v>0</v>
      </c>
      <c r="G157">
        <v>0</v>
      </c>
      <c r="H157">
        <v>0</v>
      </c>
      <c r="I157">
        <v>0</v>
      </c>
      <c r="J157">
        <v>0</v>
      </c>
    </row>
    <row r="158" spans="1:10" x14ac:dyDescent="0.3">
      <c r="A158">
        <v>614</v>
      </c>
      <c r="B158">
        <v>614</v>
      </c>
      <c r="C158" t="s">
        <v>235</v>
      </c>
      <c r="D158">
        <v>0</v>
      </c>
      <c r="E158">
        <v>0</v>
      </c>
      <c r="F158">
        <v>0</v>
      </c>
      <c r="G158">
        <v>0</v>
      </c>
      <c r="H158">
        <v>0</v>
      </c>
      <c r="I158">
        <v>0</v>
      </c>
      <c r="J158">
        <v>0</v>
      </c>
    </row>
    <row r="159" spans="1:10" x14ac:dyDescent="0.3">
      <c r="A159">
        <v>615</v>
      </c>
      <c r="B159">
        <v>615</v>
      </c>
      <c r="C159" t="s">
        <v>253</v>
      </c>
      <c r="D159">
        <v>0</v>
      </c>
      <c r="E159">
        <v>0</v>
      </c>
      <c r="F159">
        <v>0</v>
      </c>
      <c r="G159">
        <v>0</v>
      </c>
      <c r="H159">
        <v>0</v>
      </c>
      <c r="I159">
        <v>0</v>
      </c>
      <c r="J159">
        <v>0</v>
      </c>
    </row>
    <row r="160" spans="1:10" x14ac:dyDescent="0.3">
      <c r="A160">
        <v>616</v>
      </c>
      <c r="B160">
        <v>616</v>
      </c>
      <c r="C160" t="s">
        <v>236</v>
      </c>
      <c r="D160">
        <v>0</v>
      </c>
      <c r="E160">
        <v>0</v>
      </c>
      <c r="F160">
        <v>0</v>
      </c>
      <c r="G160">
        <v>0</v>
      </c>
      <c r="H160">
        <v>0</v>
      </c>
      <c r="I160">
        <v>0</v>
      </c>
      <c r="J160">
        <v>0</v>
      </c>
    </row>
    <row r="161" spans="1:10" x14ac:dyDescent="0.3">
      <c r="A161">
        <v>617</v>
      </c>
      <c r="B161">
        <v>617</v>
      </c>
      <c r="C161" t="s">
        <v>237</v>
      </c>
      <c r="D161">
        <v>0</v>
      </c>
      <c r="E161">
        <v>0</v>
      </c>
      <c r="F161">
        <v>0</v>
      </c>
      <c r="G161">
        <v>0</v>
      </c>
      <c r="H161">
        <v>0</v>
      </c>
      <c r="I161">
        <v>0</v>
      </c>
      <c r="J161">
        <v>0</v>
      </c>
    </row>
    <row r="162" spans="1:10" x14ac:dyDescent="0.3">
      <c r="A162">
        <v>618</v>
      </c>
      <c r="B162">
        <v>618</v>
      </c>
      <c r="C162" t="s">
        <v>254</v>
      </c>
      <c r="D162">
        <v>0</v>
      </c>
      <c r="E162">
        <v>0</v>
      </c>
      <c r="F162">
        <v>0</v>
      </c>
      <c r="G162">
        <v>0</v>
      </c>
      <c r="H162">
        <v>0</v>
      </c>
      <c r="I162">
        <v>0</v>
      </c>
      <c r="J162">
        <v>0</v>
      </c>
    </row>
    <row r="163" spans="1:10" x14ac:dyDescent="0.3">
      <c r="A163">
        <v>622</v>
      </c>
      <c r="B163">
        <v>622</v>
      </c>
      <c r="C163" t="s">
        <v>259</v>
      </c>
      <c r="D163" s="171">
        <v>12240813</v>
      </c>
      <c r="E163">
        <v>0</v>
      </c>
      <c r="F163" s="171">
        <v>5720000</v>
      </c>
      <c r="G163" s="171">
        <v>9275000</v>
      </c>
      <c r="H163" s="171">
        <v>5242637</v>
      </c>
      <c r="I163" s="171">
        <v>9282737</v>
      </c>
      <c r="J163" s="171">
        <v>9555000</v>
      </c>
    </row>
    <row r="164" spans="1:10" ht="100.8" x14ac:dyDescent="0.3">
      <c r="A164">
        <v>625</v>
      </c>
      <c r="B164">
        <v>625</v>
      </c>
      <c r="C164" s="169" t="s">
        <v>285</v>
      </c>
      <c r="D164">
        <v>1</v>
      </c>
      <c r="E164">
        <v>1</v>
      </c>
      <c r="F164">
        <v>1</v>
      </c>
      <c r="G164">
        <v>1</v>
      </c>
      <c r="H164">
        <v>1</v>
      </c>
      <c r="I164">
        <v>1</v>
      </c>
      <c r="J164">
        <v>1</v>
      </c>
    </row>
    <row r="165" spans="1:10" x14ac:dyDescent="0.3">
      <c r="D165" s="251"/>
      <c r="E165" s="251"/>
      <c r="F165" s="251"/>
      <c r="G165" s="251"/>
      <c r="H165" s="251"/>
      <c r="I165" s="251"/>
      <c r="J165" s="251"/>
    </row>
    <row r="166" spans="1:10" ht="17.25" customHeight="1" x14ac:dyDescent="0.3">
      <c r="D166" s="171"/>
      <c r="E166" s="171"/>
      <c r="F166" s="171"/>
      <c r="G166" s="171"/>
      <c r="H166" s="171"/>
      <c r="I166" s="171"/>
      <c r="J166" s="171"/>
    </row>
    <row r="167" spans="1:10" x14ac:dyDescent="0.3">
      <c r="D167" s="170"/>
      <c r="E167" s="170"/>
      <c r="F167" s="170"/>
      <c r="G167" s="170"/>
      <c r="H167" s="170"/>
      <c r="I167" s="170"/>
      <c r="J167" s="170"/>
    </row>
    <row r="168" spans="1:10" x14ac:dyDescent="0.3">
      <c r="D168" s="170"/>
      <c r="E168" s="170"/>
      <c r="F168" s="170"/>
      <c r="G168" s="170"/>
      <c r="H168" s="170"/>
      <c r="I168" s="170"/>
      <c r="J168" s="170"/>
    </row>
    <row r="172" spans="1:10" x14ac:dyDescent="0.3">
      <c r="D172" s="170"/>
      <c r="E172" s="170"/>
      <c r="F172" s="170"/>
      <c r="G172" s="170"/>
      <c r="H172" s="170"/>
      <c r="I172" s="170"/>
      <c r="J172" s="170"/>
    </row>
    <row r="173" spans="1:10" x14ac:dyDescent="0.3">
      <c r="D173" s="170"/>
      <c r="E173" s="170"/>
      <c r="F173" s="170"/>
      <c r="G173" s="170"/>
      <c r="H173" s="170"/>
      <c r="I173" s="170"/>
      <c r="J173" s="170"/>
    </row>
    <row r="175" spans="1:10" x14ac:dyDescent="0.3">
      <c r="D175" s="170"/>
      <c r="E175" s="170"/>
      <c r="F175" s="170"/>
      <c r="G175" s="170"/>
      <c r="H175" s="170"/>
      <c r="I175" s="170"/>
      <c r="J175" s="170"/>
    </row>
    <row r="177" spans="4:10" x14ac:dyDescent="0.3">
      <c r="D177" s="170"/>
      <c r="E177" s="170"/>
      <c r="F177" s="170"/>
      <c r="G177" s="170"/>
      <c r="H177" s="170"/>
      <c r="I177" s="170"/>
      <c r="J177" s="170"/>
    </row>
  </sheetData>
  <sheetProtection password="CEAA"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
  <sheetViews>
    <sheetView workbookViewId="0">
      <selection activeCell="E8" sqref="E8"/>
    </sheetView>
  </sheetViews>
  <sheetFormatPr defaultColWidth="9.109375" defaultRowHeight="14.4" x14ac:dyDescent="0.3"/>
  <cols>
    <col min="1" max="1" width="42.6640625" style="209" customWidth="1"/>
    <col min="2" max="7" width="9.109375" style="209"/>
    <col min="8" max="8" width="39.33203125" style="1" customWidth="1"/>
    <col min="9" max="16384" width="9.109375" style="1"/>
  </cols>
  <sheetData>
    <row r="1" spans="1:14" x14ac:dyDescent="0.3">
      <c r="A1" s="50" t="s">
        <v>126</v>
      </c>
      <c r="B1" s="50">
        <v>584016</v>
      </c>
      <c r="H1" s="117" t="s">
        <v>126</v>
      </c>
      <c r="I1" s="118">
        <v>584016</v>
      </c>
      <c r="N1" s="1">
        <v>100</v>
      </c>
    </row>
    <row r="2" spans="1:14" ht="15" customHeight="1" x14ac:dyDescent="0.3">
      <c r="A2" s="50" t="s">
        <v>127</v>
      </c>
      <c r="B2" s="50">
        <v>584021</v>
      </c>
      <c r="H2" s="117" t="s">
        <v>127</v>
      </c>
      <c r="I2" s="118">
        <v>584021</v>
      </c>
      <c r="N2" s="1">
        <v>200</v>
      </c>
    </row>
    <row r="3" spans="1:14" ht="15" customHeight="1" x14ac:dyDescent="0.3">
      <c r="A3" s="50" t="s">
        <v>129</v>
      </c>
      <c r="B3" s="50">
        <v>581427</v>
      </c>
      <c r="H3" s="117" t="s">
        <v>128</v>
      </c>
      <c r="I3" s="118">
        <v>581407</v>
      </c>
      <c r="N3" s="115">
        <v>300</v>
      </c>
    </row>
    <row r="4" spans="1:14" x14ac:dyDescent="0.3">
      <c r="A4" s="50" t="s">
        <v>130</v>
      </c>
      <c r="B4" s="50">
        <v>584015</v>
      </c>
      <c r="H4" s="117" t="s">
        <v>129</v>
      </c>
      <c r="I4" s="118">
        <v>581427</v>
      </c>
      <c r="N4" s="115">
        <v>400</v>
      </c>
    </row>
    <row r="5" spans="1:14" x14ac:dyDescent="0.3">
      <c r="A5" s="50" t="s">
        <v>131</v>
      </c>
      <c r="B5" s="50">
        <v>581418</v>
      </c>
      <c r="H5" s="117" t="s">
        <v>130</v>
      </c>
      <c r="I5" s="118">
        <v>584015</v>
      </c>
      <c r="N5" s="115">
        <v>500</v>
      </c>
    </row>
    <row r="6" spans="1:14" x14ac:dyDescent="0.3">
      <c r="A6" s="50" t="s">
        <v>212</v>
      </c>
      <c r="B6" s="50">
        <v>584134</v>
      </c>
      <c r="H6" s="117" t="s">
        <v>131</v>
      </c>
      <c r="I6" s="118">
        <v>581418</v>
      </c>
    </row>
    <row r="7" spans="1:14" x14ac:dyDescent="0.3">
      <c r="A7" s="50" t="s">
        <v>283</v>
      </c>
      <c r="B7" s="50">
        <v>581419</v>
      </c>
      <c r="H7" s="117" t="s">
        <v>212</v>
      </c>
      <c r="I7" s="118">
        <v>584134</v>
      </c>
    </row>
    <row r="8" spans="1:14" x14ac:dyDescent="0.3">
      <c r="H8" s="152" t="s">
        <v>217</v>
      </c>
      <c r="I8" s="153">
        <v>581419</v>
      </c>
    </row>
  </sheetData>
  <sheetProtection algorithmName="SHA-512" hashValue="FCDY94cZP0XrndoS+/PlFj3lB+eH2Ok6WUrgIMDt1SkufuhXmaa7KEYgkXF+geMj5LUrfEmpdguqcZUI1fdNQw==" saltValue="mR1OymeFTj2V3vk7YSWJ/Q==" spinCount="100000"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D82B8E91699FD4C849FABD4A7E509C3" ma:contentTypeVersion="0" ma:contentTypeDescription="Create a new document." ma:contentTypeScope="" ma:versionID="2cd2447c22f5f264a8d694dbba97a5f5">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8ED7BE-98F7-46AD-806A-4A5AD2D2AFDC}">
  <ds:schemaRefs>
    <ds:schemaRef ds:uri="http://schemas.microsoft.com/sharepoint/v3/contenttype/forms"/>
  </ds:schemaRefs>
</ds:datastoreItem>
</file>

<file path=customXml/itemProps2.xml><?xml version="1.0" encoding="utf-8"?>
<ds:datastoreItem xmlns:ds="http://schemas.openxmlformats.org/officeDocument/2006/customXml" ds:itemID="{39A0EBDC-6D3A-4C78-816A-33E4EB785822}">
  <ds:schemaRef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purl.org/dc/elements/1.1/"/>
    <ds:schemaRef ds:uri="http://purl.org/dc/dcmitype/"/>
    <ds:schemaRef ds:uri="http://purl.org/dc/terms/"/>
  </ds:schemaRefs>
</ds:datastoreItem>
</file>

<file path=customXml/itemProps3.xml><?xml version="1.0" encoding="utf-8"?>
<ds:datastoreItem xmlns:ds="http://schemas.openxmlformats.org/officeDocument/2006/customXml" ds:itemID="{CAF89FC5-4BED-4434-9FE9-D8A2A34C17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Unit Data from Audit Worksheet</vt:lpstr>
      <vt:lpstr>IMPORT</vt:lpstr>
      <vt:lpstr>2019 Data</vt:lpstr>
      <vt:lpstr>Unit Names</vt:lpstr>
      <vt:lpstr>Instructions!Print_Area</vt:lpstr>
      <vt:lpstr>'Unit Data from Audit Worksheet'!Print_Area</vt:lpstr>
      <vt:lpstr>'Unit Data from Audit Worksheet'!Print_Titles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 Canady</dc:creator>
  <cp:lastModifiedBy>Rita Baker</cp:lastModifiedBy>
  <cp:lastPrinted>2017-07-05T14:38:36Z</cp:lastPrinted>
  <dcterms:created xsi:type="dcterms:W3CDTF">2011-03-11T21:05:05Z</dcterms:created>
  <dcterms:modified xsi:type="dcterms:W3CDTF">2021-05-23T23:50:32Z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fresh">
    <vt:bool>true</vt:bool>
  </property>
  <property fmtid="{D5CDD505-2E9C-101B-9397-08002B2CF9AE}" pid="3" name="Refresh97">
    <vt:bool>false</vt:bool>
  </property>
  <property fmtid="{D5CDD505-2E9C-101B-9397-08002B2CF9AE}" pid="4" name="tabName">
    <vt:lpwstr>2019 Review Year</vt:lpwstr>
  </property>
  <property fmtid="{D5CDD505-2E9C-101B-9397-08002B2CF9AE}" pid="5" name="tabIndex">
    <vt:lpwstr/>
  </property>
  <property fmtid="{D5CDD505-2E9C-101B-9397-08002B2CF9AE}" pid="6" name="workpaperIndex">
    <vt:lpwstr/>
  </property>
  <property fmtid="{D5CDD505-2E9C-101B-9397-08002B2CF9AE}" pid="7" name="Version">
    <vt:i4>20</vt:i4>
  </property>
</Properties>
</file>